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4" yWindow="1332" windowWidth="12120" windowHeight="5160" tabRatio="272" activeTab="0"/>
  </bookViews>
  <sheets>
    <sheet name="網站使用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<sst xmlns="http://schemas.openxmlformats.org/spreadsheetml/2006/main" count="89" uniqueCount="89">
  <si>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證券商名稱</t>
  </si>
  <si>
    <t>證券商受託買賣外國有價證券月成交金額彙總統計表</t>
  </si>
  <si>
    <t>(幣別：新台幣 單位：元)</t>
  </si>
  <si>
    <t>序號</t>
  </si>
  <si>
    <t>券商代號</t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</si>
  <si>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</si>
  <si>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</si>
  <si>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</si>
  <si>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</si>
  <si>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</si>
  <si>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</si>
  <si>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</si>
  <si>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8</t>
    </r>
    <r>
      <rPr>
        <b/>
        <sz val="12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</si>
  <si>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</si>
  <si>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</si>
  <si>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月份</t>
    </r>
  </si>
  <si>
    <r>
      <t>99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月份</t>
    </r>
  </si>
  <si>
    <t>年度累計金額</t>
  </si>
  <si>
    <t>0160</t>
  </si>
  <si>
    <t>富達</t>
  </si>
  <si>
    <t>0180</t>
  </si>
  <si>
    <t>東亞</t>
  </si>
  <si>
    <t>0190</t>
  </si>
  <si>
    <t>摩根富林明</t>
  </si>
  <si>
    <t>0200</t>
  </si>
  <si>
    <t>安智證券</t>
  </si>
  <si>
    <t>0850</t>
  </si>
  <si>
    <t>美銀證券</t>
  </si>
  <si>
    <t>1090</t>
  </si>
  <si>
    <t>台灣工銀</t>
  </si>
  <si>
    <t>日盛</t>
  </si>
  <si>
    <t>1260</t>
  </si>
  <si>
    <t>宏遠</t>
  </si>
  <si>
    <t>美商美林</t>
  </si>
  <si>
    <t>美商高盛</t>
  </si>
  <si>
    <t>港商德意志</t>
  </si>
  <si>
    <t>新加坡商瑞銀</t>
  </si>
  <si>
    <t>富通(4/7停業)</t>
  </si>
  <si>
    <t>亞東</t>
  </si>
  <si>
    <t>5050</t>
  </si>
  <si>
    <t>大展</t>
  </si>
  <si>
    <t>5180</t>
  </si>
  <si>
    <t>太平洋</t>
  </si>
  <si>
    <t>5260</t>
  </si>
  <si>
    <t>大慶</t>
  </si>
  <si>
    <t>群益</t>
  </si>
  <si>
    <t>第一金</t>
  </si>
  <si>
    <t>5510</t>
  </si>
  <si>
    <t>永豐金</t>
  </si>
  <si>
    <t>大華</t>
  </si>
  <si>
    <t>金鼎</t>
  </si>
  <si>
    <t>統一</t>
  </si>
  <si>
    <t>5920</t>
  </si>
  <si>
    <t>元富</t>
  </si>
  <si>
    <r>
      <t>犇</t>
    </r>
    <r>
      <rPr>
        <sz val="12"/>
        <color indexed="8"/>
        <rFont val="標楷體"/>
        <family val="4"/>
      </rPr>
      <t>亞</t>
    </r>
  </si>
  <si>
    <t>大昌</t>
  </si>
  <si>
    <t>福邦</t>
  </si>
  <si>
    <t>大眾</t>
  </si>
  <si>
    <t>7000</t>
  </si>
  <si>
    <t>兆豐</t>
  </si>
  <si>
    <t>7030</t>
  </si>
  <si>
    <t>致和</t>
  </si>
  <si>
    <t>7750</t>
  </si>
  <si>
    <t>北城</t>
  </si>
  <si>
    <t>國票</t>
  </si>
  <si>
    <t>8440</t>
  </si>
  <si>
    <t>摩根大通</t>
  </si>
  <si>
    <t>8450</t>
  </si>
  <si>
    <t>康和</t>
  </si>
  <si>
    <t>中農</t>
  </si>
  <si>
    <t>8700</t>
  </si>
  <si>
    <t>花旗</t>
  </si>
  <si>
    <t>8840</t>
  </si>
  <si>
    <t>玉山</t>
  </si>
  <si>
    <t>8890</t>
  </si>
  <si>
    <t>大和國泰</t>
  </si>
  <si>
    <t>9200</t>
  </si>
  <si>
    <t>凱基</t>
  </si>
  <si>
    <t>華南永昌</t>
  </si>
  <si>
    <t>富邦</t>
  </si>
  <si>
    <t>9700</t>
  </si>
  <si>
    <t>寶來</t>
  </si>
  <si>
    <t>元大</t>
  </si>
  <si>
    <t>合計</t>
  </si>
  <si>
    <t>99年9月份</t>
  </si>
  <si>
    <r>
      <t>99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10</t>
    </r>
    <r>
      <rPr>
        <b/>
        <sz val="12"/>
        <rFont val="細明體"/>
        <family val="3"/>
      </rPr>
      <t>月份</t>
    </r>
  </si>
  <si>
    <t>99年11月份</t>
  </si>
  <si>
    <r>
      <t>99</t>
    </r>
    <r>
      <rPr>
        <sz val="12"/>
        <color indexed="8"/>
        <rFont val="微軟正黑體"/>
        <family val="2"/>
      </rPr>
      <t>年12月份</t>
    </r>
  </si>
  <si>
    <t>台灣摩根士丹利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</si>
</sst>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_ "/>
    <numFmt numFmtId="179" formatCode="&quot;NT$&quot;#,##0.00_);[Red]\(&quot;NT$&quot;#,##0.00\)"/>
    <numFmt numFmtId="180" formatCode="&quot;NT$&quot;#,##0_);[Red]\(&quot;NT$&quot;#,##0\)"/>
    <numFmt numFmtId="181" formatCode="000"/>
    <numFmt numFmtId="182" formatCode="&quot;NT$&quot;#,##0"/>
    <numFmt numFmtId="183" formatCode="&quot;NT$&quot;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[Red]\(#,##0.0\)"/>
    <numFmt numFmtId="189" formatCode="m&quot;月&quot;d&quot;日&quot;"/>
    <numFmt numFmtId="190" formatCode="&quot;NT$&quot;#,##0_);\(&quot;NT$&quot;#,##0\)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Helv"/>
      <family val="2"/>
    </font>
    <font>
      <sz val="12"/>
      <color indexed="8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細明體"/>
      <family val="3"/>
    </font>
    <font>
      <sz val="12"/>
      <color indexed="8"/>
      <name val="微軟正黑體"/>
      <family val="2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5" fillId="0" borderId="10" xfId="0" applyNumberFormat="1" applyFont="1" applyBorder="1" applyAlignment="1">
      <alignment horizontal="right"/>
    </xf>
    <xf numFmtId="176" fontId="26" fillId="0" borderId="10" xfId="0" applyNumberFormat="1" applyFont="1" applyBorder="1" applyAlignment="1">
      <alignment horizontal="right"/>
    </xf>
    <xf numFmtId="0" fontId="23" fillId="24" borderId="10" xfId="0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/>
    </xf>
    <xf numFmtId="177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 quotePrefix="1">
      <alignment horizontal="center"/>
    </xf>
    <xf numFmtId="0" fontId="23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6" fontId="25" fillId="0" borderId="10" xfId="0" applyNumberFormat="1" applyFont="1" applyBorder="1" applyAlignment="1">
      <alignment/>
    </xf>
    <xf numFmtId="176" fontId="26" fillId="25" borderId="10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6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center"/>
    </xf>
    <xf numFmtId="180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 horizontal="right"/>
    </xf>
    <xf numFmtId="180" fontId="27" fillId="0" borderId="10" xfId="0" applyNumberFormat="1" applyFont="1" applyBorder="1" applyAlignment="1">
      <alignment/>
    </xf>
    <xf numFmtId="180" fontId="30" fillId="25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176" fontId="34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180" fontId="35" fillId="0" borderId="10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C1">
      <pane xSplit="1" ySplit="4" topLeftCell="I8" activePane="bottomRight" state="frozen"/>
      <selection pane="topLeft" activeCell="C1" sqref="C1"/>
      <selection pane="topRight" activeCell="D1" sqref="D1"/>
      <selection pane="bottomLeft" activeCell="C5" sqref="C5"/>
      <selection pane="bottomRight" activeCell="J15" sqref="J15"/>
    </sheetView>
  </sheetViews>
  <sheetFormatPr defaultColWidth="9.00390625" defaultRowHeight="16.5" outlineLevelCol="1"/>
  <cols>
    <col min="1" max="1" width="5.75390625" style="1" customWidth="1"/>
    <col min="2" max="2" width="10.00390625" style="5" customWidth="1"/>
    <col min="3" max="3" width="16.50390625" style="1" customWidth="1"/>
    <col min="4" max="4" width="22.00390625" style="6" customWidth="1" outlineLevel="1"/>
    <col min="5" max="5" width="21.875" style="1" customWidth="1" outlineLevel="1"/>
    <col min="6" max="7" width="22.875" style="1" customWidth="1" outlineLevel="1"/>
    <col min="8" max="8" width="20.875" style="1" customWidth="1" outlineLevel="1"/>
    <col min="9" max="10" width="24.25390625" style="1" customWidth="1"/>
    <col min="11" max="11" width="28.50390625" style="1" customWidth="1"/>
    <col min="12" max="12" width="0.12890625" style="1" customWidth="1"/>
    <col min="13" max="15" width="8.875" style="1" hidden="1" customWidth="1"/>
    <col min="16" max="16" width="24.875" style="1" customWidth="1"/>
    <col min="17" max="17" width="26.125" style="1" customWidth="1"/>
    <col min="18" max="20" width="25.50390625" style="1" customWidth="1"/>
    <col min="21" max="16384" width="8.875" style="1" customWidth="1"/>
  </cols>
  <sheetData>
    <row r="1" spans="1:11" ht="15.7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7"/>
      <c r="K1" s="37"/>
    </row>
    <row r="2" spans="1:11" ht="15.75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7"/>
      <c r="K2" s="37"/>
    </row>
    <row r="3" spans="1:8" ht="3.75" customHeight="1">
      <c r="A3" s="2"/>
      <c r="B3" s="2"/>
      <c r="C3" s="2"/>
      <c r="D3" s="2"/>
      <c r="E3" s="2"/>
      <c r="F3" s="2"/>
      <c r="G3" s="2"/>
      <c r="H3" s="2"/>
    </row>
    <row r="4" spans="1:20" ht="24" customHeight="1">
      <c r="A4" s="9" t="s">
        <v>3</v>
      </c>
      <c r="B4" s="10" t="s">
        <v>4</v>
      </c>
      <c r="C4" s="9" t="s">
        <v>0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14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4" t="s">
        <v>84</v>
      </c>
      <c r="Q4" s="14" t="s">
        <v>85</v>
      </c>
      <c r="R4" s="14" t="s">
        <v>86</v>
      </c>
      <c r="S4" s="14" t="s">
        <v>87</v>
      </c>
      <c r="T4" s="14" t="s">
        <v>17</v>
      </c>
    </row>
    <row r="5" spans="1:20" ht="21" customHeight="1">
      <c r="A5" s="15">
        <v>1</v>
      </c>
      <c r="B5" s="16" t="s">
        <v>18</v>
      </c>
      <c r="C5" s="17" t="s">
        <v>19</v>
      </c>
      <c r="D5" s="18">
        <v>24005067917.35</v>
      </c>
      <c r="E5" s="18">
        <v>14116407759.84</v>
      </c>
      <c r="F5" s="18">
        <v>24624626464.83</v>
      </c>
      <c r="G5" s="18">
        <v>26395883229.04</v>
      </c>
      <c r="H5" s="18">
        <v>30737283355</v>
      </c>
      <c r="I5" s="18">
        <v>19475952252.34</v>
      </c>
      <c r="J5" s="19">
        <v>23624251752.31</v>
      </c>
      <c r="K5" s="19">
        <v>22064386648.81</v>
      </c>
      <c r="L5" s="18"/>
      <c r="M5" s="18"/>
      <c r="N5" s="18"/>
      <c r="O5" s="20"/>
      <c r="P5" s="19">
        <v>35935145533</v>
      </c>
      <c r="Q5" s="18">
        <v>39072189465.34</v>
      </c>
      <c r="R5" s="18">
        <v>38634836751</v>
      </c>
      <c r="S5" s="18">
        <v>28127500509</v>
      </c>
      <c r="T5" s="18">
        <v>326813531639</v>
      </c>
    </row>
    <row r="6" spans="1:20" ht="18.75" customHeight="1">
      <c r="A6" s="15">
        <v>2</v>
      </c>
      <c r="B6" s="16" t="s">
        <v>20</v>
      </c>
      <c r="C6" s="17" t="s">
        <v>21</v>
      </c>
      <c r="D6" s="8">
        <v>213097958</v>
      </c>
      <c r="E6" s="8">
        <v>94131023</v>
      </c>
      <c r="F6" s="8">
        <v>250401653</v>
      </c>
      <c r="G6" s="8">
        <v>232564256</v>
      </c>
      <c r="H6" s="18">
        <v>129678455</v>
      </c>
      <c r="I6" s="8">
        <v>241036179</v>
      </c>
      <c r="J6" s="7">
        <v>509769205</v>
      </c>
      <c r="K6" s="19">
        <v>497404131</v>
      </c>
      <c r="L6" s="18"/>
      <c r="M6" s="18"/>
      <c r="N6" s="18"/>
      <c r="O6" s="20"/>
      <c r="P6" s="19">
        <v>357145381</v>
      </c>
      <c r="Q6" s="18">
        <v>553845248</v>
      </c>
      <c r="R6" s="18">
        <v>538172782</v>
      </c>
      <c r="S6" s="18">
        <v>390657362</v>
      </c>
      <c r="T6" s="18">
        <v>4007903633</v>
      </c>
    </row>
    <row r="7" spans="1:20" ht="18.75" customHeight="1">
      <c r="A7" s="15">
        <v>3</v>
      </c>
      <c r="B7" s="21" t="s">
        <v>22</v>
      </c>
      <c r="C7" s="17" t="s">
        <v>23</v>
      </c>
      <c r="D7" s="18">
        <v>6189638343</v>
      </c>
      <c r="E7" s="18">
        <v>2669766721</v>
      </c>
      <c r="F7" s="18">
        <v>5624243763</v>
      </c>
      <c r="G7" s="18">
        <v>6574830919</v>
      </c>
      <c r="H7" s="8">
        <v>7550755163</v>
      </c>
      <c r="I7" s="18">
        <v>5126708570</v>
      </c>
      <c r="J7" s="19">
        <v>3863354583</v>
      </c>
      <c r="K7" s="19">
        <v>1240514752</v>
      </c>
      <c r="L7" s="18"/>
      <c r="M7" s="18"/>
      <c r="N7" s="18"/>
      <c r="O7" s="20"/>
      <c r="P7" s="19">
        <v>7257146369</v>
      </c>
      <c r="Q7" s="18">
        <v>8204344217</v>
      </c>
      <c r="R7" s="18">
        <v>8681661692</v>
      </c>
      <c r="S7" s="18">
        <v>7791331593</v>
      </c>
      <c r="T7" s="18">
        <v>70774296685</v>
      </c>
    </row>
    <row r="8" spans="1:20" ht="18.75" customHeight="1">
      <c r="A8" s="15">
        <v>4</v>
      </c>
      <c r="B8" s="21" t="s">
        <v>24</v>
      </c>
      <c r="C8" s="17" t="s">
        <v>25</v>
      </c>
      <c r="D8" s="8">
        <v>5653158783</v>
      </c>
      <c r="E8" s="8">
        <v>4264705315</v>
      </c>
      <c r="F8" s="8">
        <v>6353087387.2</v>
      </c>
      <c r="G8" s="8">
        <v>6309293273</v>
      </c>
      <c r="H8" s="18">
        <v>6101187914</v>
      </c>
      <c r="I8" s="8">
        <v>4248494207.84</v>
      </c>
      <c r="J8" s="7">
        <v>4432749090</v>
      </c>
      <c r="K8" s="19">
        <v>7018818580</v>
      </c>
      <c r="L8" s="18"/>
      <c r="M8" s="18"/>
      <c r="N8" s="18"/>
      <c r="O8" s="20"/>
      <c r="P8" s="19">
        <v>5690202230</v>
      </c>
      <c r="Q8" s="18">
        <v>5082256663.46</v>
      </c>
      <c r="R8" s="18">
        <v>5222880988</v>
      </c>
      <c r="S8" s="18">
        <v>4467878336</v>
      </c>
      <c r="T8" s="18">
        <v>64844712768</v>
      </c>
    </row>
    <row r="9" spans="1:20" ht="18.75" customHeight="1">
      <c r="A9" s="15">
        <v>5</v>
      </c>
      <c r="B9" s="21" t="s">
        <v>26</v>
      </c>
      <c r="C9" s="17" t="s">
        <v>27</v>
      </c>
      <c r="D9" s="8">
        <v>0</v>
      </c>
      <c r="E9" s="18">
        <v>0</v>
      </c>
      <c r="F9" s="8">
        <v>0</v>
      </c>
      <c r="G9" s="8">
        <v>0</v>
      </c>
      <c r="H9" s="8">
        <v>0</v>
      </c>
      <c r="I9" s="8">
        <v>0</v>
      </c>
      <c r="J9" s="7">
        <v>0</v>
      </c>
      <c r="K9" s="7">
        <v>0</v>
      </c>
      <c r="L9" s="8"/>
      <c r="M9" s="18"/>
      <c r="N9" s="18"/>
      <c r="O9" s="20"/>
      <c r="P9" s="7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8.75" customHeight="1">
      <c r="A10" s="15">
        <v>6</v>
      </c>
      <c r="B10" s="21" t="s">
        <v>28</v>
      </c>
      <c r="C10" s="17" t="s">
        <v>29</v>
      </c>
      <c r="D10" s="8">
        <v>11374958.87</v>
      </c>
      <c r="E10" s="8">
        <v>19363508</v>
      </c>
      <c r="F10" s="8">
        <v>7484881.82</v>
      </c>
      <c r="G10" s="8">
        <v>64347551.78</v>
      </c>
      <c r="H10" s="8">
        <v>87984789</v>
      </c>
      <c r="I10" s="8">
        <v>23007080.41</v>
      </c>
      <c r="J10" s="7">
        <v>25898117.37</v>
      </c>
      <c r="K10" s="19">
        <v>41249718.59</v>
      </c>
      <c r="L10" s="18"/>
      <c r="M10" s="18"/>
      <c r="N10" s="18"/>
      <c r="O10" s="20"/>
      <c r="P10" s="19">
        <v>8466882</v>
      </c>
      <c r="Q10" s="18">
        <v>19290629.5</v>
      </c>
      <c r="R10" s="18">
        <v>24034329</v>
      </c>
      <c r="S10" s="18">
        <v>20363655</v>
      </c>
      <c r="T10" s="18">
        <v>352866101</v>
      </c>
    </row>
    <row r="11" spans="1:20" ht="18.75" customHeight="1">
      <c r="A11" s="15">
        <v>7</v>
      </c>
      <c r="B11" s="21">
        <v>1160</v>
      </c>
      <c r="C11" s="22" t="s">
        <v>30</v>
      </c>
      <c r="D11" s="8">
        <v>840551018</v>
      </c>
      <c r="E11" s="18">
        <v>456070972</v>
      </c>
      <c r="F11" s="18">
        <v>1986072105</v>
      </c>
      <c r="G11" s="18">
        <v>1553564049</v>
      </c>
      <c r="H11" s="18">
        <v>1156608104</v>
      </c>
      <c r="I11" s="18">
        <v>1030331923</v>
      </c>
      <c r="J11" s="19">
        <v>899628050</v>
      </c>
      <c r="K11" s="19">
        <v>1273644829</v>
      </c>
      <c r="L11" s="18"/>
      <c r="M11" s="18"/>
      <c r="N11" s="18"/>
      <c r="O11" s="20"/>
      <c r="P11" s="19">
        <v>1720428176</v>
      </c>
      <c r="Q11" s="18">
        <v>2043077716</v>
      </c>
      <c r="R11" s="18">
        <v>2015770281</v>
      </c>
      <c r="S11" s="18">
        <v>1751737176</v>
      </c>
      <c r="T11" s="18">
        <v>16727484399</v>
      </c>
    </row>
    <row r="12" spans="1:20" ht="18.75" customHeight="1">
      <c r="A12" s="15">
        <v>8</v>
      </c>
      <c r="B12" s="21" t="s">
        <v>31</v>
      </c>
      <c r="C12" s="17" t="s">
        <v>32</v>
      </c>
      <c r="D12" s="8">
        <v>0</v>
      </c>
      <c r="E12" s="18">
        <v>0</v>
      </c>
      <c r="F12" s="18">
        <v>0</v>
      </c>
      <c r="G12" s="18">
        <v>0</v>
      </c>
      <c r="H12" s="18">
        <v>306842</v>
      </c>
      <c r="I12" s="18">
        <v>0</v>
      </c>
      <c r="J12" s="19">
        <v>0</v>
      </c>
      <c r="K12" s="19">
        <v>2948487.99</v>
      </c>
      <c r="L12" s="18"/>
      <c r="M12" s="18"/>
      <c r="N12" s="18"/>
      <c r="O12" s="20"/>
      <c r="P12" s="19">
        <v>629282</v>
      </c>
      <c r="Q12" s="18">
        <v>365286</v>
      </c>
      <c r="R12" s="18">
        <v>362379</v>
      </c>
      <c r="S12" s="18">
        <v>0</v>
      </c>
      <c r="T12" s="18">
        <v>4612276</v>
      </c>
    </row>
    <row r="13" spans="1:20" ht="18.75" customHeight="1">
      <c r="A13" s="15">
        <v>9</v>
      </c>
      <c r="B13" s="21">
        <v>1440</v>
      </c>
      <c r="C13" s="22" t="s">
        <v>33</v>
      </c>
      <c r="D13" s="18">
        <v>678527272.27</v>
      </c>
      <c r="E13" s="18">
        <v>633827716.25</v>
      </c>
      <c r="F13" s="18">
        <v>753655170.47</v>
      </c>
      <c r="G13" s="18">
        <v>938355211.58</v>
      </c>
      <c r="H13" s="18">
        <v>773054987.33</v>
      </c>
      <c r="I13" s="18">
        <v>552569401.62</v>
      </c>
      <c r="J13" s="19">
        <v>572444093</v>
      </c>
      <c r="K13" s="19">
        <v>657788617.4</v>
      </c>
      <c r="L13" s="18"/>
      <c r="M13" s="18"/>
      <c r="N13" s="18"/>
      <c r="O13" s="20"/>
      <c r="P13" s="19">
        <v>874459589</v>
      </c>
      <c r="Q13" s="18">
        <v>922997180.97</v>
      </c>
      <c r="R13" s="18">
        <v>1004298915</v>
      </c>
      <c r="S13" s="18">
        <v>482242065</v>
      </c>
      <c r="T13" s="18">
        <v>8844220220</v>
      </c>
    </row>
    <row r="14" spans="1:20" ht="18.75" customHeight="1">
      <c r="A14" s="15">
        <v>10</v>
      </c>
      <c r="B14" s="21">
        <v>1470</v>
      </c>
      <c r="C14" s="34" t="s">
        <v>88</v>
      </c>
      <c r="D14" s="18">
        <v>391110859</v>
      </c>
      <c r="E14" s="18">
        <v>145469069</v>
      </c>
      <c r="F14" s="18">
        <v>616677017</v>
      </c>
      <c r="G14" s="35">
        <f>902356793+121463866</f>
        <v>1023820659</v>
      </c>
      <c r="H14" s="18">
        <v>1036037681</v>
      </c>
      <c r="I14" s="35">
        <f>1044521691+427759200</f>
        <v>1472280891</v>
      </c>
      <c r="J14" s="35">
        <f>942894668+269763598</f>
        <v>1212658266</v>
      </c>
      <c r="K14" s="35">
        <f>821132350+68244347</f>
        <v>889376697</v>
      </c>
      <c r="L14" s="18"/>
      <c r="M14" s="18"/>
      <c r="N14" s="18"/>
      <c r="O14" s="20"/>
      <c r="P14" s="19">
        <v>821954318</v>
      </c>
      <c r="Q14" s="18">
        <v>1098362140</v>
      </c>
      <c r="R14" s="18">
        <v>672190925</v>
      </c>
      <c r="S14" s="18">
        <v>699089553</v>
      </c>
      <c r="T14" s="35">
        <f>SUM(D14:S14)</f>
        <v>10079028075</v>
      </c>
    </row>
    <row r="15" spans="1:20" ht="18.75" customHeight="1">
      <c r="A15" s="15">
        <v>11</v>
      </c>
      <c r="B15" s="21">
        <v>1480</v>
      </c>
      <c r="C15" s="17" t="s">
        <v>34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/>
      <c r="J15" s="19">
        <v>0</v>
      </c>
      <c r="K15" s="19">
        <v>0</v>
      </c>
      <c r="L15" s="18"/>
      <c r="M15" s="18"/>
      <c r="N15" s="18"/>
      <c r="O15" s="20"/>
      <c r="P15" s="19">
        <v>0</v>
      </c>
      <c r="Q15" s="18">
        <v>0</v>
      </c>
      <c r="R15" s="18">
        <v>0</v>
      </c>
      <c r="S15" s="18"/>
      <c r="T15" s="18">
        <v>0</v>
      </c>
    </row>
    <row r="16" spans="1:20" ht="18.75" customHeight="1">
      <c r="A16" s="15">
        <v>12</v>
      </c>
      <c r="B16" s="21">
        <v>1530</v>
      </c>
      <c r="C16" s="17" t="s">
        <v>35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9">
        <v>0</v>
      </c>
      <c r="L16" s="18"/>
      <c r="M16" s="18"/>
      <c r="N16" s="18"/>
      <c r="O16" s="20"/>
      <c r="P16" s="19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ht="18.75" customHeight="1">
      <c r="A17" s="15">
        <v>13</v>
      </c>
      <c r="B17" s="21">
        <v>1650</v>
      </c>
      <c r="C17" s="17" t="s">
        <v>36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v>0</v>
      </c>
      <c r="K17" s="19">
        <v>0</v>
      </c>
      <c r="L17" s="18"/>
      <c r="M17" s="18"/>
      <c r="N17" s="18"/>
      <c r="O17" s="20"/>
      <c r="P17" s="19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8.75" customHeight="1">
      <c r="A18" s="15">
        <v>14</v>
      </c>
      <c r="B18" s="21">
        <v>1970</v>
      </c>
      <c r="C18" s="23" t="s">
        <v>37</v>
      </c>
      <c r="D18" s="18">
        <v>4016216458</v>
      </c>
      <c r="E18" s="18">
        <v>743581068</v>
      </c>
      <c r="F18" s="18">
        <v>91217151</v>
      </c>
      <c r="G18" s="18">
        <v>14787784</v>
      </c>
      <c r="H18" s="18">
        <v>0</v>
      </c>
      <c r="I18" s="18">
        <v>0</v>
      </c>
      <c r="J18" s="19">
        <v>0</v>
      </c>
      <c r="K18" s="19">
        <v>0</v>
      </c>
      <c r="L18" s="18"/>
      <c r="M18" s="18"/>
      <c r="N18" s="18"/>
      <c r="O18" s="20"/>
      <c r="P18" s="19">
        <v>0</v>
      </c>
      <c r="Q18" s="18">
        <v>0</v>
      </c>
      <c r="R18" s="18">
        <v>0</v>
      </c>
      <c r="S18" s="18">
        <v>0</v>
      </c>
      <c r="T18" s="18">
        <v>4865802461</v>
      </c>
    </row>
    <row r="19" spans="1:20" ht="18.75" customHeight="1">
      <c r="A19" s="15">
        <v>15</v>
      </c>
      <c r="B19" s="21">
        <v>2180</v>
      </c>
      <c r="C19" s="17" t="s">
        <v>38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9">
        <v>0</v>
      </c>
      <c r="K19" s="19">
        <v>0</v>
      </c>
      <c r="L19" s="18"/>
      <c r="M19" s="18"/>
      <c r="N19" s="18"/>
      <c r="O19" s="20"/>
      <c r="P19" s="19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ht="18.75" customHeight="1">
      <c r="A20" s="15">
        <v>16</v>
      </c>
      <c r="B20" s="21" t="s">
        <v>39</v>
      </c>
      <c r="C20" s="17" t="s">
        <v>40</v>
      </c>
      <c r="D20" s="18">
        <v>48992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>
        <v>0</v>
      </c>
      <c r="K20" s="19">
        <v>0</v>
      </c>
      <c r="L20" s="18"/>
      <c r="M20" s="18"/>
      <c r="N20" s="18"/>
      <c r="O20" s="20"/>
      <c r="P20" s="19">
        <v>0</v>
      </c>
      <c r="Q20" s="18">
        <v>0</v>
      </c>
      <c r="R20" s="18">
        <v>0</v>
      </c>
      <c r="S20" s="18">
        <v>0</v>
      </c>
      <c r="T20" s="18">
        <v>48992</v>
      </c>
    </row>
    <row r="21" spans="1:20" ht="18.75" customHeight="1">
      <c r="A21" s="15">
        <v>17</v>
      </c>
      <c r="B21" s="21" t="s">
        <v>41</v>
      </c>
      <c r="C21" s="22" t="s">
        <v>42</v>
      </c>
      <c r="D21" s="18">
        <v>8169062</v>
      </c>
      <c r="E21" s="18">
        <v>51318</v>
      </c>
      <c r="F21" s="18">
        <v>0</v>
      </c>
      <c r="G21" s="18">
        <v>467709</v>
      </c>
      <c r="H21" s="18">
        <v>46627</v>
      </c>
      <c r="I21" s="18">
        <v>0</v>
      </c>
      <c r="J21" s="19">
        <v>0</v>
      </c>
      <c r="K21" s="19">
        <v>1051850</v>
      </c>
      <c r="L21" s="18"/>
      <c r="M21" s="18"/>
      <c r="N21" s="18"/>
      <c r="O21" s="20"/>
      <c r="P21" s="19">
        <v>34975</v>
      </c>
      <c r="Q21" s="18">
        <v>404290</v>
      </c>
      <c r="R21" s="18">
        <v>641334</v>
      </c>
      <c r="S21" s="18">
        <v>72889</v>
      </c>
      <c r="T21" s="18">
        <v>10940054</v>
      </c>
    </row>
    <row r="22" spans="1:20" ht="18.75" customHeight="1">
      <c r="A22" s="15">
        <v>18</v>
      </c>
      <c r="B22" s="21" t="s">
        <v>43</v>
      </c>
      <c r="C22" s="17" t="s">
        <v>44</v>
      </c>
      <c r="D22" s="18">
        <v>0</v>
      </c>
      <c r="E22" s="18">
        <v>0</v>
      </c>
      <c r="F22" s="18">
        <v>328372</v>
      </c>
      <c r="G22" s="18">
        <v>0</v>
      </c>
      <c r="H22" s="18">
        <v>2175439</v>
      </c>
      <c r="I22" s="18">
        <v>0</v>
      </c>
      <c r="J22" s="19">
        <v>222087</v>
      </c>
      <c r="K22" s="19">
        <v>483070</v>
      </c>
      <c r="L22" s="18"/>
      <c r="M22" s="18"/>
      <c r="N22" s="18"/>
      <c r="O22" s="20"/>
      <c r="P22" s="19">
        <v>0</v>
      </c>
      <c r="Q22" s="18">
        <v>0</v>
      </c>
      <c r="R22" s="18">
        <v>0</v>
      </c>
      <c r="S22" s="18">
        <v>0</v>
      </c>
      <c r="T22" s="18">
        <v>3208968</v>
      </c>
    </row>
    <row r="23" spans="1:20" ht="18.75" customHeight="1">
      <c r="A23" s="15">
        <v>19</v>
      </c>
      <c r="B23" s="21">
        <v>5270</v>
      </c>
      <c r="C23" s="17" t="s">
        <v>45</v>
      </c>
      <c r="D23" s="18">
        <v>4842798109.62</v>
      </c>
      <c r="E23" s="18">
        <v>3308320807.26</v>
      </c>
      <c r="F23" s="18">
        <v>5427818473.43</v>
      </c>
      <c r="G23" s="18">
        <v>5146918863.69</v>
      </c>
      <c r="H23" s="18">
        <v>4080421196</v>
      </c>
      <c r="I23" s="18">
        <v>2792936918.95</v>
      </c>
      <c r="J23" s="19">
        <v>5142202650</v>
      </c>
      <c r="K23" s="19">
        <v>5560650328.53</v>
      </c>
      <c r="L23" s="18"/>
      <c r="M23" s="18"/>
      <c r="N23" s="18"/>
      <c r="O23" s="20"/>
      <c r="P23" s="19">
        <v>4661988220</v>
      </c>
      <c r="Q23" s="18">
        <v>5517240299.7</v>
      </c>
      <c r="R23" s="18">
        <v>6343756469</v>
      </c>
      <c r="S23" s="18">
        <v>4638047899</v>
      </c>
      <c r="T23" s="18">
        <v>57463100235</v>
      </c>
    </row>
    <row r="24" spans="1:20" ht="18.75" customHeight="1">
      <c r="A24" s="15">
        <v>20</v>
      </c>
      <c r="B24" s="21">
        <v>5380</v>
      </c>
      <c r="C24" s="22" t="s">
        <v>46</v>
      </c>
      <c r="D24" s="18">
        <v>24447825</v>
      </c>
      <c r="E24" s="18">
        <v>2040827</v>
      </c>
      <c r="F24" s="18">
        <v>22073203</v>
      </c>
      <c r="G24" s="18">
        <v>15459699</v>
      </c>
      <c r="H24" s="18">
        <v>17850161</v>
      </c>
      <c r="I24" s="18">
        <v>6308278</v>
      </c>
      <c r="J24" s="19">
        <v>9822953</v>
      </c>
      <c r="K24" s="19">
        <v>11649109</v>
      </c>
      <c r="L24" s="18"/>
      <c r="M24" s="18"/>
      <c r="N24" s="18"/>
      <c r="O24" s="20"/>
      <c r="P24" s="19">
        <v>12850308</v>
      </c>
      <c r="Q24" s="18">
        <v>23550156</v>
      </c>
      <c r="R24" s="18">
        <v>29887823</v>
      </c>
      <c r="S24" s="18">
        <v>9846559</v>
      </c>
      <c r="T24" s="18">
        <v>185786901</v>
      </c>
    </row>
    <row r="25" spans="1:20" ht="18.75" customHeight="1">
      <c r="A25" s="15">
        <v>21</v>
      </c>
      <c r="B25" s="21" t="s">
        <v>47</v>
      </c>
      <c r="C25" s="17" t="s">
        <v>48</v>
      </c>
      <c r="D25" s="18">
        <v>1093518851</v>
      </c>
      <c r="E25" s="18">
        <v>2317223140</v>
      </c>
      <c r="F25" s="18">
        <v>2609190048</v>
      </c>
      <c r="G25" s="18">
        <v>2158727397</v>
      </c>
      <c r="H25" s="18">
        <v>1864566821</v>
      </c>
      <c r="I25" s="18">
        <v>1785749277</v>
      </c>
      <c r="J25" s="19">
        <v>1818459568</v>
      </c>
      <c r="K25" s="19">
        <v>3198966646</v>
      </c>
      <c r="L25" s="18"/>
      <c r="M25" s="18"/>
      <c r="N25" s="18"/>
      <c r="O25" s="20"/>
      <c r="P25" s="19">
        <v>2311216852</v>
      </c>
      <c r="Q25" s="18">
        <v>4497994554</v>
      </c>
      <c r="R25" s="18">
        <v>3043446190</v>
      </c>
      <c r="S25" s="18">
        <v>3368031996</v>
      </c>
      <c r="T25" s="18">
        <v>30067091340</v>
      </c>
    </row>
    <row r="26" spans="1:20" ht="18.75" customHeight="1">
      <c r="A26" s="15">
        <v>22</v>
      </c>
      <c r="B26" s="21">
        <v>5720</v>
      </c>
      <c r="C26" s="24" t="s">
        <v>49</v>
      </c>
      <c r="D26" s="18">
        <v>185768762</v>
      </c>
      <c r="E26" s="18">
        <v>34071702</v>
      </c>
      <c r="F26" s="18">
        <v>93649638</v>
      </c>
      <c r="G26" s="18">
        <v>102076355</v>
      </c>
      <c r="H26" s="18">
        <v>150593501</v>
      </c>
      <c r="I26" s="18">
        <v>170124775</v>
      </c>
      <c r="J26" s="19">
        <v>121149715</v>
      </c>
      <c r="K26" s="19">
        <v>500742394</v>
      </c>
      <c r="L26" s="18"/>
      <c r="M26" s="18"/>
      <c r="N26" s="18"/>
      <c r="O26" s="20"/>
      <c r="P26" s="19">
        <v>623944241</v>
      </c>
      <c r="Q26" s="18">
        <v>658920792</v>
      </c>
      <c r="R26" s="18">
        <v>462471876</v>
      </c>
      <c r="S26" s="18">
        <v>376639177</v>
      </c>
      <c r="T26" s="18">
        <v>3480152928</v>
      </c>
    </row>
    <row r="27" spans="1:20" ht="18.75" customHeight="1">
      <c r="A27" s="15">
        <v>23</v>
      </c>
      <c r="B27" s="21">
        <v>5820</v>
      </c>
      <c r="C27" s="22" t="s">
        <v>50</v>
      </c>
      <c r="D27" s="18">
        <v>2439721</v>
      </c>
      <c r="E27" s="18">
        <v>1613201</v>
      </c>
      <c r="F27" s="18">
        <v>47973834</v>
      </c>
      <c r="G27" s="18">
        <v>45595581</v>
      </c>
      <c r="H27" s="18">
        <v>38475468</v>
      </c>
      <c r="I27" s="18">
        <v>15885758</v>
      </c>
      <c r="J27" s="19">
        <v>8565585</v>
      </c>
      <c r="K27" s="19">
        <v>16221848</v>
      </c>
      <c r="L27" s="18"/>
      <c r="M27" s="18"/>
      <c r="N27" s="18"/>
      <c r="O27" s="20"/>
      <c r="P27" s="19">
        <v>23979664</v>
      </c>
      <c r="Q27" s="18">
        <v>103597905</v>
      </c>
      <c r="R27" s="18">
        <v>69349816</v>
      </c>
      <c r="S27" s="18">
        <v>58154422</v>
      </c>
      <c r="T27" s="18">
        <v>431852803</v>
      </c>
    </row>
    <row r="28" spans="1:20" ht="18.75" customHeight="1">
      <c r="A28" s="15">
        <v>24</v>
      </c>
      <c r="B28" s="21">
        <v>5850</v>
      </c>
      <c r="C28" s="17" t="s">
        <v>51</v>
      </c>
      <c r="D28" s="18">
        <v>523591</v>
      </c>
      <c r="E28" s="18">
        <v>47110</v>
      </c>
      <c r="F28" s="18">
        <v>10272384</v>
      </c>
      <c r="G28" s="18">
        <v>3157975</v>
      </c>
      <c r="H28" s="18">
        <v>4273596</v>
      </c>
      <c r="I28" s="18">
        <v>2953330</v>
      </c>
      <c r="J28" s="19">
        <v>8522482</v>
      </c>
      <c r="K28" s="19">
        <v>5646583</v>
      </c>
      <c r="L28" s="18"/>
      <c r="M28" s="18"/>
      <c r="N28" s="18"/>
      <c r="O28" s="20"/>
      <c r="P28" s="19">
        <v>14841441</v>
      </c>
      <c r="Q28" s="18">
        <v>22105419</v>
      </c>
      <c r="R28" s="18">
        <v>11792236</v>
      </c>
      <c r="S28" s="18">
        <v>205690873</v>
      </c>
      <c r="T28" s="18">
        <v>289827020</v>
      </c>
    </row>
    <row r="29" spans="1:20" ht="18.75" customHeight="1">
      <c r="A29" s="15">
        <v>25</v>
      </c>
      <c r="B29" s="21" t="s">
        <v>52</v>
      </c>
      <c r="C29" s="17" t="s">
        <v>53</v>
      </c>
      <c r="D29" s="18">
        <v>120180045</v>
      </c>
      <c r="E29" s="18">
        <v>34484705</v>
      </c>
      <c r="F29" s="18">
        <v>152938410</v>
      </c>
      <c r="G29" s="18">
        <v>58101846</v>
      </c>
      <c r="H29" s="18">
        <v>117621117</v>
      </c>
      <c r="I29" s="18">
        <v>122954880</v>
      </c>
      <c r="J29" s="19">
        <v>236408879</v>
      </c>
      <c r="K29" s="19">
        <v>453251338</v>
      </c>
      <c r="L29" s="18"/>
      <c r="M29" s="18"/>
      <c r="N29" s="18"/>
      <c r="O29" s="20"/>
      <c r="P29" s="19">
        <v>488318637</v>
      </c>
      <c r="Q29" s="18">
        <v>557005353</v>
      </c>
      <c r="R29" s="18">
        <v>947050272</v>
      </c>
      <c r="S29" s="18">
        <v>2409951771</v>
      </c>
      <c r="T29" s="18">
        <v>5698267253</v>
      </c>
    </row>
    <row r="30" spans="1:20" ht="18.75" customHeight="1">
      <c r="A30" s="15">
        <v>26</v>
      </c>
      <c r="B30" s="21">
        <v>6010</v>
      </c>
      <c r="C30" s="25" t="s">
        <v>54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9">
        <v>0</v>
      </c>
      <c r="K30" s="19">
        <v>0</v>
      </c>
      <c r="L30" s="18"/>
      <c r="M30" s="18"/>
      <c r="N30" s="18"/>
      <c r="O30" s="20"/>
      <c r="P30" s="19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18.75" customHeight="1">
      <c r="A31" s="15">
        <v>27</v>
      </c>
      <c r="B31" s="21">
        <v>6460</v>
      </c>
      <c r="C31" s="17" t="s">
        <v>55</v>
      </c>
      <c r="D31" s="18">
        <v>1052125</v>
      </c>
      <c r="E31" s="18">
        <v>691305</v>
      </c>
      <c r="F31" s="18">
        <v>10936572</v>
      </c>
      <c r="G31" s="18">
        <v>1088698</v>
      </c>
      <c r="H31" s="18">
        <v>150815</v>
      </c>
      <c r="I31" s="18">
        <v>113462</v>
      </c>
      <c r="J31" s="19">
        <v>0</v>
      </c>
      <c r="K31" s="19">
        <v>3266616</v>
      </c>
      <c r="L31" s="18"/>
      <c r="M31" s="18"/>
      <c r="N31" s="18"/>
      <c r="O31" s="20"/>
      <c r="P31" s="19">
        <v>0</v>
      </c>
      <c r="Q31" s="18">
        <v>28520</v>
      </c>
      <c r="R31" s="18">
        <v>298124</v>
      </c>
      <c r="S31" s="18">
        <v>1131817</v>
      </c>
      <c r="T31" s="18">
        <v>18758054</v>
      </c>
    </row>
    <row r="32" spans="1:20" ht="18.75" customHeight="1">
      <c r="A32" s="15">
        <v>28</v>
      </c>
      <c r="B32" s="21">
        <v>6480</v>
      </c>
      <c r="C32" s="17" t="s">
        <v>56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9">
        <v>0</v>
      </c>
      <c r="K32" s="19">
        <v>0</v>
      </c>
      <c r="L32" s="18"/>
      <c r="M32" s="18"/>
      <c r="N32" s="18"/>
      <c r="O32" s="20"/>
      <c r="P32" s="19">
        <v>0</v>
      </c>
      <c r="Q32" s="18">
        <v>0</v>
      </c>
      <c r="R32" s="18">
        <v>0</v>
      </c>
      <c r="S32" s="18">
        <v>0</v>
      </c>
      <c r="T32" s="18">
        <v>0</v>
      </c>
    </row>
    <row r="33" spans="1:20" ht="18.75" customHeight="1">
      <c r="A33" s="15">
        <v>29</v>
      </c>
      <c r="B33" s="21">
        <v>6530</v>
      </c>
      <c r="C33" s="17" t="s">
        <v>57</v>
      </c>
      <c r="D33" s="18">
        <v>48414538.25</v>
      </c>
      <c r="E33" s="18">
        <v>25433206.57</v>
      </c>
      <c r="F33" s="18">
        <v>45778394.83</v>
      </c>
      <c r="G33" s="18">
        <v>45798250.18</v>
      </c>
      <c r="H33" s="18">
        <v>38828851.17</v>
      </c>
      <c r="I33" s="18">
        <v>125107282</v>
      </c>
      <c r="J33" s="19">
        <v>116744808.8</v>
      </c>
      <c r="K33" s="19">
        <v>42393099.62</v>
      </c>
      <c r="L33" s="18"/>
      <c r="M33" s="18"/>
      <c r="N33" s="18"/>
      <c r="O33" s="20"/>
      <c r="P33" s="19">
        <v>18770768</v>
      </c>
      <c r="Q33" s="18">
        <v>7198015.65</v>
      </c>
      <c r="R33" s="18">
        <v>12377632</v>
      </c>
      <c r="S33" s="18">
        <v>441712</v>
      </c>
      <c r="T33" s="18">
        <v>527286559</v>
      </c>
    </row>
    <row r="34" spans="1:20" ht="18.75" customHeight="1">
      <c r="A34" s="15">
        <v>30</v>
      </c>
      <c r="B34" s="21" t="s">
        <v>58</v>
      </c>
      <c r="C34" s="22" t="s">
        <v>59</v>
      </c>
      <c r="D34" s="18">
        <v>204704191</v>
      </c>
      <c r="E34" s="18">
        <v>102577559</v>
      </c>
      <c r="F34" s="18">
        <v>220181355</v>
      </c>
      <c r="G34" s="18">
        <v>282942736</v>
      </c>
      <c r="H34" s="18">
        <v>217269569</v>
      </c>
      <c r="I34" s="18">
        <v>107285236</v>
      </c>
      <c r="J34" s="19">
        <v>121078376</v>
      </c>
      <c r="K34" s="19">
        <v>267540957</v>
      </c>
      <c r="L34" s="18"/>
      <c r="M34" s="18"/>
      <c r="N34" s="18"/>
      <c r="O34" s="20"/>
      <c r="P34" s="19">
        <v>331834578</v>
      </c>
      <c r="Q34" s="18">
        <v>318550435</v>
      </c>
      <c r="R34" s="18">
        <v>276354950</v>
      </c>
      <c r="S34" s="18">
        <v>234197871</v>
      </c>
      <c r="T34" s="18">
        <v>2684517813</v>
      </c>
    </row>
    <row r="35" spans="1:20" ht="18.75" customHeight="1">
      <c r="A35" s="15">
        <v>31</v>
      </c>
      <c r="B35" s="21" t="s">
        <v>60</v>
      </c>
      <c r="C35" s="17" t="s">
        <v>61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9">
        <v>0</v>
      </c>
      <c r="K35" s="19">
        <v>0</v>
      </c>
      <c r="L35" s="18"/>
      <c r="M35" s="18"/>
      <c r="N35" s="18"/>
      <c r="O35" s="20"/>
      <c r="P35" s="19">
        <v>0</v>
      </c>
      <c r="Q35" s="18">
        <v>0</v>
      </c>
      <c r="R35" s="18">
        <v>0</v>
      </c>
      <c r="S35" s="18">
        <v>0</v>
      </c>
      <c r="T35" s="18">
        <v>0</v>
      </c>
    </row>
    <row r="36" spans="1:20" ht="18.75" customHeight="1">
      <c r="A36" s="15">
        <v>32</v>
      </c>
      <c r="B36" s="21" t="s">
        <v>62</v>
      </c>
      <c r="C36" s="17" t="s">
        <v>63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9">
        <v>0</v>
      </c>
      <c r="K36" s="19">
        <v>0</v>
      </c>
      <c r="L36" s="18"/>
      <c r="M36" s="18"/>
      <c r="N36" s="18"/>
      <c r="O36" s="20"/>
      <c r="P36" s="19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ht="18.75" customHeight="1">
      <c r="A37" s="15">
        <v>33</v>
      </c>
      <c r="B37" s="21">
        <v>7790</v>
      </c>
      <c r="C37" s="17" t="s">
        <v>64</v>
      </c>
      <c r="D37" s="18">
        <v>222592593</v>
      </c>
      <c r="E37" s="18">
        <v>86571274</v>
      </c>
      <c r="F37" s="18">
        <f>34743838+9857937+39596406</f>
        <v>84198181</v>
      </c>
      <c r="G37" s="18">
        <v>80143070</v>
      </c>
      <c r="H37" s="18">
        <v>50989455</v>
      </c>
      <c r="I37" s="18">
        <v>39884625</v>
      </c>
      <c r="J37" s="19">
        <v>10665801</v>
      </c>
      <c r="K37" s="19">
        <v>34741200</v>
      </c>
      <c r="L37" s="18"/>
      <c r="M37" s="18"/>
      <c r="N37" s="18"/>
      <c r="O37" s="20"/>
      <c r="P37" s="19">
        <v>68011318</v>
      </c>
      <c r="Q37" s="18">
        <v>42387573</v>
      </c>
      <c r="R37" s="18">
        <v>12180530</v>
      </c>
      <c r="S37" s="18">
        <v>21721671</v>
      </c>
      <c r="T37" s="18">
        <v>754087291</v>
      </c>
    </row>
    <row r="38" spans="1:20" ht="18.75" customHeight="1">
      <c r="A38" s="15">
        <v>34</v>
      </c>
      <c r="B38" s="21" t="s">
        <v>65</v>
      </c>
      <c r="C38" s="17" t="s">
        <v>66</v>
      </c>
      <c r="D38" s="18">
        <v>3858662022.08</v>
      </c>
      <c r="E38" s="18">
        <v>555323385.36</v>
      </c>
      <c r="F38" s="18">
        <v>132779482.26</v>
      </c>
      <c r="G38" s="18">
        <v>0</v>
      </c>
      <c r="H38" s="18">
        <v>0</v>
      </c>
      <c r="I38" s="18">
        <v>0</v>
      </c>
      <c r="J38" s="19">
        <v>0</v>
      </c>
      <c r="K38" s="19">
        <v>0</v>
      </c>
      <c r="L38" s="18"/>
      <c r="M38" s="18"/>
      <c r="N38" s="18"/>
      <c r="O38" s="20"/>
      <c r="P38" s="19">
        <v>0</v>
      </c>
      <c r="Q38" s="18">
        <v>0</v>
      </c>
      <c r="R38" s="18">
        <v>0</v>
      </c>
      <c r="S38" s="18">
        <v>0</v>
      </c>
      <c r="T38" s="18">
        <v>4546764890</v>
      </c>
    </row>
    <row r="39" spans="1:20" ht="18.75" customHeight="1">
      <c r="A39" s="15">
        <v>35</v>
      </c>
      <c r="B39" s="21" t="s">
        <v>67</v>
      </c>
      <c r="C39" s="22" t="s">
        <v>68</v>
      </c>
      <c r="D39" s="18">
        <v>7364605.5</v>
      </c>
      <c r="E39" s="18">
        <v>5108932.49</v>
      </c>
      <c r="F39" s="26">
        <v>2637084.84</v>
      </c>
      <c r="G39" s="18">
        <v>2246288.85</v>
      </c>
      <c r="H39" s="18">
        <v>149004</v>
      </c>
      <c r="I39" s="18">
        <v>2146700.04</v>
      </c>
      <c r="J39" s="19">
        <v>4717644.49</v>
      </c>
      <c r="K39" s="19">
        <v>3422601.37</v>
      </c>
      <c r="L39" s="18"/>
      <c r="M39" s="18"/>
      <c r="N39" s="18"/>
      <c r="O39" s="20"/>
      <c r="P39" s="19">
        <v>3207495</v>
      </c>
      <c r="Q39" s="18">
        <v>3842498.51</v>
      </c>
      <c r="R39" s="18">
        <v>10571723</v>
      </c>
      <c r="S39" s="18">
        <v>2173861</v>
      </c>
      <c r="T39" s="18">
        <v>47588440</v>
      </c>
    </row>
    <row r="40" spans="1:20" ht="18.75" customHeight="1">
      <c r="A40" s="15">
        <v>36</v>
      </c>
      <c r="B40" s="21">
        <v>8520</v>
      </c>
      <c r="C40" s="17" t="s">
        <v>69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9">
        <v>0</v>
      </c>
      <c r="K40" s="19">
        <v>0</v>
      </c>
      <c r="L40" s="18"/>
      <c r="M40" s="18"/>
      <c r="N40" s="18"/>
      <c r="O40" s="20"/>
      <c r="P40" s="19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8.75" customHeight="1">
      <c r="A41" s="15">
        <v>37</v>
      </c>
      <c r="B41" s="21" t="s">
        <v>70</v>
      </c>
      <c r="C41" s="22" t="s">
        <v>71</v>
      </c>
      <c r="D41" s="18">
        <v>818141440</v>
      </c>
      <c r="E41" s="18">
        <v>1023532786</v>
      </c>
      <c r="F41" s="18">
        <v>3320692809</v>
      </c>
      <c r="G41" s="18">
        <v>5536884030</v>
      </c>
      <c r="H41" s="18">
        <v>1540757851</v>
      </c>
      <c r="I41" s="18">
        <v>1170343045</v>
      </c>
      <c r="J41" s="19">
        <v>1963222874</v>
      </c>
      <c r="K41" s="19">
        <v>2607994515</v>
      </c>
      <c r="L41" s="18"/>
      <c r="M41" s="18"/>
      <c r="N41" s="18"/>
      <c r="O41" s="20"/>
      <c r="P41" s="19">
        <v>1990743455</v>
      </c>
      <c r="Q41" s="18">
        <v>1866935106</v>
      </c>
      <c r="R41" s="18">
        <v>1358382317</v>
      </c>
      <c r="S41" s="18">
        <v>414776149</v>
      </c>
      <c r="T41" s="18">
        <v>23612406377</v>
      </c>
    </row>
    <row r="42" spans="1:20" s="3" customFormat="1" ht="18.75" customHeight="1">
      <c r="A42" s="15">
        <v>38</v>
      </c>
      <c r="B42" s="21" t="s">
        <v>72</v>
      </c>
      <c r="C42" s="22" t="s">
        <v>73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37656</v>
      </c>
      <c r="J42" s="19">
        <v>1866846</v>
      </c>
      <c r="K42" s="19">
        <v>1451234</v>
      </c>
      <c r="L42" s="18"/>
      <c r="M42" s="18"/>
      <c r="N42" s="18"/>
      <c r="O42" s="20"/>
      <c r="P42" s="19">
        <v>3447757</v>
      </c>
      <c r="Q42" s="18">
        <v>4553163</v>
      </c>
      <c r="R42" s="18">
        <v>11499300</v>
      </c>
      <c r="S42" s="18">
        <v>13484061</v>
      </c>
      <c r="T42" s="18">
        <v>36340017</v>
      </c>
    </row>
    <row r="43" spans="1:20" ht="18.75" customHeight="1">
      <c r="A43" s="15">
        <v>39</v>
      </c>
      <c r="B43" s="21" t="s">
        <v>74</v>
      </c>
      <c r="C43" s="22" t="s">
        <v>75</v>
      </c>
      <c r="D43" s="18">
        <v>49923460</v>
      </c>
      <c r="E43" s="18">
        <v>27256069</v>
      </c>
      <c r="F43" s="18">
        <v>36233881</v>
      </c>
      <c r="G43" s="18">
        <v>45538559</v>
      </c>
      <c r="H43" s="18">
        <v>19692339</v>
      </c>
      <c r="I43" s="18">
        <v>8745603</v>
      </c>
      <c r="J43" s="19">
        <v>20482143</v>
      </c>
      <c r="K43" s="19">
        <v>1951991</v>
      </c>
      <c r="L43" s="18"/>
      <c r="M43" s="18"/>
      <c r="N43" s="18"/>
      <c r="O43" s="20"/>
      <c r="P43" s="19">
        <v>12888788</v>
      </c>
      <c r="Q43" s="18">
        <v>13724297</v>
      </c>
      <c r="R43" s="18">
        <v>144446</v>
      </c>
      <c r="S43" s="18">
        <v>139864</v>
      </c>
      <c r="T43" s="18">
        <v>236721440</v>
      </c>
    </row>
    <row r="44" spans="1:20" ht="18.75" customHeight="1">
      <c r="A44" s="15">
        <v>40</v>
      </c>
      <c r="B44" s="21" t="s">
        <v>76</v>
      </c>
      <c r="C44" s="22" t="s">
        <v>77</v>
      </c>
      <c r="D44" s="18">
        <v>3640492769</v>
      </c>
      <c r="E44" s="18">
        <v>1617992019</v>
      </c>
      <c r="F44" s="18">
        <v>3656607689</v>
      </c>
      <c r="G44" s="18">
        <v>2882434488</v>
      </c>
      <c r="H44" s="18">
        <v>2214617685</v>
      </c>
      <c r="I44" s="18">
        <v>2414583591</v>
      </c>
      <c r="J44" s="19">
        <v>4857229017</v>
      </c>
      <c r="K44" s="19">
        <v>4608057136</v>
      </c>
      <c r="L44" s="18"/>
      <c r="M44" s="18"/>
      <c r="N44" s="18"/>
      <c r="O44" s="20"/>
      <c r="P44" s="19">
        <v>5231250647</v>
      </c>
      <c r="Q44" s="18">
        <v>7544456989</v>
      </c>
      <c r="R44" s="18">
        <v>6651653256</v>
      </c>
      <c r="S44" s="18">
        <v>6977586040</v>
      </c>
      <c r="T44" s="18">
        <v>52296961326</v>
      </c>
    </row>
    <row r="45" spans="1:20" ht="18.75" customHeight="1">
      <c r="A45" s="15">
        <v>41</v>
      </c>
      <c r="B45" s="21">
        <v>9300</v>
      </c>
      <c r="C45" s="22" t="s">
        <v>78</v>
      </c>
      <c r="D45" s="18">
        <v>11070915</v>
      </c>
      <c r="E45" s="18">
        <v>9923975</v>
      </c>
      <c r="F45" s="18">
        <v>15567601</v>
      </c>
      <c r="G45" s="18">
        <v>31766670</v>
      </c>
      <c r="H45" s="18">
        <v>3428047</v>
      </c>
      <c r="I45" s="18">
        <v>2653150</v>
      </c>
      <c r="J45" s="19">
        <v>1580746</v>
      </c>
      <c r="K45" s="19">
        <v>5012435</v>
      </c>
      <c r="L45" s="18"/>
      <c r="M45" s="18"/>
      <c r="N45" s="18"/>
      <c r="O45" s="20"/>
      <c r="P45" s="19">
        <v>905310</v>
      </c>
      <c r="Q45" s="18">
        <v>5810084</v>
      </c>
      <c r="R45" s="18">
        <v>23948550</v>
      </c>
      <c r="S45" s="18">
        <v>15571540</v>
      </c>
      <c r="T45" s="18">
        <v>127239023</v>
      </c>
    </row>
    <row r="46" spans="1:20" ht="18.75" customHeight="1">
      <c r="A46" s="15">
        <v>42</v>
      </c>
      <c r="B46" s="21">
        <v>9600</v>
      </c>
      <c r="C46" s="27" t="s">
        <v>79</v>
      </c>
      <c r="D46" s="18">
        <v>1810310856</v>
      </c>
      <c r="E46" s="18">
        <v>896349762</v>
      </c>
      <c r="F46" s="18">
        <v>2230987622</v>
      </c>
      <c r="G46" s="18">
        <v>5595226889</v>
      </c>
      <c r="H46" s="18">
        <v>2614650878</v>
      </c>
      <c r="I46" s="18">
        <v>1864134933</v>
      </c>
      <c r="J46" s="19">
        <v>2915922683</v>
      </c>
      <c r="K46" s="19">
        <v>2712897955</v>
      </c>
      <c r="L46" s="18"/>
      <c r="M46" s="18"/>
      <c r="N46" s="18"/>
      <c r="O46" s="20"/>
      <c r="P46" s="19">
        <v>3509033318</v>
      </c>
      <c r="Q46" s="18">
        <v>3028072220</v>
      </c>
      <c r="R46" s="18">
        <v>5567640519</v>
      </c>
      <c r="S46" s="18">
        <v>3606298197</v>
      </c>
      <c r="T46" s="18">
        <v>36351525832</v>
      </c>
    </row>
    <row r="47" spans="1:20" ht="18.75" customHeight="1">
      <c r="A47" s="15">
        <v>43</v>
      </c>
      <c r="B47" s="21" t="s">
        <v>80</v>
      </c>
      <c r="C47" s="17" t="s">
        <v>81</v>
      </c>
      <c r="D47" s="18">
        <v>2843997766.53</v>
      </c>
      <c r="E47" s="18">
        <v>1217125388.36</v>
      </c>
      <c r="F47" s="18">
        <v>2356940662</v>
      </c>
      <c r="G47" s="18">
        <v>2603131780.85</v>
      </c>
      <c r="H47" s="18">
        <v>2659220228</v>
      </c>
      <c r="I47" s="18">
        <v>2254596903.62</v>
      </c>
      <c r="J47" s="19">
        <v>2888853030</v>
      </c>
      <c r="K47" s="19">
        <v>3464257113.74</v>
      </c>
      <c r="L47" s="18"/>
      <c r="M47" s="18"/>
      <c r="N47" s="18"/>
      <c r="O47" s="20"/>
      <c r="P47" s="19">
        <v>3388548009</v>
      </c>
      <c r="Q47" s="18">
        <v>4012841729.45</v>
      </c>
      <c r="R47" s="18">
        <v>4098416016</v>
      </c>
      <c r="S47" s="18">
        <v>2986481009</v>
      </c>
      <c r="T47" s="18">
        <v>34774409637</v>
      </c>
    </row>
    <row r="48" spans="1:20" ht="18.75" customHeight="1">
      <c r="A48" s="15">
        <v>44</v>
      </c>
      <c r="B48" s="21">
        <v>9800</v>
      </c>
      <c r="C48" s="17" t="s">
        <v>82</v>
      </c>
      <c r="D48" s="18">
        <v>5773130674</v>
      </c>
      <c r="E48" s="18">
        <v>2866150951</v>
      </c>
      <c r="F48" s="18">
        <v>6001149606</v>
      </c>
      <c r="G48" s="18">
        <v>6341211176</v>
      </c>
      <c r="H48" s="18">
        <v>5564543110</v>
      </c>
      <c r="I48" s="18">
        <v>3156911955</v>
      </c>
      <c r="J48" s="19">
        <v>3670294966</v>
      </c>
      <c r="K48" s="19">
        <v>4602056368</v>
      </c>
      <c r="L48" s="18"/>
      <c r="M48" s="18"/>
      <c r="N48" s="18"/>
      <c r="O48" s="20"/>
      <c r="P48" s="19">
        <v>5861528441</v>
      </c>
      <c r="Q48" s="18">
        <v>5721745098</v>
      </c>
      <c r="R48" s="18">
        <v>6759228165</v>
      </c>
      <c r="S48" s="18">
        <v>5057100207</v>
      </c>
      <c r="T48" s="18">
        <v>61375050717</v>
      </c>
    </row>
    <row r="49" spans="1:20" s="4" customFormat="1" ht="18.75" customHeight="1">
      <c r="A49" s="28"/>
      <c r="B49" s="29" t="s">
        <v>83</v>
      </c>
      <c r="C49" s="15" t="str">
        <f>A48&amp;"家"</f>
        <v>44家</v>
      </c>
      <c r="D49" s="30">
        <f aca="true" t="shared" si="0" ref="D49:N49">SUM(D5:D48)</f>
        <v>67566496481.47</v>
      </c>
      <c r="E49" s="30">
        <f t="shared" si="0"/>
        <v>37275212575.13</v>
      </c>
      <c r="F49" s="31">
        <f t="shared" si="0"/>
        <v>66786400895.68</v>
      </c>
      <c r="G49" s="30">
        <f t="shared" si="0"/>
        <v>74086364993.97</v>
      </c>
      <c r="H49" s="30">
        <f t="shared" si="0"/>
        <v>68773219048.5</v>
      </c>
      <c r="I49" s="30">
        <f t="shared" si="0"/>
        <v>48213837863.82</v>
      </c>
      <c r="J49" s="32">
        <f t="shared" si="0"/>
        <v>59058766010.97</v>
      </c>
      <c r="K49" s="32">
        <f>SUM(K5:K48)</f>
        <v>61789838850.05001</v>
      </c>
      <c r="L49" s="30">
        <f t="shared" si="0"/>
        <v>0</v>
      </c>
      <c r="M49" s="30">
        <f t="shared" si="0"/>
        <v>0</v>
      </c>
      <c r="N49" s="30">
        <f t="shared" si="0"/>
        <v>0</v>
      </c>
      <c r="O49" s="33">
        <f>SUM(O5:O48)</f>
        <v>0</v>
      </c>
      <c r="P49" s="32">
        <v>81222921982</v>
      </c>
      <c r="Q49" s="30">
        <f>SUM(Q5:Q48)</f>
        <v>90947693043.57999</v>
      </c>
      <c r="R49" s="30">
        <v>92485300585</v>
      </c>
      <c r="S49" s="30">
        <v>74128339834</v>
      </c>
      <c r="T49" s="38">
        <f>SUM(T1:T48)</f>
        <v>822334392167</v>
      </c>
    </row>
    <row r="50" ht="18" customHeight="1"/>
  </sheetData>
  <mergeCells count="2">
    <mergeCell ref="A1:K1"/>
    <mergeCell ref="A2:K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lucy</cp:lastModifiedBy>
  <cp:lastPrinted>2010-09-15T01:35:38Z</cp:lastPrinted>
  <dcterms:created xsi:type="dcterms:W3CDTF">2002-04-24T08:40:20Z</dcterms:created>
  <dcterms:modified xsi:type="dcterms:W3CDTF">2011-02-22T03:06:35Z</dcterms:modified>
  <cp:category/>
  <cp:version/>
  <cp:contentType/>
  <cp:contentStatus/>
</cp:coreProperties>
</file>