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重要資料\複委託\統計報表\113\受託\"/>
    </mc:Choice>
  </mc:AlternateContent>
  <xr:revisionPtr revIDLastSave="0" documentId="13_ncr:1_{8FDD2976-43B2-4DB8-924F-725665ECB6B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1301" sheetId="44" r:id="rId1"/>
    <sheet name="11302" sheetId="45" r:id="rId2"/>
    <sheet name="11303" sheetId="4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3" i="46" l="1"/>
  <c r="D196" i="46"/>
  <c r="C196" i="46"/>
  <c r="AE195" i="46"/>
  <c r="AD195" i="46"/>
  <c r="AB195" i="46"/>
  <c r="AA195" i="46"/>
  <c r="Y195" i="46"/>
  <c r="X195" i="46"/>
  <c r="V195" i="46"/>
  <c r="U195" i="46"/>
  <c r="S195" i="46"/>
  <c r="R195" i="46"/>
  <c r="P195" i="46"/>
  <c r="O195" i="46"/>
  <c r="M195" i="46"/>
  <c r="L195" i="46"/>
  <c r="J195" i="46"/>
  <c r="I195" i="46"/>
  <c r="G195" i="46"/>
  <c r="F195" i="46"/>
  <c r="AE194" i="46"/>
  <c r="AD194" i="46"/>
  <c r="AB194" i="46"/>
  <c r="AA194" i="46"/>
  <c r="Y194" i="46"/>
  <c r="X194" i="46"/>
  <c r="V194" i="46"/>
  <c r="U194" i="46"/>
  <c r="S194" i="46"/>
  <c r="R194" i="46"/>
  <c r="P194" i="46"/>
  <c r="O194" i="46"/>
  <c r="M194" i="46"/>
  <c r="L194" i="46"/>
  <c r="J194" i="46"/>
  <c r="I194" i="46"/>
  <c r="G194" i="46"/>
  <c r="F194" i="46"/>
  <c r="AE193" i="46"/>
  <c r="AD193" i="46"/>
  <c r="AB193" i="46"/>
  <c r="AA193" i="46"/>
  <c r="Y193" i="46"/>
  <c r="X193" i="46"/>
  <c r="V193" i="46"/>
  <c r="U193" i="46"/>
  <c r="S193" i="46"/>
  <c r="R193" i="46"/>
  <c r="P193" i="46"/>
  <c r="O193" i="46"/>
  <c r="M193" i="46"/>
  <c r="L193" i="46"/>
  <c r="J193" i="46"/>
  <c r="I193" i="46"/>
  <c r="G193" i="46"/>
  <c r="F193" i="46"/>
  <c r="AE192" i="46"/>
  <c r="AD192" i="46"/>
  <c r="AB192" i="46"/>
  <c r="AA192" i="46"/>
  <c r="Y192" i="46"/>
  <c r="X192" i="46"/>
  <c r="V192" i="46"/>
  <c r="U192" i="46"/>
  <c r="S192" i="46"/>
  <c r="R192" i="46"/>
  <c r="P192" i="46"/>
  <c r="O192" i="46"/>
  <c r="M192" i="46"/>
  <c r="L192" i="46"/>
  <c r="J192" i="46"/>
  <c r="I192" i="46"/>
  <c r="G192" i="46"/>
  <c r="F192" i="46"/>
  <c r="AE190" i="46"/>
  <c r="AD190" i="46"/>
  <c r="AC190" i="46"/>
  <c r="AB190" i="46"/>
  <c r="AA190" i="46"/>
  <c r="Y190" i="46"/>
  <c r="X190" i="46"/>
  <c r="V190" i="46"/>
  <c r="U190" i="46"/>
  <c r="S190" i="46"/>
  <c r="R190" i="46"/>
  <c r="Q190" i="46"/>
  <c r="P190" i="46"/>
  <c r="O190" i="46"/>
  <c r="M190" i="46"/>
  <c r="L190" i="46"/>
  <c r="J190" i="46"/>
  <c r="I190" i="46"/>
  <c r="G190" i="46"/>
  <c r="F190" i="46"/>
  <c r="AF189" i="46"/>
  <c r="AC189" i="46"/>
  <c r="Z189" i="46"/>
  <c r="W189" i="46"/>
  <c r="T189" i="46"/>
  <c r="Q189" i="46"/>
  <c r="N189" i="46"/>
  <c r="K189" i="46"/>
  <c r="H189" i="46"/>
  <c r="E189" i="46"/>
  <c r="D189" i="46"/>
  <c r="C189" i="46"/>
  <c r="AF188" i="46"/>
  <c r="AC188" i="46"/>
  <c r="Z188" i="46"/>
  <c r="W188" i="46"/>
  <c r="T188" i="46"/>
  <c r="Q188" i="46"/>
  <c r="N188" i="46"/>
  <c r="K188" i="46"/>
  <c r="H188" i="46"/>
  <c r="E188" i="46"/>
  <c r="D188" i="46"/>
  <c r="C188" i="46"/>
  <c r="AF187" i="46"/>
  <c r="AC187" i="46"/>
  <c r="Z187" i="46"/>
  <c r="W187" i="46"/>
  <c r="T187" i="46"/>
  <c r="Q187" i="46"/>
  <c r="N187" i="46"/>
  <c r="K187" i="46"/>
  <c r="H187" i="46"/>
  <c r="E187" i="46"/>
  <c r="D187" i="46"/>
  <c r="C187" i="46"/>
  <c r="AF186" i="46"/>
  <c r="AF190" i="46" s="1"/>
  <c r="AC186" i="46"/>
  <c r="Z186" i="46"/>
  <c r="Z190" i="46" s="1"/>
  <c r="W186" i="46"/>
  <c r="W190" i="46" s="1"/>
  <c r="T186" i="46"/>
  <c r="T190" i="46" s="1"/>
  <c r="Q186" i="46"/>
  <c r="N186" i="46"/>
  <c r="N190" i="46" s="1"/>
  <c r="K186" i="46"/>
  <c r="K190" i="46" s="1"/>
  <c r="H186" i="46"/>
  <c r="H190" i="46" s="1"/>
  <c r="E186" i="46"/>
  <c r="E190" i="46" s="1"/>
  <c r="D186" i="46"/>
  <c r="D190" i="46" s="1"/>
  <c r="C186" i="46"/>
  <c r="C190" i="46" s="1"/>
  <c r="AE185" i="46"/>
  <c r="AD185" i="46"/>
  <c r="AB185" i="46"/>
  <c r="AA185" i="46"/>
  <c r="Y185" i="46"/>
  <c r="X185" i="46"/>
  <c r="V185" i="46"/>
  <c r="U185" i="46"/>
  <c r="S185" i="46"/>
  <c r="R185" i="46"/>
  <c r="P185" i="46"/>
  <c r="O185" i="46"/>
  <c r="M185" i="46"/>
  <c r="L185" i="46"/>
  <c r="K185" i="46"/>
  <c r="J185" i="46"/>
  <c r="I185" i="46"/>
  <c r="G185" i="46"/>
  <c r="F185" i="46"/>
  <c r="AF184" i="46"/>
  <c r="AC184" i="46"/>
  <c r="Z184" i="46"/>
  <c r="W184" i="46"/>
  <c r="T184" i="46"/>
  <c r="Q184" i="46"/>
  <c r="N184" i="46"/>
  <c r="K184" i="46"/>
  <c r="H184" i="46"/>
  <c r="D184" i="46"/>
  <c r="C184" i="46"/>
  <c r="AF183" i="46"/>
  <c r="AC183" i="46"/>
  <c r="Z183" i="46"/>
  <c r="W183" i="46"/>
  <c r="T183" i="46"/>
  <c r="Q183" i="46"/>
  <c r="N183" i="46"/>
  <c r="K183" i="46"/>
  <c r="H183" i="46"/>
  <c r="E183" i="46" s="1"/>
  <c r="D183" i="46"/>
  <c r="C183" i="46"/>
  <c r="AF182" i="46"/>
  <c r="AC182" i="46"/>
  <c r="Z182" i="46"/>
  <c r="W182" i="46"/>
  <c r="T182" i="46"/>
  <c r="Q182" i="46"/>
  <c r="N182" i="46"/>
  <c r="K182" i="46"/>
  <c r="H182" i="46"/>
  <c r="D182" i="46"/>
  <c r="C182" i="46"/>
  <c r="AF181" i="46"/>
  <c r="AF185" i="46" s="1"/>
  <c r="AC181" i="46"/>
  <c r="AC185" i="46" s="1"/>
  <c r="Z181" i="46"/>
  <c r="Z185" i="46" s="1"/>
  <c r="W181" i="46"/>
  <c r="W185" i="46" s="1"/>
  <c r="T181" i="46"/>
  <c r="T185" i="46" s="1"/>
  <c r="Q181" i="46"/>
  <c r="Q185" i="46" s="1"/>
  <c r="N181" i="46"/>
  <c r="N185" i="46" s="1"/>
  <c r="K181" i="46"/>
  <c r="H181" i="46"/>
  <c r="H185" i="46" s="1"/>
  <c r="D181" i="46"/>
  <c r="D185" i="46" s="1"/>
  <c r="C181" i="46"/>
  <c r="C185" i="46" s="1"/>
  <c r="AE180" i="46"/>
  <c r="AD180" i="46"/>
  <c r="AC180" i="46"/>
  <c r="AB180" i="46"/>
  <c r="AA180" i="46"/>
  <c r="Y180" i="46"/>
  <c r="X180" i="46"/>
  <c r="V180" i="46"/>
  <c r="U180" i="46"/>
  <c r="S180" i="46"/>
  <c r="R180" i="46"/>
  <c r="Q180" i="46"/>
  <c r="P180" i="46"/>
  <c r="O180" i="46"/>
  <c r="M180" i="46"/>
  <c r="L180" i="46"/>
  <c r="J180" i="46"/>
  <c r="I180" i="46"/>
  <c r="G180" i="46"/>
  <c r="F180" i="46"/>
  <c r="AF179" i="46"/>
  <c r="AC179" i="46"/>
  <c r="Z179" i="46"/>
  <c r="W179" i="46"/>
  <c r="T179" i="46"/>
  <c r="Q179" i="46"/>
  <c r="N179" i="46"/>
  <c r="K179" i="46"/>
  <c r="H179" i="46"/>
  <c r="E179" i="46"/>
  <c r="D179" i="46"/>
  <c r="C179" i="46"/>
  <c r="AF178" i="46"/>
  <c r="AC178" i="46"/>
  <c r="Z178" i="46"/>
  <c r="W178" i="46"/>
  <c r="T178" i="46"/>
  <c r="Q178" i="46"/>
  <c r="N178" i="46"/>
  <c r="K178" i="46"/>
  <c r="H178" i="46"/>
  <c r="E178" i="46"/>
  <c r="D178" i="46"/>
  <c r="C178" i="46"/>
  <c r="AF177" i="46"/>
  <c r="AC177" i="46"/>
  <c r="Z177" i="46"/>
  <c r="W177" i="46"/>
  <c r="T177" i="46"/>
  <c r="Q177" i="46"/>
  <c r="N177" i="46"/>
  <c r="K177" i="46"/>
  <c r="H177" i="46"/>
  <c r="E177" i="46"/>
  <c r="D177" i="46"/>
  <c r="C177" i="46"/>
  <c r="AF176" i="46"/>
  <c r="AF180" i="46" s="1"/>
  <c r="AC176" i="46"/>
  <c r="Z176" i="46"/>
  <c r="Z180" i="46" s="1"/>
  <c r="W176" i="46"/>
  <c r="W180" i="46" s="1"/>
  <c r="T176" i="46"/>
  <c r="T180" i="46" s="1"/>
  <c r="Q176" i="46"/>
  <c r="N176" i="46"/>
  <c r="N180" i="46" s="1"/>
  <c r="K176" i="46"/>
  <c r="K180" i="46" s="1"/>
  <c r="H176" i="46"/>
  <c r="H180" i="46" s="1"/>
  <c r="E176" i="46"/>
  <c r="E180" i="46" s="1"/>
  <c r="D176" i="46"/>
  <c r="D180" i="46" s="1"/>
  <c r="C176" i="46"/>
  <c r="C180" i="46" s="1"/>
  <c r="AE175" i="46"/>
  <c r="AD175" i="46"/>
  <c r="AB175" i="46"/>
  <c r="AA175" i="46"/>
  <c r="Y175" i="46"/>
  <c r="X175" i="46"/>
  <c r="W175" i="46"/>
  <c r="V175" i="46"/>
  <c r="U175" i="46"/>
  <c r="S175" i="46"/>
  <c r="R175" i="46"/>
  <c r="P175" i="46"/>
  <c r="O175" i="46"/>
  <c r="M175" i="46"/>
  <c r="L175" i="46"/>
  <c r="K175" i="46"/>
  <c r="J175" i="46"/>
  <c r="I175" i="46"/>
  <c r="G175" i="46"/>
  <c r="F175" i="46"/>
  <c r="AF174" i="46"/>
  <c r="AC174" i="46"/>
  <c r="Z174" i="46"/>
  <c r="W174" i="46"/>
  <c r="T174" i="46"/>
  <c r="Q174" i="46"/>
  <c r="N174" i="46"/>
  <c r="K174" i="46"/>
  <c r="H174" i="46"/>
  <c r="D174" i="46"/>
  <c r="C174" i="46"/>
  <c r="AF173" i="46"/>
  <c r="AC173" i="46"/>
  <c r="Z173" i="46"/>
  <c r="W173" i="46"/>
  <c r="T173" i="46"/>
  <c r="Q173" i="46"/>
  <c r="N173" i="46"/>
  <c r="K173" i="46"/>
  <c r="H173" i="46"/>
  <c r="D173" i="46"/>
  <c r="C173" i="46"/>
  <c r="AF172" i="46"/>
  <c r="AC172" i="46"/>
  <c r="Z172" i="46"/>
  <c r="W172" i="46"/>
  <c r="T172" i="46"/>
  <c r="Q172" i="46"/>
  <c r="N172" i="46"/>
  <c r="K172" i="46"/>
  <c r="H172" i="46"/>
  <c r="D172" i="46"/>
  <c r="C172" i="46"/>
  <c r="AF171" i="46"/>
  <c r="AF175" i="46" s="1"/>
  <c r="AC171" i="46"/>
  <c r="AC175" i="46" s="1"/>
  <c r="Z171" i="46"/>
  <c r="Z175" i="46" s="1"/>
  <c r="W171" i="46"/>
  <c r="T171" i="46"/>
  <c r="Q171" i="46"/>
  <c r="N171" i="46"/>
  <c r="N175" i="46" s="1"/>
  <c r="K171" i="46"/>
  <c r="H171" i="46"/>
  <c r="H175" i="46" s="1"/>
  <c r="D171" i="46"/>
  <c r="D175" i="46" s="1"/>
  <c r="C171" i="46"/>
  <c r="C175" i="46" s="1"/>
  <c r="AE170" i="46"/>
  <c r="AD170" i="46"/>
  <c r="AC170" i="46"/>
  <c r="AB170" i="46"/>
  <c r="AA170" i="46"/>
  <c r="Y170" i="46"/>
  <c r="X170" i="46"/>
  <c r="V170" i="46"/>
  <c r="U170" i="46"/>
  <c r="S170" i="46"/>
  <c r="R170" i="46"/>
  <c r="Q170" i="46"/>
  <c r="P170" i="46"/>
  <c r="O170" i="46"/>
  <c r="M170" i="46"/>
  <c r="L170" i="46"/>
  <c r="J170" i="46"/>
  <c r="I170" i="46"/>
  <c r="G170" i="46"/>
  <c r="F170" i="46"/>
  <c r="AF169" i="46"/>
  <c r="AC169" i="46"/>
  <c r="Z169" i="46"/>
  <c r="W169" i="46"/>
  <c r="T169" i="46"/>
  <c r="Q169" i="46"/>
  <c r="N169" i="46"/>
  <c r="K169" i="46"/>
  <c r="H169" i="46"/>
  <c r="E169" i="46"/>
  <c r="D169" i="46"/>
  <c r="C169" i="46"/>
  <c r="AF168" i="46"/>
  <c r="AC168" i="46"/>
  <c r="Z168" i="46"/>
  <c r="W168" i="46"/>
  <c r="T168" i="46"/>
  <c r="Q168" i="46"/>
  <c r="N168" i="46"/>
  <c r="K168" i="46"/>
  <c r="H168" i="46"/>
  <c r="E168" i="46"/>
  <c r="D168" i="46"/>
  <c r="C168" i="46"/>
  <c r="AF167" i="46"/>
  <c r="AC167" i="46"/>
  <c r="Z167" i="46"/>
  <c r="W167" i="46"/>
  <c r="T167" i="46"/>
  <c r="Q167" i="46"/>
  <c r="N167" i="46"/>
  <c r="K167" i="46"/>
  <c r="H167" i="46"/>
  <c r="E167" i="46"/>
  <c r="D167" i="46"/>
  <c r="C167" i="46"/>
  <c r="AF166" i="46"/>
  <c r="AF170" i="46" s="1"/>
  <c r="AC166" i="46"/>
  <c r="Z166" i="46"/>
  <c r="Z170" i="46" s="1"/>
  <c r="W166" i="46"/>
  <c r="W170" i="46" s="1"/>
  <c r="T166" i="46"/>
  <c r="T170" i="46" s="1"/>
  <c r="Q166" i="46"/>
  <c r="N166" i="46"/>
  <c r="N170" i="46" s="1"/>
  <c r="K166" i="46"/>
  <c r="K170" i="46" s="1"/>
  <c r="H166" i="46"/>
  <c r="H170" i="46" s="1"/>
  <c r="E166" i="46"/>
  <c r="E170" i="46" s="1"/>
  <c r="D166" i="46"/>
  <c r="D170" i="46" s="1"/>
  <c r="C166" i="46"/>
  <c r="C170" i="46" s="1"/>
  <c r="AE165" i="46"/>
  <c r="AD165" i="46"/>
  <c r="AB165" i="46"/>
  <c r="AA165" i="46"/>
  <c r="Y165" i="46"/>
  <c r="X165" i="46"/>
  <c r="V165" i="46"/>
  <c r="U165" i="46"/>
  <c r="S165" i="46"/>
  <c r="R165" i="46"/>
  <c r="P165" i="46"/>
  <c r="O165" i="46"/>
  <c r="M165" i="46"/>
  <c r="L165" i="46"/>
  <c r="K165" i="46"/>
  <c r="J165" i="46"/>
  <c r="I165" i="46"/>
  <c r="G165" i="46"/>
  <c r="F165" i="46"/>
  <c r="AF164" i="46"/>
  <c r="AC164" i="46"/>
  <c r="Z164" i="46"/>
  <c r="W164" i="46"/>
  <c r="T164" i="46"/>
  <c r="Q164" i="46"/>
  <c r="N164" i="46"/>
  <c r="K164" i="46"/>
  <c r="H164" i="46"/>
  <c r="E164" i="46" s="1"/>
  <c r="D164" i="46"/>
  <c r="C164" i="46"/>
  <c r="AF163" i="46"/>
  <c r="AC163" i="46"/>
  <c r="Z163" i="46"/>
  <c r="W163" i="46"/>
  <c r="T163" i="46"/>
  <c r="Q163" i="46"/>
  <c r="N163" i="46"/>
  <c r="K163" i="46"/>
  <c r="H163" i="46"/>
  <c r="E163" i="46" s="1"/>
  <c r="D163" i="46"/>
  <c r="C163" i="46"/>
  <c r="AF162" i="46"/>
  <c r="AC162" i="46"/>
  <c r="Z162" i="46"/>
  <c r="W162" i="46"/>
  <c r="T162" i="46"/>
  <c r="Q162" i="46"/>
  <c r="N162" i="46"/>
  <c r="K162" i="46"/>
  <c r="H162" i="46"/>
  <c r="E162" i="46" s="1"/>
  <c r="D162" i="46"/>
  <c r="C162" i="46"/>
  <c r="AF161" i="46"/>
  <c r="AF165" i="46" s="1"/>
  <c r="AC161" i="46"/>
  <c r="AC165" i="46" s="1"/>
  <c r="Z161" i="46"/>
  <c r="Z165" i="46" s="1"/>
  <c r="W161" i="46"/>
  <c r="W165" i="46" s="1"/>
  <c r="T161" i="46"/>
  <c r="Q161" i="46"/>
  <c r="Q165" i="46" s="1"/>
  <c r="N161" i="46"/>
  <c r="N165" i="46" s="1"/>
  <c r="K161" i="46"/>
  <c r="H161" i="46"/>
  <c r="H165" i="46" s="1"/>
  <c r="D161" i="46"/>
  <c r="D165" i="46" s="1"/>
  <c r="C161" i="46"/>
  <c r="C165" i="46" s="1"/>
  <c r="AE160" i="46"/>
  <c r="AD160" i="46"/>
  <c r="AC160" i="46"/>
  <c r="AB160" i="46"/>
  <c r="AA160" i="46"/>
  <c r="Y160" i="46"/>
  <c r="X160" i="46"/>
  <c r="V160" i="46"/>
  <c r="U160" i="46"/>
  <c r="S160" i="46"/>
  <c r="R160" i="46"/>
  <c r="Q160" i="46"/>
  <c r="P160" i="46"/>
  <c r="O160" i="46"/>
  <c r="M160" i="46"/>
  <c r="L160" i="46"/>
  <c r="J160" i="46"/>
  <c r="I160" i="46"/>
  <c r="G160" i="46"/>
  <c r="F160" i="46"/>
  <c r="AF159" i="46"/>
  <c r="AC159" i="46"/>
  <c r="Z159" i="46"/>
  <c r="W159" i="46"/>
  <c r="T159" i="46"/>
  <c r="Q159" i="46"/>
  <c r="N159" i="46"/>
  <c r="K159" i="46"/>
  <c r="H159" i="46"/>
  <c r="E159" i="46"/>
  <c r="D159" i="46"/>
  <c r="C159" i="46"/>
  <c r="AF158" i="46"/>
  <c r="AC158" i="46"/>
  <c r="Z158" i="46"/>
  <c r="W158" i="46"/>
  <c r="T158" i="46"/>
  <c r="Q158" i="46"/>
  <c r="N158" i="46"/>
  <c r="K158" i="46"/>
  <c r="H158" i="46"/>
  <c r="E158" i="46"/>
  <c r="D158" i="46"/>
  <c r="C158" i="46"/>
  <c r="AF157" i="46"/>
  <c r="AC157" i="46"/>
  <c r="Z157" i="46"/>
  <c r="W157" i="46"/>
  <c r="T157" i="46"/>
  <c r="Q157" i="46"/>
  <c r="N157" i="46"/>
  <c r="K157" i="46"/>
  <c r="H157" i="46"/>
  <c r="E157" i="46"/>
  <c r="D157" i="46"/>
  <c r="C157" i="46"/>
  <c r="AF156" i="46"/>
  <c r="AF160" i="46" s="1"/>
  <c r="AC156" i="46"/>
  <c r="Z156" i="46"/>
  <c r="Z160" i="46" s="1"/>
  <c r="W156" i="46"/>
  <c r="W160" i="46" s="1"/>
  <c r="T156" i="46"/>
  <c r="T160" i="46" s="1"/>
  <c r="Q156" i="46"/>
  <c r="N156" i="46"/>
  <c r="N160" i="46" s="1"/>
  <c r="K156" i="46"/>
  <c r="K160" i="46" s="1"/>
  <c r="H156" i="46"/>
  <c r="H160" i="46" s="1"/>
  <c r="E156" i="46"/>
  <c r="E160" i="46" s="1"/>
  <c r="D156" i="46"/>
  <c r="D160" i="46" s="1"/>
  <c r="C156" i="46"/>
  <c r="C160" i="46" s="1"/>
  <c r="AE155" i="46"/>
  <c r="AD155" i="46"/>
  <c r="AB155" i="46"/>
  <c r="AA155" i="46"/>
  <c r="Y155" i="46"/>
  <c r="X155" i="46"/>
  <c r="V155" i="46"/>
  <c r="U155" i="46"/>
  <c r="S155" i="46"/>
  <c r="R155" i="46"/>
  <c r="P155" i="46"/>
  <c r="O155" i="46"/>
  <c r="M155" i="46"/>
  <c r="L155" i="46"/>
  <c r="K155" i="46"/>
  <c r="J155" i="46"/>
  <c r="I155" i="46"/>
  <c r="G155" i="46"/>
  <c r="F155" i="46"/>
  <c r="AF154" i="46"/>
  <c r="AC154" i="46"/>
  <c r="Z154" i="46"/>
  <c r="W154" i="46"/>
  <c r="T154" i="46"/>
  <c r="Q154" i="46"/>
  <c r="N154" i="46"/>
  <c r="K154" i="46"/>
  <c r="H154" i="46"/>
  <c r="D154" i="46"/>
  <c r="C154" i="46"/>
  <c r="AF153" i="46"/>
  <c r="AC153" i="46"/>
  <c r="Z153" i="46"/>
  <c r="W153" i="46"/>
  <c r="T153" i="46"/>
  <c r="Q153" i="46"/>
  <c r="N153" i="46"/>
  <c r="K153" i="46"/>
  <c r="H153" i="46"/>
  <c r="D153" i="46"/>
  <c r="C153" i="46"/>
  <c r="AF152" i="46"/>
  <c r="AC152" i="46"/>
  <c r="Z152" i="46"/>
  <c r="W152" i="46"/>
  <c r="T152" i="46"/>
  <c r="Q152" i="46"/>
  <c r="N152" i="46"/>
  <c r="K152" i="46"/>
  <c r="H152" i="46"/>
  <c r="D152" i="46"/>
  <c r="C152" i="46"/>
  <c r="AF151" i="46"/>
  <c r="AF155" i="46" s="1"/>
  <c r="AC151" i="46"/>
  <c r="AC155" i="46" s="1"/>
  <c r="Z151" i="46"/>
  <c r="Z155" i="46" s="1"/>
  <c r="W151" i="46"/>
  <c r="T151" i="46"/>
  <c r="Q151" i="46"/>
  <c r="N151" i="46"/>
  <c r="N155" i="46" s="1"/>
  <c r="K151" i="46"/>
  <c r="H151" i="46"/>
  <c r="H155" i="46" s="1"/>
  <c r="D151" i="46"/>
  <c r="D155" i="46" s="1"/>
  <c r="C151" i="46"/>
  <c r="C155" i="46" s="1"/>
  <c r="AE150" i="46"/>
  <c r="AD150" i="46"/>
  <c r="AC150" i="46"/>
  <c r="AB150" i="46"/>
  <c r="AA150" i="46"/>
  <c r="Y150" i="46"/>
  <c r="X150" i="46"/>
  <c r="V150" i="46"/>
  <c r="U150" i="46"/>
  <c r="S150" i="46"/>
  <c r="R150" i="46"/>
  <c r="Q150" i="46"/>
  <c r="P150" i="46"/>
  <c r="O150" i="46"/>
  <c r="M150" i="46"/>
  <c r="L150" i="46"/>
  <c r="J150" i="46"/>
  <c r="I150" i="46"/>
  <c r="G150" i="46"/>
  <c r="F150" i="46"/>
  <c r="AF149" i="46"/>
  <c r="AC149" i="46"/>
  <c r="Z149" i="46"/>
  <c r="W149" i="46"/>
  <c r="T149" i="46"/>
  <c r="Q149" i="46"/>
  <c r="N149" i="46"/>
  <c r="K149" i="46"/>
  <c r="H149" i="46"/>
  <c r="E149" i="46"/>
  <c r="D149" i="46"/>
  <c r="C149" i="46"/>
  <c r="AF148" i="46"/>
  <c r="AC148" i="46"/>
  <c r="Z148" i="46"/>
  <c r="W148" i="46"/>
  <c r="T148" i="46"/>
  <c r="Q148" i="46"/>
  <c r="N148" i="46"/>
  <c r="K148" i="46"/>
  <c r="H148" i="46"/>
  <c r="E148" i="46"/>
  <c r="D148" i="46"/>
  <c r="C148" i="46"/>
  <c r="AF147" i="46"/>
  <c r="AC147" i="46"/>
  <c r="Z147" i="46"/>
  <c r="W147" i="46"/>
  <c r="T147" i="46"/>
  <c r="Q147" i="46"/>
  <c r="N147" i="46"/>
  <c r="K147" i="46"/>
  <c r="H147" i="46"/>
  <c r="E147" i="46"/>
  <c r="D147" i="46"/>
  <c r="C147" i="46"/>
  <c r="AF146" i="46"/>
  <c r="AF150" i="46" s="1"/>
  <c r="AC146" i="46"/>
  <c r="Z146" i="46"/>
  <c r="Z150" i="46" s="1"/>
  <c r="W146" i="46"/>
  <c r="W150" i="46" s="1"/>
  <c r="T146" i="46"/>
  <c r="T150" i="46" s="1"/>
  <c r="Q146" i="46"/>
  <c r="N146" i="46"/>
  <c r="N150" i="46" s="1"/>
  <c r="K146" i="46"/>
  <c r="K150" i="46" s="1"/>
  <c r="H146" i="46"/>
  <c r="H150" i="46" s="1"/>
  <c r="E146" i="46"/>
  <c r="E150" i="46" s="1"/>
  <c r="D146" i="46"/>
  <c r="D150" i="46" s="1"/>
  <c r="C146" i="46"/>
  <c r="C150" i="46" s="1"/>
  <c r="AE145" i="46"/>
  <c r="AD145" i="46"/>
  <c r="AB145" i="46"/>
  <c r="AA145" i="46"/>
  <c r="Y145" i="46"/>
  <c r="X145" i="46"/>
  <c r="V145" i="46"/>
  <c r="U145" i="46"/>
  <c r="S145" i="46"/>
  <c r="R145" i="46"/>
  <c r="P145" i="46"/>
  <c r="O145" i="46"/>
  <c r="M145" i="46"/>
  <c r="L145" i="46"/>
  <c r="K145" i="46"/>
  <c r="J145" i="46"/>
  <c r="I145" i="46"/>
  <c r="G145" i="46"/>
  <c r="F145" i="46"/>
  <c r="AF144" i="46"/>
  <c r="AC144" i="46"/>
  <c r="Z144" i="46"/>
  <c r="W144" i="46"/>
  <c r="T144" i="46"/>
  <c r="Q144" i="46"/>
  <c r="N144" i="46"/>
  <c r="K144" i="46"/>
  <c r="H144" i="46"/>
  <c r="E144" i="46" s="1"/>
  <c r="D144" i="46"/>
  <c r="C144" i="46"/>
  <c r="AF143" i="46"/>
  <c r="AC143" i="46"/>
  <c r="Z143" i="46"/>
  <c r="W143" i="46"/>
  <c r="T143" i="46"/>
  <c r="Q143" i="46"/>
  <c r="N143" i="46"/>
  <c r="K143" i="46"/>
  <c r="H143" i="46"/>
  <c r="D143" i="46"/>
  <c r="C143" i="46"/>
  <c r="AF142" i="46"/>
  <c r="AC142" i="46"/>
  <c r="Z142" i="46"/>
  <c r="W142" i="46"/>
  <c r="T142" i="46"/>
  <c r="Q142" i="46"/>
  <c r="N142" i="46"/>
  <c r="K142" i="46"/>
  <c r="H142" i="46"/>
  <c r="D142" i="46"/>
  <c r="C142" i="46"/>
  <c r="AF141" i="46"/>
  <c r="AF145" i="46" s="1"/>
  <c r="AC141" i="46"/>
  <c r="AC145" i="46" s="1"/>
  <c r="Z141" i="46"/>
  <c r="Z145" i="46" s="1"/>
  <c r="W141" i="46"/>
  <c r="W145" i="46" s="1"/>
  <c r="T141" i="46"/>
  <c r="Q141" i="46"/>
  <c r="Q145" i="46" s="1"/>
  <c r="N141" i="46"/>
  <c r="N145" i="46" s="1"/>
  <c r="K141" i="46"/>
  <c r="H141" i="46"/>
  <c r="H145" i="46" s="1"/>
  <c r="D141" i="46"/>
  <c r="D145" i="46" s="1"/>
  <c r="C141" i="46"/>
  <c r="C145" i="46" s="1"/>
  <c r="AE140" i="46"/>
  <c r="AD140" i="46"/>
  <c r="AC140" i="46"/>
  <c r="AB140" i="46"/>
  <c r="AA140" i="46"/>
  <c r="Y140" i="46"/>
  <c r="X140" i="46"/>
  <c r="V140" i="46"/>
  <c r="U140" i="46"/>
  <c r="S140" i="46"/>
  <c r="R140" i="46"/>
  <c r="Q140" i="46"/>
  <c r="P140" i="46"/>
  <c r="O140" i="46"/>
  <c r="M140" i="46"/>
  <c r="L140" i="46"/>
  <c r="J140" i="46"/>
  <c r="I140" i="46"/>
  <c r="G140" i="46"/>
  <c r="F140" i="46"/>
  <c r="AF139" i="46"/>
  <c r="AC139" i="46"/>
  <c r="Z139" i="46"/>
  <c r="W139" i="46"/>
  <c r="T139" i="46"/>
  <c r="Q139" i="46"/>
  <c r="N139" i="46"/>
  <c r="K139" i="46"/>
  <c r="H139" i="46"/>
  <c r="E139" i="46"/>
  <c r="D139" i="46"/>
  <c r="C139" i="46"/>
  <c r="AF138" i="46"/>
  <c r="AC138" i="46"/>
  <c r="Z138" i="46"/>
  <c r="W138" i="46"/>
  <c r="T138" i="46"/>
  <c r="Q138" i="46"/>
  <c r="N138" i="46"/>
  <c r="K138" i="46"/>
  <c r="H138" i="46"/>
  <c r="E138" i="46"/>
  <c r="D138" i="46"/>
  <c r="C138" i="46"/>
  <c r="AF137" i="46"/>
  <c r="AC137" i="46"/>
  <c r="Z137" i="46"/>
  <c r="W137" i="46"/>
  <c r="T137" i="46"/>
  <c r="Q137" i="46"/>
  <c r="N137" i="46"/>
  <c r="K137" i="46"/>
  <c r="H137" i="46"/>
  <c r="E137" i="46"/>
  <c r="D137" i="46"/>
  <c r="C137" i="46"/>
  <c r="AF136" i="46"/>
  <c r="AF140" i="46" s="1"/>
  <c r="AC136" i="46"/>
  <c r="Z136" i="46"/>
  <c r="Z140" i="46" s="1"/>
  <c r="W136" i="46"/>
  <c r="W140" i="46" s="1"/>
  <c r="T136" i="46"/>
  <c r="T140" i="46" s="1"/>
  <c r="Q136" i="46"/>
  <c r="N136" i="46"/>
  <c r="N140" i="46" s="1"/>
  <c r="K136" i="46"/>
  <c r="K140" i="46" s="1"/>
  <c r="H136" i="46"/>
  <c r="H140" i="46" s="1"/>
  <c r="E136" i="46"/>
  <c r="E140" i="46" s="1"/>
  <c r="D136" i="46"/>
  <c r="D140" i="46" s="1"/>
  <c r="C136" i="46"/>
  <c r="C140" i="46" s="1"/>
  <c r="AE135" i="46"/>
  <c r="AD135" i="46"/>
  <c r="AB135" i="46"/>
  <c r="AA135" i="46"/>
  <c r="Y135" i="46"/>
  <c r="X135" i="46"/>
  <c r="W135" i="46"/>
  <c r="V135" i="46"/>
  <c r="U135" i="46"/>
  <c r="S135" i="46"/>
  <c r="R135" i="46"/>
  <c r="P135" i="46"/>
  <c r="O135" i="46"/>
  <c r="M135" i="46"/>
  <c r="L135" i="46"/>
  <c r="K135" i="46"/>
  <c r="J135" i="46"/>
  <c r="I135" i="46"/>
  <c r="G135" i="46"/>
  <c r="F135" i="46"/>
  <c r="AF134" i="46"/>
  <c r="AC134" i="46"/>
  <c r="Z134" i="46"/>
  <c r="W134" i="46"/>
  <c r="T134" i="46"/>
  <c r="Q134" i="46"/>
  <c r="N134" i="46"/>
  <c r="K134" i="46"/>
  <c r="H134" i="46"/>
  <c r="D134" i="46"/>
  <c r="C134" i="46"/>
  <c r="AF133" i="46"/>
  <c r="AC133" i="46"/>
  <c r="Z133" i="46"/>
  <c r="W133" i="46"/>
  <c r="T133" i="46"/>
  <c r="Q133" i="46"/>
  <c r="N133" i="46"/>
  <c r="K133" i="46"/>
  <c r="H133" i="46"/>
  <c r="D133" i="46"/>
  <c r="C133" i="46"/>
  <c r="AF132" i="46"/>
  <c r="AC132" i="46"/>
  <c r="Z132" i="46"/>
  <c r="W132" i="46"/>
  <c r="T132" i="46"/>
  <c r="Q132" i="46"/>
  <c r="N132" i="46"/>
  <c r="K132" i="46"/>
  <c r="H132" i="46"/>
  <c r="D132" i="46"/>
  <c r="C132" i="46"/>
  <c r="AF131" i="46"/>
  <c r="AF135" i="46" s="1"/>
  <c r="AC131" i="46"/>
  <c r="AC135" i="46" s="1"/>
  <c r="Z131" i="46"/>
  <c r="Z135" i="46" s="1"/>
  <c r="W131" i="46"/>
  <c r="T131" i="46"/>
  <c r="Q131" i="46"/>
  <c r="N131" i="46"/>
  <c r="N135" i="46" s="1"/>
  <c r="K131" i="46"/>
  <c r="H131" i="46"/>
  <c r="H135" i="46" s="1"/>
  <c r="D131" i="46"/>
  <c r="D135" i="46" s="1"/>
  <c r="C131" i="46"/>
  <c r="C135" i="46" s="1"/>
  <c r="AE130" i="46"/>
  <c r="AD130" i="46"/>
  <c r="AC130" i="46"/>
  <c r="AB130" i="46"/>
  <c r="AA130" i="46"/>
  <c r="Y130" i="46"/>
  <c r="X130" i="46"/>
  <c r="V130" i="46"/>
  <c r="U130" i="46"/>
  <c r="S130" i="46"/>
  <c r="R130" i="46"/>
  <c r="P130" i="46"/>
  <c r="O130" i="46"/>
  <c r="M130" i="46"/>
  <c r="L130" i="46"/>
  <c r="J130" i="46"/>
  <c r="I130" i="46"/>
  <c r="G130" i="46"/>
  <c r="F130" i="46"/>
  <c r="AF129" i="46"/>
  <c r="AC129" i="46"/>
  <c r="Z129" i="46"/>
  <c r="W129" i="46"/>
  <c r="T129" i="46"/>
  <c r="Q129" i="46"/>
  <c r="N129" i="46"/>
  <c r="K129" i="46"/>
  <c r="H129" i="46"/>
  <c r="E129" i="46"/>
  <c r="D129" i="46"/>
  <c r="C129" i="46"/>
  <c r="AF128" i="46"/>
  <c r="AC128" i="46"/>
  <c r="Z128" i="46"/>
  <c r="W128" i="46"/>
  <c r="T128" i="46"/>
  <c r="Q128" i="46"/>
  <c r="N128" i="46"/>
  <c r="K128" i="46"/>
  <c r="H128" i="46"/>
  <c r="E128" i="46"/>
  <c r="D128" i="46"/>
  <c r="C128" i="46"/>
  <c r="AF127" i="46"/>
  <c r="AC127" i="46"/>
  <c r="Z127" i="46"/>
  <c r="W127" i="46"/>
  <c r="T127" i="46"/>
  <c r="Q127" i="46"/>
  <c r="N127" i="46"/>
  <c r="K127" i="46"/>
  <c r="H127" i="46"/>
  <c r="E127" i="46"/>
  <c r="D127" i="46"/>
  <c r="C127" i="46"/>
  <c r="AF126" i="46"/>
  <c r="AF130" i="46" s="1"/>
  <c r="AC126" i="46"/>
  <c r="Z126" i="46"/>
  <c r="Z130" i="46" s="1"/>
  <c r="W126" i="46"/>
  <c r="W130" i="46" s="1"/>
  <c r="T126" i="46"/>
  <c r="T130" i="46" s="1"/>
  <c r="Q126" i="46"/>
  <c r="E126" i="46" s="1"/>
  <c r="E130" i="46" s="1"/>
  <c r="N126" i="46"/>
  <c r="N130" i="46" s="1"/>
  <c r="K126" i="46"/>
  <c r="K130" i="46" s="1"/>
  <c r="H126" i="46"/>
  <c r="H130" i="46" s="1"/>
  <c r="D126" i="46"/>
  <c r="D130" i="46" s="1"/>
  <c r="C126" i="46"/>
  <c r="C130" i="46" s="1"/>
  <c r="AE125" i="46"/>
  <c r="AD125" i="46"/>
  <c r="AB125" i="46"/>
  <c r="AA125" i="46"/>
  <c r="Y125" i="46"/>
  <c r="X125" i="46"/>
  <c r="V125" i="46"/>
  <c r="U125" i="46"/>
  <c r="S125" i="46"/>
  <c r="R125" i="46"/>
  <c r="P125" i="46"/>
  <c r="O125" i="46"/>
  <c r="M125" i="46"/>
  <c r="L125" i="46"/>
  <c r="K125" i="46"/>
  <c r="J125" i="46"/>
  <c r="I125" i="46"/>
  <c r="G125" i="46"/>
  <c r="F125" i="46"/>
  <c r="AF124" i="46"/>
  <c r="AC124" i="46"/>
  <c r="Z124" i="46"/>
  <c r="W124" i="46"/>
  <c r="T124" i="46"/>
  <c r="Q124" i="46"/>
  <c r="N124" i="46"/>
  <c r="K124" i="46"/>
  <c r="H124" i="46"/>
  <c r="D124" i="46"/>
  <c r="C124" i="46"/>
  <c r="AF123" i="46"/>
  <c r="AC123" i="46"/>
  <c r="Z123" i="46"/>
  <c r="W123" i="46"/>
  <c r="T123" i="46"/>
  <c r="Q123" i="46"/>
  <c r="N123" i="46"/>
  <c r="K123" i="46"/>
  <c r="H123" i="46"/>
  <c r="E123" i="46" s="1"/>
  <c r="D123" i="46"/>
  <c r="C123" i="46"/>
  <c r="AF122" i="46"/>
  <c r="AC122" i="46"/>
  <c r="Z122" i="46"/>
  <c r="W122" i="46"/>
  <c r="W125" i="46" s="1"/>
  <c r="T122" i="46"/>
  <c r="Q122" i="46"/>
  <c r="N122" i="46"/>
  <c r="K122" i="46"/>
  <c r="H122" i="46"/>
  <c r="E122" i="46" s="1"/>
  <c r="D122" i="46"/>
  <c r="C122" i="46"/>
  <c r="AF121" i="46"/>
  <c r="AF125" i="46" s="1"/>
  <c r="AC121" i="46"/>
  <c r="AC125" i="46" s="1"/>
  <c r="Z121" i="46"/>
  <c r="Z125" i="46" s="1"/>
  <c r="W121" i="46"/>
  <c r="T121" i="46"/>
  <c r="T125" i="46" s="1"/>
  <c r="Q121" i="46"/>
  <c r="N121" i="46"/>
  <c r="N125" i="46" s="1"/>
  <c r="K121" i="46"/>
  <c r="H121" i="46"/>
  <c r="H125" i="46" s="1"/>
  <c r="D121" i="46"/>
  <c r="C121" i="46"/>
  <c r="C125" i="46" s="1"/>
  <c r="AE120" i="46"/>
  <c r="AD120" i="46"/>
  <c r="AC120" i="46"/>
  <c r="AB120" i="46"/>
  <c r="AA120" i="46"/>
  <c r="Y120" i="46"/>
  <c r="X120" i="46"/>
  <c r="V120" i="46"/>
  <c r="U120" i="46"/>
  <c r="S120" i="46"/>
  <c r="R120" i="46"/>
  <c r="Q120" i="46"/>
  <c r="P120" i="46"/>
  <c r="O120" i="46"/>
  <c r="M120" i="46"/>
  <c r="L120" i="46"/>
  <c r="J120" i="46"/>
  <c r="I120" i="46"/>
  <c r="G120" i="46"/>
  <c r="F120" i="46"/>
  <c r="AF119" i="46"/>
  <c r="AC119" i="46"/>
  <c r="Z119" i="46"/>
  <c r="W119" i="46"/>
  <c r="T119" i="46"/>
  <c r="Q119" i="46"/>
  <c r="N119" i="46"/>
  <c r="K119" i="46"/>
  <c r="H119" i="46"/>
  <c r="E119" i="46"/>
  <c r="D119" i="46"/>
  <c r="C119" i="46"/>
  <c r="AF118" i="46"/>
  <c r="AC118" i="46"/>
  <c r="Z118" i="46"/>
  <c r="W118" i="46"/>
  <c r="T118" i="46"/>
  <c r="Q118" i="46"/>
  <c r="N118" i="46"/>
  <c r="K118" i="46"/>
  <c r="H118" i="46"/>
  <c r="E118" i="46"/>
  <c r="D118" i="46"/>
  <c r="C118" i="46"/>
  <c r="AF117" i="46"/>
  <c r="AC117" i="46"/>
  <c r="Z117" i="46"/>
  <c r="W117" i="46"/>
  <c r="T117" i="46"/>
  <c r="Q117" i="46"/>
  <c r="N117" i="46"/>
  <c r="K117" i="46"/>
  <c r="H117" i="46"/>
  <c r="E117" i="46"/>
  <c r="D117" i="46"/>
  <c r="C117" i="46"/>
  <c r="AF116" i="46"/>
  <c r="AF120" i="46" s="1"/>
  <c r="AC116" i="46"/>
  <c r="Z116" i="46"/>
  <c r="Z120" i="46" s="1"/>
  <c r="W116" i="46"/>
  <c r="W120" i="46" s="1"/>
  <c r="T116" i="46"/>
  <c r="T120" i="46" s="1"/>
  <c r="Q116" i="46"/>
  <c r="N116" i="46"/>
  <c r="N120" i="46" s="1"/>
  <c r="K116" i="46"/>
  <c r="K120" i="46" s="1"/>
  <c r="H116" i="46"/>
  <c r="H120" i="46" s="1"/>
  <c r="E116" i="46"/>
  <c r="E120" i="46" s="1"/>
  <c r="D116" i="46"/>
  <c r="D120" i="46" s="1"/>
  <c r="C116" i="46"/>
  <c r="C120" i="46" s="1"/>
  <c r="AE115" i="46"/>
  <c r="AD115" i="46"/>
  <c r="AB115" i="46"/>
  <c r="AA115" i="46"/>
  <c r="Y115" i="46"/>
  <c r="X115" i="46"/>
  <c r="V115" i="46"/>
  <c r="U115" i="46"/>
  <c r="S115" i="46"/>
  <c r="R115" i="46"/>
  <c r="P115" i="46"/>
  <c r="O115" i="46"/>
  <c r="M115" i="46"/>
  <c r="L115" i="46"/>
  <c r="J115" i="46"/>
  <c r="I115" i="46"/>
  <c r="G115" i="46"/>
  <c r="F115" i="46"/>
  <c r="AF114" i="46"/>
  <c r="AC114" i="46"/>
  <c r="Z114" i="46"/>
  <c r="W114" i="46"/>
  <c r="T114" i="46"/>
  <c r="Q114" i="46"/>
  <c r="N114" i="46"/>
  <c r="K114" i="46"/>
  <c r="H114" i="46"/>
  <c r="E114" i="46" s="1"/>
  <c r="D114" i="46"/>
  <c r="C114" i="46"/>
  <c r="AF113" i="46"/>
  <c r="AC113" i="46"/>
  <c r="Z113" i="46"/>
  <c r="W113" i="46"/>
  <c r="T113" i="46"/>
  <c r="Q113" i="46"/>
  <c r="N113" i="46"/>
  <c r="K113" i="46"/>
  <c r="H113" i="46"/>
  <c r="D113" i="46"/>
  <c r="C113" i="46"/>
  <c r="AF112" i="46"/>
  <c r="AC112" i="46"/>
  <c r="Z112" i="46"/>
  <c r="W112" i="46"/>
  <c r="T112" i="46"/>
  <c r="Q112" i="46"/>
  <c r="N112" i="46"/>
  <c r="K112" i="46"/>
  <c r="H112" i="46"/>
  <c r="D112" i="46"/>
  <c r="C112" i="46"/>
  <c r="C115" i="46" s="1"/>
  <c r="AF111" i="46"/>
  <c r="AF115" i="46" s="1"/>
  <c r="AC111" i="46"/>
  <c r="AC115" i="46" s="1"/>
  <c r="Z111" i="46"/>
  <c r="Z115" i="46" s="1"/>
  <c r="W111" i="46"/>
  <c r="T111" i="46"/>
  <c r="Q111" i="46"/>
  <c r="Q115" i="46" s="1"/>
  <c r="N111" i="46"/>
  <c r="N115" i="46" s="1"/>
  <c r="K111" i="46"/>
  <c r="K115" i="46" s="1"/>
  <c r="H111" i="46"/>
  <c r="D111" i="46"/>
  <c r="D115" i="46" s="1"/>
  <c r="C111" i="46"/>
  <c r="AE110" i="46"/>
  <c r="AD110" i="46"/>
  <c r="AB110" i="46"/>
  <c r="AA110" i="46"/>
  <c r="Y110" i="46"/>
  <c r="X110" i="46"/>
  <c r="V110" i="46"/>
  <c r="U110" i="46"/>
  <c r="S110" i="46"/>
  <c r="R110" i="46"/>
  <c r="Q110" i="46"/>
  <c r="P110" i="46"/>
  <c r="O110" i="46"/>
  <c r="N110" i="46"/>
  <c r="M110" i="46"/>
  <c r="L110" i="46"/>
  <c r="K110" i="46"/>
  <c r="J110" i="46"/>
  <c r="I110" i="46"/>
  <c r="G110" i="46"/>
  <c r="F110" i="46"/>
  <c r="AF109" i="46"/>
  <c r="AC109" i="46"/>
  <c r="Z109" i="46"/>
  <c r="W109" i="46"/>
  <c r="T109" i="46"/>
  <c r="Q109" i="46"/>
  <c r="N109" i="46"/>
  <c r="K109" i="46"/>
  <c r="H109" i="46"/>
  <c r="D109" i="46"/>
  <c r="C109" i="46"/>
  <c r="AF108" i="46"/>
  <c r="AC108" i="46"/>
  <c r="Z108" i="46"/>
  <c r="W108" i="46"/>
  <c r="T108" i="46"/>
  <c r="Q108" i="46"/>
  <c r="N108" i="46"/>
  <c r="K108" i="46"/>
  <c r="H108" i="46"/>
  <c r="D108" i="46"/>
  <c r="C108" i="46"/>
  <c r="AF107" i="46"/>
  <c r="AC107" i="46"/>
  <c r="Z107" i="46"/>
  <c r="W107" i="46"/>
  <c r="T107" i="46"/>
  <c r="Q107" i="46"/>
  <c r="N107" i="46"/>
  <c r="K107" i="46"/>
  <c r="H107" i="46"/>
  <c r="E107" i="46" s="1"/>
  <c r="D107" i="46"/>
  <c r="C107" i="46"/>
  <c r="AF106" i="46"/>
  <c r="AC106" i="46"/>
  <c r="AC110" i="46" s="1"/>
  <c r="Z106" i="46"/>
  <c r="Z110" i="46" s="1"/>
  <c r="W106" i="46"/>
  <c r="W110" i="46" s="1"/>
  <c r="T106" i="46"/>
  <c r="T110" i="46" s="1"/>
  <c r="Q106" i="46"/>
  <c r="N106" i="46"/>
  <c r="K106" i="46"/>
  <c r="H106" i="46"/>
  <c r="H110" i="46" s="1"/>
  <c r="D106" i="46"/>
  <c r="D110" i="46" s="1"/>
  <c r="C106" i="46"/>
  <c r="C110" i="46" s="1"/>
  <c r="AF105" i="46"/>
  <c r="AE105" i="46"/>
  <c r="AD105" i="46"/>
  <c r="AC105" i="46"/>
  <c r="AB105" i="46"/>
  <c r="AA105" i="46"/>
  <c r="Y105" i="46"/>
  <c r="X105" i="46"/>
  <c r="V105" i="46"/>
  <c r="U105" i="46"/>
  <c r="T105" i="46"/>
  <c r="S105" i="46"/>
  <c r="R105" i="46"/>
  <c r="Q105" i="46"/>
  <c r="P105" i="46"/>
  <c r="O105" i="46"/>
  <c r="M105" i="46"/>
  <c r="L105" i="46"/>
  <c r="J105" i="46"/>
  <c r="I105" i="46"/>
  <c r="H105" i="46"/>
  <c r="G105" i="46"/>
  <c r="F105" i="46"/>
  <c r="AF104" i="46"/>
  <c r="AC104" i="46"/>
  <c r="Z104" i="46"/>
  <c r="W104" i="46"/>
  <c r="T104" i="46"/>
  <c r="Q104" i="46"/>
  <c r="N104" i="46"/>
  <c r="K104" i="46"/>
  <c r="H104" i="46"/>
  <c r="E104" i="46" s="1"/>
  <c r="D104" i="46"/>
  <c r="C104" i="46"/>
  <c r="AF103" i="46"/>
  <c r="AC103" i="46"/>
  <c r="Z103" i="46"/>
  <c r="W103" i="46"/>
  <c r="T103" i="46"/>
  <c r="Q103" i="46"/>
  <c r="N103" i="46"/>
  <c r="K103" i="46"/>
  <c r="H103" i="46"/>
  <c r="E103" i="46" s="1"/>
  <c r="D103" i="46"/>
  <c r="C103" i="46"/>
  <c r="AF102" i="46"/>
  <c r="AC102" i="46"/>
  <c r="Z102" i="46"/>
  <c r="W102" i="46"/>
  <c r="T102" i="46"/>
  <c r="Q102" i="46"/>
  <c r="N102" i="46"/>
  <c r="K102" i="46"/>
  <c r="H102" i="46"/>
  <c r="D102" i="46"/>
  <c r="C102" i="46"/>
  <c r="AF101" i="46"/>
  <c r="AC101" i="46"/>
  <c r="Z101" i="46"/>
  <c r="Z105" i="46" s="1"/>
  <c r="W101" i="46"/>
  <c r="W105" i="46" s="1"/>
  <c r="T101" i="46"/>
  <c r="Q101" i="46"/>
  <c r="N101" i="46"/>
  <c r="K101" i="46"/>
  <c r="K105" i="46" s="1"/>
  <c r="H101" i="46"/>
  <c r="E101" i="46" s="1"/>
  <c r="D101" i="46"/>
  <c r="D105" i="46" s="1"/>
  <c r="C101" i="46"/>
  <c r="C105" i="46" s="1"/>
  <c r="AE100" i="46"/>
  <c r="AD100" i="46"/>
  <c r="AB100" i="46"/>
  <c r="AA100" i="46"/>
  <c r="Y100" i="46"/>
  <c r="X100" i="46"/>
  <c r="V100" i="46"/>
  <c r="U100" i="46"/>
  <c r="T100" i="46"/>
  <c r="S100" i="46"/>
  <c r="R100" i="46"/>
  <c r="P100" i="46"/>
  <c r="O100" i="46"/>
  <c r="N100" i="46"/>
  <c r="M100" i="46"/>
  <c r="L100" i="46"/>
  <c r="K100" i="46"/>
  <c r="J100" i="46"/>
  <c r="I100" i="46"/>
  <c r="G100" i="46"/>
  <c r="F100" i="46"/>
  <c r="AF99" i="46"/>
  <c r="AC99" i="46"/>
  <c r="Z99" i="46"/>
  <c r="W99" i="46"/>
  <c r="T99" i="46"/>
  <c r="Q99" i="46"/>
  <c r="N99" i="46"/>
  <c r="K99" i="46"/>
  <c r="H99" i="46"/>
  <c r="D99" i="46"/>
  <c r="C99" i="46"/>
  <c r="AF98" i="46"/>
  <c r="AC98" i="46"/>
  <c r="Z98" i="46"/>
  <c r="W98" i="46"/>
  <c r="T98" i="46"/>
  <c r="Q98" i="46"/>
  <c r="N98" i="46"/>
  <c r="K98" i="46"/>
  <c r="H98" i="46"/>
  <c r="D98" i="46"/>
  <c r="C98" i="46"/>
  <c r="AF97" i="46"/>
  <c r="AC97" i="46"/>
  <c r="Z97" i="46"/>
  <c r="W97" i="46"/>
  <c r="T97" i="46"/>
  <c r="Q97" i="46"/>
  <c r="N97" i="46"/>
  <c r="K97" i="46"/>
  <c r="H97" i="46"/>
  <c r="D97" i="46"/>
  <c r="C97" i="46"/>
  <c r="AF96" i="46"/>
  <c r="AC96" i="46"/>
  <c r="AC100" i="46" s="1"/>
  <c r="Z96" i="46"/>
  <c r="Z100" i="46" s="1"/>
  <c r="W96" i="46"/>
  <c r="W100" i="46" s="1"/>
  <c r="T96" i="46"/>
  <c r="Q96" i="46"/>
  <c r="Q100" i="46" s="1"/>
  <c r="N96" i="46"/>
  <c r="K96" i="46"/>
  <c r="H96" i="46"/>
  <c r="H100" i="46" s="1"/>
  <c r="D96" i="46"/>
  <c r="D100" i="46" s="1"/>
  <c r="C96" i="46"/>
  <c r="C100" i="46" s="1"/>
  <c r="AF95" i="46"/>
  <c r="AE95" i="46"/>
  <c r="AD95" i="46"/>
  <c r="AC95" i="46"/>
  <c r="AB95" i="46"/>
  <c r="AA95" i="46"/>
  <c r="Y95" i="46"/>
  <c r="X95" i="46"/>
  <c r="V95" i="46"/>
  <c r="U95" i="46"/>
  <c r="T95" i="46"/>
  <c r="S95" i="46"/>
  <c r="R95" i="46"/>
  <c r="Q95" i="46"/>
  <c r="P95" i="46"/>
  <c r="O95" i="46"/>
  <c r="M95" i="46"/>
  <c r="L95" i="46"/>
  <c r="J95" i="46"/>
  <c r="I95" i="46"/>
  <c r="H95" i="46"/>
  <c r="G95" i="46"/>
  <c r="F95" i="46"/>
  <c r="AF94" i="46"/>
  <c r="AC94" i="46"/>
  <c r="Z94" i="46"/>
  <c r="W94" i="46"/>
  <c r="T94" i="46"/>
  <c r="Q94" i="46"/>
  <c r="N94" i="46"/>
  <c r="K94" i="46"/>
  <c r="H94" i="46"/>
  <c r="E94" i="46" s="1"/>
  <c r="D94" i="46"/>
  <c r="C94" i="46"/>
  <c r="AF93" i="46"/>
  <c r="AC93" i="46"/>
  <c r="Z93" i="46"/>
  <c r="W93" i="46"/>
  <c r="T93" i="46"/>
  <c r="Q93" i="46"/>
  <c r="N93" i="46"/>
  <c r="K93" i="46"/>
  <c r="H93" i="46"/>
  <c r="E93" i="46" s="1"/>
  <c r="D93" i="46"/>
  <c r="C93" i="46"/>
  <c r="AF92" i="46"/>
  <c r="AC92" i="46"/>
  <c r="Z92" i="46"/>
  <c r="W92" i="46"/>
  <c r="T92" i="46"/>
  <c r="Q92" i="46"/>
  <c r="N92" i="46"/>
  <c r="K92" i="46"/>
  <c r="H92" i="46"/>
  <c r="E92" i="46" s="1"/>
  <c r="D92" i="46"/>
  <c r="C92" i="46"/>
  <c r="AF91" i="46"/>
  <c r="AC91" i="46"/>
  <c r="Z91" i="46"/>
  <c r="Z95" i="46" s="1"/>
  <c r="W91" i="46"/>
  <c r="W95" i="46" s="1"/>
  <c r="T91" i="46"/>
  <c r="Q91" i="46"/>
  <c r="N91" i="46"/>
  <c r="N95" i="46" s="1"/>
  <c r="K91" i="46"/>
  <c r="K95" i="46" s="1"/>
  <c r="H91" i="46"/>
  <c r="D91" i="46"/>
  <c r="D95" i="46" s="1"/>
  <c r="C91" i="46"/>
  <c r="C95" i="46" s="1"/>
  <c r="AE90" i="46"/>
  <c r="AD90" i="46"/>
  <c r="AB90" i="46"/>
  <c r="AA90" i="46"/>
  <c r="Y90" i="46"/>
  <c r="X90" i="46"/>
  <c r="V90" i="46"/>
  <c r="U90" i="46"/>
  <c r="S90" i="46"/>
  <c r="R90" i="46"/>
  <c r="P90" i="46"/>
  <c r="O90" i="46"/>
  <c r="N90" i="46"/>
  <c r="M90" i="46"/>
  <c r="L90" i="46"/>
  <c r="K90" i="46"/>
  <c r="J90" i="46"/>
  <c r="I90" i="46"/>
  <c r="G90" i="46"/>
  <c r="F90" i="46"/>
  <c r="AF89" i="46"/>
  <c r="AC89" i="46"/>
  <c r="Z89" i="46"/>
  <c r="W89" i="46"/>
  <c r="T89" i="46"/>
  <c r="Q89" i="46"/>
  <c r="N89" i="46"/>
  <c r="K89" i="46"/>
  <c r="H89" i="46"/>
  <c r="D89" i="46"/>
  <c r="C89" i="46"/>
  <c r="AF88" i="46"/>
  <c r="AC88" i="46"/>
  <c r="Z88" i="46"/>
  <c r="W88" i="46"/>
  <c r="T88" i="46"/>
  <c r="Q88" i="46"/>
  <c r="N88" i="46"/>
  <c r="K88" i="46"/>
  <c r="H88" i="46"/>
  <c r="D88" i="46"/>
  <c r="C88" i="46"/>
  <c r="AF87" i="46"/>
  <c r="AC87" i="46"/>
  <c r="Z87" i="46"/>
  <c r="W87" i="46"/>
  <c r="T87" i="46"/>
  <c r="Q87" i="46"/>
  <c r="N87" i="46"/>
  <c r="K87" i="46"/>
  <c r="H87" i="46"/>
  <c r="D87" i="46"/>
  <c r="C87" i="46"/>
  <c r="AF86" i="46"/>
  <c r="AC86" i="46"/>
  <c r="AC90" i="46" s="1"/>
  <c r="Z86" i="46"/>
  <c r="Z90" i="46" s="1"/>
  <c r="W86" i="46"/>
  <c r="W90" i="46" s="1"/>
  <c r="T86" i="46"/>
  <c r="T90" i="46" s="1"/>
  <c r="Q86" i="46"/>
  <c r="Q90" i="46" s="1"/>
  <c r="N86" i="46"/>
  <c r="K86" i="46"/>
  <c r="H86" i="46"/>
  <c r="H90" i="46" s="1"/>
  <c r="D86" i="46"/>
  <c r="D90" i="46" s="1"/>
  <c r="C86" i="46"/>
  <c r="C90" i="46" s="1"/>
  <c r="AF85" i="46"/>
  <c r="AE85" i="46"/>
  <c r="AD85" i="46"/>
  <c r="AC85" i="46"/>
  <c r="AB85" i="46"/>
  <c r="AA85" i="46"/>
  <c r="Y85" i="46"/>
  <c r="X85" i="46"/>
  <c r="V85" i="46"/>
  <c r="U85" i="46"/>
  <c r="T85" i="46"/>
  <c r="S85" i="46"/>
  <c r="R85" i="46"/>
  <c r="Q85" i="46"/>
  <c r="P85" i="46"/>
  <c r="O85" i="46"/>
  <c r="M85" i="46"/>
  <c r="L85" i="46"/>
  <c r="J85" i="46"/>
  <c r="I85" i="46"/>
  <c r="H85" i="46"/>
  <c r="G85" i="46"/>
  <c r="F85" i="46"/>
  <c r="AF84" i="46"/>
  <c r="AC84" i="46"/>
  <c r="Z84" i="46"/>
  <c r="W84" i="46"/>
  <c r="T84" i="46"/>
  <c r="Q84" i="46"/>
  <c r="N84" i="46"/>
  <c r="K84" i="46"/>
  <c r="H84" i="46"/>
  <c r="E84" i="46" s="1"/>
  <c r="D84" i="46"/>
  <c r="C84" i="46"/>
  <c r="AF83" i="46"/>
  <c r="AC83" i="46"/>
  <c r="Z83" i="46"/>
  <c r="W83" i="46"/>
  <c r="T83" i="46"/>
  <c r="Q83" i="46"/>
  <c r="N83" i="46"/>
  <c r="K83" i="46"/>
  <c r="H83" i="46"/>
  <c r="D83" i="46"/>
  <c r="C83" i="46"/>
  <c r="AF82" i="46"/>
  <c r="AC82" i="46"/>
  <c r="Z82" i="46"/>
  <c r="W82" i="46"/>
  <c r="T82" i="46"/>
  <c r="Q82" i="46"/>
  <c r="N82" i="46"/>
  <c r="K82" i="46"/>
  <c r="H82" i="46"/>
  <c r="E82" i="46" s="1"/>
  <c r="D82" i="46"/>
  <c r="C82" i="46"/>
  <c r="AF81" i="46"/>
  <c r="AC81" i="46"/>
  <c r="Z81" i="46"/>
  <c r="Z85" i="46" s="1"/>
  <c r="W81" i="46"/>
  <c r="W85" i="46" s="1"/>
  <c r="T81" i="46"/>
  <c r="Q81" i="46"/>
  <c r="N81" i="46"/>
  <c r="N85" i="46" s="1"/>
  <c r="K81" i="46"/>
  <c r="H81" i="46"/>
  <c r="D81" i="46"/>
  <c r="D85" i="46" s="1"/>
  <c r="C81" i="46"/>
  <c r="C85" i="46" s="1"/>
  <c r="AE80" i="46"/>
  <c r="AD80" i="46"/>
  <c r="AB80" i="46"/>
  <c r="AA80" i="46"/>
  <c r="Y80" i="46"/>
  <c r="X80" i="46"/>
  <c r="V80" i="46"/>
  <c r="U80" i="46"/>
  <c r="S80" i="46"/>
  <c r="R80" i="46"/>
  <c r="P80" i="46"/>
  <c r="O80" i="46"/>
  <c r="N80" i="46"/>
  <c r="M80" i="46"/>
  <c r="L80" i="46"/>
  <c r="K80" i="46"/>
  <c r="J80" i="46"/>
  <c r="I80" i="46"/>
  <c r="G80" i="46"/>
  <c r="F80" i="46"/>
  <c r="AF79" i="46"/>
  <c r="AC79" i="46"/>
  <c r="Z79" i="46"/>
  <c r="W79" i="46"/>
  <c r="T79" i="46"/>
  <c r="Q79" i="46"/>
  <c r="N79" i="46"/>
  <c r="K79" i="46"/>
  <c r="H79" i="46"/>
  <c r="D79" i="46"/>
  <c r="C79" i="46"/>
  <c r="AF78" i="46"/>
  <c r="AC78" i="46"/>
  <c r="Z78" i="46"/>
  <c r="W78" i="46"/>
  <c r="T78" i="46"/>
  <c r="Q78" i="46"/>
  <c r="N78" i="46"/>
  <c r="K78" i="46"/>
  <c r="H78" i="46"/>
  <c r="D78" i="46"/>
  <c r="C78" i="46"/>
  <c r="AF77" i="46"/>
  <c r="AC77" i="46"/>
  <c r="Z77" i="46"/>
  <c r="W77" i="46"/>
  <c r="T77" i="46"/>
  <c r="Q77" i="46"/>
  <c r="N77" i="46"/>
  <c r="K77" i="46"/>
  <c r="H77" i="46"/>
  <c r="D77" i="46"/>
  <c r="C77" i="46"/>
  <c r="AF76" i="46"/>
  <c r="AC76" i="46"/>
  <c r="AC80" i="46" s="1"/>
  <c r="Z76" i="46"/>
  <c r="Z80" i="46" s="1"/>
  <c r="W76" i="46"/>
  <c r="W80" i="46" s="1"/>
  <c r="T76" i="46"/>
  <c r="T80" i="46" s="1"/>
  <c r="Q76" i="46"/>
  <c r="Q80" i="46" s="1"/>
  <c r="N76" i="46"/>
  <c r="K76" i="46"/>
  <c r="H76" i="46"/>
  <c r="H80" i="46" s="1"/>
  <c r="D76" i="46"/>
  <c r="D80" i="46" s="1"/>
  <c r="C76" i="46"/>
  <c r="C80" i="46" s="1"/>
  <c r="AF75" i="46"/>
  <c r="AE75" i="46"/>
  <c r="AD75" i="46"/>
  <c r="AC75" i="46"/>
  <c r="AB75" i="46"/>
  <c r="AA75" i="46"/>
  <c r="Y75" i="46"/>
  <c r="X75" i="46"/>
  <c r="V75" i="46"/>
  <c r="U75" i="46"/>
  <c r="T75" i="46"/>
  <c r="S75" i="46"/>
  <c r="R75" i="46"/>
  <c r="Q75" i="46"/>
  <c r="P75" i="46"/>
  <c r="O75" i="46"/>
  <c r="M75" i="46"/>
  <c r="L75" i="46"/>
  <c r="J75" i="46"/>
  <c r="I75" i="46"/>
  <c r="H75" i="46"/>
  <c r="G75" i="46"/>
  <c r="F75" i="46"/>
  <c r="AF74" i="46"/>
  <c r="AC74" i="46"/>
  <c r="Z74" i="46"/>
  <c r="W74" i="46"/>
  <c r="T74" i="46"/>
  <c r="Q74" i="46"/>
  <c r="N74" i="46"/>
  <c r="K74" i="46"/>
  <c r="H74" i="46"/>
  <c r="E74" i="46" s="1"/>
  <c r="D74" i="46"/>
  <c r="C74" i="46"/>
  <c r="AF73" i="46"/>
  <c r="AC73" i="46"/>
  <c r="Z73" i="46"/>
  <c r="W73" i="46"/>
  <c r="T73" i="46"/>
  <c r="Q73" i="46"/>
  <c r="N73" i="46"/>
  <c r="K73" i="46"/>
  <c r="H73" i="46"/>
  <c r="D73" i="46"/>
  <c r="C73" i="46"/>
  <c r="AF72" i="46"/>
  <c r="AC72" i="46"/>
  <c r="Z72" i="46"/>
  <c r="W72" i="46"/>
  <c r="T72" i="46"/>
  <c r="Q72" i="46"/>
  <c r="N72" i="46"/>
  <c r="K72" i="46"/>
  <c r="H72" i="46"/>
  <c r="E72" i="46" s="1"/>
  <c r="D72" i="46"/>
  <c r="C72" i="46"/>
  <c r="AF71" i="46"/>
  <c r="AC71" i="46"/>
  <c r="Z71" i="46"/>
  <c r="Z75" i="46" s="1"/>
  <c r="W71" i="46"/>
  <c r="W75" i="46" s="1"/>
  <c r="T71" i="46"/>
  <c r="Q71" i="46"/>
  <c r="N71" i="46"/>
  <c r="N75" i="46" s="1"/>
  <c r="K71" i="46"/>
  <c r="H71" i="46"/>
  <c r="D71" i="46"/>
  <c r="D75" i="46" s="1"/>
  <c r="C71" i="46"/>
  <c r="C75" i="46" s="1"/>
  <c r="AE70" i="46"/>
  <c r="AD70" i="46"/>
  <c r="AB70" i="46"/>
  <c r="AA70" i="46"/>
  <c r="Y70" i="46"/>
  <c r="X70" i="46"/>
  <c r="V70" i="46"/>
  <c r="U70" i="46"/>
  <c r="S70" i="46"/>
  <c r="R70" i="46"/>
  <c r="P70" i="46"/>
  <c r="O70" i="46"/>
  <c r="N70" i="46"/>
  <c r="M70" i="46"/>
  <c r="L70" i="46"/>
  <c r="K70" i="46"/>
  <c r="J70" i="46"/>
  <c r="I70" i="46"/>
  <c r="G70" i="46"/>
  <c r="F70" i="46"/>
  <c r="AF69" i="46"/>
  <c r="AC69" i="46"/>
  <c r="Z69" i="46"/>
  <c r="W69" i="46"/>
  <c r="T69" i="46"/>
  <c r="Q69" i="46"/>
  <c r="N69" i="46"/>
  <c r="K69" i="46"/>
  <c r="H69" i="46"/>
  <c r="D69" i="46"/>
  <c r="C69" i="46"/>
  <c r="AF68" i="46"/>
  <c r="AC68" i="46"/>
  <c r="Z68" i="46"/>
  <c r="W68" i="46"/>
  <c r="T68" i="46"/>
  <c r="Q68" i="46"/>
  <c r="N68" i="46"/>
  <c r="K68" i="46"/>
  <c r="H68" i="46"/>
  <c r="D68" i="46"/>
  <c r="C68" i="46"/>
  <c r="AF67" i="46"/>
  <c r="AC67" i="46"/>
  <c r="Z67" i="46"/>
  <c r="W67" i="46"/>
  <c r="T67" i="46"/>
  <c r="Q67" i="46"/>
  <c r="N67" i="46"/>
  <c r="K67" i="46"/>
  <c r="H67" i="46"/>
  <c r="D67" i="46"/>
  <c r="C67" i="46"/>
  <c r="AF66" i="46"/>
  <c r="AC66" i="46"/>
  <c r="AC70" i="46" s="1"/>
  <c r="Z66" i="46"/>
  <c r="Z70" i="46" s="1"/>
  <c r="W66" i="46"/>
  <c r="W70" i="46" s="1"/>
  <c r="T66" i="46"/>
  <c r="T70" i="46" s="1"/>
  <c r="Q66" i="46"/>
  <c r="Q70" i="46" s="1"/>
  <c r="N66" i="46"/>
  <c r="K66" i="46"/>
  <c r="H66" i="46"/>
  <c r="H70" i="46" s="1"/>
  <c r="D66" i="46"/>
  <c r="D70" i="46" s="1"/>
  <c r="C66" i="46"/>
  <c r="C70" i="46" s="1"/>
  <c r="AF65" i="46"/>
  <c r="AE65" i="46"/>
  <c r="AD65" i="46"/>
  <c r="AC65" i="46"/>
  <c r="AB65" i="46"/>
  <c r="AA65" i="46"/>
  <c r="Y65" i="46"/>
  <c r="X65" i="46"/>
  <c r="V65" i="46"/>
  <c r="U65" i="46"/>
  <c r="T65" i="46"/>
  <c r="S65" i="46"/>
  <c r="R65" i="46"/>
  <c r="Q65" i="46"/>
  <c r="P65" i="46"/>
  <c r="O65" i="46"/>
  <c r="M65" i="46"/>
  <c r="L65" i="46"/>
  <c r="J65" i="46"/>
  <c r="I65" i="46"/>
  <c r="H65" i="46"/>
  <c r="G65" i="46"/>
  <c r="F65" i="46"/>
  <c r="AF64" i="46"/>
  <c r="AC64" i="46"/>
  <c r="Z64" i="46"/>
  <c r="W64" i="46"/>
  <c r="T64" i="46"/>
  <c r="Q64" i="46"/>
  <c r="N64" i="46"/>
  <c r="K64" i="46"/>
  <c r="H64" i="46"/>
  <c r="E64" i="46" s="1"/>
  <c r="D64" i="46"/>
  <c r="C64" i="46"/>
  <c r="AF63" i="46"/>
  <c r="AC63" i="46"/>
  <c r="Z63" i="46"/>
  <c r="W63" i="46"/>
  <c r="T63" i="46"/>
  <c r="Q63" i="46"/>
  <c r="N63" i="46"/>
  <c r="K63" i="46"/>
  <c r="H63" i="46"/>
  <c r="D63" i="46"/>
  <c r="C63" i="46"/>
  <c r="AF62" i="46"/>
  <c r="AC62" i="46"/>
  <c r="Z62" i="46"/>
  <c r="W62" i="46"/>
  <c r="T62" i="46"/>
  <c r="Q62" i="46"/>
  <c r="N62" i="46"/>
  <c r="K62" i="46"/>
  <c r="H62" i="46"/>
  <c r="E62" i="46" s="1"/>
  <c r="D62" i="46"/>
  <c r="C62" i="46"/>
  <c r="AF61" i="46"/>
  <c r="AC61" i="46"/>
  <c r="Z61" i="46"/>
  <c r="Z65" i="46" s="1"/>
  <c r="W61" i="46"/>
  <c r="W65" i="46" s="1"/>
  <c r="T61" i="46"/>
  <c r="Q61" i="46"/>
  <c r="N61" i="46"/>
  <c r="N65" i="46" s="1"/>
  <c r="K61" i="46"/>
  <c r="H61" i="46"/>
  <c r="D61" i="46"/>
  <c r="D65" i="46" s="1"/>
  <c r="C61" i="46"/>
  <c r="C65" i="46" s="1"/>
  <c r="AE60" i="46"/>
  <c r="AD60" i="46"/>
  <c r="AB60" i="46"/>
  <c r="AA60" i="46"/>
  <c r="Y60" i="46"/>
  <c r="X60" i="46"/>
  <c r="V60" i="46"/>
  <c r="U60" i="46"/>
  <c r="S60" i="46"/>
  <c r="R60" i="46"/>
  <c r="P60" i="46"/>
  <c r="O60" i="46"/>
  <c r="N60" i="46"/>
  <c r="M60" i="46"/>
  <c r="L60" i="46"/>
  <c r="K60" i="46"/>
  <c r="J60" i="46"/>
  <c r="I60" i="46"/>
  <c r="G60" i="46"/>
  <c r="F60" i="46"/>
  <c r="AF59" i="46"/>
  <c r="AC59" i="46"/>
  <c r="Z59" i="46"/>
  <c r="W59" i="46"/>
  <c r="T59" i="46"/>
  <c r="Q59" i="46"/>
  <c r="N59" i="46"/>
  <c r="K59" i="46"/>
  <c r="H59" i="46"/>
  <c r="D59" i="46"/>
  <c r="C59" i="46"/>
  <c r="AF58" i="46"/>
  <c r="AC58" i="46"/>
  <c r="Z58" i="46"/>
  <c r="W58" i="46"/>
  <c r="T58" i="46"/>
  <c r="Q58" i="46"/>
  <c r="N58" i="46"/>
  <c r="K58" i="46"/>
  <c r="H58" i="46"/>
  <c r="D58" i="46"/>
  <c r="C58" i="46"/>
  <c r="AF57" i="46"/>
  <c r="AC57" i="46"/>
  <c r="Z57" i="46"/>
  <c r="W57" i="46"/>
  <c r="T57" i="46"/>
  <c r="Q57" i="46"/>
  <c r="N57" i="46"/>
  <c r="K57" i="46"/>
  <c r="H57" i="46"/>
  <c r="D57" i="46"/>
  <c r="C57" i="46"/>
  <c r="AF56" i="46"/>
  <c r="AC56" i="46"/>
  <c r="AC60" i="46" s="1"/>
  <c r="Z56" i="46"/>
  <c r="Z60" i="46" s="1"/>
  <c r="W56" i="46"/>
  <c r="W60" i="46" s="1"/>
  <c r="T56" i="46"/>
  <c r="T60" i="46" s="1"/>
  <c r="Q56" i="46"/>
  <c r="Q60" i="46" s="1"/>
  <c r="N56" i="46"/>
  <c r="K56" i="46"/>
  <c r="H56" i="46"/>
  <c r="H60" i="46" s="1"/>
  <c r="D56" i="46"/>
  <c r="D60" i="46" s="1"/>
  <c r="C56" i="46"/>
  <c r="C60" i="46" s="1"/>
  <c r="AF55" i="46"/>
  <c r="AE55" i="46"/>
  <c r="AD55" i="46"/>
  <c r="AB55" i="46"/>
  <c r="AA55" i="46"/>
  <c r="Y55" i="46"/>
  <c r="X55" i="46"/>
  <c r="V55" i="46"/>
  <c r="U55" i="46"/>
  <c r="T55" i="46"/>
  <c r="S55" i="46"/>
  <c r="R55" i="46"/>
  <c r="Q55" i="46"/>
  <c r="P55" i="46"/>
  <c r="O55" i="46"/>
  <c r="M55" i="46"/>
  <c r="L55" i="46"/>
  <c r="J55" i="46"/>
  <c r="I55" i="46"/>
  <c r="H55" i="46"/>
  <c r="G55" i="46"/>
  <c r="F55" i="46"/>
  <c r="AF54" i="46"/>
  <c r="AC54" i="46"/>
  <c r="Z54" i="46"/>
  <c r="W54" i="46"/>
  <c r="T54" i="46"/>
  <c r="Q54" i="46"/>
  <c r="N54" i="46"/>
  <c r="K54" i="46"/>
  <c r="H54" i="46"/>
  <c r="D54" i="46"/>
  <c r="C54" i="46"/>
  <c r="AF53" i="46"/>
  <c r="AC53" i="46"/>
  <c r="Z53" i="46"/>
  <c r="W53" i="46"/>
  <c r="T53" i="46"/>
  <c r="Q53" i="46"/>
  <c r="N53" i="46"/>
  <c r="K53" i="46"/>
  <c r="H53" i="46"/>
  <c r="E53" i="46" s="1"/>
  <c r="D53" i="46"/>
  <c r="C53" i="46"/>
  <c r="AF52" i="46"/>
  <c r="AC52" i="46"/>
  <c r="Z52" i="46"/>
  <c r="W52" i="46"/>
  <c r="T52" i="46"/>
  <c r="Q52" i="46"/>
  <c r="N52" i="46"/>
  <c r="K52" i="46"/>
  <c r="H52" i="46"/>
  <c r="D52" i="46"/>
  <c r="C52" i="46"/>
  <c r="AF51" i="46"/>
  <c r="AC51" i="46"/>
  <c r="AC55" i="46" s="1"/>
  <c r="Z51" i="46"/>
  <c r="Z55" i="46" s="1"/>
  <c r="W51" i="46"/>
  <c r="W55" i="46" s="1"/>
  <c r="T51" i="46"/>
  <c r="Q51" i="46"/>
  <c r="N51" i="46"/>
  <c r="K51" i="46"/>
  <c r="K55" i="46" s="1"/>
  <c r="H51" i="46"/>
  <c r="D51" i="46"/>
  <c r="D55" i="46" s="1"/>
  <c r="C51" i="46"/>
  <c r="C55" i="46" s="1"/>
  <c r="AE50" i="46"/>
  <c r="AD50" i="46"/>
  <c r="AB50" i="46"/>
  <c r="AA50" i="46"/>
  <c r="Y50" i="46"/>
  <c r="X50" i="46"/>
  <c r="V50" i="46"/>
  <c r="U50" i="46"/>
  <c r="S50" i="46"/>
  <c r="R50" i="46"/>
  <c r="P50" i="46"/>
  <c r="O50" i="46"/>
  <c r="N50" i="46"/>
  <c r="M50" i="46"/>
  <c r="L50" i="46"/>
  <c r="J50" i="46"/>
  <c r="I50" i="46"/>
  <c r="G50" i="46"/>
  <c r="F50" i="46"/>
  <c r="AF49" i="46"/>
  <c r="AC49" i="46"/>
  <c r="Z49" i="46"/>
  <c r="W49" i="46"/>
  <c r="T49" i="46"/>
  <c r="Q49" i="46"/>
  <c r="N49" i="46"/>
  <c r="K49" i="46"/>
  <c r="H49" i="46"/>
  <c r="D49" i="46"/>
  <c r="C49" i="46"/>
  <c r="AF48" i="46"/>
  <c r="AC48" i="46"/>
  <c r="Z48" i="46"/>
  <c r="W48" i="46"/>
  <c r="T48" i="46"/>
  <c r="Q48" i="46"/>
  <c r="N48" i="46"/>
  <c r="K48" i="46"/>
  <c r="H48" i="46"/>
  <c r="E48" i="46" s="1"/>
  <c r="D48" i="46"/>
  <c r="C48" i="46"/>
  <c r="AF47" i="46"/>
  <c r="AC47" i="46"/>
  <c r="Z47" i="46"/>
  <c r="Z50" i="46" s="1"/>
  <c r="W47" i="46"/>
  <c r="T47" i="46"/>
  <c r="Q47" i="46"/>
  <c r="N47" i="46"/>
  <c r="K47" i="46"/>
  <c r="H47" i="46"/>
  <c r="E47" i="46" s="1"/>
  <c r="D47" i="46"/>
  <c r="C47" i="46"/>
  <c r="AF46" i="46"/>
  <c r="AC46" i="46"/>
  <c r="Z46" i="46"/>
  <c r="W46" i="46"/>
  <c r="W50" i="46" s="1"/>
  <c r="T46" i="46"/>
  <c r="T50" i="46" s="1"/>
  <c r="Q46" i="46"/>
  <c r="Q50" i="46" s="1"/>
  <c r="N46" i="46"/>
  <c r="K46" i="46"/>
  <c r="K50" i="46" s="1"/>
  <c r="H46" i="46"/>
  <c r="H50" i="46" s="1"/>
  <c r="D46" i="46"/>
  <c r="D50" i="46" s="1"/>
  <c r="C46" i="46"/>
  <c r="C50" i="46" s="1"/>
  <c r="AF45" i="46"/>
  <c r="AE45" i="46"/>
  <c r="AD45" i="46"/>
  <c r="AB45" i="46"/>
  <c r="AA45" i="46"/>
  <c r="Y45" i="46"/>
  <c r="X45" i="46"/>
  <c r="V45" i="46"/>
  <c r="U45" i="46"/>
  <c r="T45" i="46"/>
  <c r="S45" i="46"/>
  <c r="R45" i="46"/>
  <c r="P45" i="46"/>
  <c r="O45" i="46"/>
  <c r="M45" i="46"/>
  <c r="L45" i="46"/>
  <c r="J45" i="46"/>
  <c r="I45" i="46"/>
  <c r="G45" i="46"/>
  <c r="F45" i="46"/>
  <c r="AF44" i="46"/>
  <c r="AC44" i="46"/>
  <c r="Z44" i="46"/>
  <c r="W44" i="46"/>
  <c r="T44" i="46"/>
  <c r="Q44" i="46"/>
  <c r="N44" i="46"/>
  <c r="K44" i="46"/>
  <c r="H44" i="46"/>
  <c r="D44" i="46"/>
  <c r="C44" i="46"/>
  <c r="AF43" i="46"/>
  <c r="AC43" i="46"/>
  <c r="Z43" i="46"/>
  <c r="W43" i="46"/>
  <c r="T43" i="46"/>
  <c r="Q43" i="46"/>
  <c r="N43" i="46"/>
  <c r="K43" i="46"/>
  <c r="H43" i="46"/>
  <c r="E43" i="46" s="1"/>
  <c r="D43" i="46"/>
  <c r="C43" i="46"/>
  <c r="AF42" i="46"/>
  <c r="AC42" i="46"/>
  <c r="Z42" i="46"/>
  <c r="W42" i="46"/>
  <c r="T42" i="46"/>
  <c r="Q42" i="46"/>
  <c r="N42" i="46"/>
  <c r="K42" i="46"/>
  <c r="H42" i="46"/>
  <c r="D42" i="46"/>
  <c r="C42" i="46"/>
  <c r="AF41" i="46"/>
  <c r="AC41" i="46"/>
  <c r="AC45" i="46" s="1"/>
  <c r="Z41" i="46"/>
  <c r="Z45" i="46" s="1"/>
  <c r="W41" i="46"/>
  <c r="W45" i="46" s="1"/>
  <c r="T41" i="46"/>
  <c r="Q41" i="46"/>
  <c r="Q45" i="46" s="1"/>
  <c r="N41" i="46"/>
  <c r="N45" i="46" s="1"/>
  <c r="K41" i="46"/>
  <c r="H41" i="46"/>
  <c r="D41" i="46"/>
  <c r="D45" i="46" s="1"/>
  <c r="C41" i="46"/>
  <c r="C45" i="46" s="1"/>
  <c r="AE40" i="46"/>
  <c r="AD40" i="46"/>
  <c r="AB40" i="46"/>
  <c r="AA40" i="46"/>
  <c r="Z40" i="46"/>
  <c r="Y40" i="46"/>
  <c r="X40" i="46"/>
  <c r="V40" i="46"/>
  <c r="U40" i="46"/>
  <c r="S40" i="46"/>
  <c r="R40" i="46"/>
  <c r="P40" i="46"/>
  <c r="O40" i="46"/>
  <c r="N40" i="46"/>
  <c r="M40" i="46"/>
  <c r="L40" i="46"/>
  <c r="J40" i="46"/>
  <c r="I40" i="46"/>
  <c r="G40" i="46"/>
  <c r="F40" i="46"/>
  <c r="AF39" i="46"/>
  <c r="AC39" i="46"/>
  <c r="Z39" i="46"/>
  <c r="W39" i="46"/>
  <c r="T39" i="46"/>
  <c r="Q39" i="46"/>
  <c r="N39" i="46"/>
  <c r="K39" i="46"/>
  <c r="H39" i="46"/>
  <c r="E39" i="46" s="1"/>
  <c r="D39" i="46"/>
  <c r="C39" i="46"/>
  <c r="AF38" i="46"/>
  <c r="AC38" i="46"/>
  <c r="Z38" i="46"/>
  <c r="W38" i="46"/>
  <c r="T38" i="46"/>
  <c r="Q38" i="46"/>
  <c r="N38" i="46"/>
  <c r="K38" i="46"/>
  <c r="H38" i="46"/>
  <c r="E38" i="46" s="1"/>
  <c r="D38" i="46"/>
  <c r="C38" i="46"/>
  <c r="AF37" i="46"/>
  <c r="AC37" i="46"/>
  <c r="Z37" i="46"/>
  <c r="W37" i="46"/>
  <c r="T37" i="46"/>
  <c r="Q37" i="46"/>
  <c r="N37" i="46"/>
  <c r="K37" i="46"/>
  <c r="H37" i="46"/>
  <c r="D37" i="46"/>
  <c r="C37" i="46"/>
  <c r="AF36" i="46"/>
  <c r="AC36" i="46"/>
  <c r="AC40" i="46" s="1"/>
  <c r="Z36" i="46"/>
  <c r="W36" i="46"/>
  <c r="W40" i="46" s="1"/>
  <c r="T36" i="46"/>
  <c r="T40" i="46" s="1"/>
  <c r="Q36" i="46"/>
  <c r="Q40" i="46" s="1"/>
  <c r="N36" i="46"/>
  <c r="K36" i="46"/>
  <c r="K40" i="46" s="1"/>
  <c r="H36" i="46"/>
  <c r="H40" i="46" s="1"/>
  <c r="D36" i="46"/>
  <c r="D40" i="46" s="1"/>
  <c r="C36" i="46"/>
  <c r="C40" i="46" s="1"/>
  <c r="AF35" i="46"/>
  <c r="AE35" i="46"/>
  <c r="AD35" i="46"/>
  <c r="AB35" i="46"/>
  <c r="AA35" i="46"/>
  <c r="Y35" i="46"/>
  <c r="X35" i="46"/>
  <c r="V35" i="46"/>
  <c r="U35" i="46"/>
  <c r="T35" i="46"/>
  <c r="S35" i="46"/>
  <c r="R35" i="46"/>
  <c r="P35" i="46"/>
  <c r="O35" i="46"/>
  <c r="M35" i="46"/>
  <c r="L35" i="46"/>
  <c r="J35" i="46"/>
  <c r="I35" i="46"/>
  <c r="G35" i="46"/>
  <c r="F35" i="46"/>
  <c r="AF34" i="46"/>
  <c r="AC34" i="46"/>
  <c r="Z34" i="46"/>
  <c r="W34" i="46"/>
  <c r="T34" i="46"/>
  <c r="Q34" i="46"/>
  <c r="N34" i="46"/>
  <c r="K34" i="46"/>
  <c r="H34" i="46"/>
  <c r="D34" i="46"/>
  <c r="C34" i="46"/>
  <c r="AF33" i="46"/>
  <c r="AC33" i="46"/>
  <c r="Z33" i="46"/>
  <c r="W33" i="46"/>
  <c r="T33" i="46"/>
  <c r="Q33" i="46"/>
  <c r="N33" i="46"/>
  <c r="K33" i="46"/>
  <c r="H33" i="46"/>
  <c r="D33" i="46"/>
  <c r="C33" i="46"/>
  <c r="AF32" i="46"/>
  <c r="AC32" i="46"/>
  <c r="Z32" i="46"/>
  <c r="W32" i="46"/>
  <c r="T32" i="46"/>
  <c r="Q32" i="46"/>
  <c r="N32" i="46"/>
  <c r="K32" i="46"/>
  <c r="H32" i="46"/>
  <c r="D32" i="46"/>
  <c r="C32" i="46"/>
  <c r="AF31" i="46"/>
  <c r="AC31" i="46"/>
  <c r="AC35" i="46" s="1"/>
  <c r="Z31" i="46"/>
  <c r="Z35" i="46" s="1"/>
  <c r="W31" i="46"/>
  <c r="W35" i="46" s="1"/>
  <c r="T31" i="46"/>
  <c r="Q31" i="46"/>
  <c r="Q35" i="46" s="1"/>
  <c r="N31" i="46"/>
  <c r="K31" i="46"/>
  <c r="H31" i="46"/>
  <c r="E31" i="46" s="1"/>
  <c r="D31" i="46"/>
  <c r="D35" i="46" s="1"/>
  <c r="C31" i="46"/>
  <c r="C35" i="46" s="1"/>
  <c r="AE30" i="46"/>
  <c r="AD30" i="46"/>
  <c r="AB30" i="46"/>
  <c r="AA30" i="46"/>
  <c r="Y30" i="46"/>
  <c r="X30" i="46"/>
  <c r="V30" i="46"/>
  <c r="U30" i="46"/>
  <c r="S30" i="46"/>
  <c r="R30" i="46"/>
  <c r="P30" i="46"/>
  <c r="O30" i="46"/>
  <c r="N30" i="46"/>
  <c r="M30" i="46"/>
  <c r="L30" i="46"/>
  <c r="J30" i="46"/>
  <c r="I30" i="46"/>
  <c r="G30" i="46"/>
  <c r="F30" i="46"/>
  <c r="AF29" i="46"/>
  <c r="AC29" i="46"/>
  <c r="Z29" i="46"/>
  <c r="W29" i="46"/>
  <c r="T29" i="46"/>
  <c r="Q29" i="46"/>
  <c r="N29" i="46"/>
  <c r="K29" i="46"/>
  <c r="H29" i="46"/>
  <c r="D29" i="46"/>
  <c r="C29" i="46"/>
  <c r="AF28" i="46"/>
  <c r="AC28" i="46"/>
  <c r="Z28" i="46"/>
  <c r="W28" i="46"/>
  <c r="T28" i="46"/>
  <c r="Q28" i="46"/>
  <c r="N28" i="46"/>
  <c r="K28" i="46"/>
  <c r="H28" i="46"/>
  <c r="D28" i="46"/>
  <c r="C28" i="46"/>
  <c r="AF27" i="46"/>
  <c r="AC27" i="46"/>
  <c r="Z27" i="46"/>
  <c r="W27" i="46"/>
  <c r="T27" i="46"/>
  <c r="Q27" i="46"/>
  <c r="N27" i="46"/>
  <c r="K27" i="46"/>
  <c r="H27" i="46"/>
  <c r="D27" i="46"/>
  <c r="C27" i="46"/>
  <c r="AF26" i="46"/>
  <c r="AC26" i="46"/>
  <c r="Z26" i="46"/>
  <c r="Z30" i="46" s="1"/>
  <c r="W26" i="46"/>
  <c r="W30" i="46" s="1"/>
  <c r="T26" i="46"/>
  <c r="T30" i="46" s="1"/>
  <c r="Q26" i="46"/>
  <c r="Q30" i="46" s="1"/>
  <c r="N26" i="46"/>
  <c r="K26" i="46"/>
  <c r="K30" i="46" s="1"/>
  <c r="H26" i="46"/>
  <c r="H30" i="46" s="1"/>
  <c r="D26" i="46"/>
  <c r="D30" i="46" s="1"/>
  <c r="C26" i="46"/>
  <c r="C30" i="46" s="1"/>
  <c r="AE25" i="46"/>
  <c r="AD25" i="46"/>
  <c r="AB25" i="46"/>
  <c r="AA25" i="46"/>
  <c r="Y25" i="46"/>
  <c r="X25" i="46"/>
  <c r="V25" i="46"/>
  <c r="U25" i="46"/>
  <c r="S25" i="46"/>
  <c r="R25" i="46"/>
  <c r="P25" i="46"/>
  <c r="O25" i="46"/>
  <c r="M25" i="46"/>
  <c r="L25" i="46"/>
  <c r="J25" i="46"/>
  <c r="I25" i="46"/>
  <c r="G25" i="46"/>
  <c r="F25" i="46"/>
  <c r="D25" i="46"/>
  <c r="AF24" i="46"/>
  <c r="AC24" i="46"/>
  <c r="Z24" i="46"/>
  <c r="W24" i="46"/>
  <c r="T24" i="46"/>
  <c r="Q24" i="46"/>
  <c r="N24" i="46"/>
  <c r="K24" i="46"/>
  <c r="H24" i="46"/>
  <c r="D24" i="46"/>
  <c r="C24" i="46"/>
  <c r="AF23" i="46"/>
  <c r="AC23" i="46"/>
  <c r="Z23" i="46"/>
  <c r="W23" i="46"/>
  <c r="T23" i="46"/>
  <c r="Q23" i="46"/>
  <c r="N23" i="46"/>
  <c r="K23" i="46"/>
  <c r="H23" i="46"/>
  <c r="E23" i="46" s="1"/>
  <c r="D23" i="46"/>
  <c r="C23" i="46"/>
  <c r="AF22" i="46"/>
  <c r="AC22" i="46"/>
  <c r="Z22" i="46"/>
  <c r="W22" i="46"/>
  <c r="T22" i="46"/>
  <c r="Q22" i="46"/>
  <c r="N22" i="46"/>
  <c r="K22" i="46"/>
  <c r="H22" i="46"/>
  <c r="E22" i="46" s="1"/>
  <c r="D22" i="46"/>
  <c r="C22" i="46"/>
  <c r="AF21" i="46"/>
  <c r="AF25" i="46" s="1"/>
  <c r="AC21" i="46"/>
  <c r="AC25" i="46" s="1"/>
  <c r="Z21" i="46"/>
  <c r="W21" i="46"/>
  <c r="W25" i="46" s="1"/>
  <c r="T21" i="46"/>
  <c r="T25" i="46" s="1"/>
  <c r="Q21" i="46"/>
  <c r="Q25" i="46" s="1"/>
  <c r="N21" i="46"/>
  <c r="K21" i="46"/>
  <c r="K25" i="46" s="1"/>
  <c r="H21" i="46"/>
  <c r="H25" i="46" s="1"/>
  <c r="D21" i="46"/>
  <c r="C21" i="46"/>
  <c r="C25" i="46" s="1"/>
  <c r="AE20" i="46"/>
  <c r="AD20" i="46"/>
  <c r="AB20" i="46"/>
  <c r="AA20" i="46"/>
  <c r="Z20" i="46"/>
  <c r="Y20" i="46"/>
  <c r="X20" i="46"/>
  <c r="V20" i="46"/>
  <c r="U20" i="46"/>
  <c r="T20" i="46"/>
  <c r="S20" i="46"/>
  <c r="R20" i="46"/>
  <c r="Q20" i="46"/>
  <c r="P20" i="46"/>
  <c r="O20" i="46"/>
  <c r="N20" i="46"/>
  <c r="M20" i="46"/>
  <c r="L20" i="46"/>
  <c r="J20" i="46"/>
  <c r="I20" i="46"/>
  <c r="H20" i="46"/>
  <c r="G20" i="46"/>
  <c r="F20" i="46"/>
  <c r="AF19" i="46"/>
  <c r="AC19" i="46"/>
  <c r="Z19" i="46"/>
  <c r="W19" i="46"/>
  <c r="T19" i="46"/>
  <c r="Q19" i="46"/>
  <c r="N19" i="46"/>
  <c r="K19" i="46"/>
  <c r="E19" i="46" s="1"/>
  <c r="H19" i="46"/>
  <c r="D19" i="46"/>
  <c r="C19" i="46"/>
  <c r="AF18" i="46"/>
  <c r="AC18" i="46"/>
  <c r="Z18" i="46"/>
  <c r="W18" i="46"/>
  <c r="T18" i="46"/>
  <c r="Q18" i="46"/>
  <c r="N18" i="46"/>
  <c r="K18" i="46"/>
  <c r="E18" i="46" s="1"/>
  <c r="H18" i="46"/>
  <c r="D18" i="46"/>
  <c r="C18" i="46"/>
  <c r="AF17" i="46"/>
  <c r="AC17" i="46"/>
  <c r="Z17" i="46"/>
  <c r="W17" i="46"/>
  <c r="T17" i="46"/>
  <c r="Q17" i="46"/>
  <c r="N17" i="46"/>
  <c r="K17" i="46"/>
  <c r="E17" i="46" s="1"/>
  <c r="H17" i="46"/>
  <c r="D17" i="46"/>
  <c r="C17" i="46"/>
  <c r="AF16" i="46"/>
  <c r="AF20" i="46" s="1"/>
  <c r="AC16" i="46"/>
  <c r="AC20" i="46" s="1"/>
  <c r="Z16" i="46"/>
  <c r="W16" i="46"/>
  <c r="W20" i="46" s="1"/>
  <c r="T16" i="46"/>
  <c r="Q16" i="46"/>
  <c r="N16" i="46"/>
  <c r="K16" i="46"/>
  <c r="K20" i="46" s="1"/>
  <c r="H16" i="46"/>
  <c r="D16" i="46"/>
  <c r="D20" i="46" s="1"/>
  <c r="C16" i="46"/>
  <c r="C20" i="46" s="1"/>
  <c r="AF15" i="46"/>
  <c r="AE15" i="46"/>
  <c r="AD15" i="46"/>
  <c r="AB15" i="46"/>
  <c r="AA15" i="46"/>
  <c r="Z15" i="46"/>
  <c r="Y15" i="46"/>
  <c r="X15" i="46"/>
  <c r="V15" i="46"/>
  <c r="U15" i="46"/>
  <c r="T15" i="46"/>
  <c r="S15" i="46"/>
  <c r="R15" i="46"/>
  <c r="P15" i="46"/>
  <c r="O15" i="46"/>
  <c r="M15" i="46"/>
  <c r="L15" i="46"/>
  <c r="J15" i="46"/>
  <c r="I15" i="46"/>
  <c r="H15" i="46"/>
  <c r="G15" i="46"/>
  <c r="F15" i="46"/>
  <c r="AF14" i="46"/>
  <c r="AC14" i="46"/>
  <c r="Z14" i="46"/>
  <c r="W14" i="46"/>
  <c r="T14" i="46"/>
  <c r="Q14" i="46"/>
  <c r="N14" i="46"/>
  <c r="K14" i="46"/>
  <c r="E14" i="46" s="1"/>
  <c r="H14" i="46"/>
  <c r="D14" i="46"/>
  <c r="C14" i="46"/>
  <c r="AF13" i="46"/>
  <c r="AC13" i="46"/>
  <c r="Z13" i="46"/>
  <c r="W13" i="46"/>
  <c r="T13" i="46"/>
  <c r="Q13" i="46"/>
  <c r="N13" i="46"/>
  <c r="K13" i="46"/>
  <c r="H13" i="46"/>
  <c r="E13" i="46" s="1"/>
  <c r="D13" i="46"/>
  <c r="C13" i="46"/>
  <c r="AF12" i="46"/>
  <c r="AC12" i="46"/>
  <c r="Z12" i="46"/>
  <c r="W12" i="46"/>
  <c r="T12" i="46"/>
  <c r="Q12" i="46"/>
  <c r="N12" i="46"/>
  <c r="K12" i="46"/>
  <c r="H12" i="46"/>
  <c r="E12" i="46" s="1"/>
  <c r="D12" i="46"/>
  <c r="C12" i="46"/>
  <c r="AF11" i="46"/>
  <c r="AC11" i="46"/>
  <c r="AC15" i="46" s="1"/>
  <c r="Z11" i="46"/>
  <c r="W11" i="46"/>
  <c r="W15" i="46" s="1"/>
  <c r="T11" i="46"/>
  <c r="Q11" i="46"/>
  <c r="Q15" i="46" s="1"/>
  <c r="N11" i="46"/>
  <c r="N15" i="46" s="1"/>
  <c r="K11" i="46"/>
  <c r="K15" i="46" s="1"/>
  <c r="H11" i="46"/>
  <c r="E11" i="46" s="1"/>
  <c r="D11" i="46"/>
  <c r="D15" i="46" s="1"/>
  <c r="C11" i="46"/>
  <c r="C15" i="46" s="1"/>
  <c r="AE10" i="46"/>
  <c r="AD10" i="46"/>
  <c r="AB10" i="46"/>
  <c r="AB191" i="46" s="1"/>
  <c r="AA10" i="46"/>
  <c r="Z10" i="46"/>
  <c r="Y10" i="46"/>
  <c r="Y191" i="46" s="1"/>
  <c r="X10" i="46"/>
  <c r="V10" i="46"/>
  <c r="V191" i="46" s="1"/>
  <c r="U10" i="46"/>
  <c r="S10" i="46"/>
  <c r="R10" i="46"/>
  <c r="P10" i="46"/>
  <c r="P191" i="46" s="1"/>
  <c r="O10" i="46"/>
  <c r="O191" i="46" s="1"/>
  <c r="N10" i="46"/>
  <c r="M10" i="46"/>
  <c r="M191" i="46" s="1"/>
  <c r="L10" i="46"/>
  <c r="J10" i="46"/>
  <c r="I10" i="46"/>
  <c r="G10" i="46"/>
  <c r="F10" i="46"/>
  <c r="AF9" i="46"/>
  <c r="AF195" i="46" s="1"/>
  <c r="AC9" i="46"/>
  <c r="AC195" i="46" s="1"/>
  <c r="Z9" i="46"/>
  <c r="Z195" i="46" s="1"/>
  <c r="W9" i="46"/>
  <c r="W195" i="46" s="1"/>
  <c r="T9" i="46"/>
  <c r="T195" i="46" s="1"/>
  <c r="Q9" i="46"/>
  <c r="N9" i="46"/>
  <c r="K9" i="46"/>
  <c r="H9" i="46"/>
  <c r="E9" i="46" s="1"/>
  <c r="D9" i="46"/>
  <c r="D195" i="46" s="1"/>
  <c r="C9" i="46"/>
  <c r="C195" i="46" s="1"/>
  <c r="AF8" i="46"/>
  <c r="AF194" i="46" s="1"/>
  <c r="AC8" i="46"/>
  <c r="AC194" i="46" s="1"/>
  <c r="Z8" i="46"/>
  <c r="W8" i="46"/>
  <c r="W194" i="46" s="1"/>
  <c r="T8" i="46"/>
  <c r="T194" i="46" s="1"/>
  <c r="Q8" i="46"/>
  <c r="N8" i="46"/>
  <c r="K8" i="46"/>
  <c r="H8" i="46"/>
  <c r="H194" i="46" s="1"/>
  <c r="D8" i="46"/>
  <c r="D194" i="46" s="1"/>
  <c r="C8" i="46"/>
  <c r="C194" i="46" s="1"/>
  <c r="AF7" i="46"/>
  <c r="AC7" i="46"/>
  <c r="AC193" i="46" s="1"/>
  <c r="Z7" i="46"/>
  <c r="W7" i="46"/>
  <c r="W193" i="46" s="1"/>
  <c r="T7" i="46"/>
  <c r="T193" i="46" s="1"/>
  <c r="Q7" i="46"/>
  <c r="N7" i="46"/>
  <c r="K7" i="46"/>
  <c r="K193" i="46" s="1"/>
  <c r="H7" i="46"/>
  <c r="H193" i="46" s="1"/>
  <c r="D7" i="46"/>
  <c r="D193" i="46" s="1"/>
  <c r="C7" i="46"/>
  <c r="C193" i="46" s="1"/>
  <c r="AF6" i="46"/>
  <c r="AF192" i="46" s="1"/>
  <c r="AC6" i="46"/>
  <c r="AC192" i="46" s="1"/>
  <c r="Z6" i="46"/>
  <c r="W6" i="46"/>
  <c r="W192" i="46" s="1"/>
  <c r="T6" i="46"/>
  <c r="T192" i="46" s="1"/>
  <c r="Q6" i="46"/>
  <c r="Q10" i="46" s="1"/>
  <c r="N6" i="46"/>
  <c r="K6" i="46"/>
  <c r="H6" i="46"/>
  <c r="E6" i="46" s="1"/>
  <c r="D6" i="46"/>
  <c r="D192" i="46" s="1"/>
  <c r="C6" i="46"/>
  <c r="C192" i="46" s="1"/>
  <c r="D196" i="45"/>
  <c r="C196" i="45"/>
  <c r="AE195" i="45"/>
  <c r="AD195" i="45"/>
  <c r="AB195" i="45"/>
  <c r="AA195" i="45"/>
  <c r="Y195" i="45"/>
  <c r="X195" i="45"/>
  <c r="V195" i="45"/>
  <c r="U195" i="45"/>
  <c r="S195" i="45"/>
  <c r="R195" i="45"/>
  <c r="P195" i="45"/>
  <c r="O195" i="45"/>
  <c r="M195" i="45"/>
  <c r="L195" i="45"/>
  <c r="J195" i="45"/>
  <c r="I195" i="45"/>
  <c r="G195" i="45"/>
  <c r="F195" i="45"/>
  <c r="AE194" i="45"/>
  <c r="AD194" i="45"/>
  <c r="AB194" i="45"/>
  <c r="AA194" i="45"/>
  <c r="Y194" i="45"/>
  <c r="X194" i="45"/>
  <c r="V194" i="45"/>
  <c r="U194" i="45"/>
  <c r="S194" i="45"/>
  <c r="R194" i="45"/>
  <c r="P194" i="45"/>
  <c r="O194" i="45"/>
  <c r="M194" i="45"/>
  <c r="L194" i="45"/>
  <c r="J194" i="45"/>
  <c r="I194" i="45"/>
  <c r="G194" i="45"/>
  <c r="F194" i="45"/>
  <c r="AE193" i="45"/>
  <c r="AD193" i="45"/>
  <c r="AB193" i="45"/>
  <c r="AA193" i="45"/>
  <c r="Y193" i="45"/>
  <c r="X193" i="45"/>
  <c r="V193" i="45"/>
  <c r="U193" i="45"/>
  <c r="S193" i="45"/>
  <c r="R193" i="45"/>
  <c r="P193" i="45"/>
  <c r="O193" i="45"/>
  <c r="M193" i="45"/>
  <c r="L193" i="45"/>
  <c r="J193" i="45"/>
  <c r="I193" i="45"/>
  <c r="G193" i="45"/>
  <c r="F193" i="45"/>
  <c r="AE192" i="45"/>
  <c r="AD192" i="45"/>
  <c r="AB192" i="45"/>
  <c r="AA192" i="45"/>
  <c r="Y192" i="45"/>
  <c r="X192" i="45"/>
  <c r="V192" i="45"/>
  <c r="U192" i="45"/>
  <c r="S192" i="45"/>
  <c r="R192" i="45"/>
  <c r="P192" i="45"/>
  <c r="O192" i="45"/>
  <c r="M192" i="45"/>
  <c r="L192" i="45"/>
  <c r="J192" i="45"/>
  <c r="I192" i="45"/>
  <c r="G192" i="45"/>
  <c r="F192" i="45"/>
  <c r="AE190" i="45"/>
  <c r="AD190" i="45"/>
  <c r="AB190" i="45"/>
  <c r="AA190" i="45"/>
  <c r="Y190" i="45"/>
  <c r="X190" i="45"/>
  <c r="V190" i="45"/>
  <c r="U190" i="45"/>
  <c r="S190" i="45"/>
  <c r="R190" i="45"/>
  <c r="P190" i="45"/>
  <c r="O190" i="45"/>
  <c r="M190" i="45"/>
  <c r="L190" i="45"/>
  <c r="J190" i="45"/>
  <c r="I190" i="45"/>
  <c r="G190" i="45"/>
  <c r="F190" i="45"/>
  <c r="AF189" i="45"/>
  <c r="AC189" i="45"/>
  <c r="Z189" i="45"/>
  <c r="W189" i="45"/>
  <c r="T189" i="45"/>
  <c r="Q189" i="45"/>
  <c r="N189" i="45"/>
  <c r="K189" i="45"/>
  <c r="H189" i="45"/>
  <c r="E189" i="45" s="1"/>
  <c r="D189" i="45"/>
  <c r="C189" i="45"/>
  <c r="AF188" i="45"/>
  <c r="AC188" i="45"/>
  <c r="Z188" i="45"/>
  <c r="W188" i="45"/>
  <c r="T188" i="45"/>
  <c r="Q188" i="45"/>
  <c r="N188" i="45"/>
  <c r="K188" i="45"/>
  <c r="H188" i="45"/>
  <c r="E188" i="45" s="1"/>
  <c r="D188" i="45"/>
  <c r="C188" i="45"/>
  <c r="AF187" i="45"/>
  <c r="AC187" i="45"/>
  <c r="Z187" i="45"/>
  <c r="W187" i="45"/>
  <c r="T187" i="45"/>
  <c r="Q187" i="45"/>
  <c r="N187" i="45"/>
  <c r="K187" i="45"/>
  <c r="H187" i="45"/>
  <c r="E187" i="45" s="1"/>
  <c r="D187" i="45"/>
  <c r="C187" i="45"/>
  <c r="AF186" i="45"/>
  <c r="AF190" i="45" s="1"/>
  <c r="AC186" i="45"/>
  <c r="AC190" i="45" s="1"/>
  <c r="Z186" i="45"/>
  <c r="Z190" i="45" s="1"/>
  <c r="W186" i="45"/>
  <c r="W190" i="45" s="1"/>
  <c r="T186" i="45"/>
  <c r="T190" i="45" s="1"/>
  <c r="Q186" i="45"/>
  <c r="N186" i="45"/>
  <c r="N190" i="45" s="1"/>
  <c r="K186" i="45"/>
  <c r="K190" i="45" s="1"/>
  <c r="H186" i="45"/>
  <c r="H190" i="45" s="1"/>
  <c r="D186" i="45"/>
  <c r="D190" i="45" s="1"/>
  <c r="C186" i="45"/>
  <c r="C190" i="45" s="1"/>
  <c r="AE185" i="45"/>
  <c r="AD185" i="45"/>
  <c r="AB185" i="45"/>
  <c r="AA185" i="45"/>
  <c r="Y185" i="45"/>
  <c r="X185" i="45"/>
  <c r="V185" i="45"/>
  <c r="U185" i="45"/>
  <c r="S185" i="45"/>
  <c r="R185" i="45"/>
  <c r="P185" i="45"/>
  <c r="O185" i="45"/>
  <c r="M185" i="45"/>
  <c r="L185" i="45"/>
  <c r="J185" i="45"/>
  <c r="I185" i="45"/>
  <c r="G185" i="45"/>
  <c r="F185" i="45"/>
  <c r="AF184" i="45"/>
  <c r="AC184" i="45"/>
  <c r="Z184" i="45"/>
  <c r="W184" i="45"/>
  <c r="T184" i="45"/>
  <c r="Q184" i="45"/>
  <c r="N184" i="45"/>
  <c r="K184" i="45"/>
  <c r="H184" i="45"/>
  <c r="E184" i="45" s="1"/>
  <c r="D184" i="45"/>
  <c r="C184" i="45"/>
  <c r="AF183" i="45"/>
  <c r="AC183" i="45"/>
  <c r="Z183" i="45"/>
  <c r="W183" i="45"/>
  <c r="T183" i="45"/>
  <c r="Q183" i="45"/>
  <c r="N183" i="45"/>
  <c r="K183" i="45"/>
  <c r="H183" i="45"/>
  <c r="E183" i="45" s="1"/>
  <c r="D183" i="45"/>
  <c r="C183" i="45"/>
  <c r="AF182" i="45"/>
  <c r="AC182" i="45"/>
  <c r="Z182" i="45"/>
  <c r="W182" i="45"/>
  <c r="T182" i="45"/>
  <c r="Q182" i="45"/>
  <c r="N182" i="45"/>
  <c r="K182" i="45"/>
  <c r="H182" i="45"/>
  <c r="E182" i="45" s="1"/>
  <c r="D182" i="45"/>
  <c r="C182" i="45"/>
  <c r="AF181" i="45"/>
  <c r="AF185" i="45" s="1"/>
  <c r="AC181" i="45"/>
  <c r="AC185" i="45" s="1"/>
  <c r="Z181" i="45"/>
  <c r="Z185" i="45" s="1"/>
  <c r="W181" i="45"/>
  <c r="W185" i="45" s="1"/>
  <c r="T181" i="45"/>
  <c r="T185" i="45" s="1"/>
  <c r="Q181" i="45"/>
  <c r="Q185" i="45" s="1"/>
  <c r="N181" i="45"/>
  <c r="N185" i="45" s="1"/>
  <c r="K181" i="45"/>
  <c r="K185" i="45" s="1"/>
  <c r="H181" i="45"/>
  <c r="H185" i="45" s="1"/>
  <c r="D181" i="45"/>
  <c r="D185" i="45" s="1"/>
  <c r="C181" i="45"/>
  <c r="AE180" i="45"/>
  <c r="AD180" i="45"/>
  <c r="AB180" i="45"/>
  <c r="AA180" i="45"/>
  <c r="Y180" i="45"/>
  <c r="X180" i="45"/>
  <c r="V180" i="45"/>
  <c r="U180" i="45"/>
  <c r="S180" i="45"/>
  <c r="R180" i="45"/>
  <c r="P180" i="45"/>
  <c r="O180" i="45"/>
  <c r="M180" i="45"/>
  <c r="L180" i="45"/>
  <c r="J180" i="45"/>
  <c r="I180" i="45"/>
  <c r="G180" i="45"/>
  <c r="F180" i="45"/>
  <c r="AF179" i="45"/>
  <c r="AC179" i="45"/>
  <c r="Z179" i="45"/>
  <c r="W179" i="45"/>
  <c r="T179" i="45"/>
  <c r="Q179" i="45"/>
  <c r="N179" i="45"/>
  <c r="K179" i="45"/>
  <c r="H179" i="45"/>
  <c r="D179" i="45"/>
  <c r="C179" i="45"/>
  <c r="AF178" i="45"/>
  <c r="AC178" i="45"/>
  <c r="Z178" i="45"/>
  <c r="W178" i="45"/>
  <c r="T178" i="45"/>
  <c r="Q178" i="45"/>
  <c r="N178" i="45"/>
  <c r="K178" i="45"/>
  <c r="H178" i="45"/>
  <c r="E178" i="45" s="1"/>
  <c r="D178" i="45"/>
  <c r="C178" i="45"/>
  <c r="AF177" i="45"/>
  <c r="AC177" i="45"/>
  <c r="Z177" i="45"/>
  <c r="W177" i="45"/>
  <c r="T177" i="45"/>
  <c r="Q177" i="45"/>
  <c r="N177" i="45"/>
  <c r="K177" i="45"/>
  <c r="H177" i="45"/>
  <c r="E177" i="45" s="1"/>
  <c r="D177" i="45"/>
  <c r="C177" i="45"/>
  <c r="AF176" i="45"/>
  <c r="AF180" i="45" s="1"/>
  <c r="AC176" i="45"/>
  <c r="AC180" i="45" s="1"/>
  <c r="Z176" i="45"/>
  <c r="Z180" i="45" s="1"/>
  <c r="W176" i="45"/>
  <c r="W180" i="45" s="1"/>
  <c r="T176" i="45"/>
  <c r="T180" i="45" s="1"/>
  <c r="Q176" i="45"/>
  <c r="N176" i="45"/>
  <c r="N180" i="45" s="1"/>
  <c r="K176" i="45"/>
  <c r="K180" i="45" s="1"/>
  <c r="H176" i="45"/>
  <c r="H180" i="45" s="1"/>
  <c r="D176" i="45"/>
  <c r="D180" i="45" s="1"/>
  <c r="C176" i="45"/>
  <c r="C180" i="45" s="1"/>
  <c r="AE175" i="45"/>
  <c r="AD175" i="45"/>
  <c r="AB175" i="45"/>
  <c r="AA175" i="45"/>
  <c r="Y175" i="45"/>
  <c r="X175" i="45"/>
  <c r="V175" i="45"/>
  <c r="U175" i="45"/>
  <c r="S175" i="45"/>
  <c r="R175" i="45"/>
  <c r="P175" i="45"/>
  <c r="O175" i="45"/>
  <c r="M175" i="45"/>
  <c r="L175" i="45"/>
  <c r="J175" i="45"/>
  <c r="I175" i="45"/>
  <c r="G175" i="45"/>
  <c r="F175" i="45"/>
  <c r="AF174" i="45"/>
  <c r="AC174" i="45"/>
  <c r="Z174" i="45"/>
  <c r="W174" i="45"/>
  <c r="T174" i="45"/>
  <c r="Q174" i="45"/>
  <c r="N174" i="45"/>
  <c r="K174" i="45"/>
  <c r="H174" i="45"/>
  <c r="E174" i="45" s="1"/>
  <c r="D174" i="45"/>
  <c r="C174" i="45"/>
  <c r="C175" i="45" s="1"/>
  <c r="AF173" i="45"/>
  <c r="AC173" i="45"/>
  <c r="Z173" i="45"/>
  <c r="W173" i="45"/>
  <c r="T173" i="45"/>
  <c r="Q173" i="45"/>
  <c r="N173" i="45"/>
  <c r="K173" i="45"/>
  <c r="H173" i="45"/>
  <c r="E173" i="45" s="1"/>
  <c r="D173" i="45"/>
  <c r="C173" i="45"/>
  <c r="AF172" i="45"/>
  <c r="AC172" i="45"/>
  <c r="Z172" i="45"/>
  <c r="W172" i="45"/>
  <c r="T172" i="45"/>
  <c r="Q172" i="45"/>
  <c r="N172" i="45"/>
  <c r="K172" i="45"/>
  <c r="H172" i="45"/>
  <c r="E172" i="45" s="1"/>
  <c r="D172" i="45"/>
  <c r="C172" i="45"/>
  <c r="AF171" i="45"/>
  <c r="AF175" i="45" s="1"/>
  <c r="AC171" i="45"/>
  <c r="AC175" i="45" s="1"/>
  <c r="Z171" i="45"/>
  <c r="Z175" i="45" s="1"/>
  <c r="W171" i="45"/>
  <c r="W175" i="45" s="1"/>
  <c r="T171" i="45"/>
  <c r="T175" i="45" s="1"/>
  <c r="Q171" i="45"/>
  <c r="Q175" i="45" s="1"/>
  <c r="N171" i="45"/>
  <c r="N175" i="45" s="1"/>
  <c r="K171" i="45"/>
  <c r="K175" i="45" s="1"/>
  <c r="H171" i="45"/>
  <c r="H175" i="45" s="1"/>
  <c r="D171" i="45"/>
  <c r="D175" i="45" s="1"/>
  <c r="C171" i="45"/>
  <c r="AE170" i="45"/>
  <c r="AD170" i="45"/>
  <c r="AB170" i="45"/>
  <c r="AA170" i="45"/>
  <c r="Y170" i="45"/>
  <c r="X170" i="45"/>
  <c r="V170" i="45"/>
  <c r="U170" i="45"/>
  <c r="S170" i="45"/>
  <c r="R170" i="45"/>
  <c r="P170" i="45"/>
  <c r="O170" i="45"/>
  <c r="M170" i="45"/>
  <c r="L170" i="45"/>
  <c r="J170" i="45"/>
  <c r="I170" i="45"/>
  <c r="G170" i="45"/>
  <c r="F170" i="45"/>
  <c r="AF169" i="45"/>
  <c r="AC169" i="45"/>
  <c r="Z169" i="45"/>
  <c r="W169" i="45"/>
  <c r="T169" i="45"/>
  <c r="Q169" i="45"/>
  <c r="N169" i="45"/>
  <c r="K169" i="45"/>
  <c r="H169" i="45"/>
  <c r="E169" i="45" s="1"/>
  <c r="D169" i="45"/>
  <c r="C169" i="45"/>
  <c r="AF168" i="45"/>
  <c r="AC168" i="45"/>
  <c r="Z168" i="45"/>
  <c r="W168" i="45"/>
  <c r="T168" i="45"/>
  <c r="Q168" i="45"/>
  <c r="N168" i="45"/>
  <c r="K168" i="45"/>
  <c r="H168" i="45"/>
  <c r="E168" i="45" s="1"/>
  <c r="D168" i="45"/>
  <c r="C168" i="45"/>
  <c r="AF167" i="45"/>
  <c r="AC167" i="45"/>
  <c r="Z167" i="45"/>
  <c r="W167" i="45"/>
  <c r="T167" i="45"/>
  <c r="Q167" i="45"/>
  <c r="N167" i="45"/>
  <c r="K167" i="45"/>
  <c r="H167" i="45"/>
  <c r="E167" i="45" s="1"/>
  <c r="D167" i="45"/>
  <c r="C167" i="45"/>
  <c r="AF166" i="45"/>
  <c r="AF170" i="45" s="1"/>
  <c r="AC166" i="45"/>
  <c r="AC170" i="45" s="1"/>
  <c r="Z166" i="45"/>
  <c r="Z170" i="45" s="1"/>
  <c r="W166" i="45"/>
  <c r="W170" i="45" s="1"/>
  <c r="T166" i="45"/>
  <c r="T170" i="45" s="1"/>
  <c r="Q166" i="45"/>
  <c r="Q170" i="45" s="1"/>
  <c r="N166" i="45"/>
  <c r="N170" i="45" s="1"/>
  <c r="K166" i="45"/>
  <c r="K170" i="45" s="1"/>
  <c r="H166" i="45"/>
  <c r="H170" i="45" s="1"/>
  <c r="D166" i="45"/>
  <c r="D170" i="45" s="1"/>
  <c r="C166" i="45"/>
  <c r="C170" i="45" s="1"/>
  <c r="AE165" i="45"/>
  <c r="AD165" i="45"/>
  <c r="AB165" i="45"/>
  <c r="AA165" i="45"/>
  <c r="Y165" i="45"/>
  <c r="X165" i="45"/>
  <c r="V165" i="45"/>
  <c r="U165" i="45"/>
  <c r="S165" i="45"/>
  <c r="R165" i="45"/>
  <c r="P165" i="45"/>
  <c r="O165" i="45"/>
  <c r="M165" i="45"/>
  <c r="L165" i="45"/>
  <c r="J165" i="45"/>
  <c r="I165" i="45"/>
  <c r="G165" i="45"/>
  <c r="F165" i="45"/>
  <c r="C165" i="45"/>
  <c r="AF164" i="45"/>
  <c r="AC164" i="45"/>
  <c r="Z164" i="45"/>
  <c r="W164" i="45"/>
  <c r="T164" i="45"/>
  <c r="Q164" i="45"/>
  <c r="N164" i="45"/>
  <c r="K164" i="45"/>
  <c r="H164" i="45"/>
  <c r="E164" i="45" s="1"/>
  <c r="D164" i="45"/>
  <c r="C164" i="45"/>
  <c r="AF163" i="45"/>
  <c r="AC163" i="45"/>
  <c r="Z163" i="45"/>
  <c r="W163" i="45"/>
  <c r="T163" i="45"/>
  <c r="Q163" i="45"/>
  <c r="N163" i="45"/>
  <c r="K163" i="45"/>
  <c r="H163" i="45"/>
  <c r="E163" i="45" s="1"/>
  <c r="D163" i="45"/>
  <c r="C163" i="45"/>
  <c r="AF162" i="45"/>
  <c r="AC162" i="45"/>
  <c r="Z162" i="45"/>
  <c r="W162" i="45"/>
  <c r="T162" i="45"/>
  <c r="Q162" i="45"/>
  <c r="N162" i="45"/>
  <c r="K162" i="45"/>
  <c r="H162" i="45"/>
  <c r="E162" i="45" s="1"/>
  <c r="D162" i="45"/>
  <c r="C162" i="45"/>
  <c r="AF161" i="45"/>
  <c r="AF165" i="45" s="1"/>
  <c r="AC161" i="45"/>
  <c r="AC165" i="45" s="1"/>
  <c r="Z161" i="45"/>
  <c r="Z165" i="45" s="1"/>
  <c r="W161" i="45"/>
  <c r="W165" i="45" s="1"/>
  <c r="T161" i="45"/>
  <c r="T165" i="45" s="1"/>
  <c r="Q161" i="45"/>
  <c r="Q165" i="45" s="1"/>
  <c r="N161" i="45"/>
  <c r="N165" i="45" s="1"/>
  <c r="K161" i="45"/>
  <c r="K165" i="45" s="1"/>
  <c r="H161" i="45"/>
  <c r="H165" i="45" s="1"/>
  <c r="D161" i="45"/>
  <c r="D165" i="45" s="1"/>
  <c r="C161" i="45"/>
  <c r="AE160" i="45"/>
  <c r="AD160" i="45"/>
  <c r="AB160" i="45"/>
  <c r="AA160" i="45"/>
  <c r="Y160" i="45"/>
  <c r="X160" i="45"/>
  <c r="V160" i="45"/>
  <c r="U160" i="45"/>
  <c r="S160" i="45"/>
  <c r="R160" i="45"/>
  <c r="P160" i="45"/>
  <c r="O160" i="45"/>
  <c r="M160" i="45"/>
  <c r="L160" i="45"/>
  <c r="J160" i="45"/>
  <c r="I160" i="45"/>
  <c r="G160" i="45"/>
  <c r="F160" i="45"/>
  <c r="AF159" i="45"/>
  <c r="AC159" i="45"/>
  <c r="Z159" i="45"/>
  <c r="W159" i="45"/>
  <c r="T159" i="45"/>
  <c r="Q159" i="45"/>
  <c r="N159" i="45"/>
  <c r="K159" i="45"/>
  <c r="H159" i="45"/>
  <c r="E159" i="45" s="1"/>
  <c r="D159" i="45"/>
  <c r="C159" i="45"/>
  <c r="AF158" i="45"/>
  <c r="AC158" i="45"/>
  <c r="Z158" i="45"/>
  <c r="W158" i="45"/>
  <c r="T158" i="45"/>
  <c r="Q158" i="45"/>
  <c r="N158" i="45"/>
  <c r="K158" i="45"/>
  <c r="H158" i="45"/>
  <c r="E158" i="45" s="1"/>
  <c r="D158" i="45"/>
  <c r="C158" i="45"/>
  <c r="AF157" i="45"/>
  <c r="AC157" i="45"/>
  <c r="Z157" i="45"/>
  <c r="W157" i="45"/>
  <c r="T157" i="45"/>
  <c r="Q157" i="45"/>
  <c r="N157" i="45"/>
  <c r="K157" i="45"/>
  <c r="H157" i="45"/>
  <c r="E157" i="45" s="1"/>
  <c r="D157" i="45"/>
  <c r="C157" i="45"/>
  <c r="AF156" i="45"/>
  <c r="AF160" i="45" s="1"/>
  <c r="AC156" i="45"/>
  <c r="AC160" i="45" s="1"/>
  <c r="Z156" i="45"/>
  <c r="Z160" i="45" s="1"/>
  <c r="W156" i="45"/>
  <c r="W160" i="45" s="1"/>
  <c r="T156" i="45"/>
  <c r="T160" i="45" s="1"/>
  <c r="Q156" i="45"/>
  <c r="N156" i="45"/>
  <c r="N160" i="45" s="1"/>
  <c r="K156" i="45"/>
  <c r="K160" i="45" s="1"/>
  <c r="H156" i="45"/>
  <c r="H160" i="45" s="1"/>
  <c r="D156" i="45"/>
  <c r="D160" i="45" s="1"/>
  <c r="C156" i="45"/>
  <c r="C160" i="45" s="1"/>
  <c r="AE155" i="45"/>
  <c r="AD155" i="45"/>
  <c r="AB155" i="45"/>
  <c r="AA155" i="45"/>
  <c r="Y155" i="45"/>
  <c r="X155" i="45"/>
  <c r="V155" i="45"/>
  <c r="U155" i="45"/>
  <c r="S155" i="45"/>
  <c r="R155" i="45"/>
  <c r="P155" i="45"/>
  <c r="O155" i="45"/>
  <c r="M155" i="45"/>
  <c r="L155" i="45"/>
  <c r="J155" i="45"/>
  <c r="I155" i="45"/>
  <c r="G155" i="45"/>
  <c r="F155" i="45"/>
  <c r="AF154" i="45"/>
  <c r="AC154" i="45"/>
  <c r="Z154" i="45"/>
  <c r="W154" i="45"/>
  <c r="T154" i="45"/>
  <c r="Q154" i="45"/>
  <c r="N154" i="45"/>
  <c r="K154" i="45"/>
  <c r="H154" i="45"/>
  <c r="E154" i="45" s="1"/>
  <c r="D154" i="45"/>
  <c r="C154" i="45"/>
  <c r="C155" i="45" s="1"/>
  <c r="AF153" i="45"/>
  <c r="AC153" i="45"/>
  <c r="Z153" i="45"/>
  <c r="W153" i="45"/>
  <c r="T153" i="45"/>
  <c r="Q153" i="45"/>
  <c r="N153" i="45"/>
  <c r="K153" i="45"/>
  <c r="H153" i="45"/>
  <c r="E153" i="45" s="1"/>
  <c r="D153" i="45"/>
  <c r="C153" i="45"/>
  <c r="AF152" i="45"/>
  <c r="AC152" i="45"/>
  <c r="Z152" i="45"/>
  <c r="W152" i="45"/>
  <c r="T152" i="45"/>
  <c r="Q152" i="45"/>
  <c r="N152" i="45"/>
  <c r="K152" i="45"/>
  <c r="H152" i="45"/>
  <c r="E152" i="45" s="1"/>
  <c r="D152" i="45"/>
  <c r="C152" i="45"/>
  <c r="AF151" i="45"/>
  <c r="AF155" i="45" s="1"/>
  <c r="AC151" i="45"/>
  <c r="AC155" i="45" s="1"/>
  <c r="Z151" i="45"/>
  <c r="Z155" i="45" s="1"/>
  <c r="W151" i="45"/>
  <c r="W155" i="45" s="1"/>
  <c r="T151" i="45"/>
  <c r="T155" i="45" s="1"/>
  <c r="Q151" i="45"/>
  <c r="Q155" i="45" s="1"/>
  <c r="N151" i="45"/>
  <c r="N155" i="45" s="1"/>
  <c r="K151" i="45"/>
  <c r="K155" i="45" s="1"/>
  <c r="H151" i="45"/>
  <c r="H155" i="45" s="1"/>
  <c r="D151" i="45"/>
  <c r="D155" i="45" s="1"/>
  <c r="C151" i="45"/>
  <c r="AE150" i="45"/>
  <c r="AD150" i="45"/>
  <c r="AB150" i="45"/>
  <c r="AA150" i="45"/>
  <c r="Y150" i="45"/>
  <c r="X150" i="45"/>
  <c r="V150" i="45"/>
  <c r="U150" i="45"/>
  <c r="S150" i="45"/>
  <c r="R150" i="45"/>
  <c r="P150" i="45"/>
  <c r="O150" i="45"/>
  <c r="M150" i="45"/>
  <c r="L150" i="45"/>
  <c r="J150" i="45"/>
  <c r="I150" i="45"/>
  <c r="G150" i="45"/>
  <c r="F150" i="45"/>
  <c r="AF149" i="45"/>
  <c r="AC149" i="45"/>
  <c r="Z149" i="45"/>
  <c r="W149" i="45"/>
  <c r="T149" i="45"/>
  <c r="Q149" i="45"/>
  <c r="N149" i="45"/>
  <c r="K149" i="45"/>
  <c r="H149" i="45"/>
  <c r="E149" i="45" s="1"/>
  <c r="D149" i="45"/>
  <c r="C149" i="45"/>
  <c r="AF148" i="45"/>
  <c r="AC148" i="45"/>
  <c r="Z148" i="45"/>
  <c r="W148" i="45"/>
  <c r="T148" i="45"/>
  <c r="Q148" i="45"/>
  <c r="N148" i="45"/>
  <c r="K148" i="45"/>
  <c r="H148" i="45"/>
  <c r="D148" i="45"/>
  <c r="C148" i="45"/>
  <c r="AF147" i="45"/>
  <c r="AC147" i="45"/>
  <c r="Z147" i="45"/>
  <c r="W147" i="45"/>
  <c r="T147" i="45"/>
  <c r="Q147" i="45"/>
  <c r="N147" i="45"/>
  <c r="K147" i="45"/>
  <c r="H147" i="45"/>
  <c r="D147" i="45"/>
  <c r="C147" i="45"/>
  <c r="AF146" i="45"/>
  <c r="AF150" i="45" s="1"/>
  <c r="AC146" i="45"/>
  <c r="AC150" i="45" s="1"/>
  <c r="Z146" i="45"/>
  <c r="Z150" i="45" s="1"/>
  <c r="W146" i="45"/>
  <c r="W150" i="45" s="1"/>
  <c r="T146" i="45"/>
  <c r="T150" i="45" s="1"/>
  <c r="Q146" i="45"/>
  <c r="N146" i="45"/>
  <c r="N150" i="45" s="1"/>
  <c r="K146" i="45"/>
  <c r="K150" i="45" s="1"/>
  <c r="H146" i="45"/>
  <c r="H150" i="45" s="1"/>
  <c r="D146" i="45"/>
  <c r="D150" i="45" s="1"/>
  <c r="C146" i="45"/>
  <c r="C150" i="45" s="1"/>
  <c r="AE145" i="45"/>
  <c r="AD145" i="45"/>
  <c r="AB145" i="45"/>
  <c r="AA145" i="45"/>
  <c r="Y145" i="45"/>
  <c r="X145" i="45"/>
  <c r="V145" i="45"/>
  <c r="U145" i="45"/>
  <c r="S145" i="45"/>
  <c r="R145" i="45"/>
  <c r="P145" i="45"/>
  <c r="O145" i="45"/>
  <c r="M145" i="45"/>
  <c r="L145" i="45"/>
  <c r="J145" i="45"/>
  <c r="I145" i="45"/>
  <c r="G145" i="45"/>
  <c r="F145" i="45"/>
  <c r="AF144" i="45"/>
  <c r="AC144" i="45"/>
  <c r="Z144" i="45"/>
  <c r="W144" i="45"/>
  <c r="T144" i="45"/>
  <c r="Q144" i="45"/>
  <c r="N144" i="45"/>
  <c r="K144" i="45"/>
  <c r="H144" i="45"/>
  <c r="E144" i="45" s="1"/>
  <c r="D144" i="45"/>
  <c r="C144" i="45"/>
  <c r="AF143" i="45"/>
  <c r="AC143" i="45"/>
  <c r="Z143" i="45"/>
  <c r="W143" i="45"/>
  <c r="T143" i="45"/>
  <c r="Q143" i="45"/>
  <c r="N143" i="45"/>
  <c r="K143" i="45"/>
  <c r="H143" i="45"/>
  <c r="E143" i="45" s="1"/>
  <c r="D143" i="45"/>
  <c r="C143" i="45"/>
  <c r="AF142" i="45"/>
  <c r="AC142" i="45"/>
  <c r="Z142" i="45"/>
  <c r="W142" i="45"/>
  <c r="T142" i="45"/>
  <c r="Q142" i="45"/>
  <c r="N142" i="45"/>
  <c r="K142" i="45"/>
  <c r="H142" i="45"/>
  <c r="E142" i="45" s="1"/>
  <c r="D142" i="45"/>
  <c r="C142" i="45"/>
  <c r="AF141" i="45"/>
  <c r="AF145" i="45" s="1"/>
  <c r="AC141" i="45"/>
  <c r="AC145" i="45" s="1"/>
  <c r="Z141" i="45"/>
  <c r="Z145" i="45" s="1"/>
  <c r="W141" i="45"/>
  <c r="W145" i="45" s="1"/>
  <c r="T141" i="45"/>
  <c r="T145" i="45" s="1"/>
  <c r="Q141" i="45"/>
  <c r="Q145" i="45" s="1"/>
  <c r="N141" i="45"/>
  <c r="N145" i="45" s="1"/>
  <c r="K141" i="45"/>
  <c r="K145" i="45" s="1"/>
  <c r="H141" i="45"/>
  <c r="H145" i="45" s="1"/>
  <c r="D141" i="45"/>
  <c r="D145" i="45" s="1"/>
  <c r="C141" i="45"/>
  <c r="C145" i="45" s="1"/>
  <c r="AE140" i="45"/>
  <c r="AD140" i="45"/>
  <c r="AB140" i="45"/>
  <c r="AA140" i="45"/>
  <c r="Y140" i="45"/>
  <c r="X140" i="45"/>
  <c r="V140" i="45"/>
  <c r="U140" i="45"/>
  <c r="S140" i="45"/>
  <c r="R140" i="45"/>
  <c r="P140" i="45"/>
  <c r="O140" i="45"/>
  <c r="M140" i="45"/>
  <c r="L140" i="45"/>
  <c r="J140" i="45"/>
  <c r="I140" i="45"/>
  <c r="G140" i="45"/>
  <c r="F140" i="45"/>
  <c r="AF139" i="45"/>
  <c r="AC139" i="45"/>
  <c r="Z139" i="45"/>
  <c r="W139" i="45"/>
  <c r="T139" i="45"/>
  <c r="Q139" i="45"/>
  <c r="N139" i="45"/>
  <c r="K139" i="45"/>
  <c r="H139" i="45"/>
  <c r="D139" i="45"/>
  <c r="C139" i="45"/>
  <c r="AF138" i="45"/>
  <c r="AC138" i="45"/>
  <c r="Z138" i="45"/>
  <c r="W138" i="45"/>
  <c r="T138" i="45"/>
  <c r="Q138" i="45"/>
  <c r="N138" i="45"/>
  <c r="K138" i="45"/>
  <c r="H138" i="45"/>
  <c r="E138" i="45" s="1"/>
  <c r="D138" i="45"/>
  <c r="C138" i="45"/>
  <c r="AF137" i="45"/>
  <c r="AC137" i="45"/>
  <c r="Z137" i="45"/>
  <c r="W137" i="45"/>
  <c r="T137" i="45"/>
  <c r="Q137" i="45"/>
  <c r="N137" i="45"/>
  <c r="K137" i="45"/>
  <c r="H137" i="45"/>
  <c r="E137" i="45" s="1"/>
  <c r="D137" i="45"/>
  <c r="C137" i="45"/>
  <c r="AF136" i="45"/>
  <c r="AF140" i="45" s="1"/>
  <c r="AC136" i="45"/>
  <c r="AC140" i="45" s="1"/>
  <c r="Z136" i="45"/>
  <c r="Z140" i="45" s="1"/>
  <c r="W136" i="45"/>
  <c r="W140" i="45" s="1"/>
  <c r="T136" i="45"/>
  <c r="T140" i="45" s="1"/>
  <c r="Q136" i="45"/>
  <c r="N136" i="45"/>
  <c r="N140" i="45" s="1"/>
  <c r="K136" i="45"/>
  <c r="K140" i="45" s="1"/>
  <c r="H136" i="45"/>
  <c r="H140" i="45" s="1"/>
  <c r="D136" i="45"/>
  <c r="D140" i="45" s="1"/>
  <c r="C136" i="45"/>
  <c r="C140" i="45" s="1"/>
  <c r="AE135" i="45"/>
  <c r="AD135" i="45"/>
  <c r="AB135" i="45"/>
  <c r="AA135" i="45"/>
  <c r="Y135" i="45"/>
  <c r="X135" i="45"/>
  <c r="V135" i="45"/>
  <c r="U135" i="45"/>
  <c r="S135" i="45"/>
  <c r="R135" i="45"/>
  <c r="P135" i="45"/>
  <c r="O135" i="45"/>
  <c r="M135" i="45"/>
  <c r="L135" i="45"/>
  <c r="J135" i="45"/>
  <c r="I135" i="45"/>
  <c r="G135" i="45"/>
  <c r="F135" i="45"/>
  <c r="AF134" i="45"/>
  <c r="AC134" i="45"/>
  <c r="Z134" i="45"/>
  <c r="W134" i="45"/>
  <c r="T134" i="45"/>
  <c r="Q134" i="45"/>
  <c r="N134" i="45"/>
  <c r="K134" i="45"/>
  <c r="H134" i="45"/>
  <c r="E134" i="45" s="1"/>
  <c r="D134" i="45"/>
  <c r="C134" i="45"/>
  <c r="AF133" i="45"/>
  <c r="AC133" i="45"/>
  <c r="Z133" i="45"/>
  <c r="W133" i="45"/>
  <c r="T133" i="45"/>
  <c r="Q133" i="45"/>
  <c r="N133" i="45"/>
  <c r="K133" i="45"/>
  <c r="H133" i="45"/>
  <c r="E133" i="45" s="1"/>
  <c r="D133" i="45"/>
  <c r="C133" i="45"/>
  <c r="AF132" i="45"/>
  <c r="AC132" i="45"/>
  <c r="Z132" i="45"/>
  <c r="W132" i="45"/>
  <c r="T132" i="45"/>
  <c r="Q132" i="45"/>
  <c r="N132" i="45"/>
  <c r="K132" i="45"/>
  <c r="H132" i="45"/>
  <c r="E132" i="45" s="1"/>
  <c r="D132" i="45"/>
  <c r="C132" i="45"/>
  <c r="AF131" i="45"/>
  <c r="AF135" i="45" s="1"/>
  <c r="AC131" i="45"/>
  <c r="AC135" i="45" s="1"/>
  <c r="Z131" i="45"/>
  <c r="Z135" i="45" s="1"/>
  <c r="W131" i="45"/>
  <c r="W135" i="45" s="1"/>
  <c r="T131" i="45"/>
  <c r="T135" i="45" s="1"/>
  <c r="Q131" i="45"/>
  <c r="Q135" i="45" s="1"/>
  <c r="N131" i="45"/>
  <c r="N135" i="45" s="1"/>
  <c r="K131" i="45"/>
  <c r="K135" i="45" s="1"/>
  <c r="H131" i="45"/>
  <c r="H135" i="45" s="1"/>
  <c r="D131" i="45"/>
  <c r="C131" i="45"/>
  <c r="C135" i="45" s="1"/>
  <c r="AE130" i="45"/>
  <c r="AD130" i="45"/>
  <c r="AB130" i="45"/>
  <c r="AA130" i="45"/>
  <c r="Y130" i="45"/>
  <c r="X130" i="45"/>
  <c r="V130" i="45"/>
  <c r="U130" i="45"/>
  <c r="S130" i="45"/>
  <c r="R130" i="45"/>
  <c r="P130" i="45"/>
  <c r="O130" i="45"/>
  <c r="M130" i="45"/>
  <c r="L130" i="45"/>
  <c r="J130" i="45"/>
  <c r="I130" i="45"/>
  <c r="G130" i="45"/>
  <c r="F130" i="45"/>
  <c r="D130" i="45"/>
  <c r="AF129" i="45"/>
  <c r="AC129" i="45"/>
  <c r="Z129" i="45"/>
  <c r="W129" i="45"/>
  <c r="T129" i="45"/>
  <c r="Q129" i="45"/>
  <c r="N129" i="45"/>
  <c r="K129" i="45"/>
  <c r="H129" i="45"/>
  <c r="D129" i="45"/>
  <c r="C129" i="45"/>
  <c r="AF128" i="45"/>
  <c r="AC128" i="45"/>
  <c r="Z128" i="45"/>
  <c r="W128" i="45"/>
  <c r="T128" i="45"/>
  <c r="Q128" i="45"/>
  <c r="N128" i="45"/>
  <c r="K128" i="45"/>
  <c r="H128" i="45"/>
  <c r="D128" i="45"/>
  <c r="C128" i="45"/>
  <c r="AF127" i="45"/>
  <c r="AC127" i="45"/>
  <c r="Z127" i="45"/>
  <c r="W127" i="45"/>
  <c r="T127" i="45"/>
  <c r="Q127" i="45"/>
  <c r="N127" i="45"/>
  <c r="K127" i="45"/>
  <c r="H127" i="45"/>
  <c r="D127" i="45"/>
  <c r="C127" i="45"/>
  <c r="AF126" i="45"/>
  <c r="AF130" i="45" s="1"/>
  <c r="AC126" i="45"/>
  <c r="AC130" i="45" s="1"/>
  <c r="Z126" i="45"/>
  <c r="Z130" i="45" s="1"/>
  <c r="W126" i="45"/>
  <c r="W130" i="45" s="1"/>
  <c r="T126" i="45"/>
  <c r="Q126" i="45"/>
  <c r="N126" i="45"/>
  <c r="N130" i="45" s="1"/>
  <c r="K126" i="45"/>
  <c r="K130" i="45" s="1"/>
  <c r="H126" i="45"/>
  <c r="H130" i="45" s="1"/>
  <c r="D126" i="45"/>
  <c r="C126" i="45"/>
  <c r="C130" i="45" s="1"/>
  <c r="AE125" i="45"/>
  <c r="AD125" i="45"/>
  <c r="AB125" i="45"/>
  <c r="AA125" i="45"/>
  <c r="Y125" i="45"/>
  <c r="X125" i="45"/>
  <c r="V125" i="45"/>
  <c r="U125" i="45"/>
  <c r="S125" i="45"/>
  <c r="R125" i="45"/>
  <c r="P125" i="45"/>
  <c r="O125" i="45"/>
  <c r="M125" i="45"/>
  <c r="L125" i="45"/>
  <c r="J125" i="45"/>
  <c r="I125" i="45"/>
  <c r="G125" i="45"/>
  <c r="F125" i="45"/>
  <c r="AF124" i="45"/>
  <c r="AC124" i="45"/>
  <c r="Z124" i="45"/>
  <c r="W124" i="45"/>
  <c r="T124" i="45"/>
  <c r="Q124" i="45"/>
  <c r="N124" i="45"/>
  <c r="K124" i="45"/>
  <c r="H124" i="45"/>
  <c r="E124" i="45" s="1"/>
  <c r="D124" i="45"/>
  <c r="C124" i="45"/>
  <c r="AF123" i="45"/>
  <c r="AC123" i="45"/>
  <c r="Z123" i="45"/>
  <c r="W123" i="45"/>
  <c r="T123" i="45"/>
  <c r="Q123" i="45"/>
  <c r="N123" i="45"/>
  <c r="K123" i="45"/>
  <c r="H123" i="45"/>
  <c r="E123" i="45" s="1"/>
  <c r="D123" i="45"/>
  <c r="C123" i="45"/>
  <c r="AF122" i="45"/>
  <c r="AC122" i="45"/>
  <c r="Z122" i="45"/>
  <c r="W122" i="45"/>
  <c r="T122" i="45"/>
  <c r="Q122" i="45"/>
  <c r="N122" i="45"/>
  <c r="K122" i="45"/>
  <c r="H122" i="45"/>
  <c r="D122" i="45"/>
  <c r="D125" i="45" s="1"/>
  <c r="C122" i="45"/>
  <c r="AF121" i="45"/>
  <c r="AF125" i="45" s="1"/>
  <c r="AC121" i="45"/>
  <c r="AC125" i="45" s="1"/>
  <c r="Z121" i="45"/>
  <c r="Z125" i="45" s="1"/>
  <c r="W121" i="45"/>
  <c r="W125" i="45" s="1"/>
  <c r="T121" i="45"/>
  <c r="T125" i="45" s="1"/>
  <c r="Q121" i="45"/>
  <c r="N121" i="45"/>
  <c r="N125" i="45" s="1"/>
  <c r="K121" i="45"/>
  <c r="K125" i="45" s="1"/>
  <c r="H121" i="45"/>
  <c r="H125" i="45" s="1"/>
  <c r="D121" i="45"/>
  <c r="C121" i="45"/>
  <c r="C125" i="45" s="1"/>
  <c r="AE120" i="45"/>
  <c r="AD120" i="45"/>
  <c r="AB120" i="45"/>
  <c r="AA120" i="45"/>
  <c r="Y120" i="45"/>
  <c r="X120" i="45"/>
  <c r="V120" i="45"/>
  <c r="U120" i="45"/>
  <c r="S120" i="45"/>
  <c r="R120" i="45"/>
  <c r="P120" i="45"/>
  <c r="O120" i="45"/>
  <c r="M120" i="45"/>
  <c r="L120" i="45"/>
  <c r="J120" i="45"/>
  <c r="I120" i="45"/>
  <c r="G120" i="45"/>
  <c r="F120" i="45"/>
  <c r="AF119" i="45"/>
  <c r="AC119" i="45"/>
  <c r="Z119" i="45"/>
  <c r="W119" i="45"/>
  <c r="T119" i="45"/>
  <c r="Q119" i="45"/>
  <c r="N119" i="45"/>
  <c r="K119" i="45"/>
  <c r="H119" i="45"/>
  <c r="E119" i="45" s="1"/>
  <c r="D119" i="45"/>
  <c r="C119" i="45"/>
  <c r="AF118" i="45"/>
  <c r="AC118" i="45"/>
  <c r="Z118" i="45"/>
  <c r="W118" i="45"/>
  <c r="T118" i="45"/>
  <c r="Q118" i="45"/>
  <c r="N118" i="45"/>
  <c r="K118" i="45"/>
  <c r="H118" i="45"/>
  <c r="E118" i="45" s="1"/>
  <c r="D118" i="45"/>
  <c r="C118" i="45"/>
  <c r="AF117" i="45"/>
  <c r="AC117" i="45"/>
  <c r="Z117" i="45"/>
  <c r="W117" i="45"/>
  <c r="T117" i="45"/>
  <c r="Q117" i="45"/>
  <c r="N117" i="45"/>
  <c r="K117" i="45"/>
  <c r="H117" i="45"/>
  <c r="D117" i="45"/>
  <c r="C117" i="45"/>
  <c r="AF116" i="45"/>
  <c r="AF120" i="45" s="1"/>
  <c r="AC116" i="45"/>
  <c r="Z116" i="45"/>
  <c r="Z120" i="45" s="1"/>
  <c r="W116" i="45"/>
  <c r="W120" i="45" s="1"/>
  <c r="T116" i="45"/>
  <c r="Q116" i="45"/>
  <c r="N116" i="45"/>
  <c r="N120" i="45" s="1"/>
  <c r="K116" i="45"/>
  <c r="K120" i="45" s="1"/>
  <c r="H116" i="45"/>
  <c r="D116" i="45"/>
  <c r="C116" i="45"/>
  <c r="AE115" i="45"/>
  <c r="AD115" i="45"/>
  <c r="AB115" i="45"/>
  <c r="AA115" i="45"/>
  <c r="Y115" i="45"/>
  <c r="X115" i="45"/>
  <c r="V115" i="45"/>
  <c r="U115" i="45"/>
  <c r="S115" i="45"/>
  <c r="R115" i="45"/>
  <c r="P115" i="45"/>
  <c r="O115" i="45"/>
  <c r="M115" i="45"/>
  <c r="L115" i="45"/>
  <c r="J115" i="45"/>
  <c r="I115" i="45"/>
  <c r="G115" i="45"/>
  <c r="F115" i="45"/>
  <c r="D115" i="45"/>
  <c r="AF114" i="45"/>
  <c r="AC114" i="45"/>
  <c r="Z114" i="45"/>
  <c r="W114" i="45"/>
  <c r="T114" i="45"/>
  <c r="Q114" i="45"/>
  <c r="N114" i="45"/>
  <c r="K114" i="45"/>
  <c r="H114" i="45"/>
  <c r="D114" i="45"/>
  <c r="C114" i="45"/>
  <c r="C115" i="45" s="1"/>
  <c r="AF113" i="45"/>
  <c r="AC113" i="45"/>
  <c r="Z113" i="45"/>
  <c r="W113" i="45"/>
  <c r="T113" i="45"/>
  <c r="Q113" i="45"/>
  <c r="N113" i="45"/>
  <c r="K113" i="45"/>
  <c r="H113" i="45"/>
  <c r="D113" i="45"/>
  <c r="C113" i="45"/>
  <c r="AF112" i="45"/>
  <c r="AC112" i="45"/>
  <c r="Z112" i="45"/>
  <c r="W112" i="45"/>
  <c r="T112" i="45"/>
  <c r="Q112" i="45"/>
  <c r="N112" i="45"/>
  <c r="K112" i="45"/>
  <c r="H112" i="45"/>
  <c r="D112" i="45"/>
  <c r="C112" i="45"/>
  <c r="AF111" i="45"/>
  <c r="AC111" i="45"/>
  <c r="AC115" i="45" s="1"/>
  <c r="Z111" i="45"/>
  <c r="W111" i="45"/>
  <c r="T111" i="45"/>
  <c r="Q111" i="45"/>
  <c r="N111" i="45"/>
  <c r="N115" i="45" s="1"/>
  <c r="K111" i="45"/>
  <c r="K115" i="45" s="1"/>
  <c r="H111" i="45"/>
  <c r="D111" i="45"/>
  <c r="C111" i="45"/>
  <c r="AE110" i="45"/>
  <c r="AD110" i="45"/>
  <c r="AB110" i="45"/>
  <c r="AA110" i="45"/>
  <c r="Y110" i="45"/>
  <c r="X110" i="45"/>
  <c r="V110" i="45"/>
  <c r="U110" i="45"/>
  <c r="S110" i="45"/>
  <c r="R110" i="45"/>
  <c r="Q110" i="45"/>
  <c r="P110" i="45"/>
  <c r="O110" i="45"/>
  <c r="N110" i="45"/>
  <c r="M110" i="45"/>
  <c r="L110" i="45"/>
  <c r="J110" i="45"/>
  <c r="I110" i="45"/>
  <c r="G110" i="45"/>
  <c r="F110" i="45"/>
  <c r="AF109" i="45"/>
  <c r="AC109" i="45"/>
  <c r="Z109" i="45"/>
  <c r="W109" i="45"/>
  <c r="T109" i="45"/>
  <c r="Q109" i="45"/>
  <c r="N109" i="45"/>
  <c r="K109" i="45"/>
  <c r="H109" i="45"/>
  <c r="D109" i="45"/>
  <c r="C109" i="45"/>
  <c r="AF108" i="45"/>
  <c r="AC108" i="45"/>
  <c r="Z108" i="45"/>
  <c r="W108" i="45"/>
  <c r="T108" i="45"/>
  <c r="Q108" i="45"/>
  <c r="N108" i="45"/>
  <c r="K108" i="45"/>
  <c r="H108" i="45"/>
  <c r="D108" i="45"/>
  <c r="C108" i="45"/>
  <c r="AF107" i="45"/>
  <c r="AC107" i="45"/>
  <c r="Z107" i="45"/>
  <c r="W107" i="45"/>
  <c r="T107" i="45"/>
  <c r="Q107" i="45"/>
  <c r="N107" i="45"/>
  <c r="K107" i="45"/>
  <c r="H107" i="45"/>
  <c r="D107" i="45"/>
  <c r="C107" i="45"/>
  <c r="AF106" i="45"/>
  <c r="AF110" i="45" s="1"/>
  <c r="AC106" i="45"/>
  <c r="Z106" i="45"/>
  <c r="W106" i="45"/>
  <c r="W110" i="45" s="1"/>
  <c r="T106" i="45"/>
  <c r="T110" i="45" s="1"/>
  <c r="Q106" i="45"/>
  <c r="N106" i="45"/>
  <c r="K106" i="45"/>
  <c r="K110" i="45" s="1"/>
  <c r="H106" i="45"/>
  <c r="H110" i="45" s="1"/>
  <c r="D106" i="45"/>
  <c r="D110" i="45" s="1"/>
  <c r="C106" i="45"/>
  <c r="C110" i="45" s="1"/>
  <c r="AF105" i="45"/>
  <c r="AE105" i="45"/>
  <c r="AD105" i="45"/>
  <c r="AB105" i="45"/>
  <c r="AA105" i="45"/>
  <c r="Y105" i="45"/>
  <c r="X105" i="45"/>
  <c r="V105" i="45"/>
  <c r="U105" i="45"/>
  <c r="T105" i="45"/>
  <c r="S105" i="45"/>
  <c r="R105" i="45"/>
  <c r="P105" i="45"/>
  <c r="O105" i="45"/>
  <c r="M105" i="45"/>
  <c r="L105" i="45"/>
  <c r="J105" i="45"/>
  <c r="I105" i="45"/>
  <c r="G105" i="45"/>
  <c r="F105" i="45"/>
  <c r="AF104" i="45"/>
  <c r="AC104" i="45"/>
  <c r="Z104" i="45"/>
  <c r="W104" i="45"/>
  <c r="T104" i="45"/>
  <c r="Q104" i="45"/>
  <c r="N104" i="45"/>
  <c r="K104" i="45"/>
  <c r="H104" i="45"/>
  <c r="D104" i="45"/>
  <c r="C104" i="45"/>
  <c r="AF103" i="45"/>
  <c r="AC103" i="45"/>
  <c r="Z103" i="45"/>
  <c r="W103" i="45"/>
  <c r="T103" i="45"/>
  <c r="Q103" i="45"/>
  <c r="N103" i="45"/>
  <c r="K103" i="45"/>
  <c r="H103" i="45"/>
  <c r="E103" i="45" s="1"/>
  <c r="D103" i="45"/>
  <c r="C103" i="45"/>
  <c r="AF102" i="45"/>
  <c r="AC102" i="45"/>
  <c r="Z102" i="45"/>
  <c r="W102" i="45"/>
  <c r="T102" i="45"/>
  <c r="Q102" i="45"/>
  <c r="N102" i="45"/>
  <c r="K102" i="45"/>
  <c r="H102" i="45"/>
  <c r="D102" i="45"/>
  <c r="C102" i="45"/>
  <c r="AF101" i="45"/>
  <c r="AC101" i="45"/>
  <c r="AC105" i="45" s="1"/>
  <c r="Z101" i="45"/>
  <c r="Z105" i="45" s="1"/>
  <c r="W101" i="45"/>
  <c r="W105" i="45" s="1"/>
  <c r="T101" i="45"/>
  <c r="Q101" i="45"/>
  <c r="Q105" i="45" s="1"/>
  <c r="N101" i="45"/>
  <c r="N105" i="45" s="1"/>
  <c r="K101" i="45"/>
  <c r="H101" i="45"/>
  <c r="D101" i="45"/>
  <c r="D105" i="45" s="1"/>
  <c r="C101" i="45"/>
  <c r="C105" i="45" s="1"/>
  <c r="AE100" i="45"/>
  <c r="AD100" i="45"/>
  <c r="AB100" i="45"/>
  <c r="AA100" i="45"/>
  <c r="Y100" i="45"/>
  <c r="X100" i="45"/>
  <c r="V100" i="45"/>
  <c r="U100" i="45"/>
  <c r="S100" i="45"/>
  <c r="R100" i="45"/>
  <c r="P100" i="45"/>
  <c r="O100" i="45"/>
  <c r="N100" i="45"/>
  <c r="M100" i="45"/>
  <c r="L100" i="45"/>
  <c r="J100" i="45"/>
  <c r="I100" i="45"/>
  <c r="G100" i="45"/>
  <c r="F100" i="45"/>
  <c r="AF99" i="45"/>
  <c r="AC99" i="45"/>
  <c r="Z99" i="45"/>
  <c r="W99" i="45"/>
  <c r="T99" i="45"/>
  <c r="Q99" i="45"/>
  <c r="N99" i="45"/>
  <c r="K99" i="45"/>
  <c r="H99" i="45"/>
  <c r="E99" i="45" s="1"/>
  <c r="D99" i="45"/>
  <c r="C99" i="45"/>
  <c r="AF98" i="45"/>
  <c r="AC98" i="45"/>
  <c r="Z98" i="45"/>
  <c r="W98" i="45"/>
  <c r="T98" i="45"/>
  <c r="Q98" i="45"/>
  <c r="N98" i="45"/>
  <c r="K98" i="45"/>
  <c r="H98" i="45"/>
  <c r="E98" i="45" s="1"/>
  <c r="D98" i="45"/>
  <c r="C98" i="45"/>
  <c r="AF97" i="45"/>
  <c r="AC97" i="45"/>
  <c r="Z97" i="45"/>
  <c r="W97" i="45"/>
  <c r="T97" i="45"/>
  <c r="Q97" i="45"/>
  <c r="N97" i="45"/>
  <c r="K97" i="45"/>
  <c r="H97" i="45"/>
  <c r="E97" i="45" s="1"/>
  <c r="D97" i="45"/>
  <c r="C97" i="45"/>
  <c r="AF96" i="45"/>
  <c r="AF100" i="45" s="1"/>
  <c r="AC96" i="45"/>
  <c r="Z96" i="45"/>
  <c r="W96" i="45"/>
  <c r="W100" i="45" s="1"/>
  <c r="T96" i="45"/>
  <c r="T100" i="45" s="1"/>
  <c r="Q96" i="45"/>
  <c r="Q100" i="45" s="1"/>
  <c r="N96" i="45"/>
  <c r="K96" i="45"/>
  <c r="K100" i="45" s="1"/>
  <c r="H96" i="45"/>
  <c r="H100" i="45" s="1"/>
  <c r="D96" i="45"/>
  <c r="D100" i="45" s="1"/>
  <c r="C96" i="45"/>
  <c r="C100" i="45" s="1"/>
  <c r="AF95" i="45"/>
  <c r="AE95" i="45"/>
  <c r="AD95" i="45"/>
  <c r="AB95" i="45"/>
  <c r="AA95" i="45"/>
  <c r="Y95" i="45"/>
  <c r="X95" i="45"/>
  <c r="V95" i="45"/>
  <c r="U95" i="45"/>
  <c r="T95" i="45"/>
  <c r="S95" i="45"/>
  <c r="R95" i="45"/>
  <c r="P95" i="45"/>
  <c r="O95" i="45"/>
  <c r="M95" i="45"/>
  <c r="L95" i="45"/>
  <c r="J95" i="45"/>
  <c r="I95" i="45"/>
  <c r="G95" i="45"/>
  <c r="F95" i="45"/>
  <c r="AF94" i="45"/>
  <c r="AC94" i="45"/>
  <c r="Z94" i="45"/>
  <c r="W94" i="45"/>
  <c r="T94" i="45"/>
  <c r="Q94" i="45"/>
  <c r="N94" i="45"/>
  <c r="K94" i="45"/>
  <c r="H94" i="45"/>
  <c r="D94" i="45"/>
  <c r="C94" i="45"/>
  <c r="AF93" i="45"/>
  <c r="AC93" i="45"/>
  <c r="Z93" i="45"/>
  <c r="W93" i="45"/>
  <c r="T93" i="45"/>
  <c r="Q93" i="45"/>
  <c r="N93" i="45"/>
  <c r="K93" i="45"/>
  <c r="H93" i="45"/>
  <c r="E93" i="45" s="1"/>
  <c r="D93" i="45"/>
  <c r="C93" i="45"/>
  <c r="AF92" i="45"/>
  <c r="AC92" i="45"/>
  <c r="Z92" i="45"/>
  <c r="W92" i="45"/>
  <c r="T92" i="45"/>
  <c r="Q92" i="45"/>
  <c r="N92" i="45"/>
  <c r="K92" i="45"/>
  <c r="H92" i="45"/>
  <c r="D92" i="45"/>
  <c r="C92" i="45"/>
  <c r="AF91" i="45"/>
  <c r="AC91" i="45"/>
  <c r="AC95" i="45" s="1"/>
  <c r="Z91" i="45"/>
  <c r="Z95" i="45" s="1"/>
  <c r="W91" i="45"/>
  <c r="W95" i="45" s="1"/>
  <c r="T91" i="45"/>
  <c r="Q91" i="45"/>
  <c r="Q95" i="45" s="1"/>
  <c r="N91" i="45"/>
  <c r="N95" i="45" s="1"/>
  <c r="K91" i="45"/>
  <c r="H91" i="45"/>
  <c r="D91" i="45"/>
  <c r="D95" i="45" s="1"/>
  <c r="C91" i="45"/>
  <c r="C95" i="45" s="1"/>
  <c r="AE90" i="45"/>
  <c r="AD90" i="45"/>
  <c r="AB90" i="45"/>
  <c r="AA90" i="45"/>
  <c r="Y90" i="45"/>
  <c r="X90" i="45"/>
  <c r="V90" i="45"/>
  <c r="U90" i="45"/>
  <c r="S90" i="45"/>
  <c r="R90" i="45"/>
  <c r="P90" i="45"/>
  <c r="O90" i="45"/>
  <c r="N90" i="45"/>
  <c r="M90" i="45"/>
  <c r="L90" i="45"/>
  <c r="J90" i="45"/>
  <c r="I90" i="45"/>
  <c r="G90" i="45"/>
  <c r="F90" i="45"/>
  <c r="AF89" i="45"/>
  <c r="AC89" i="45"/>
  <c r="Z89" i="45"/>
  <c r="W89" i="45"/>
  <c r="T89" i="45"/>
  <c r="Q89" i="45"/>
  <c r="N89" i="45"/>
  <c r="K89" i="45"/>
  <c r="H89" i="45"/>
  <c r="D89" i="45"/>
  <c r="C89" i="45"/>
  <c r="AF88" i="45"/>
  <c r="AC88" i="45"/>
  <c r="Z88" i="45"/>
  <c r="W88" i="45"/>
  <c r="T88" i="45"/>
  <c r="Q88" i="45"/>
  <c r="N88" i="45"/>
  <c r="K88" i="45"/>
  <c r="H88" i="45"/>
  <c r="D88" i="45"/>
  <c r="C88" i="45"/>
  <c r="AF87" i="45"/>
  <c r="AC87" i="45"/>
  <c r="Z87" i="45"/>
  <c r="W87" i="45"/>
  <c r="T87" i="45"/>
  <c r="Q87" i="45"/>
  <c r="N87" i="45"/>
  <c r="K87" i="45"/>
  <c r="H87" i="45"/>
  <c r="D87" i="45"/>
  <c r="C87" i="45"/>
  <c r="AF86" i="45"/>
  <c r="AF90" i="45" s="1"/>
  <c r="AC86" i="45"/>
  <c r="Z86" i="45"/>
  <c r="W86" i="45"/>
  <c r="W90" i="45" s="1"/>
  <c r="T86" i="45"/>
  <c r="T90" i="45" s="1"/>
  <c r="Q86" i="45"/>
  <c r="Q90" i="45" s="1"/>
  <c r="N86" i="45"/>
  <c r="K86" i="45"/>
  <c r="K90" i="45" s="1"/>
  <c r="H86" i="45"/>
  <c r="H90" i="45" s="1"/>
  <c r="D86" i="45"/>
  <c r="D90" i="45" s="1"/>
  <c r="C86" i="45"/>
  <c r="C90" i="45" s="1"/>
  <c r="AF85" i="45"/>
  <c r="AE85" i="45"/>
  <c r="AD85" i="45"/>
  <c r="AB85" i="45"/>
  <c r="AA85" i="45"/>
  <c r="Y85" i="45"/>
  <c r="X85" i="45"/>
  <c r="V85" i="45"/>
  <c r="U85" i="45"/>
  <c r="S85" i="45"/>
  <c r="R85" i="45"/>
  <c r="P85" i="45"/>
  <c r="O85" i="45"/>
  <c r="M85" i="45"/>
  <c r="L85" i="45"/>
  <c r="J85" i="45"/>
  <c r="I85" i="45"/>
  <c r="G85" i="45"/>
  <c r="F85" i="45"/>
  <c r="AF84" i="45"/>
  <c r="AC84" i="45"/>
  <c r="Z84" i="45"/>
  <c r="W84" i="45"/>
  <c r="T84" i="45"/>
  <c r="Q84" i="45"/>
  <c r="N84" i="45"/>
  <c r="K84" i="45"/>
  <c r="H84" i="45"/>
  <c r="E84" i="45" s="1"/>
  <c r="D84" i="45"/>
  <c r="C84" i="45"/>
  <c r="AF83" i="45"/>
  <c r="AC83" i="45"/>
  <c r="Z83" i="45"/>
  <c r="W83" i="45"/>
  <c r="T83" i="45"/>
  <c r="Q83" i="45"/>
  <c r="N83" i="45"/>
  <c r="K83" i="45"/>
  <c r="H83" i="45"/>
  <c r="D83" i="45"/>
  <c r="C83" i="45"/>
  <c r="AF82" i="45"/>
  <c r="AC82" i="45"/>
  <c r="Z82" i="45"/>
  <c r="W82" i="45"/>
  <c r="T82" i="45"/>
  <c r="Q82" i="45"/>
  <c r="N82" i="45"/>
  <c r="K82" i="45"/>
  <c r="H82" i="45"/>
  <c r="E82" i="45" s="1"/>
  <c r="D82" i="45"/>
  <c r="C82" i="45"/>
  <c r="AF81" i="45"/>
  <c r="AC81" i="45"/>
  <c r="AC85" i="45" s="1"/>
  <c r="Z81" i="45"/>
  <c r="Z85" i="45" s="1"/>
  <c r="W81" i="45"/>
  <c r="W85" i="45" s="1"/>
  <c r="T81" i="45"/>
  <c r="T85" i="45" s="1"/>
  <c r="Q81" i="45"/>
  <c r="Q85" i="45" s="1"/>
  <c r="N81" i="45"/>
  <c r="N85" i="45" s="1"/>
  <c r="K81" i="45"/>
  <c r="K85" i="45" s="1"/>
  <c r="H81" i="45"/>
  <c r="D81" i="45"/>
  <c r="D85" i="45" s="1"/>
  <c r="C81" i="45"/>
  <c r="C85" i="45" s="1"/>
  <c r="AE80" i="45"/>
  <c r="AD80" i="45"/>
  <c r="AB80" i="45"/>
  <c r="AA80" i="45"/>
  <c r="Y80" i="45"/>
  <c r="X80" i="45"/>
  <c r="V80" i="45"/>
  <c r="U80" i="45"/>
  <c r="S80" i="45"/>
  <c r="R80" i="45"/>
  <c r="P80" i="45"/>
  <c r="O80" i="45"/>
  <c r="N80" i="45"/>
  <c r="M80" i="45"/>
  <c r="L80" i="45"/>
  <c r="J80" i="45"/>
  <c r="I80" i="45"/>
  <c r="G80" i="45"/>
  <c r="F80" i="45"/>
  <c r="AF79" i="45"/>
  <c r="AC79" i="45"/>
  <c r="Z79" i="45"/>
  <c r="W79" i="45"/>
  <c r="T79" i="45"/>
  <c r="Q79" i="45"/>
  <c r="N79" i="45"/>
  <c r="K79" i="45"/>
  <c r="H79" i="45"/>
  <c r="E79" i="45" s="1"/>
  <c r="D79" i="45"/>
  <c r="C79" i="45"/>
  <c r="AF78" i="45"/>
  <c r="AC78" i="45"/>
  <c r="Z78" i="45"/>
  <c r="W78" i="45"/>
  <c r="T78" i="45"/>
  <c r="Q78" i="45"/>
  <c r="N78" i="45"/>
  <c r="K78" i="45"/>
  <c r="H78" i="45"/>
  <c r="E78" i="45" s="1"/>
  <c r="D78" i="45"/>
  <c r="C78" i="45"/>
  <c r="AF77" i="45"/>
  <c r="AC77" i="45"/>
  <c r="Z77" i="45"/>
  <c r="W77" i="45"/>
  <c r="T77" i="45"/>
  <c r="Q77" i="45"/>
  <c r="N77" i="45"/>
  <c r="K77" i="45"/>
  <c r="H77" i="45"/>
  <c r="E77" i="45" s="1"/>
  <c r="D77" i="45"/>
  <c r="C77" i="45"/>
  <c r="AF76" i="45"/>
  <c r="AF80" i="45" s="1"/>
  <c r="AC76" i="45"/>
  <c r="Z76" i="45"/>
  <c r="W76" i="45"/>
  <c r="W80" i="45" s="1"/>
  <c r="T76" i="45"/>
  <c r="T80" i="45" s="1"/>
  <c r="Q76" i="45"/>
  <c r="Q80" i="45" s="1"/>
  <c r="N76" i="45"/>
  <c r="K76" i="45"/>
  <c r="K80" i="45" s="1"/>
  <c r="H76" i="45"/>
  <c r="H80" i="45" s="1"/>
  <c r="D76" i="45"/>
  <c r="D80" i="45" s="1"/>
  <c r="C76" i="45"/>
  <c r="C80" i="45" s="1"/>
  <c r="AE75" i="45"/>
  <c r="AD75" i="45"/>
  <c r="AB75" i="45"/>
  <c r="AA75" i="45"/>
  <c r="Y75" i="45"/>
  <c r="X75" i="45"/>
  <c r="V75" i="45"/>
  <c r="U75" i="45"/>
  <c r="S75" i="45"/>
  <c r="R75" i="45"/>
  <c r="P75" i="45"/>
  <c r="O75" i="45"/>
  <c r="M75" i="45"/>
  <c r="L75" i="45"/>
  <c r="J75" i="45"/>
  <c r="I75" i="45"/>
  <c r="G75" i="45"/>
  <c r="F75" i="45"/>
  <c r="AF74" i="45"/>
  <c r="AC74" i="45"/>
  <c r="Z74" i="45"/>
  <c r="W74" i="45"/>
  <c r="T74" i="45"/>
  <c r="Q74" i="45"/>
  <c r="N74" i="45"/>
  <c r="K74" i="45"/>
  <c r="H74" i="45"/>
  <c r="E74" i="45" s="1"/>
  <c r="D74" i="45"/>
  <c r="C74" i="45"/>
  <c r="AF73" i="45"/>
  <c r="AC73" i="45"/>
  <c r="Z73" i="45"/>
  <c r="W73" i="45"/>
  <c r="T73" i="45"/>
  <c r="Q73" i="45"/>
  <c r="N73" i="45"/>
  <c r="K73" i="45"/>
  <c r="H73" i="45"/>
  <c r="D73" i="45"/>
  <c r="C73" i="45"/>
  <c r="AF72" i="45"/>
  <c r="AC72" i="45"/>
  <c r="Z72" i="45"/>
  <c r="W72" i="45"/>
  <c r="T72" i="45"/>
  <c r="Q72" i="45"/>
  <c r="N72" i="45"/>
  <c r="K72" i="45"/>
  <c r="H72" i="45"/>
  <c r="E72" i="45" s="1"/>
  <c r="D72" i="45"/>
  <c r="C72" i="45"/>
  <c r="AF71" i="45"/>
  <c r="AF75" i="45" s="1"/>
  <c r="AC71" i="45"/>
  <c r="AC75" i="45" s="1"/>
  <c r="Z71" i="45"/>
  <c r="Z75" i="45" s="1"/>
  <c r="W71" i="45"/>
  <c r="W75" i="45" s="1"/>
  <c r="T71" i="45"/>
  <c r="T75" i="45" s="1"/>
  <c r="Q71" i="45"/>
  <c r="Q75" i="45" s="1"/>
  <c r="N71" i="45"/>
  <c r="N75" i="45" s="1"/>
  <c r="K71" i="45"/>
  <c r="H71" i="45"/>
  <c r="D71" i="45"/>
  <c r="D75" i="45" s="1"/>
  <c r="C71" i="45"/>
  <c r="C75" i="45" s="1"/>
  <c r="AE70" i="45"/>
  <c r="AD70" i="45"/>
  <c r="AB70" i="45"/>
  <c r="AA70" i="45"/>
  <c r="Y70" i="45"/>
  <c r="X70" i="45"/>
  <c r="V70" i="45"/>
  <c r="U70" i="45"/>
  <c r="S70" i="45"/>
  <c r="R70" i="45"/>
  <c r="P70" i="45"/>
  <c r="O70" i="45"/>
  <c r="N70" i="45"/>
  <c r="M70" i="45"/>
  <c r="L70" i="45"/>
  <c r="J70" i="45"/>
  <c r="I70" i="45"/>
  <c r="G70" i="45"/>
  <c r="F70" i="45"/>
  <c r="AF69" i="45"/>
  <c r="AC69" i="45"/>
  <c r="Z69" i="45"/>
  <c r="W69" i="45"/>
  <c r="T69" i="45"/>
  <c r="Q69" i="45"/>
  <c r="N69" i="45"/>
  <c r="K69" i="45"/>
  <c r="H69" i="45"/>
  <c r="D69" i="45"/>
  <c r="C69" i="45"/>
  <c r="AF68" i="45"/>
  <c r="AC68" i="45"/>
  <c r="Z68" i="45"/>
  <c r="W68" i="45"/>
  <c r="T68" i="45"/>
  <c r="Q68" i="45"/>
  <c r="N68" i="45"/>
  <c r="K68" i="45"/>
  <c r="H68" i="45"/>
  <c r="D68" i="45"/>
  <c r="C68" i="45"/>
  <c r="AF67" i="45"/>
  <c r="AC67" i="45"/>
  <c r="Z67" i="45"/>
  <c r="W67" i="45"/>
  <c r="T67" i="45"/>
  <c r="Q67" i="45"/>
  <c r="N67" i="45"/>
  <c r="K67" i="45"/>
  <c r="H67" i="45"/>
  <c r="D67" i="45"/>
  <c r="C67" i="45"/>
  <c r="AF66" i="45"/>
  <c r="AF70" i="45" s="1"/>
  <c r="AC66" i="45"/>
  <c r="Z66" i="45"/>
  <c r="W66" i="45"/>
  <c r="W70" i="45" s="1"/>
  <c r="T66" i="45"/>
  <c r="T70" i="45" s="1"/>
  <c r="Q66" i="45"/>
  <c r="Q70" i="45" s="1"/>
  <c r="N66" i="45"/>
  <c r="K66" i="45"/>
  <c r="K70" i="45" s="1"/>
  <c r="H66" i="45"/>
  <c r="H70" i="45" s="1"/>
  <c r="D66" i="45"/>
  <c r="D70" i="45" s="1"/>
  <c r="C66" i="45"/>
  <c r="C70" i="45" s="1"/>
  <c r="AE65" i="45"/>
  <c r="AD65" i="45"/>
  <c r="AB65" i="45"/>
  <c r="AA65" i="45"/>
  <c r="Y65" i="45"/>
  <c r="X65" i="45"/>
  <c r="V65" i="45"/>
  <c r="U65" i="45"/>
  <c r="S65" i="45"/>
  <c r="R65" i="45"/>
  <c r="P65" i="45"/>
  <c r="O65" i="45"/>
  <c r="M65" i="45"/>
  <c r="L65" i="45"/>
  <c r="J65" i="45"/>
  <c r="I65" i="45"/>
  <c r="G65" i="45"/>
  <c r="F65" i="45"/>
  <c r="AF64" i="45"/>
  <c r="AC64" i="45"/>
  <c r="Z64" i="45"/>
  <c r="W64" i="45"/>
  <c r="T64" i="45"/>
  <c r="Q64" i="45"/>
  <c r="N64" i="45"/>
  <c r="K64" i="45"/>
  <c r="H64" i="45"/>
  <c r="E64" i="45" s="1"/>
  <c r="D64" i="45"/>
  <c r="C64" i="45"/>
  <c r="AF63" i="45"/>
  <c r="AC63" i="45"/>
  <c r="Z63" i="45"/>
  <c r="W63" i="45"/>
  <c r="T63" i="45"/>
  <c r="Q63" i="45"/>
  <c r="N63" i="45"/>
  <c r="K63" i="45"/>
  <c r="H63" i="45"/>
  <c r="D63" i="45"/>
  <c r="C63" i="45"/>
  <c r="AF62" i="45"/>
  <c r="AC62" i="45"/>
  <c r="Z62" i="45"/>
  <c r="W62" i="45"/>
  <c r="T62" i="45"/>
  <c r="Q62" i="45"/>
  <c r="N62" i="45"/>
  <c r="K62" i="45"/>
  <c r="H62" i="45"/>
  <c r="E62" i="45" s="1"/>
  <c r="D62" i="45"/>
  <c r="C62" i="45"/>
  <c r="AF61" i="45"/>
  <c r="AF65" i="45" s="1"/>
  <c r="AC61" i="45"/>
  <c r="AC65" i="45" s="1"/>
  <c r="Z61" i="45"/>
  <c r="Z65" i="45" s="1"/>
  <c r="W61" i="45"/>
  <c r="W65" i="45" s="1"/>
  <c r="T61" i="45"/>
  <c r="T65" i="45" s="1"/>
  <c r="Q61" i="45"/>
  <c r="Q65" i="45" s="1"/>
  <c r="N61" i="45"/>
  <c r="N65" i="45" s="1"/>
  <c r="K61" i="45"/>
  <c r="H61" i="45"/>
  <c r="D61" i="45"/>
  <c r="D65" i="45" s="1"/>
  <c r="C61" i="45"/>
  <c r="C65" i="45" s="1"/>
  <c r="AE60" i="45"/>
  <c r="AD60" i="45"/>
  <c r="AB60" i="45"/>
  <c r="AA60" i="45"/>
  <c r="Y60" i="45"/>
  <c r="X60" i="45"/>
  <c r="V60" i="45"/>
  <c r="U60" i="45"/>
  <c r="S60" i="45"/>
  <c r="R60" i="45"/>
  <c r="P60" i="45"/>
  <c r="O60" i="45"/>
  <c r="M60" i="45"/>
  <c r="L60" i="45"/>
  <c r="K60" i="45"/>
  <c r="J60" i="45"/>
  <c r="I60" i="45"/>
  <c r="G60" i="45"/>
  <c r="F60" i="45"/>
  <c r="AF59" i="45"/>
  <c r="AC59" i="45"/>
  <c r="Z59" i="45"/>
  <c r="W59" i="45"/>
  <c r="T59" i="45"/>
  <c r="Q59" i="45"/>
  <c r="E59" i="45" s="1"/>
  <c r="N59" i="45"/>
  <c r="K59" i="45"/>
  <c r="H59" i="45"/>
  <c r="D59" i="45"/>
  <c r="C59" i="45"/>
  <c r="AF58" i="45"/>
  <c r="AC58" i="45"/>
  <c r="Z58" i="45"/>
  <c r="W58" i="45"/>
  <c r="T58" i="45"/>
  <c r="Q58" i="45"/>
  <c r="E58" i="45" s="1"/>
  <c r="N58" i="45"/>
  <c r="K58" i="45"/>
  <c r="H58" i="45"/>
  <c r="D58" i="45"/>
  <c r="C58" i="45"/>
  <c r="AF57" i="45"/>
  <c r="AC57" i="45"/>
  <c r="Z57" i="45"/>
  <c r="W57" i="45"/>
  <c r="T57" i="45"/>
  <c r="Q57" i="45"/>
  <c r="E57" i="45" s="1"/>
  <c r="N57" i="45"/>
  <c r="K57" i="45"/>
  <c r="H57" i="45"/>
  <c r="D57" i="45"/>
  <c r="C57" i="45"/>
  <c r="AF56" i="45"/>
  <c r="AF60" i="45" s="1"/>
  <c r="AC56" i="45"/>
  <c r="AC60" i="45" s="1"/>
  <c r="Z56" i="45"/>
  <c r="W56" i="45"/>
  <c r="W60" i="45" s="1"/>
  <c r="T56" i="45"/>
  <c r="T60" i="45" s="1"/>
  <c r="Q56" i="45"/>
  <c r="Q60" i="45" s="1"/>
  <c r="N56" i="45"/>
  <c r="N60" i="45" s="1"/>
  <c r="K56" i="45"/>
  <c r="H56" i="45"/>
  <c r="H60" i="45" s="1"/>
  <c r="D56" i="45"/>
  <c r="D60" i="45" s="1"/>
  <c r="C56" i="45"/>
  <c r="C60" i="45" s="1"/>
  <c r="AE55" i="45"/>
  <c r="AD55" i="45"/>
  <c r="AC55" i="45"/>
  <c r="AB55" i="45"/>
  <c r="AA55" i="45"/>
  <c r="Y55" i="45"/>
  <c r="X55" i="45"/>
  <c r="V55" i="45"/>
  <c r="U55" i="45"/>
  <c r="S55" i="45"/>
  <c r="R55" i="45"/>
  <c r="P55" i="45"/>
  <c r="O55" i="45"/>
  <c r="M55" i="45"/>
  <c r="L55" i="45"/>
  <c r="J55" i="45"/>
  <c r="I55" i="45"/>
  <c r="G55" i="45"/>
  <c r="F55" i="45"/>
  <c r="AF54" i="45"/>
  <c r="AC54" i="45"/>
  <c r="Z54" i="45"/>
  <c r="W54" i="45"/>
  <c r="T54" i="45"/>
  <c r="Q54" i="45"/>
  <c r="N54" i="45"/>
  <c r="K54" i="45"/>
  <c r="H54" i="45"/>
  <c r="D54" i="45"/>
  <c r="C54" i="45"/>
  <c r="AF53" i="45"/>
  <c r="AC53" i="45"/>
  <c r="Z53" i="45"/>
  <c r="W53" i="45"/>
  <c r="T53" i="45"/>
  <c r="Q53" i="45"/>
  <c r="N53" i="45"/>
  <c r="K53" i="45"/>
  <c r="H53" i="45"/>
  <c r="E53" i="45" s="1"/>
  <c r="D53" i="45"/>
  <c r="C53" i="45"/>
  <c r="AF52" i="45"/>
  <c r="AC52" i="45"/>
  <c r="Z52" i="45"/>
  <c r="W52" i="45"/>
  <c r="T52" i="45"/>
  <c r="Q52" i="45"/>
  <c r="N52" i="45"/>
  <c r="K52" i="45"/>
  <c r="H52" i="45"/>
  <c r="E52" i="45" s="1"/>
  <c r="D52" i="45"/>
  <c r="C52" i="45"/>
  <c r="AF51" i="45"/>
  <c r="AF55" i="45" s="1"/>
  <c r="AC51" i="45"/>
  <c r="Z51" i="45"/>
  <c r="Z55" i="45" s="1"/>
  <c r="W51" i="45"/>
  <c r="W55" i="45" s="1"/>
  <c r="T51" i="45"/>
  <c r="T55" i="45" s="1"/>
  <c r="Q51" i="45"/>
  <c r="Q55" i="45" s="1"/>
  <c r="N51" i="45"/>
  <c r="N55" i="45" s="1"/>
  <c r="K51" i="45"/>
  <c r="H51" i="45"/>
  <c r="D51" i="45"/>
  <c r="D55" i="45" s="1"/>
  <c r="C51" i="45"/>
  <c r="C55" i="45" s="1"/>
  <c r="AE50" i="45"/>
  <c r="AD50" i="45"/>
  <c r="AB50" i="45"/>
  <c r="AA50" i="45"/>
  <c r="Y50" i="45"/>
  <c r="X50" i="45"/>
  <c r="V50" i="45"/>
  <c r="U50" i="45"/>
  <c r="S50" i="45"/>
  <c r="R50" i="45"/>
  <c r="P50" i="45"/>
  <c r="O50" i="45"/>
  <c r="M50" i="45"/>
  <c r="L50" i="45"/>
  <c r="K50" i="45"/>
  <c r="J50" i="45"/>
  <c r="I50" i="45"/>
  <c r="G50" i="45"/>
  <c r="F50" i="45"/>
  <c r="AF49" i="45"/>
  <c r="AC49" i="45"/>
  <c r="Z49" i="45"/>
  <c r="W49" i="45"/>
  <c r="T49" i="45"/>
  <c r="Q49" i="45"/>
  <c r="N49" i="45"/>
  <c r="K49" i="45"/>
  <c r="H49" i="45"/>
  <c r="D49" i="45"/>
  <c r="C49" i="45"/>
  <c r="AF48" i="45"/>
  <c r="AC48" i="45"/>
  <c r="Z48" i="45"/>
  <c r="W48" i="45"/>
  <c r="T48" i="45"/>
  <c r="Q48" i="45"/>
  <c r="E48" i="45" s="1"/>
  <c r="N48" i="45"/>
  <c r="K48" i="45"/>
  <c r="H48" i="45"/>
  <c r="D48" i="45"/>
  <c r="C48" i="45"/>
  <c r="AF47" i="45"/>
  <c r="AC47" i="45"/>
  <c r="Z47" i="45"/>
  <c r="W47" i="45"/>
  <c r="T47" i="45"/>
  <c r="Q47" i="45"/>
  <c r="E47" i="45" s="1"/>
  <c r="N47" i="45"/>
  <c r="K47" i="45"/>
  <c r="H47" i="45"/>
  <c r="D47" i="45"/>
  <c r="C47" i="45"/>
  <c r="AF46" i="45"/>
  <c r="AF50" i="45" s="1"/>
  <c r="AC46" i="45"/>
  <c r="Z46" i="45"/>
  <c r="Z50" i="45" s="1"/>
  <c r="W46" i="45"/>
  <c r="W50" i="45" s="1"/>
  <c r="T46" i="45"/>
  <c r="T50" i="45" s="1"/>
  <c r="Q46" i="45"/>
  <c r="Q50" i="45" s="1"/>
  <c r="N46" i="45"/>
  <c r="N50" i="45" s="1"/>
  <c r="K46" i="45"/>
  <c r="H46" i="45"/>
  <c r="H50" i="45" s="1"/>
  <c r="D46" i="45"/>
  <c r="D50" i="45" s="1"/>
  <c r="C46" i="45"/>
  <c r="C50" i="45" s="1"/>
  <c r="AE45" i="45"/>
  <c r="AD45" i="45"/>
  <c r="AC45" i="45"/>
  <c r="AB45" i="45"/>
  <c r="AA45" i="45"/>
  <c r="Y45" i="45"/>
  <c r="X45" i="45"/>
  <c r="V45" i="45"/>
  <c r="U45" i="45"/>
  <c r="S45" i="45"/>
  <c r="R45" i="45"/>
  <c r="P45" i="45"/>
  <c r="O45" i="45"/>
  <c r="M45" i="45"/>
  <c r="L45" i="45"/>
  <c r="J45" i="45"/>
  <c r="I45" i="45"/>
  <c r="G45" i="45"/>
  <c r="F45" i="45"/>
  <c r="AF44" i="45"/>
  <c r="AC44" i="45"/>
  <c r="Z44" i="45"/>
  <c r="W44" i="45"/>
  <c r="T44" i="45"/>
  <c r="Q44" i="45"/>
  <c r="N44" i="45"/>
  <c r="K44" i="45"/>
  <c r="H44" i="45"/>
  <c r="E44" i="45" s="1"/>
  <c r="D44" i="45"/>
  <c r="C44" i="45"/>
  <c r="AF43" i="45"/>
  <c r="AC43" i="45"/>
  <c r="Z43" i="45"/>
  <c r="W43" i="45"/>
  <c r="T43" i="45"/>
  <c r="Q43" i="45"/>
  <c r="N43" i="45"/>
  <c r="K43" i="45"/>
  <c r="H43" i="45"/>
  <c r="D43" i="45"/>
  <c r="C43" i="45"/>
  <c r="AF42" i="45"/>
  <c r="AC42" i="45"/>
  <c r="Z42" i="45"/>
  <c r="W42" i="45"/>
  <c r="T42" i="45"/>
  <c r="Q42" i="45"/>
  <c r="N42" i="45"/>
  <c r="K42" i="45"/>
  <c r="H42" i="45"/>
  <c r="E42" i="45" s="1"/>
  <c r="D42" i="45"/>
  <c r="C42" i="45"/>
  <c r="AF41" i="45"/>
  <c r="AF45" i="45" s="1"/>
  <c r="AC41" i="45"/>
  <c r="Z41" i="45"/>
  <c r="Z45" i="45" s="1"/>
  <c r="W41" i="45"/>
  <c r="W45" i="45" s="1"/>
  <c r="T41" i="45"/>
  <c r="T45" i="45" s="1"/>
  <c r="Q41" i="45"/>
  <c r="Q45" i="45" s="1"/>
  <c r="N41" i="45"/>
  <c r="N45" i="45" s="1"/>
  <c r="K41" i="45"/>
  <c r="H41" i="45"/>
  <c r="D41" i="45"/>
  <c r="D45" i="45" s="1"/>
  <c r="C41" i="45"/>
  <c r="C45" i="45" s="1"/>
  <c r="AE40" i="45"/>
  <c r="AD40" i="45"/>
  <c r="AB40" i="45"/>
  <c r="AA40" i="45"/>
  <c r="Y40" i="45"/>
  <c r="X40" i="45"/>
  <c r="V40" i="45"/>
  <c r="U40" i="45"/>
  <c r="S40" i="45"/>
  <c r="R40" i="45"/>
  <c r="P40" i="45"/>
  <c r="O40" i="45"/>
  <c r="N40" i="45"/>
  <c r="M40" i="45"/>
  <c r="L40" i="45"/>
  <c r="K40" i="45"/>
  <c r="J40" i="45"/>
  <c r="I40" i="45"/>
  <c r="G40" i="45"/>
  <c r="F40" i="45"/>
  <c r="AF39" i="45"/>
  <c r="AC39" i="45"/>
  <c r="Z39" i="45"/>
  <c r="W39" i="45"/>
  <c r="T39" i="45"/>
  <c r="Q39" i="45"/>
  <c r="N39" i="45"/>
  <c r="K39" i="45"/>
  <c r="H39" i="45"/>
  <c r="D39" i="45"/>
  <c r="C39" i="45"/>
  <c r="AF38" i="45"/>
  <c r="AC38" i="45"/>
  <c r="Z38" i="45"/>
  <c r="W38" i="45"/>
  <c r="T38" i="45"/>
  <c r="Q38" i="45"/>
  <c r="E38" i="45" s="1"/>
  <c r="N38" i="45"/>
  <c r="K38" i="45"/>
  <c r="H38" i="45"/>
  <c r="D38" i="45"/>
  <c r="C38" i="45"/>
  <c r="AF37" i="45"/>
  <c r="AC37" i="45"/>
  <c r="Z37" i="45"/>
  <c r="W37" i="45"/>
  <c r="T37" i="45"/>
  <c r="Q37" i="45"/>
  <c r="E37" i="45" s="1"/>
  <c r="N37" i="45"/>
  <c r="K37" i="45"/>
  <c r="H37" i="45"/>
  <c r="D37" i="45"/>
  <c r="C37" i="45"/>
  <c r="AF36" i="45"/>
  <c r="AF40" i="45" s="1"/>
  <c r="AC36" i="45"/>
  <c r="AC40" i="45" s="1"/>
  <c r="Z36" i="45"/>
  <c r="W36" i="45"/>
  <c r="W40" i="45" s="1"/>
  <c r="T36" i="45"/>
  <c r="T40" i="45" s="1"/>
  <c r="Q36" i="45"/>
  <c r="Q40" i="45" s="1"/>
  <c r="N36" i="45"/>
  <c r="K36" i="45"/>
  <c r="H36" i="45"/>
  <c r="H40" i="45" s="1"/>
  <c r="D36" i="45"/>
  <c r="D40" i="45" s="1"/>
  <c r="C36" i="45"/>
  <c r="C40" i="45" s="1"/>
  <c r="AE35" i="45"/>
  <c r="AD35" i="45"/>
  <c r="AB35" i="45"/>
  <c r="AA35" i="45"/>
  <c r="Y35" i="45"/>
  <c r="X35" i="45"/>
  <c r="V35" i="45"/>
  <c r="U35" i="45"/>
  <c r="S35" i="45"/>
  <c r="R35" i="45"/>
  <c r="P35" i="45"/>
  <c r="O35" i="45"/>
  <c r="M35" i="45"/>
  <c r="L35" i="45"/>
  <c r="J35" i="45"/>
  <c r="I35" i="45"/>
  <c r="G35" i="45"/>
  <c r="F35" i="45"/>
  <c r="AF34" i="45"/>
  <c r="AC34" i="45"/>
  <c r="Z34" i="45"/>
  <c r="W34" i="45"/>
  <c r="T34" i="45"/>
  <c r="Q34" i="45"/>
  <c r="N34" i="45"/>
  <c r="K34" i="45"/>
  <c r="H34" i="45"/>
  <c r="D34" i="45"/>
  <c r="C34" i="45"/>
  <c r="AF33" i="45"/>
  <c r="AC33" i="45"/>
  <c r="Z33" i="45"/>
  <c r="W33" i="45"/>
  <c r="T33" i="45"/>
  <c r="Q33" i="45"/>
  <c r="N33" i="45"/>
  <c r="K33" i="45"/>
  <c r="H33" i="45"/>
  <c r="E33" i="45" s="1"/>
  <c r="D33" i="45"/>
  <c r="C33" i="45"/>
  <c r="AF32" i="45"/>
  <c r="AC32" i="45"/>
  <c r="Z32" i="45"/>
  <c r="W32" i="45"/>
  <c r="T32" i="45"/>
  <c r="Q32" i="45"/>
  <c r="N32" i="45"/>
  <c r="K32" i="45"/>
  <c r="H32" i="45"/>
  <c r="E32" i="45" s="1"/>
  <c r="D32" i="45"/>
  <c r="C32" i="45"/>
  <c r="AF31" i="45"/>
  <c r="AF35" i="45" s="1"/>
  <c r="AC31" i="45"/>
  <c r="AC35" i="45" s="1"/>
  <c r="Z31" i="45"/>
  <c r="Z35" i="45" s="1"/>
  <c r="W31" i="45"/>
  <c r="W35" i="45" s="1"/>
  <c r="T31" i="45"/>
  <c r="T35" i="45" s="1"/>
  <c r="Q31" i="45"/>
  <c r="Q35" i="45" s="1"/>
  <c r="N31" i="45"/>
  <c r="N35" i="45" s="1"/>
  <c r="K31" i="45"/>
  <c r="H31" i="45"/>
  <c r="D31" i="45"/>
  <c r="C31" i="45"/>
  <c r="C35" i="45" s="1"/>
  <c r="AE30" i="45"/>
  <c r="AD30" i="45"/>
  <c r="AB30" i="45"/>
  <c r="AA30" i="45"/>
  <c r="Y30" i="45"/>
  <c r="X30" i="45"/>
  <c r="V30" i="45"/>
  <c r="U30" i="45"/>
  <c r="S30" i="45"/>
  <c r="R30" i="45"/>
  <c r="P30" i="45"/>
  <c r="O30" i="45"/>
  <c r="M30" i="45"/>
  <c r="L30" i="45"/>
  <c r="J30" i="45"/>
  <c r="I30" i="45"/>
  <c r="G30" i="45"/>
  <c r="F30" i="45"/>
  <c r="C30" i="45"/>
  <c r="AF29" i="45"/>
  <c r="AC29" i="45"/>
  <c r="Z29" i="45"/>
  <c r="W29" i="45"/>
  <c r="T29" i="45"/>
  <c r="Q29" i="45"/>
  <c r="N29" i="45"/>
  <c r="K29" i="45"/>
  <c r="H29" i="45"/>
  <c r="D29" i="45"/>
  <c r="C29" i="45"/>
  <c r="AF28" i="45"/>
  <c r="AC28" i="45"/>
  <c r="Z28" i="45"/>
  <c r="W28" i="45"/>
  <c r="T28" i="45"/>
  <c r="Q28" i="45"/>
  <c r="E28" i="45" s="1"/>
  <c r="N28" i="45"/>
  <c r="K28" i="45"/>
  <c r="H28" i="45"/>
  <c r="D28" i="45"/>
  <c r="C28" i="45"/>
  <c r="AF27" i="45"/>
  <c r="AC27" i="45"/>
  <c r="Z27" i="45"/>
  <c r="W27" i="45"/>
  <c r="T27" i="45"/>
  <c r="Q27" i="45"/>
  <c r="E27" i="45" s="1"/>
  <c r="N27" i="45"/>
  <c r="K27" i="45"/>
  <c r="H27" i="45"/>
  <c r="D27" i="45"/>
  <c r="C27" i="45"/>
  <c r="AF26" i="45"/>
  <c r="AF30" i="45" s="1"/>
  <c r="AC26" i="45"/>
  <c r="Z26" i="45"/>
  <c r="Z30" i="45" s="1"/>
  <c r="W26" i="45"/>
  <c r="W30" i="45" s="1"/>
  <c r="T26" i="45"/>
  <c r="Q26" i="45"/>
  <c r="N26" i="45"/>
  <c r="N30" i="45" s="1"/>
  <c r="K26" i="45"/>
  <c r="K30" i="45" s="1"/>
  <c r="H26" i="45"/>
  <c r="H30" i="45" s="1"/>
  <c r="D26" i="45"/>
  <c r="D30" i="45" s="1"/>
  <c r="C26" i="45"/>
  <c r="AE25" i="45"/>
  <c r="AD25" i="45"/>
  <c r="AB25" i="45"/>
  <c r="AA25" i="45"/>
  <c r="Y25" i="45"/>
  <c r="X25" i="45"/>
  <c r="V25" i="45"/>
  <c r="U25" i="45"/>
  <c r="S25" i="45"/>
  <c r="R25" i="45"/>
  <c r="P25" i="45"/>
  <c r="O25" i="45"/>
  <c r="M25" i="45"/>
  <c r="L25" i="45"/>
  <c r="J25" i="45"/>
  <c r="I25" i="45"/>
  <c r="G25" i="45"/>
  <c r="F25" i="45"/>
  <c r="C25" i="45"/>
  <c r="AF24" i="45"/>
  <c r="AC24" i="45"/>
  <c r="Z24" i="45"/>
  <c r="W24" i="45"/>
  <c r="T24" i="45"/>
  <c r="Q24" i="45"/>
  <c r="N24" i="45"/>
  <c r="K24" i="45"/>
  <c r="H24" i="45"/>
  <c r="D24" i="45"/>
  <c r="C24" i="45"/>
  <c r="AF23" i="45"/>
  <c r="AC23" i="45"/>
  <c r="Z23" i="45"/>
  <c r="W23" i="45"/>
  <c r="T23" i="45"/>
  <c r="Q23" i="45"/>
  <c r="N23" i="45"/>
  <c r="K23" i="45"/>
  <c r="H23" i="45"/>
  <c r="E23" i="45" s="1"/>
  <c r="D23" i="45"/>
  <c r="C23" i="45"/>
  <c r="AF22" i="45"/>
  <c r="AC22" i="45"/>
  <c r="Z22" i="45"/>
  <c r="W22" i="45"/>
  <c r="T22" i="45"/>
  <c r="Q22" i="45"/>
  <c r="N22" i="45"/>
  <c r="K22" i="45"/>
  <c r="H22" i="45"/>
  <c r="D22" i="45"/>
  <c r="C22" i="45"/>
  <c r="AF21" i="45"/>
  <c r="AF25" i="45" s="1"/>
  <c r="AC21" i="45"/>
  <c r="AC25" i="45" s="1"/>
  <c r="Z21" i="45"/>
  <c r="W21" i="45"/>
  <c r="W25" i="45" s="1"/>
  <c r="T21" i="45"/>
  <c r="T25" i="45" s="1"/>
  <c r="Q21" i="45"/>
  <c r="N21" i="45"/>
  <c r="N25" i="45" s="1"/>
  <c r="K21" i="45"/>
  <c r="H21" i="45"/>
  <c r="E21" i="45" s="1"/>
  <c r="D21" i="45"/>
  <c r="D25" i="45" s="1"/>
  <c r="C21" i="45"/>
  <c r="AF20" i="45"/>
  <c r="AE20" i="45"/>
  <c r="AD20" i="45"/>
  <c r="AC20" i="45"/>
  <c r="AB20" i="45"/>
  <c r="AA20" i="45"/>
  <c r="Y20" i="45"/>
  <c r="X20" i="45"/>
  <c r="V20" i="45"/>
  <c r="U20" i="45"/>
  <c r="S20" i="45"/>
  <c r="R20" i="45"/>
  <c r="Q20" i="45"/>
  <c r="P20" i="45"/>
  <c r="O20" i="45"/>
  <c r="M20" i="45"/>
  <c r="L20" i="45"/>
  <c r="J20" i="45"/>
  <c r="I20" i="45"/>
  <c r="G20" i="45"/>
  <c r="F20" i="45"/>
  <c r="AF19" i="45"/>
  <c r="AC19" i="45"/>
  <c r="Z19" i="45"/>
  <c r="W19" i="45"/>
  <c r="T19" i="45"/>
  <c r="Q19" i="45"/>
  <c r="N19" i="45"/>
  <c r="K19" i="45"/>
  <c r="H19" i="45"/>
  <c r="E19" i="45"/>
  <c r="D19" i="45"/>
  <c r="C19" i="45"/>
  <c r="AF18" i="45"/>
  <c r="AC18" i="45"/>
  <c r="Z18" i="45"/>
  <c r="W18" i="45"/>
  <c r="T18" i="45"/>
  <c r="Q18" i="45"/>
  <c r="N18" i="45"/>
  <c r="K18" i="45"/>
  <c r="H18" i="45"/>
  <c r="E18" i="45"/>
  <c r="D18" i="45"/>
  <c r="C18" i="45"/>
  <c r="AF17" i="45"/>
  <c r="AC17" i="45"/>
  <c r="Z17" i="45"/>
  <c r="W17" i="45"/>
  <c r="T17" i="45"/>
  <c r="Q17" i="45"/>
  <c r="N17" i="45"/>
  <c r="K17" i="45"/>
  <c r="H17" i="45"/>
  <c r="E17" i="45"/>
  <c r="D17" i="45"/>
  <c r="C17" i="45"/>
  <c r="AF16" i="45"/>
  <c r="AC16" i="45"/>
  <c r="Z16" i="45"/>
  <c r="Z20" i="45" s="1"/>
  <c r="W16" i="45"/>
  <c r="W20" i="45" s="1"/>
  <c r="T16" i="45"/>
  <c r="T20" i="45" s="1"/>
  <c r="Q16" i="45"/>
  <c r="N16" i="45"/>
  <c r="N20" i="45" s="1"/>
  <c r="K16" i="45"/>
  <c r="K20" i="45" s="1"/>
  <c r="H16" i="45"/>
  <c r="H20" i="45" s="1"/>
  <c r="E16" i="45"/>
  <c r="E20" i="45" s="1"/>
  <c r="D16" i="45"/>
  <c r="D20" i="45" s="1"/>
  <c r="C16" i="45"/>
  <c r="C20" i="45" s="1"/>
  <c r="AE15" i="45"/>
  <c r="AD15" i="45"/>
  <c r="AB15" i="45"/>
  <c r="AA15" i="45"/>
  <c r="Y15" i="45"/>
  <c r="X15" i="45"/>
  <c r="V15" i="45"/>
  <c r="U15" i="45"/>
  <c r="S15" i="45"/>
  <c r="R15" i="45"/>
  <c r="P15" i="45"/>
  <c r="O15" i="45"/>
  <c r="N15" i="45"/>
  <c r="M15" i="45"/>
  <c r="L15" i="45"/>
  <c r="K15" i="45"/>
  <c r="J15" i="45"/>
  <c r="I15" i="45"/>
  <c r="G15" i="45"/>
  <c r="F15" i="45"/>
  <c r="AF14" i="45"/>
  <c r="AC14" i="45"/>
  <c r="Z14" i="45"/>
  <c r="W14" i="45"/>
  <c r="T14" i="45"/>
  <c r="Q14" i="45"/>
  <c r="N14" i="45"/>
  <c r="K14" i="45"/>
  <c r="H14" i="45"/>
  <c r="E14" i="45" s="1"/>
  <c r="D14" i="45"/>
  <c r="C14" i="45"/>
  <c r="AF13" i="45"/>
  <c r="AC13" i="45"/>
  <c r="Z13" i="45"/>
  <c r="W13" i="45"/>
  <c r="T13" i="45"/>
  <c r="Q13" i="45"/>
  <c r="N13" i="45"/>
  <c r="K13" i="45"/>
  <c r="H13" i="45"/>
  <c r="E13" i="45" s="1"/>
  <c r="D13" i="45"/>
  <c r="C13" i="45"/>
  <c r="AF12" i="45"/>
  <c r="AC12" i="45"/>
  <c r="Z12" i="45"/>
  <c r="W12" i="45"/>
  <c r="T12" i="45"/>
  <c r="Q12" i="45"/>
  <c r="N12" i="45"/>
  <c r="K12" i="45"/>
  <c r="H12" i="45"/>
  <c r="E12" i="45" s="1"/>
  <c r="D12" i="45"/>
  <c r="C12" i="45"/>
  <c r="AF11" i="45"/>
  <c r="AF15" i="45" s="1"/>
  <c r="AC11" i="45"/>
  <c r="AC15" i="45" s="1"/>
  <c r="Z11" i="45"/>
  <c r="Z15" i="45" s="1"/>
  <c r="W11" i="45"/>
  <c r="W15" i="45" s="1"/>
  <c r="T11" i="45"/>
  <c r="T15" i="45" s="1"/>
  <c r="Q11" i="45"/>
  <c r="Q15" i="45" s="1"/>
  <c r="N11" i="45"/>
  <c r="K11" i="45"/>
  <c r="H11" i="45"/>
  <c r="H15" i="45" s="1"/>
  <c r="D11" i="45"/>
  <c r="D15" i="45" s="1"/>
  <c r="C11" i="45"/>
  <c r="C15" i="45" s="1"/>
  <c r="AF10" i="45"/>
  <c r="AE10" i="45"/>
  <c r="AD10" i="45"/>
  <c r="AC10" i="45"/>
  <c r="AB10" i="45"/>
  <c r="AA10" i="45"/>
  <c r="Y10" i="45"/>
  <c r="X10" i="45"/>
  <c r="V10" i="45"/>
  <c r="V191" i="45" s="1"/>
  <c r="U10" i="45"/>
  <c r="S10" i="45"/>
  <c r="R10" i="45"/>
  <c r="Q10" i="45"/>
  <c r="P10" i="45"/>
  <c r="O10" i="45"/>
  <c r="M10" i="45"/>
  <c r="L10" i="45"/>
  <c r="J10" i="45"/>
  <c r="J191" i="45" s="1"/>
  <c r="I10" i="45"/>
  <c r="G10" i="45"/>
  <c r="F10" i="45"/>
  <c r="AF9" i="45"/>
  <c r="AC9" i="45"/>
  <c r="Z9" i="45"/>
  <c r="W9" i="45"/>
  <c r="T9" i="45"/>
  <c r="Q9" i="45"/>
  <c r="Q195" i="45" s="1"/>
  <c r="N9" i="45"/>
  <c r="N195" i="45" s="1"/>
  <c r="K9" i="45"/>
  <c r="H9" i="45"/>
  <c r="H195" i="45" s="1"/>
  <c r="E9" i="45"/>
  <c r="D9" i="45"/>
  <c r="C9" i="45"/>
  <c r="AF8" i="45"/>
  <c r="AC8" i="45"/>
  <c r="Z8" i="45"/>
  <c r="W8" i="45"/>
  <c r="T8" i="45"/>
  <c r="Q8" i="45"/>
  <c r="N8" i="45"/>
  <c r="N194" i="45" s="1"/>
  <c r="K8" i="45"/>
  <c r="H8" i="45"/>
  <c r="E8" i="45"/>
  <c r="D8" i="45"/>
  <c r="C8" i="45"/>
  <c r="C194" i="45" s="1"/>
  <c r="AF7" i="45"/>
  <c r="AC7" i="45"/>
  <c r="Z7" i="45"/>
  <c r="W7" i="45"/>
  <c r="T7" i="45"/>
  <c r="T193" i="45" s="1"/>
  <c r="Q7" i="45"/>
  <c r="N7" i="45"/>
  <c r="N193" i="45" s="1"/>
  <c r="K7" i="45"/>
  <c r="H7" i="45"/>
  <c r="E7" i="45"/>
  <c r="D7" i="45"/>
  <c r="C7" i="45"/>
  <c r="C193" i="45" s="1"/>
  <c r="AF6" i="45"/>
  <c r="AC6" i="45"/>
  <c r="Z6" i="45"/>
  <c r="W6" i="45"/>
  <c r="T6" i="45"/>
  <c r="T10" i="45" s="1"/>
  <c r="Q6" i="45"/>
  <c r="Q192" i="45" s="1"/>
  <c r="N6" i="45"/>
  <c r="N192" i="45" s="1"/>
  <c r="K6" i="45"/>
  <c r="H6" i="45"/>
  <c r="E6" i="45"/>
  <c r="D6" i="45"/>
  <c r="C6" i="45"/>
  <c r="E15" i="46" l="1"/>
  <c r="K35" i="46"/>
  <c r="C10" i="46"/>
  <c r="C191" i="46" s="1"/>
  <c r="C197" i="46" s="1"/>
  <c r="AA191" i="46"/>
  <c r="N35" i="46"/>
  <c r="N191" i="46" s="1"/>
  <c r="Z191" i="46"/>
  <c r="AF40" i="46"/>
  <c r="D10" i="46"/>
  <c r="AC30" i="46"/>
  <c r="E54" i="46"/>
  <c r="E63" i="46"/>
  <c r="E73" i="46"/>
  <c r="E83" i="46"/>
  <c r="E7" i="46"/>
  <c r="E8" i="46"/>
  <c r="AC10" i="46"/>
  <c r="AC191" i="46" s="1"/>
  <c r="E16" i="46"/>
  <c r="E20" i="46" s="1"/>
  <c r="AF30" i="46"/>
  <c r="E37" i="46"/>
  <c r="H192" i="46"/>
  <c r="H195" i="46"/>
  <c r="F191" i="46"/>
  <c r="R191" i="46"/>
  <c r="AD191" i="46"/>
  <c r="Z25" i="46"/>
  <c r="E29" i="46"/>
  <c r="H45" i="46"/>
  <c r="E52" i="46"/>
  <c r="E61" i="46"/>
  <c r="E65" i="46" s="1"/>
  <c r="E71" i="46"/>
  <c r="E75" i="46" s="1"/>
  <c r="E81" i="46"/>
  <c r="E91" i="46"/>
  <c r="E95" i="46" s="1"/>
  <c r="E102" i="46"/>
  <c r="K192" i="46"/>
  <c r="K194" i="46"/>
  <c r="K195" i="46"/>
  <c r="G191" i="46"/>
  <c r="S191" i="46"/>
  <c r="AE191" i="46"/>
  <c r="E28" i="46"/>
  <c r="E44" i="46"/>
  <c r="E51" i="46"/>
  <c r="E55" i="46" s="1"/>
  <c r="K65" i="46"/>
  <c r="K75" i="46"/>
  <c r="K85" i="46"/>
  <c r="E105" i="46"/>
  <c r="AF193" i="46"/>
  <c r="N192" i="46"/>
  <c r="N193" i="46"/>
  <c r="N194" i="46"/>
  <c r="N195" i="46"/>
  <c r="H10" i="46"/>
  <c r="H191" i="46" s="1"/>
  <c r="T10" i="46"/>
  <c r="AF10" i="46"/>
  <c r="AF191" i="46" s="1"/>
  <c r="E27" i="46"/>
  <c r="W155" i="46"/>
  <c r="N25" i="46"/>
  <c r="Q192" i="46"/>
  <c r="Q193" i="46"/>
  <c r="Q194" i="46"/>
  <c r="Q195" i="46"/>
  <c r="I191" i="46"/>
  <c r="U191" i="46"/>
  <c r="H35" i="46"/>
  <c r="E42" i="46"/>
  <c r="N55" i="46"/>
  <c r="AF60" i="46"/>
  <c r="AF70" i="46"/>
  <c r="AF80" i="46"/>
  <c r="AF90" i="46"/>
  <c r="AF100" i="46"/>
  <c r="N105" i="46"/>
  <c r="J191" i="46"/>
  <c r="E34" i="46"/>
  <c r="E41" i="46"/>
  <c r="AC50" i="46"/>
  <c r="E59" i="46"/>
  <c r="E69" i="46"/>
  <c r="E79" i="46"/>
  <c r="E89" i="46"/>
  <c r="E99" i="46"/>
  <c r="AF110" i="46"/>
  <c r="K10" i="46"/>
  <c r="W10" i="46"/>
  <c r="E21" i="46"/>
  <c r="E24" i="46"/>
  <c r="E195" i="46" s="1"/>
  <c r="E33" i="46"/>
  <c r="K45" i="46"/>
  <c r="AF50" i="46"/>
  <c r="E58" i="46"/>
  <c r="E68" i="46"/>
  <c r="E78" i="46"/>
  <c r="E88" i="46"/>
  <c r="E98" i="46"/>
  <c r="E109" i="46"/>
  <c r="Z192" i="46"/>
  <c r="Z193" i="46"/>
  <c r="Z194" i="46"/>
  <c r="L191" i="46"/>
  <c r="X191" i="46"/>
  <c r="E32" i="46"/>
  <c r="E35" i="46" s="1"/>
  <c r="E49" i="46"/>
  <c r="E57" i="46"/>
  <c r="E67" i="46"/>
  <c r="E77" i="46"/>
  <c r="E87" i="46"/>
  <c r="E97" i="46"/>
  <c r="E108" i="46"/>
  <c r="W115" i="46"/>
  <c r="T115" i="46"/>
  <c r="D125" i="46"/>
  <c r="T145" i="46"/>
  <c r="E134" i="46"/>
  <c r="Q155" i="46"/>
  <c r="E174" i="46"/>
  <c r="Q130" i="46"/>
  <c r="E133" i="46"/>
  <c r="T155" i="46"/>
  <c r="E173" i="46"/>
  <c r="E26" i="46"/>
  <c r="E36" i="46"/>
  <c r="E40" i="46" s="1"/>
  <c r="E46" i="46"/>
  <c r="E50" i="46" s="1"/>
  <c r="E56" i="46"/>
  <c r="E66" i="46"/>
  <c r="E76" i="46"/>
  <c r="E80" i="46" s="1"/>
  <c r="E86" i="46"/>
  <c r="E96" i="46"/>
  <c r="E106" i="46"/>
  <c r="Q125" i="46"/>
  <c r="Q191" i="46" s="1"/>
  <c r="E132" i="46"/>
  <c r="E172" i="46"/>
  <c r="E184" i="46"/>
  <c r="E113" i="46"/>
  <c r="E143" i="46"/>
  <c r="T165" i="46"/>
  <c r="E182" i="46"/>
  <c r="E112" i="46"/>
  <c r="E142" i="46"/>
  <c r="H115" i="46"/>
  <c r="E111" i="46"/>
  <c r="Q135" i="46"/>
  <c r="E154" i="46"/>
  <c r="Q175" i="46"/>
  <c r="T135" i="46"/>
  <c r="E153" i="46"/>
  <c r="T175" i="46"/>
  <c r="E124" i="46"/>
  <c r="E152" i="46"/>
  <c r="E121" i="46"/>
  <c r="E125" i="46" s="1"/>
  <c r="E131" i="46"/>
  <c r="E141" i="46"/>
  <c r="E151" i="46"/>
  <c r="E161" i="46"/>
  <c r="E165" i="46" s="1"/>
  <c r="E171" i="46"/>
  <c r="E181" i="46"/>
  <c r="E196" i="46"/>
  <c r="E91" i="45"/>
  <c r="H95" i="45"/>
  <c r="H193" i="45"/>
  <c r="F191" i="45"/>
  <c r="D35" i="45"/>
  <c r="K95" i="45"/>
  <c r="K192" i="45"/>
  <c r="K193" i="45"/>
  <c r="K194" i="45"/>
  <c r="K195" i="45"/>
  <c r="G191" i="45"/>
  <c r="S191" i="45"/>
  <c r="AE191" i="45"/>
  <c r="Q30" i="45"/>
  <c r="E26" i="45"/>
  <c r="E31" i="45"/>
  <c r="H35" i="45"/>
  <c r="E51" i="45"/>
  <c r="H55" i="45"/>
  <c r="K75" i="45"/>
  <c r="H192" i="45"/>
  <c r="H194" i="45"/>
  <c r="R191" i="45"/>
  <c r="H10" i="45"/>
  <c r="T30" i="45"/>
  <c r="T191" i="45" s="1"/>
  <c r="K35" i="45"/>
  <c r="K55" i="45"/>
  <c r="Z90" i="45"/>
  <c r="AD191" i="45"/>
  <c r="E71" i="45"/>
  <c r="H75" i="45"/>
  <c r="Q193" i="45"/>
  <c r="Q194" i="45"/>
  <c r="I191" i="45"/>
  <c r="U191" i="45"/>
  <c r="E24" i="45"/>
  <c r="E39" i="45"/>
  <c r="Z70" i="45"/>
  <c r="E83" i="45"/>
  <c r="AC90" i="45"/>
  <c r="E104" i="45"/>
  <c r="C120" i="45"/>
  <c r="T194" i="45"/>
  <c r="AC70" i="45"/>
  <c r="Z110" i="45"/>
  <c r="D120" i="45"/>
  <c r="E10" i="45"/>
  <c r="W192" i="45"/>
  <c r="W193" i="45"/>
  <c r="W194" i="45"/>
  <c r="W195" i="45"/>
  <c r="K10" i="45"/>
  <c r="W10" i="45"/>
  <c r="E11" i="45"/>
  <c r="E15" i="45" s="1"/>
  <c r="E22" i="45"/>
  <c r="E25" i="45" s="1"/>
  <c r="AC30" i="45"/>
  <c r="E43" i="45"/>
  <c r="AC50" i="45"/>
  <c r="E63" i="45"/>
  <c r="E81" i="45"/>
  <c r="E85" i="45" s="1"/>
  <c r="H85" i="45"/>
  <c r="E89" i="45"/>
  <c r="E102" i="45"/>
  <c r="AC110" i="45"/>
  <c r="T192" i="45"/>
  <c r="Z192" i="45"/>
  <c r="Z193" i="45"/>
  <c r="Z194" i="45"/>
  <c r="Z195" i="45"/>
  <c r="L191" i="45"/>
  <c r="X191" i="45"/>
  <c r="H25" i="45"/>
  <c r="E69" i="45"/>
  <c r="E88" i="45"/>
  <c r="E101" i="45"/>
  <c r="E105" i="45" s="1"/>
  <c r="H105" i="45"/>
  <c r="T195" i="45"/>
  <c r="AC192" i="45"/>
  <c r="AC193" i="45"/>
  <c r="AC194" i="45"/>
  <c r="AC195" i="45"/>
  <c r="M191" i="45"/>
  <c r="Y191" i="45"/>
  <c r="K25" i="45"/>
  <c r="E41" i="45"/>
  <c r="E45" i="45" s="1"/>
  <c r="H45" i="45"/>
  <c r="E61" i="45"/>
  <c r="E65" i="45" s="1"/>
  <c r="H65" i="45"/>
  <c r="E68" i="45"/>
  <c r="E194" i="45" s="1"/>
  <c r="E87" i="45"/>
  <c r="K105" i="45"/>
  <c r="E109" i="45"/>
  <c r="C185" i="45"/>
  <c r="AF192" i="45"/>
  <c r="AF193" i="45"/>
  <c r="AF194" i="45"/>
  <c r="AF195" i="45"/>
  <c r="N10" i="45"/>
  <c r="N191" i="45" s="1"/>
  <c r="Z10" i="45"/>
  <c r="K45" i="45"/>
  <c r="K65" i="45"/>
  <c r="E67" i="45"/>
  <c r="Z80" i="45"/>
  <c r="E94" i="45"/>
  <c r="E108" i="45"/>
  <c r="C192" i="45"/>
  <c r="C195" i="45"/>
  <c r="C10" i="45"/>
  <c r="C191" i="45" s="1"/>
  <c r="O191" i="45"/>
  <c r="AA191" i="45"/>
  <c r="Q25" i="45"/>
  <c r="Z40" i="45"/>
  <c r="AC80" i="45"/>
  <c r="Z100" i="45"/>
  <c r="E107" i="45"/>
  <c r="Z25" i="45"/>
  <c r="D192" i="45"/>
  <c r="D193" i="45"/>
  <c r="D194" i="45"/>
  <c r="D195" i="45"/>
  <c r="D10" i="45"/>
  <c r="P191" i="45"/>
  <c r="AB191" i="45"/>
  <c r="E29" i="45"/>
  <c r="E34" i="45"/>
  <c r="E49" i="45"/>
  <c r="E195" i="45" s="1"/>
  <c r="E54" i="45"/>
  <c r="Z60" i="45"/>
  <c r="E73" i="45"/>
  <c r="E92" i="45"/>
  <c r="AC100" i="45"/>
  <c r="AC191" i="45" s="1"/>
  <c r="Q115" i="45"/>
  <c r="D135" i="45"/>
  <c r="Q150" i="45"/>
  <c r="T115" i="45"/>
  <c r="E117" i="45"/>
  <c r="Q130" i="45"/>
  <c r="E139" i="45"/>
  <c r="W115" i="45"/>
  <c r="H120" i="45"/>
  <c r="E116" i="45"/>
  <c r="E120" i="45" s="1"/>
  <c r="T130" i="45"/>
  <c r="E36" i="45"/>
  <c r="E40" i="45" s="1"/>
  <c r="E46" i="45"/>
  <c r="E50" i="45" s="1"/>
  <c r="E56" i="45"/>
  <c r="E60" i="45" s="1"/>
  <c r="E66" i="45"/>
  <c r="E70" i="45" s="1"/>
  <c r="E76" i="45"/>
  <c r="E80" i="45" s="1"/>
  <c r="E86" i="45"/>
  <c r="E96" i="45"/>
  <c r="E100" i="45" s="1"/>
  <c r="E106" i="45"/>
  <c r="E110" i="45" s="1"/>
  <c r="Z115" i="45"/>
  <c r="Q180" i="45"/>
  <c r="AF115" i="45"/>
  <c r="AF191" i="45" s="1"/>
  <c r="Q120" i="45"/>
  <c r="E122" i="45"/>
  <c r="Q160" i="45"/>
  <c r="E114" i="45"/>
  <c r="T120" i="45"/>
  <c r="E113" i="45"/>
  <c r="E129" i="45"/>
  <c r="Q140" i="45"/>
  <c r="E148" i="45"/>
  <c r="E112" i="45"/>
  <c r="E128" i="45"/>
  <c r="E147" i="45"/>
  <c r="Q190" i="45"/>
  <c r="H115" i="45"/>
  <c r="E111" i="45"/>
  <c r="AC120" i="45"/>
  <c r="Q125" i="45"/>
  <c r="Q191" i="45" s="1"/>
  <c r="E127" i="45"/>
  <c r="E179" i="45"/>
  <c r="E126" i="45"/>
  <c r="E136" i="45"/>
  <c r="E140" i="45" s="1"/>
  <c r="E146" i="45"/>
  <c r="E156" i="45"/>
  <c r="E160" i="45" s="1"/>
  <c r="E166" i="45"/>
  <c r="E170" i="45" s="1"/>
  <c r="E176" i="45"/>
  <c r="E180" i="45" s="1"/>
  <c r="E186" i="45"/>
  <c r="E190" i="45" s="1"/>
  <c r="E121" i="45"/>
  <c r="E125" i="45" s="1"/>
  <c r="E131" i="45"/>
  <c r="E135" i="45" s="1"/>
  <c r="E141" i="45"/>
  <c r="E145" i="45" s="1"/>
  <c r="E151" i="45"/>
  <c r="E155" i="45" s="1"/>
  <c r="E161" i="45"/>
  <c r="E165" i="45" s="1"/>
  <c r="E171" i="45"/>
  <c r="E175" i="45" s="1"/>
  <c r="E181" i="45"/>
  <c r="E185" i="45" s="1"/>
  <c r="E45" i="46" l="1"/>
  <c r="E194" i="46"/>
  <c r="E193" i="46"/>
  <c r="E25" i="46"/>
  <c r="W191" i="46"/>
  <c r="E30" i="46"/>
  <c r="T191" i="46"/>
  <c r="E185" i="46"/>
  <c r="E70" i="46"/>
  <c r="E175" i="46"/>
  <c r="E155" i="46"/>
  <c r="E115" i="46"/>
  <c r="E110" i="46"/>
  <c r="K191" i="46"/>
  <c r="E145" i="46"/>
  <c r="E100" i="46"/>
  <c r="D191" i="46"/>
  <c r="D197" i="46" s="1"/>
  <c r="E10" i="46"/>
  <c r="E60" i="46"/>
  <c r="E135" i="46"/>
  <c r="E90" i="46"/>
  <c r="E85" i="46"/>
  <c r="E192" i="46"/>
  <c r="D191" i="45"/>
  <c r="Z191" i="45"/>
  <c r="W191" i="45"/>
  <c r="E75" i="45"/>
  <c r="K191" i="45"/>
  <c r="E192" i="45"/>
  <c r="E55" i="45"/>
  <c r="E35" i="45"/>
  <c r="E115" i="45"/>
  <c r="E193" i="45"/>
  <c r="E30" i="45"/>
  <c r="E191" i="45" s="1"/>
  <c r="E150" i="45"/>
  <c r="E95" i="45"/>
  <c r="E130" i="45"/>
  <c r="H191" i="45"/>
  <c r="E90" i="45"/>
  <c r="E191" i="46" l="1"/>
  <c r="E197" i="46" s="1"/>
  <c r="F207" i="45"/>
  <c r="C203" i="45" l="1"/>
  <c r="E196" i="45"/>
  <c r="E197" i="45" s="1"/>
  <c r="D196" i="44"/>
  <c r="C196" i="44"/>
  <c r="D197" i="45" l="1"/>
  <c r="D197" i="44"/>
  <c r="C197" i="44"/>
  <c r="C203" i="44"/>
  <c r="AE195" i="44"/>
  <c r="AD195" i="44"/>
  <c r="AB195" i="44"/>
  <c r="AA195" i="44"/>
  <c r="Y195" i="44"/>
  <c r="X195" i="44"/>
  <c r="V195" i="44"/>
  <c r="U195" i="44"/>
  <c r="S195" i="44"/>
  <c r="R195" i="44"/>
  <c r="P195" i="44"/>
  <c r="O195" i="44"/>
  <c r="M195" i="44"/>
  <c r="L195" i="44"/>
  <c r="J195" i="44"/>
  <c r="I195" i="44"/>
  <c r="G195" i="44"/>
  <c r="F195" i="44"/>
  <c r="AE194" i="44"/>
  <c r="AD194" i="44"/>
  <c r="AB194" i="44"/>
  <c r="AA194" i="44"/>
  <c r="Y194" i="44"/>
  <c r="X194" i="44"/>
  <c r="V194" i="44"/>
  <c r="U194" i="44"/>
  <c r="S194" i="44"/>
  <c r="R194" i="44"/>
  <c r="P194" i="44"/>
  <c r="O194" i="44"/>
  <c r="M194" i="44"/>
  <c r="L194" i="44"/>
  <c r="J194" i="44"/>
  <c r="I194" i="44"/>
  <c r="G194" i="44"/>
  <c r="F194" i="44"/>
  <c r="AE193" i="44"/>
  <c r="AD193" i="44"/>
  <c r="AB193" i="44"/>
  <c r="AA193" i="44"/>
  <c r="Y193" i="44"/>
  <c r="X193" i="44"/>
  <c r="V193" i="44"/>
  <c r="U193" i="44"/>
  <c r="S193" i="44"/>
  <c r="R193" i="44"/>
  <c r="P193" i="44"/>
  <c r="O193" i="44"/>
  <c r="M193" i="44"/>
  <c r="L193" i="44"/>
  <c r="J193" i="44"/>
  <c r="I193" i="44"/>
  <c r="G193" i="44"/>
  <c r="F193" i="44"/>
  <c r="AE192" i="44"/>
  <c r="AD192" i="44"/>
  <c r="AB192" i="44"/>
  <c r="AA192" i="44"/>
  <c r="Y192" i="44"/>
  <c r="X192" i="44"/>
  <c r="V192" i="44"/>
  <c r="U192" i="44"/>
  <c r="S192" i="44"/>
  <c r="R192" i="44"/>
  <c r="P192" i="44"/>
  <c r="O192" i="44"/>
  <c r="M192" i="44"/>
  <c r="L192" i="44"/>
  <c r="J192" i="44"/>
  <c r="I192" i="44"/>
  <c r="G192" i="44"/>
  <c r="F192" i="44"/>
  <c r="AE190" i="44"/>
  <c r="AD190" i="44"/>
  <c r="AB190" i="44"/>
  <c r="AA190" i="44"/>
  <c r="Y190" i="44"/>
  <c r="X190" i="44"/>
  <c r="V190" i="44"/>
  <c r="U190" i="44"/>
  <c r="S190" i="44"/>
  <c r="R190" i="44"/>
  <c r="P190" i="44"/>
  <c r="O190" i="44"/>
  <c r="M190" i="44"/>
  <c r="L190" i="44"/>
  <c r="J190" i="44"/>
  <c r="I190" i="44"/>
  <c r="G190" i="44"/>
  <c r="F190" i="44"/>
  <c r="AF189" i="44"/>
  <c r="AC189" i="44"/>
  <c r="Z189" i="44"/>
  <c r="W189" i="44"/>
  <c r="T189" i="44"/>
  <c r="Q189" i="44"/>
  <c r="N189" i="44"/>
  <c r="K189" i="44"/>
  <c r="H189" i="44"/>
  <c r="D189" i="44"/>
  <c r="C189" i="44"/>
  <c r="AF188" i="44"/>
  <c r="AC188" i="44"/>
  <c r="Z188" i="44"/>
  <c r="W188" i="44"/>
  <c r="T188" i="44"/>
  <c r="Q188" i="44"/>
  <c r="N188" i="44"/>
  <c r="K188" i="44"/>
  <c r="H188" i="44"/>
  <c r="D188" i="44"/>
  <c r="C188" i="44"/>
  <c r="AF187" i="44"/>
  <c r="AC187" i="44"/>
  <c r="Z187" i="44"/>
  <c r="W187" i="44"/>
  <c r="T187" i="44"/>
  <c r="Q187" i="44"/>
  <c r="N187" i="44"/>
  <c r="K187" i="44"/>
  <c r="H187" i="44"/>
  <c r="D187" i="44"/>
  <c r="C187" i="44"/>
  <c r="AF186" i="44"/>
  <c r="AC186" i="44"/>
  <c r="Z186" i="44"/>
  <c r="W186" i="44"/>
  <c r="T186" i="44"/>
  <c r="Q186" i="44"/>
  <c r="N186" i="44"/>
  <c r="K186" i="44"/>
  <c r="H186" i="44"/>
  <c r="D186" i="44"/>
  <c r="C186" i="44"/>
  <c r="AE185" i="44"/>
  <c r="AD185" i="44"/>
  <c r="AB185" i="44"/>
  <c r="AA185" i="44"/>
  <c r="Y185" i="44"/>
  <c r="X185" i="44"/>
  <c r="V185" i="44"/>
  <c r="U185" i="44"/>
  <c r="S185" i="44"/>
  <c r="R185" i="44"/>
  <c r="P185" i="44"/>
  <c r="O185" i="44"/>
  <c r="M185" i="44"/>
  <c r="L185" i="44"/>
  <c r="J185" i="44"/>
  <c r="I185" i="44"/>
  <c r="G185" i="44"/>
  <c r="F185" i="44"/>
  <c r="AF184" i="44"/>
  <c r="AC184" i="44"/>
  <c r="Z184" i="44"/>
  <c r="W184" i="44"/>
  <c r="T184" i="44"/>
  <c r="Q184" i="44"/>
  <c r="N184" i="44"/>
  <c r="K184" i="44"/>
  <c r="H184" i="44"/>
  <c r="D184" i="44"/>
  <c r="C184" i="44"/>
  <c r="AF183" i="44"/>
  <c r="AC183" i="44"/>
  <c r="Z183" i="44"/>
  <c r="W183" i="44"/>
  <c r="T183" i="44"/>
  <c r="Q183" i="44"/>
  <c r="N183" i="44"/>
  <c r="K183" i="44"/>
  <c r="H183" i="44"/>
  <c r="D183" i="44"/>
  <c r="C183" i="44"/>
  <c r="AF182" i="44"/>
  <c r="AC182" i="44"/>
  <c r="Z182" i="44"/>
  <c r="W182" i="44"/>
  <c r="T182" i="44"/>
  <c r="Q182" i="44"/>
  <c r="N182" i="44"/>
  <c r="K182" i="44"/>
  <c r="H182" i="44"/>
  <c r="D182" i="44"/>
  <c r="C182" i="44"/>
  <c r="AF181" i="44"/>
  <c r="AC181" i="44"/>
  <c r="Z181" i="44"/>
  <c r="W181" i="44"/>
  <c r="T181" i="44"/>
  <c r="Q181" i="44"/>
  <c r="N181" i="44"/>
  <c r="K181" i="44"/>
  <c r="H181" i="44"/>
  <c r="D181" i="44"/>
  <c r="C181" i="44"/>
  <c r="AE180" i="44"/>
  <c r="AD180" i="44"/>
  <c r="AB180" i="44"/>
  <c r="AA180" i="44"/>
  <c r="Y180" i="44"/>
  <c r="X180" i="44"/>
  <c r="V180" i="44"/>
  <c r="U180" i="44"/>
  <c r="S180" i="44"/>
  <c r="R180" i="44"/>
  <c r="P180" i="44"/>
  <c r="O180" i="44"/>
  <c r="M180" i="44"/>
  <c r="L180" i="44"/>
  <c r="J180" i="44"/>
  <c r="I180" i="44"/>
  <c r="G180" i="44"/>
  <c r="F180" i="44"/>
  <c r="AF179" i="44"/>
  <c r="AC179" i="44"/>
  <c r="Z179" i="44"/>
  <c r="W179" i="44"/>
  <c r="T179" i="44"/>
  <c r="Q179" i="44"/>
  <c r="N179" i="44"/>
  <c r="K179" i="44"/>
  <c r="H179" i="44"/>
  <c r="D179" i="44"/>
  <c r="C179" i="44"/>
  <c r="AF178" i="44"/>
  <c r="AC178" i="44"/>
  <c r="Z178" i="44"/>
  <c r="W178" i="44"/>
  <c r="T178" i="44"/>
  <c r="Q178" i="44"/>
  <c r="N178" i="44"/>
  <c r="K178" i="44"/>
  <c r="H178" i="44"/>
  <c r="D178" i="44"/>
  <c r="C178" i="44"/>
  <c r="AF177" i="44"/>
  <c r="AC177" i="44"/>
  <c r="Z177" i="44"/>
  <c r="W177" i="44"/>
  <c r="T177" i="44"/>
  <c r="Q177" i="44"/>
  <c r="N177" i="44"/>
  <c r="K177" i="44"/>
  <c r="H177" i="44"/>
  <c r="D177" i="44"/>
  <c r="C177" i="44"/>
  <c r="AF176" i="44"/>
  <c r="AC176" i="44"/>
  <c r="Z176" i="44"/>
  <c r="W176" i="44"/>
  <c r="W180" i="44" s="1"/>
  <c r="T176" i="44"/>
  <c r="Q176" i="44"/>
  <c r="N176" i="44"/>
  <c r="K176" i="44"/>
  <c r="H176" i="44"/>
  <c r="D176" i="44"/>
  <c r="C176" i="44"/>
  <c r="AE175" i="44"/>
  <c r="AD175" i="44"/>
  <c r="AB175" i="44"/>
  <c r="AA175" i="44"/>
  <c r="Y175" i="44"/>
  <c r="X175" i="44"/>
  <c r="V175" i="44"/>
  <c r="U175" i="44"/>
  <c r="S175" i="44"/>
  <c r="R175" i="44"/>
  <c r="P175" i="44"/>
  <c r="O175" i="44"/>
  <c r="M175" i="44"/>
  <c r="L175" i="44"/>
  <c r="J175" i="44"/>
  <c r="I175" i="44"/>
  <c r="G175" i="44"/>
  <c r="F175" i="44"/>
  <c r="AF174" i="44"/>
  <c r="AC174" i="44"/>
  <c r="Z174" i="44"/>
  <c r="W174" i="44"/>
  <c r="T174" i="44"/>
  <c r="Q174" i="44"/>
  <c r="N174" i="44"/>
  <c r="K174" i="44"/>
  <c r="H174" i="44"/>
  <c r="D174" i="44"/>
  <c r="C174" i="44"/>
  <c r="AF173" i="44"/>
  <c r="AC173" i="44"/>
  <c r="Z173" i="44"/>
  <c r="W173" i="44"/>
  <c r="T173" i="44"/>
  <c r="Q173" i="44"/>
  <c r="N173" i="44"/>
  <c r="K173" i="44"/>
  <c r="H173" i="44"/>
  <c r="D173" i="44"/>
  <c r="C173" i="44"/>
  <c r="AF172" i="44"/>
  <c r="AC172" i="44"/>
  <c r="Z172" i="44"/>
  <c r="W172" i="44"/>
  <c r="T172" i="44"/>
  <c r="Q172" i="44"/>
  <c r="N172" i="44"/>
  <c r="K172" i="44"/>
  <c r="H172" i="44"/>
  <c r="D172" i="44"/>
  <c r="C172" i="44"/>
  <c r="AF171" i="44"/>
  <c r="AC171" i="44"/>
  <c r="Z171" i="44"/>
  <c r="W171" i="44"/>
  <c r="T171" i="44"/>
  <c r="Q171" i="44"/>
  <c r="N171" i="44"/>
  <c r="K171" i="44"/>
  <c r="H171" i="44"/>
  <c r="D171" i="44"/>
  <c r="C171" i="44"/>
  <c r="AE170" i="44"/>
  <c r="AD170" i="44"/>
  <c r="AB170" i="44"/>
  <c r="AA170" i="44"/>
  <c r="Y170" i="44"/>
  <c r="X170" i="44"/>
  <c r="V170" i="44"/>
  <c r="U170" i="44"/>
  <c r="S170" i="44"/>
  <c r="R170" i="44"/>
  <c r="P170" i="44"/>
  <c r="O170" i="44"/>
  <c r="M170" i="44"/>
  <c r="L170" i="44"/>
  <c r="J170" i="44"/>
  <c r="I170" i="44"/>
  <c r="G170" i="44"/>
  <c r="F170" i="44"/>
  <c r="AF169" i="44"/>
  <c r="AC169" i="44"/>
  <c r="Z169" i="44"/>
  <c r="W169" i="44"/>
  <c r="T169" i="44"/>
  <c r="Q169" i="44"/>
  <c r="N169" i="44"/>
  <c r="K169" i="44"/>
  <c r="H169" i="44"/>
  <c r="D169" i="44"/>
  <c r="C169" i="44"/>
  <c r="AF168" i="44"/>
  <c r="AC168" i="44"/>
  <c r="Z168" i="44"/>
  <c r="W168" i="44"/>
  <c r="T168" i="44"/>
  <c r="Q168" i="44"/>
  <c r="N168" i="44"/>
  <c r="K168" i="44"/>
  <c r="H168" i="44"/>
  <c r="D168" i="44"/>
  <c r="C168" i="44"/>
  <c r="AF167" i="44"/>
  <c r="AC167" i="44"/>
  <c r="Z167" i="44"/>
  <c r="W167" i="44"/>
  <c r="T167" i="44"/>
  <c r="Q167" i="44"/>
  <c r="N167" i="44"/>
  <c r="K167" i="44"/>
  <c r="H167" i="44"/>
  <c r="D167" i="44"/>
  <c r="C167" i="44"/>
  <c r="AF166" i="44"/>
  <c r="AC166" i="44"/>
  <c r="Z166" i="44"/>
  <c r="W166" i="44"/>
  <c r="T166" i="44"/>
  <c r="Q166" i="44"/>
  <c r="N166" i="44"/>
  <c r="K166" i="44"/>
  <c r="H166" i="44"/>
  <c r="D166" i="44"/>
  <c r="C166" i="44"/>
  <c r="AE165" i="44"/>
  <c r="AD165" i="44"/>
  <c r="AB165" i="44"/>
  <c r="AA165" i="44"/>
  <c r="Y165" i="44"/>
  <c r="X165" i="44"/>
  <c r="V165" i="44"/>
  <c r="U165" i="44"/>
  <c r="S165" i="44"/>
  <c r="R165" i="44"/>
  <c r="P165" i="44"/>
  <c r="O165" i="44"/>
  <c r="M165" i="44"/>
  <c r="L165" i="44"/>
  <c r="J165" i="44"/>
  <c r="I165" i="44"/>
  <c r="G165" i="44"/>
  <c r="F165" i="44"/>
  <c r="AF164" i="44"/>
  <c r="AC164" i="44"/>
  <c r="Z164" i="44"/>
  <c r="W164" i="44"/>
  <c r="T164" i="44"/>
  <c r="Q164" i="44"/>
  <c r="N164" i="44"/>
  <c r="K164" i="44"/>
  <c r="H164" i="44"/>
  <c r="D164" i="44"/>
  <c r="C164" i="44"/>
  <c r="AF163" i="44"/>
  <c r="AC163" i="44"/>
  <c r="Z163" i="44"/>
  <c r="W163" i="44"/>
  <c r="T163" i="44"/>
  <c r="Q163" i="44"/>
  <c r="N163" i="44"/>
  <c r="K163" i="44"/>
  <c r="H163" i="44"/>
  <c r="D163" i="44"/>
  <c r="C163" i="44"/>
  <c r="AF162" i="44"/>
  <c r="AC162" i="44"/>
  <c r="Z162" i="44"/>
  <c r="W162" i="44"/>
  <c r="T162" i="44"/>
  <c r="Q162" i="44"/>
  <c r="N162" i="44"/>
  <c r="K162" i="44"/>
  <c r="H162" i="44"/>
  <c r="D162" i="44"/>
  <c r="C162" i="44"/>
  <c r="AF161" i="44"/>
  <c r="AC161" i="44"/>
  <c r="Z161" i="44"/>
  <c r="W161" i="44"/>
  <c r="T161" i="44"/>
  <c r="Q161" i="44"/>
  <c r="N161" i="44"/>
  <c r="K161" i="44"/>
  <c r="H161" i="44"/>
  <c r="D161" i="44"/>
  <c r="D165" i="44" s="1"/>
  <c r="C161" i="44"/>
  <c r="AE160" i="44"/>
  <c r="AD160" i="44"/>
  <c r="AB160" i="44"/>
  <c r="AA160" i="44"/>
  <c r="Y160" i="44"/>
  <c r="X160" i="44"/>
  <c r="V160" i="44"/>
  <c r="U160" i="44"/>
  <c r="S160" i="44"/>
  <c r="R160" i="44"/>
  <c r="P160" i="44"/>
  <c r="O160" i="44"/>
  <c r="M160" i="44"/>
  <c r="L160" i="44"/>
  <c r="J160" i="44"/>
  <c r="I160" i="44"/>
  <c r="G160" i="44"/>
  <c r="F160" i="44"/>
  <c r="AF159" i="44"/>
  <c r="AC159" i="44"/>
  <c r="Z159" i="44"/>
  <c r="W159" i="44"/>
  <c r="T159" i="44"/>
  <c r="Q159" i="44"/>
  <c r="N159" i="44"/>
  <c r="K159" i="44"/>
  <c r="H159" i="44"/>
  <c r="D159" i="44"/>
  <c r="C159" i="44"/>
  <c r="AF158" i="44"/>
  <c r="AC158" i="44"/>
  <c r="Z158" i="44"/>
  <c r="W158" i="44"/>
  <c r="T158" i="44"/>
  <c r="Q158" i="44"/>
  <c r="N158" i="44"/>
  <c r="K158" i="44"/>
  <c r="H158" i="44"/>
  <c r="D158" i="44"/>
  <c r="C158" i="44"/>
  <c r="AF157" i="44"/>
  <c r="AC157" i="44"/>
  <c r="Z157" i="44"/>
  <c r="W157" i="44"/>
  <c r="T157" i="44"/>
  <c r="Q157" i="44"/>
  <c r="N157" i="44"/>
  <c r="K157" i="44"/>
  <c r="H157" i="44"/>
  <c r="D157" i="44"/>
  <c r="C157" i="44"/>
  <c r="AF156" i="44"/>
  <c r="AC156" i="44"/>
  <c r="Z156" i="44"/>
  <c r="W156" i="44"/>
  <c r="T156" i="44"/>
  <c r="Q156" i="44"/>
  <c r="N156" i="44"/>
  <c r="K156" i="44"/>
  <c r="K160" i="44" s="1"/>
  <c r="H156" i="44"/>
  <c r="H160" i="44" s="1"/>
  <c r="D156" i="44"/>
  <c r="C156" i="44"/>
  <c r="AE155" i="44"/>
  <c r="AD155" i="44"/>
  <c r="AB155" i="44"/>
  <c r="AA155" i="44"/>
  <c r="Y155" i="44"/>
  <c r="X155" i="44"/>
  <c r="V155" i="44"/>
  <c r="U155" i="44"/>
  <c r="S155" i="44"/>
  <c r="R155" i="44"/>
  <c r="P155" i="44"/>
  <c r="O155" i="44"/>
  <c r="M155" i="44"/>
  <c r="L155" i="44"/>
  <c r="J155" i="44"/>
  <c r="I155" i="44"/>
  <c r="G155" i="44"/>
  <c r="F155" i="44"/>
  <c r="AF154" i="44"/>
  <c r="AC154" i="44"/>
  <c r="Z154" i="44"/>
  <c r="W154" i="44"/>
  <c r="T154" i="44"/>
  <c r="Q154" i="44"/>
  <c r="N154" i="44"/>
  <c r="K154" i="44"/>
  <c r="H154" i="44"/>
  <c r="D154" i="44"/>
  <c r="C154" i="44"/>
  <c r="AF153" i="44"/>
  <c r="AC153" i="44"/>
  <c r="Z153" i="44"/>
  <c r="W153" i="44"/>
  <c r="T153" i="44"/>
  <c r="Q153" i="44"/>
  <c r="N153" i="44"/>
  <c r="K153" i="44"/>
  <c r="H153" i="44"/>
  <c r="D153" i="44"/>
  <c r="C153" i="44"/>
  <c r="AF152" i="44"/>
  <c r="AC152" i="44"/>
  <c r="Z152" i="44"/>
  <c r="W152" i="44"/>
  <c r="T152" i="44"/>
  <c r="Q152" i="44"/>
  <c r="N152" i="44"/>
  <c r="K152" i="44"/>
  <c r="H152" i="44"/>
  <c r="D152" i="44"/>
  <c r="C152" i="44"/>
  <c r="AF151" i="44"/>
  <c r="AC151" i="44"/>
  <c r="Z151" i="44"/>
  <c r="W151" i="44"/>
  <c r="W155" i="44" s="1"/>
  <c r="T151" i="44"/>
  <c r="Q151" i="44"/>
  <c r="N151" i="44"/>
  <c r="K151" i="44"/>
  <c r="H151" i="44"/>
  <c r="D151" i="44"/>
  <c r="C151" i="44"/>
  <c r="AE150" i="44"/>
  <c r="AD150" i="44"/>
  <c r="AB150" i="44"/>
  <c r="AA150" i="44"/>
  <c r="Y150" i="44"/>
  <c r="X150" i="44"/>
  <c r="V150" i="44"/>
  <c r="U150" i="44"/>
  <c r="S150" i="44"/>
  <c r="R150" i="44"/>
  <c r="P150" i="44"/>
  <c r="O150" i="44"/>
  <c r="M150" i="44"/>
  <c r="L150" i="44"/>
  <c r="J150" i="44"/>
  <c r="I150" i="44"/>
  <c r="G150" i="44"/>
  <c r="F150" i="44"/>
  <c r="AF149" i="44"/>
  <c r="AC149" i="44"/>
  <c r="Z149" i="44"/>
  <c r="W149" i="44"/>
  <c r="T149" i="44"/>
  <c r="Q149" i="44"/>
  <c r="N149" i="44"/>
  <c r="K149" i="44"/>
  <c r="H149" i="44"/>
  <c r="D149" i="44"/>
  <c r="C149" i="44"/>
  <c r="AF148" i="44"/>
  <c r="AC148" i="44"/>
  <c r="Z148" i="44"/>
  <c r="W148" i="44"/>
  <c r="T148" i="44"/>
  <c r="Q148" i="44"/>
  <c r="N148" i="44"/>
  <c r="K148" i="44"/>
  <c r="H148" i="44"/>
  <c r="D148" i="44"/>
  <c r="C148" i="44"/>
  <c r="AF147" i="44"/>
  <c r="AC147" i="44"/>
  <c r="Z147" i="44"/>
  <c r="W147" i="44"/>
  <c r="T147" i="44"/>
  <c r="Q147" i="44"/>
  <c r="N147" i="44"/>
  <c r="K147" i="44"/>
  <c r="H147" i="44"/>
  <c r="D147" i="44"/>
  <c r="C147" i="44"/>
  <c r="AF146" i="44"/>
  <c r="AC146" i="44"/>
  <c r="Z146" i="44"/>
  <c r="W146" i="44"/>
  <c r="W150" i="44" s="1"/>
  <c r="T146" i="44"/>
  <c r="Q146" i="44"/>
  <c r="N146" i="44"/>
  <c r="K146" i="44"/>
  <c r="H146" i="44"/>
  <c r="D146" i="44"/>
  <c r="C146" i="44"/>
  <c r="AE145" i="44"/>
  <c r="AD145" i="44"/>
  <c r="AB145" i="44"/>
  <c r="AA145" i="44"/>
  <c r="Y145" i="44"/>
  <c r="X145" i="44"/>
  <c r="V145" i="44"/>
  <c r="U145" i="44"/>
  <c r="S145" i="44"/>
  <c r="R145" i="44"/>
  <c r="P145" i="44"/>
  <c r="O145" i="44"/>
  <c r="M145" i="44"/>
  <c r="L145" i="44"/>
  <c r="J145" i="44"/>
  <c r="I145" i="44"/>
  <c r="G145" i="44"/>
  <c r="F145" i="44"/>
  <c r="AF144" i="44"/>
  <c r="AC144" i="44"/>
  <c r="Z144" i="44"/>
  <c r="W144" i="44"/>
  <c r="T144" i="44"/>
  <c r="Q144" i="44"/>
  <c r="N144" i="44"/>
  <c r="K144" i="44"/>
  <c r="H144" i="44"/>
  <c r="D144" i="44"/>
  <c r="C144" i="44"/>
  <c r="AF143" i="44"/>
  <c r="AC143" i="44"/>
  <c r="Z143" i="44"/>
  <c r="W143" i="44"/>
  <c r="T143" i="44"/>
  <c r="Q143" i="44"/>
  <c r="N143" i="44"/>
  <c r="K143" i="44"/>
  <c r="H143" i="44"/>
  <c r="D143" i="44"/>
  <c r="C143" i="44"/>
  <c r="AF142" i="44"/>
  <c r="AC142" i="44"/>
  <c r="Z142" i="44"/>
  <c r="W142" i="44"/>
  <c r="T142" i="44"/>
  <c r="Q142" i="44"/>
  <c r="N142" i="44"/>
  <c r="K142" i="44"/>
  <c r="H142" i="44"/>
  <c r="D142" i="44"/>
  <c r="C142" i="44"/>
  <c r="AF141" i="44"/>
  <c r="AC141" i="44"/>
  <c r="Z141" i="44"/>
  <c r="Z145" i="44" s="1"/>
  <c r="W141" i="44"/>
  <c r="T141" i="44"/>
  <c r="Q141" i="44"/>
  <c r="N141" i="44"/>
  <c r="K141" i="44"/>
  <c r="H141" i="44"/>
  <c r="D141" i="44"/>
  <c r="C141" i="44"/>
  <c r="AE140" i="44"/>
  <c r="AD140" i="44"/>
  <c r="AB140" i="44"/>
  <c r="AA140" i="44"/>
  <c r="Y140" i="44"/>
  <c r="X140" i="44"/>
  <c r="V140" i="44"/>
  <c r="U140" i="44"/>
  <c r="S140" i="44"/>
  <c r="R140" i="44"/>
  <c r="P140" i="44"/>
  <c r="O140" i="44"/>
  <c r="M140" i="44"/>
  <c r="L140" i="44"/>
  <c r="J140" i="44"/>
  <c r="I140" i="44"/>
  <c r="G140" i="44"/>
  <c r="F140" i="44"/>
  <c r="AF139" i="44"/>
  <c r="AC139" i="44"/>
  <c r="Z139" i="44"/>
  <c r="W139" i="44"/>
  <c r="T139" i="44"/>
  <c r="Q139" i="44"/>
  <c r="N139" i="44"/>
  <c r="K139" i="44"/>
  <c r="H139" i="44"/>
  <c r="D139" i="44"/>
  <c r="C139" i="44"/>
  <c r="AF138" i="44"/>
  <c r="AC138" i="44"/>
  <c r="Z138" i="44"/>
  <c r="W138" i="44"/>
  <c r="T138" i="44"/>
  <c r="Q138" i="44"/>
  <c r="N138" i="44"/>
  <c r="K138" i="44"/>
  <c r="H138" i="44"/>
  <c r="D138" i="44"/>
  <c r="C138" i="44"/>
  <c r="AF137" i="44"/>
  <c r="AC137" i="44"/>
  <c r="Z137" i="44"/>
  <c r="W137" i="44"/>
  <c r="T137" i="44"/>
  <c r="Q137" i="44"/>
  <c r="N137" i="44"/>
  <c r="K137" i="44"/>
  <c r="H137" i="44"/>
  <c r="D137" i="44"/>
  <c r="C137" i="44"/>
  <c r="AF136" i="44"/>
  <c r="AF140" i="44" s="1"/>
  <c r="AC136" i="44"/>
  <c r="Z136" i="44"/>
  <c r="W136" i="44"/>
  <c r="T136" i="44"/>
  <c r="Q136" i="44"/>
  <c r="N136" i="44"/>
  <c r="K136" i="44"/>
  <c r="H136" i="44"/>
  <c r="D136" i="44"/>
  <c r="C136" i="44"/>
  <c r="AE135" i="44"/>
  <c r="AD135" i="44"/>
  <c r="AB135" i="44"/>
  <c r="AA135" i="44"/>
  <c r="Y135" i="44"/>
  <c r="X135" i="44"/>
  <c r="V135" i="44"/>
  <c r="U135" i="44"/>
  <c r="S135" i="44"/>
  <c r="R135" i="44"/>
  <c r="P135" i="44"/>
  <c r="O135" i="44"/>
  <c r="M135" i="44"/>
  <c r="L135" i="44"/>
  <c r="J135" i="44"/>
  <c r="I135" i="44"/>
  <c r="G135" i="44"/>
  <c r="F135" i="44"/>
  <c r="AF134" i="44"/>
  <c r="AC134" i="44"/>
  <c r="Z134" i="44"/>
  <c r="W134" i="44"/>
  <c r="T134" i="44"/>
  <c r="Q134" i="44"/>
  <c r="N134" i="44"/>
  <c r="K134" i="44"/>
  <c r="H134" i="44"/>
  <c r="D134" i="44"/>
  <c r="C134" i="44"/>
  <c r="AF133" i="44"/>
  <c r="AC133" i="44"/>
  <c r="Z133" i="44"/>
  <c r="W133" i="44"/>
  <c r="T133" i="44"/>
  <c r="Q133" i="44"/>
  <c r="N133" i="44"/>
  <c r="K133" i="44"/>
  <c r="H133" i="44"/>
  <c r="D133" i="44"/>
  <c r="C133" i="44"/>
  <c r="AF132" i="44"/>
  <c r="AC132" i="44"/>
  <c r="Z132" i="44"/>
  <c r="W132" i="44"/>
  <c r="T132" i="44"/>
  <c r="Q132" i="44"/>
  <c r="N132" i="44"/>
  <c r="K132" i="44"/>
  <c r="H132" i="44"/>
  <c r="D132" i="44"/>
  <c r="C132" i="44"/>
  <c r="AF131" i="44"/>
  <c r="AC131" i="44"/>
  <c r="Z131" i="44"/>
  <c r="W131" i="44"/>
  <c r="T131" i="44"/>
  <c r="Q131" i="44"/>
  <c r="N131" i="44"/>
  <c r="K131" i="44"/>
  <c r="H131" i="44"/>
  <c r="D131" i="44"/>
  <c r="C131" i="44"/>
  <c r="AE130" i="44"/>
  <c r="AD130" i="44"/>
  <c r="AB130" i="44"/>
  <c r="AA130" i="44"/>
  <c r="Y130" i="44"/>
  <c r="X130" i="44"/>
  <c r="V130" i="44"/>
  <c r="U130" i="44"/>
  <c r="S130" i="44"/>
  <c r="R130" i="44"/>
  <c r="P130" i="44"/>
  <c r="O130" i="44"/>
  <c r="M130" i="44"/>
  <c r="L130" i="44"/>
  <c r="J130" i="44"/>
  <c r="I130" i="44"/>
  <c r="G130" i="44"/>
  <c r="F130" i="44"/>
  <c r="AF129" i="44"/>
  <c r="AC129" i="44"/>
  <c r="Z129" i="44"/>
  <c r="W129" i="44"/>
  <c r="T129" i="44"/>
  <c r="Q129" i="44"/>
  <c r="N129" i="44"/>
  <c r="K129" i="44"/>
  <c r="H129" i="44"/>
  <c r="D129" i="44"/>
  <c r="C129" i="44"/>
  <c r="AF128" i="44"/>
  <c r="AC128" i="44"/>
  <c r="Z128" i="44"/>
  <c r="W128" i="44"/>
  <c r="T128" i="44"/>
  <c r="Q128" i="44"/>
  <c r="N128" i="44"/>
  <c r="K128" i="44"/>
  <c r="H128" i="44"/>
  <c r="D128" i="44"/>
  <c r="C128" i="44"/>
  <c r="AF127" i="44"/>
  <c r="AC127" i="44"/>
  <c r="Z127" i="44"/>
  <c r="W127" i="44"/>
  <c r="T127" i="44"/>
  <c r="Q127" i="44"/>
  <c r="N127" i="44"/>
  <c r="K127" i="44"/>
  <c r="H127" i="44"/>
  <c r="D127" i="44"/>
  <c r="C127" i="44"/>
  <c r="AF126" i="44"/>
  <c r="AC126" i="44"/>
  <c r="Z126" i="44"/>
  <c r="W126" i="44"/>
  <c r="T126" i="44"/>
  <c r="Q126" i="44"/>
  <c r="N126" i="44"/>
  <c r="K126" i="44"/>
  <c r="H126" i="44"/>
  <c r="D126" i="44"/>
  <c r="C126" i="44"/>
  <c r="AE125" i="44"/>
  <c r="AD125" i="44"/>
  <c r="AB125" i="44"/>
  <c r="AA125" i="44"/>
  <c r="Y125" i="44"/>
  <c r="X125" i="44"/>
  <c r="V125" i="44"/>
  <c r="U125" i="44"/>
  <c r="S125" i="44"/>
  <c r="R125" i="44"/>
  <c r="P125" i="44"/>
  <c r="O125" i="44"/>
  <c r="M125" i="44"/>
  <c r="L125" i="44"/>
  <c r="J125" i="44"/>
  <c r="I125" i="44"/>
  <c r="G125" i="44"/>
  <c r="F125" i="44"/>
  <c r="AF124" i="44"/>
  <c r="AC124" i="44"/>
  <c r="Z124" i="44"/>
  <c r="W124" i="44"/>
  <c r="T124" i="44"/>
  <c r="Q124" i="44"/>
  <c r="N124" i="44"/>
  <c r="K124" i="44"/>
  <c r="H124" i="44"/>
  <c r="D124" i="44"/>
  <c r="C124" i="44"/>
  <c r="AF123" i="44"/>
  <c r="AC123" i="44"/>
  <c r="Z123" i="44"/>
  <c r="W123" i="44"/>
  <c r="T123" i="44"/>
  <c r="Q123" i="44"/>
  <c r="N123" i="44"/>
  <c r="K123" i="44"/>
  <c r="H123" i="44"/>
  <c r="D123" i="44"/>
  <c r="C123" i="44"/>
  <c r="AF122" i="44"/>
  <c r="AC122" i="44"/>
  <c r="Z122" i="44"/>
  <c r="W122" i="44"/>
  <c r="T122" i="44"/>
  <c r="Q122" i="44"/>
  <c r="N122" i="44"/>
  <c r="K122" i="44"/>
  <c r="H122" i="44"/>
  <c r="D122" i="44"/>
  <c r="C122" i="44"/>
  <c r="AF121" i="44"/>
  <c r="AC121" i="44"/>
  <c r="Z121" i="44"/>
  <c r="W121" i="44"/>
  <c r="W125" i="44" s="1"/>
  <c r="T121" i="44"/>
  <c r="Q121" i="44"/>
  <c r="N121" i="44"/>
  <c r="N125" i="44" s="1"/>
  <c r="K121" i="44"/>
  <c r="H121" i="44"/>
  <c r="D121" i="44"/>
  <c r="C121" i="44"/>
  <c r="AE120" i="44"/>
  <c r="AD120" i="44"/>
  <c r="AB120" i="44"/>
  <c r="AA120" i="44"/>
  <c r="Y120" i="44"/>
  <c r="X120" i="44"/>
  <c r="V120" i="44"/>
  <c r="U120" i="44"/>
  <c r="S120" i="44"/>
  <c r="R120" i="44"/>
  <c r="P120" i="44"/>
  <c r="O120" i="44"/>
  <c r="M120" i="44"/>
  <c r="L120" i="44"/>
  <c r="J120" i="44"/>
  <c r="I120" i="44"/>
  <c r="G120" i="44"/>
  <c r="F120" i="44"/>
  <c r="AF119" i="44"/>
  <c r="AC119" i="44"/>
  <c r="Z119" i="44"/>
  <c r="W119" i="44"/>
  <c r="T119" i="44"/>
  <c r="Q119" i="44"/>
  <c r="N119" i="44"/>
  <c r="K119" i="44"/>
  <c r="H119" i="44"/>
  <c r="D119" i="44"/>
  <c r="C119" i="44"/>
  <c r="AF118" i="44"/>
  <c r="AC118" i="44"/>
  <c r="Z118" i="44"/>
  <c r="W118" i="44"/>
  <c r="T118" i="44"/>
  <c r="Q118" i="44"/>
  <c r="N118" i="44"/>
  <c r="K118" i="44"/>
  <c r="H118" i="44"/>
  <c r="D118" i="44"/>
  <c r="C118" i="44"/>
  <c r="AF117" i="44"/>
  <c r="AC117" i="44"/>
  <c r="Z117" i="44"/>
  <c r="W117" i="44"/>
  <c r="T117" i="44"/>
  <c r="Q117" i="44"/>
  <c r="N117" i="44"/>
  <c r="K117" i="44"/>
  <c r="H117" i="44"/>
  <c r="D117" i="44"/>
  <c r="C117" i="44"/>
  <c r="AF116" i="44"/>
  <c r="AC116" i="44"/>
  <c r="AC120" i="44" s="1"/>
  <c r="Z116" i="44"/>
  <c r="W116" i="44"/>
  <c r="W120" i="44" s="1"/>
  <c r="T116" i="44"/>
  <c r="Q116" i="44"/>
  <c r="N116" i="44"/>
  <c r="K116" i="44"/>
  <c r="H116" i="44"/>
  <c r="D116" i="44"/>
  <c r="C116" i="44"/>
  <c r="AE115" i="44"/>
  <c r="AD115" i="44"/>
  <c r="AB115" i="44"/>
  <c r="AA115" i="44"/>
  <c r="Y115" i="44"/>
  <c r="X115" i="44"/>
  <c r="V115" i="44"/>
  <c r="U115" i="44"/>
  <c r="S115" i="44"/>
  <c r="R115" i="44"/>
  <c r="P115" i="44"/>
  <c r="O115" i="44"/>
  <c r="M115" i="44"/>
  <c r="L115" i="44"/>
  <c r="J115" i="44"/>
  <c r="I115" i="44"/>
  <c r="G115" i="44"/>
  <c r="F115" i="44"/>
  <c r="AF114" i="44"/>
  <c r="AC114" i="44"/>
  <c r="Z114" i="44"/>
  <c r="W114" i="44"/>
  <c r="T114" i="44"/>
  <c r="Q114" i="44"/>
  <c r="N114" i="44"/>
  <c r="K114" i="44"/>
  <c r="H114" i="44"/>
  <c r="D114" i="44"/>
  <c r="C114" i="44"/>
  <c r="AF113" i="44"/>
  <c r="AC113" i="44"/>
  <c r="Z113" i="44"/>
  <c r="W113" i="44"/>
  <c r="T113" i="44"/>
  <c r="Q113" i="44"/>
  <c r="N113" i="44"/>
  <c r="K113" i="44"/>
  <c r="H113" i="44"/>
  <c r="D113" i="44"/>
  <c r="C113" i="44"/>
  <c r="AF112" i="44"/>
  <c r="AC112" i="44"/>
  <c r="Z112" i="44"/>
  <c r="W112" i="44"/>
  <c r="T112" i="44"/>
  <c r="Q112" i="44"/>
  <c r="N112" i="44"/>
  <c r="K112" i="44"/>
  <c r="H112" i="44"/>
  <c r="D112" i="44"/>
  <c r="C112" i="44"/>
  <c r="AF111" i="44"/>
  <c r="AC111" i="44"/>
  <c r="Z111" i="44"/>
  <c r="W111" i="44"/>
  <c r="T111" i="44"/>
  <c r="Q111" i="44"/>
  <c r="N111" i="44"/>
  <c r="K111" i="44"/>
  <c r="H111" i="44"/>
  <c r="D111" i="44"/>
  <c r="C111" i="44"/>
  <c r="AE110" i="44"/>
  <c r="AD110" i="44"/>
  <c r="AB110" i="44"/>
  <c r="AA110" i="44"/>
  <c r="Y110" i="44"/>
  <c r="X110" i="44"/>
  <c r="V110" i="44"/>
  <c r="U110" i="44"/>
  <c r="S110" i="44"/>
  <c r="R110" i="44"/>
  <c r="P110" i="44"/>
  <c r="O110" i="44"/>
  <c r="M110" i="44"/>
  <c r="L110" i="44"/>
  <c r="J110" i="44"/>
  <c r="I110" i="44"/>
  <c r="G110" i="44"/>
  <c r="F110" i="44"/>
  <c r="AF109" i="44"/>
  <c r="AC109" i="44"/>
  <c r="Z109" i="44"/>
  <c r="W109" i="44"/>
  <c r="T109" i="44"/>
  <c r="Q109" i="44"/>
  <c r="N109" i="44"/>
  <c r="K109" i="44"/>
  <c r="H109" i="44"/>
  <c r="D109" i="44"/>
  <c r="C109" i="44"/>
  <c r="AF108" i="44"/>
  <c r="AC108" i="44"/>
  <c r="Z108" i="44"/>
  <c r="W108" i="44"/>
  <c r="T108" i="44"/>
  <c r="Q108" i="44"/>
  <c r="N108" i="44"/>
  <c r="K108" i="44"/>
  <c r="H108" i="44"/>
  <c r="D108" i="44"/>
  <c r="C108" i="44"/>
  <c r="AF107" i="44"/>
  <c r="AC107" i="44"/>
  <c r="Z107" i="44"/>
  <c r="W107" i="44"/>
  <c r="T107" i="44"/>
  <c r="Q107" i="44"/>
  <c r="N107" i="44"/>
  <c r="K107" i="44"/>
  <c r="H107" i="44"/>
  <c r="D107" i="44"/>
  <c r="C107" i="44"/>
  <c r="AF106" i="44"/>
  <c r="AC106" i="44"/>
  <c r="Z106" i="44"/>
  <c r="W106" i="44"/>
  <c r="T106" i="44"/>
  <c r="Q106" i="44"/>
  <c r="N106" i="44"/>
  <c r="K106" i="44"/>
  <c r="H106" i="44"/>
  <c r="D106" i="44"/>
  <c r="D110" i="44" s="1"/>
  <c r="C106" i="44"/>
  <c r="AE105" i="44"/>
  <c r="AD105" i="44"/>
  <c r="AB105" i="44"/>
  <c r="AA105" i="44"/>
  <c r="Y105" i="44"/>
  <c r="X105" i="44"/>
  <c r="V105" i="44"/>
  <c r="U105" i="44"/>
  <c r="S105" i="44"/>
  <c r="R105" i="44"/>
  <c r="P105" i="44"/>
  <c r="O105" i="44"/>
  <c r="M105" i="44"/>
  <c r="L105" i="44"/>
  <c r="J105" i="44"/>
  <c r="I105" i="44"/>
  <c r="G105" i="44"/>
  <c r="F105" i="44"/>
  <c r="AF104" i="44"/>
  <c r="AC104" i="44"/>
  <c r="Z104" i="44"/>
  <c r="W104" i="44"/>
  <c r="T104" i="44"/>
  <c r="Q104" i="44"/>
  <c r="N104" i="44"/>
  <c r="K104" i="44"/>
  <c r="H104" i="44"/>
  <c r="D104" i="44"/>
  <c r="C104" i="44"/>
  <c r="AF103" i="44"/>
  <c r="AC103" i="44"/>
  <c r="Z103" i="44"/>
  <c r="W103" i="44"/>
  <c r="T103" i="44"/>
  <c r="Q103" i="44"/>
  <c r="N103" i="44"/>
  <c r="K103" i="44"/>
  <c r="H103" i="44"/>
  <c r="D103" i="44"/>
  <c r="C103" i="44"/>
  <c r="AF102" i="44"/>
  <c r="AC102" i="44"/>
  <c r="Z102" i="44"/>
  <c r="W102" i="44"/>
  <c r="T102" i="44"/>
  <c r="Q102" i="44"/>
  <c r="N102" i="44"/>
  <c r="K102" i="44"/>
  <c r="H102" i="44"/>
  <c r="D102" i="44"/>
  <c r="C102" i="44"/>
  <c r="AF101" i="44"/>
  <c r="AC101" i="44"/>
  <c r="Z101" i="44"/>
  <c r="W101" i="44"/>
  <c r="T101" i="44"/>
  <c r="Q101" i="44"/>
  <c r="N101" i="44"/>
  <c r="K101" i="44"/>
  <c r="H101" i="44"/>
  <c r="D101" i="44"/>
  <c r="C101" i="44"/>
  <c r="AE100" i="44"/>
  <c r="AD100" i="44"/>
  <c r="AB100" i="44"/>
  <c r="AA100" i="44"/>
  <c r="Y100" i="44"/>
  <c r="X100" i="44"/>
  <c r="V100" i="44"/>
  <c r="U100" i="44"/>
  <c r="S100" i="44"/>
  <c r="R100" i="44"/>
  <c r="P100" i="44"/>
  <c r="O100" i="44"/>
  <c r="M100" i="44"/>
  <c r="L100" i="44"/>
  <c r="J100" i="44"/>
  <c r="I100" i="44"/>
  <c r="G100" i="44"/>
  <c r="F100" i="44"/>
  <c r="AF99" i="44"/>
  <c r="AC99" i="44"/>
  <c r="Z99" i="44"/>
  <c r="W99" i="44"/>
  <c r="T99" i="44"/>
  <c r="Q99" i="44"/>
  <c r="N99" i="44"/>
  <c r="K99" i="44"/>
  <c r="H99" i="44"/>
  <c r="D99" i="44"/>
  <c r="C99" i="44"/>
  <c r="AF98" i="44"/>
  <c r="AC98" i="44"/>
  <c r="Z98" i="44"/>
  <c r="W98" i="44"/>
  <c r="T98" i="44"/>
  <c r="Q98" i="44"/>
  <c r="N98" i="44"/>
  <c r="K98" i="44"/>
  <c r="H98" i="44"/>
  <c r="D98" i="44"/>
  <c r="C98" i="44"/>
  <c r="AF97" i="44"/>
  <c r="AC97" i="44"/>
  <c r="Z97" i="44"/>
  <c r="W97" i="44"/>
  <c r="T97" i="44"/>
  <c r="Q97" i="44"/>
  <c r="N97" i="44"/>
  <c r="K97" i="44"/>
  <c r="H97" i="44"/>
  <c r="D97" i="44"/>
  <c r="C97" i="44"/>
  <c r="AF96" i="44"/>
  <c r="AC96" i="44"/>
  <c r="Z96" i="44"/>
  <c r="W96" i="44"/>
  <c r="T96" i="44"/>
  <c r="Q96" i="44"/>
  <c r="N96" i="44"/>
  <c r="K96" i="44"/>
  <c r="H96" i="44"/>
  <c r="D96" i="44"/>
  <c r="C96" i="44"/>
  <c r="AE95" i="44"/>
  <c r="AD95" i="44"/>
  <c r="AB95" i="44"/>
  <c r="AA95" i="44"/>
  <c r="Y95" i="44"/>
  <c r="X95" i="44"/>
  <c r="V95" i="44"/>
  <c r="U95" i="44"/>
  <c r="S95" i="44"/>
  <c r="R95" i="44"/>
  <c r="P95" i="44"/>
  <c r="O95" i="44"/>
  <c r="M95" i="44"/>
  <c r="L95" i="44"/>
  <c r="J95" i="44"/>
  <c r="I95" i="44"/>
  <c r="G95" i="44"/>
  <c r="F95" i="44"/>
  <c r="AF94" i="44"/>
  <c r="AC94" i="44"/>
  <c r="Z94" i="44"/>
  <c r="W94" i="44"/>
  <c r="T94" i="44"/>
  <c r="Q94" i="44"/>
  <c r="N94" i="44"/>
  <c r="K94" i="44"/>
  <c r="H94" i="44"/>
  <c r="D94" i="44"/>
  <c r="C94" i="44"/>
  <c r="AF93" i="44"/>
  <c r="AC93" i="44"/>
  <c r="Z93" i="44"/>
  <c r="W93" i="44"/>
  <c r="T93" i="44"/>
  <c r="Q93" i="44"/>
  <c r="N93" i="44"/>
  <c r="K93" i="44"/>
  <c r="H93" i="44"/>
  <c r="D93" i="44"/>
  <c r="C93" i="44"/>
  <c r="AF92" i="44"/>
  <c r="AC92" i="44"/>
  <c r="Z92" i="44"/>
  <c r="W92" i="44"/>
  <c r="T92" i="44"/>
  <c r="Q92" i="44"/>
  <c r="N92" i="44"/>
  <c r="K92" i="44"/>
  <c r="H92" i="44"/>
  <c r="D92" i="44"/>
  <c r="C92" i="44"/>
  <c r="AF91" i="44"/>
  <c r="AC91" i="44"/>
  <c r="Z91" i="44"/>
  <c r="W91" i="44"/>
  <c r="T91" i="44"/>
  <c r="Q91" i="44"/>
  <c r="N91" i="44"/>
  <c r="K91" i="44"/>
  <c r="H91" i="44"/>
  <c r="D91" i="44"/>
  <c r="C91" i="44"/>
  <c r="AE90" i="44"/>
  <c r="AD90" i="44"/>
  <c r="AB90" i="44"/>
  <c r="AA90" i="44"/>
  <c r="Y90" i="44"/>
  <c r="X90" i="44"/>
  <c r="V90" i="44"/>
  <c r="U90" i="44"/>
  <c r="S90" i="44"/>
  <c r="R90" i="44"/>
  <c r="P90" i="44"/>
  <c r="O90" i="44"/>
  <c r="M90" i="44"/>
  <c r="L90" i="44"/>
  <c r="J90" i="44"/>
  <c r="I90" i="44"/>
  <c r="G90" i="44"/>
  <c r="F90" i="44"/>
  <c r="AF89" i="44"/>
  <c r="AC89" i="44"/>
  <c r="Z89" i="44"/>
  <c r="W89" i="44"/>
  <c r="T89" i="44"/>
  <c r="Q89" i="44"/>
  <c r="N89" i="44"/>
  <c r="K89" i="44"/>
  <c r="H89" i="44"/>
  <c r="D89" i="44"/>
  <c r="C89" i="44"/>
  <c r="AF88" i="44"/>
  <c r="AC88" i="44"/>
  <c r="Z88" i="44"/>
  <c r="W88" i="44"/>
  <c r="T88" i="44"/>
  <c r="Q88" i="44"/>
  <c r="N88" i="44"/>
  <c r="K88" i="44"/>
  <c r="H88" i="44"/>
  <c r="D88" i="44"/>
  <c r="C88" i="44"/>
  <c r="AF87" i="44"/>
  <c r="AC87" i="44"/>
  <c r="Z87" i="44"/>
  <c r="W87" i="44"/>
  <c r="T87" i="44"/>
  <c r="Q87" i="44"/>
  <c r="N87" i="44"/>
  <c r="K87" i="44"/>
  <c r="H87" i="44"/>
  <c r="D87" i="44"/>
  <c r="C87" i="44"/>
  <c r="AF86" i="44"/>
  <c r="AC86" i="44"/>
  <c r="Z86" i="44"/>
  <c r="W86" i="44"/>
  <c r="T86" i="44"/>
  <c r="Q86" i="44"/>
  <c r="N86" i="44"/>
  <c r="K86" i="44"/>
  <c r="H86" i="44"/>
  <c r="D86" i="44"/>
  <c r="C86" i="44"/>
  <c r="AE85" i="44"/>
  <c r="AD85" i="44"/>
  <c r="AB85" i="44"/>
  <c r="AA85" i="44"/>
  <c r="Y85" i="44"/>
  <c r="X85" i="44"/>
  <c r="V85" i="44"/>
  <c r="U85" i="44"/>
  <c r="S85" i="44"/>
  <c r="R85" i="44"/>
  <c r="P85" i="44"/>
  <c r="O85" i="44"/>
  <c r="M85" i="44"/>
  <c r="L85" i="44"/>
  <c r="J85" i="44"/>
  <c r="I85" i="44"/>
  <c r="G85" i="44"/>
  <c r="F85" i="44"/>
  <c r="AF84" i="44"/>
  <c r="AC84" i="44"/>
  <c r="Z84" i="44"/>
  <c r="W84" i="44"/>
  <c r="T84" i="44"/>
  <c r="Q84" i="44"/>
  <c r="N84" i="44"/>
  <c r="K84" i="44"/>
  <c r="H84" i="44"/>
  <c r="D84" i="44"/>
  <c r="C84" i="44"/>
  <c r="AF83" i="44"/>
  <c r="AC83" i="44"/>
  <c r="Z83" i="44"/>
  <c r="W83" i="44"/>
  <c r="T83" i="44"/>
  <c r="Q83" i="44"/>
  <c r="N83" i="44"/>
  <c r="K83" i="44"/>
  <c r="H83" i="44"/>
  <c r="D83" i="44"/>
  <c r="C83" i="44"/>
  <c r="AF82" i="44"/>
  <c r="AC82" i="44"/>
  <c r="Z82" i="44"/>
  <c r="W82" i="44"/>
  <c r="T82" i="44"/>
  <c r="Q82" i="44"/>
  <c r="N82" i="44"/>
  <c r="K82" i="44"/>
  <c r="H82" i="44"/>
  <c r="D82" i="44"/>
  <c r="C82" i="44"/>
  <c r="AF81" i="44"/>
  <c r="AC81" i="44"/>
  <c r="Z81" i="44"/>
  <c r="W81" i="44"/>
  <c r="T81" i="44"/>
  <c r="Q81" i="44"/>
  <c r="N81" i="44"/>
  <c r="K81" i="44"/>
  <c r="H81" i="44"/>
  <c r="D81" i="44"/>
  <c r="C81" i="44"/>
  <c r="AE80" i="44"/>
  <c r="AD80" i="44"/>
  <c r="AB80" i="44"/>
  <c r="AA80" i="44"/>
  <c r="Y80" i="44"/>
  <c r="X80" i="44"/>
  <c r="V80" i="44"/>
  <c r="U80" i="44"/>
  <c r="S80" i="44"/>
  <c r="R80" i="44"/>
  <c r="P80" i="44"/>
  <c r="O80" i="44"/>
  <c r="M80" i="44"/>
  <c r="L80" i="44"/>
  <c r="J80" i="44"/>
  <c r="I80" i="44"/>
  <c r="G80" i="44"/>
  <c r="F80" i="44"/>
  <c r="AF79" i="44"/>
  <c r="AC79" i="44"/>
  <c r="Z79" i="44"/>
  <c r="W79" i="44"/>
  <c r="T79" i="44"/>
  <c r="Q79" i="44"/>
  <c r="N79" i="44"/>
  <c r="K79" i="44"/>
  <c r="H79" i="44"/>
  <c r="D79" i="44"/>
  <c r="C79" i="44"/>
  <c r="AF78" i="44"/>
  <c r="AC78" i="44"/>
  <c r="Z78" i="44"/>
  <c r="W78" i="44"/>
  <c r="T78" i="44"/>
  <c r="Q78" i="44"/>
  <c r="N78" i="44"/>
  <c r="K78" i="44"/>
  <c r="H78" i="44"/>
  <c r="D78" i="44"/>
  <c r="C78" i="44"/>
  <c r="AF77" i="44"/>
  <c r="AC77" i="44"/>
  <c r="Z77" i="44"/>
  <c r="W77" i="44"/>
  <c r="T77" i="44"/>
  <c r="Q77" i="44"/>
  <c r="N77" i="44"/>
  <c r="K77" i="44"/>
  <c r="H77" i="44"/>
  <c r="D77" i="44"/>
  <c r="C77" i="44"/>
  <c r="AF76" i="44"/>
  <c r="AF80" i="44" s="1"/>
  <c r="AC76" i="44"/>
  <c r="Z76" i="44"/>
  <c r="W76" i="44"/>
  <c r="T76" i="44"/>
  <c r="Q76" i="44"/>
  <c r="N76" i="44"/>
  <c r="K76" i="44"/>
  <c r="H76" i="44"/>
  <c r="D76" i="44"/>
  <c r="C76" i="44"/>
  <c r="AE75" i="44"/>
  <c r="AD75" i="44"/>
  <c r="AB75" i="44"/>
  <c r="AA75" i="44"/>
  <c r="Y75" i="44"/>
  <c r="X75" i="44"/>
  <c r="V75" i="44"/>
  <c r="U75" i="44"/>
  <c r="S75" i="44"/>
  <c r="R75" i="44"/>
  <c r="P75" i="44"/>
  <c r="O75" i="44"/>
  <c r="M75" i="44"/>
  <c r="L75" i="44"/>
  <c r="J75" i="44"/>
  <c r="I75" i="44"/>
  <c r="G75" i="44"/>
  <c r="F75" i="44"/>
  <c r="AF74" i="44"/>
  <c r="AC74" i="44"/>
  <c r="Z74" i="44"/>
  <c r="W74" i="44"/>
  <c r="T74" i="44"/>
  <c r="Q74" i="44"/>
  <c r="N74" i="44"/>
  <c r="K74" i="44"/>
  <c r="H74" i="44"/>
  <c r="D74" i="44"/>
  <c r="C74" i="44"/>
  <c r="AF73" i="44"/>
  <c r="AC73" i="44"/>
  <c r="Z73" i="44"/>
  <c r="W73" i="44"/>
  <c r="T73" i="44"/>
  <c r="Q73" i="44"/>
  <c r="N73" i="44"/>
  <c r="K73" i="44"/>
  <c r="H73" i="44"/>
  <c r="D73" i="44"/>
  <c r="C73" i="44"/>
  <c r="AF72" i="44"/>
  <c r="AC72" i="44"/>
  <c r="Z72" i="44"/>
  <c r="W72" i="44"/>
  <c r="T72" i="44"/>
  <c r="Q72" i="44"/>
  <c r="N72" i="44"/>
  <c r="K72" i="44"/>
  <c r="H72" i="44"/>
  <c r="D72" i="44"/>
  <c r="C72" i="44"/>
  <c r="AF71" i="44"/>
  <c r="AC71" i="44"/>
  <c r="Z71" i="44"/>
  <c r="W71" i="44"/>
  <c r="T71" i="44"/>
  <c r="Q71" i="44"/>
  <c r="N71" i="44"/>
  <c r="K71" i="44"/>
  <c r="H71" i="44"/>
  <c r="D71" i="44"/>
  <c r="C71" i="44"/>
  <c r="AE70" i="44"/>
  <c r="AD70" i="44"/>
  <c r="AB70" i="44"/>
  <c r="AA70" i="44"/>
  <c r="Y70" i="44"/>
  <c r="X70" i="44"/>
  <c r="V70" i="44"/>
  <c r="U70" i="44"/>
  <c r="S70" i="44"/>
  <c r="R70" i="44"/>
  <c r="P70" i="44"/>
  <c r="O70" i="44"/>
  <c r="M70" i="44"/>
  <c r="L70" i="44"/>
  <c r="J70" i="44"/>
  <c r="I70" i="44"/>
  <c r="G70" i="44"/>
  <c r="F70" i="44"/>
  <c r="AF69" i="44"/>
  <c r="AC69" i="44"/>
  <c r="Z69" i="44"/>
  <c r="W69" i="44"/>
  <c r="T69" i="44"/>
  <c r="Q69" i="44"/>
  <c r="N69" i="44"/>
  <c r="K69" i="44"/>
  <c r="H69" i="44"/>
  <c r="D69" i="44"/>
  <c r="C69" i="44"/>
  <c r="AF68" i="44"/>
  <c r="AC68" i="44"/>
  <c r="Z68" i="44"/>
  <c r="W68" i="44"/>
  <c r="T68" i="44"/>
  <c r="Q68" i="44"/>
  <c r="N68" i="44"/>
  <c r="K68" i="44"/>
  <c r="H68" i="44"/>
  <c r="D68" i="44"/>
  <c r="C68" i="44"/>
  <c r="AF67" i="44"/>
  <c r="AC67" i="44"/>
  <c r="Z67" i="44"/>
  <c r="W67" i="44"/>
  <c r="T67" i="44"/>
  <c r="Q67" i="44"/>
  <c r="N67" i="44"/>
  <c r="K67" i="44"/>
  <c r="H67" i="44"/>
  <c r="D67" i="44"/>
  <c r="C67" i="44"/>
  <c r="AF66" i="44"/>
  <c r="AC66" i="44"/>
  <c r="Z66" i="44"/>
  <c r="W66" i="44"/>
  <c r="T66" i="44"/>
  <c r="Q66" i="44"/>
  <c r="N66" i="44"/>
  <c r="K66" i="44"/>
  <c r="H66" i="44"/>
  <c r="H70" i="44" s="1"/>
  <c r="D66" i="44"/>
  <c r="C66" i="44"/>
  <c r="AE65" i="44"/>
  <c r="AD65" i="44"/>
  <c r="AB65" i="44"/>
  <c r="AA65" i="44"/>
  <c r="Y65" i="44"/>
  <c r="X65" i="44"/>
  <c r="V65" i="44"/>
  <c r="U65" i="44"/>
  <c r="S65" i="44"/>
  <c r="R65" i="44"/>
  <c r="P65" i="44"/>
  <c r="O65" i="44"/>
  <c r="M65" i="44"/>
  <c r="L65" i="44"/>
  <c r="J65" i="44"/>
  <c r="I65" i="44"/>
  <c r="G65" i="44"/>
  <c r="F65" i="44"/>
  <c r="AF64" i="44"/>
  <c r="AC64" i="44"/>
  <c r="Z64" i="44"/>
  <c r="W64" i="44"/>
  <c r="T64" i="44"/>
  <c r="Q64" i="44"/>
  <c r="N64" i="44"/>
  <c r="K64" i="44"/>
  <c r="H64" i="44"/>
  <c r="D64" i="44"/>
  <c r="C64" i="44"/>
  <c r="AF63" i="44"/>
  <c r="AC63" i="44"/>
  <c r="Z63" i="44"/>
  <c r="W63" i="44"/>
  <c r="T63" i="44"/>
  <c r="Q63" i="44"/>
  <c r="N63" i="44"/>
  <c r="K63" i="44"/>
  <c r="H63" i="44"/>
  <c r="D63" i="44"/>
  <c r="C63" i="44"/>
  <c r="AF62" i="44"/>
  <c r="AC62" i="44"/>
  <c r="Z62" i="44"/>
  <c r="W62" i="44"/>
  <c r="T62" i="44"/>
  <c r="Q62" i="44"/>
  <c r="N62" i="44"/>
  <c r="K62" i="44"/>
  <c r="H62" i="44"/>
  <c r="D62" i="44"/>
  <c r="C62" i="44"/>
  <c r="AF61" i="44"/>
  <c r="AC61" i="44"/>
  <c r="Z61" i="44"/>
  <c r="W61" i="44"/>
  <c r="T61" i="44"/>
  <c r="Q61" i="44"/>
  <c r="N61" i="44"/>
  <c r="K61" i="44"/>
  <c r="H61" i="44"/>
  <c r="D61" i="44"/>
  <c r="C61" i="44"/>
  <c r="AE60" i="44"/>
  <c r="AD60" i="44"/>
  <c r="AB60" i="44"/>
  <c r="AA60" i="44"/>
  <c r="Y60" i="44"/>
  <c r="X60" i="44"/>
  <c r="V60" i="44"/>
  <c r="U60" i="44"/>
  <c r="S60" i="44"/>
  <c r="R60" i="44"/>
  <c r="P60" i="44"/>
  <c r="O60" i="44"/>
  <c r="M60" i="44"/>
  <c r="L60" i="44"/>
  <c r="J60" i="44"/>
  <c r="I60" i="44"/>
  <c r="G60" i="44"/>
  <c r="F60" i="44"/>
  <c r="AF59" i="44"/>
  <c r="AC59" i="44"/>
  <c r="Z59" i="44"/>
  <c r="W59" i="44"/>
  <c r="T59" i="44"/>
  <c r="Q59" i="44"/>
  <c r="N59" i="44"/>
  <c r="K59" i="44"/>
  <c r="H59" i="44"/>
  <c r="D59" i="44"/>
  <c r="C59" i="44"/>
  <c r="AF58" i="44"/>
  <c r="AC58" i="44"/>
  <c r="Z58" i="44"/>
  <c r="W58" i="44"/>
  <c r="T58" i="44"/>
  <c r="Q58" i="44"/>
  <c r="N58" i="44"/>
  <c r="K58" i="44"/>
  <c r="H58" i="44"/>
  <c r="D58" i="44"/>
  <c r="C58" i="44"/>
  <c r="AF57" i="44"/>
  <c r="AC57" i="44"/>
  <c r="Z57" i="44"/>
  <c r="W57" i="44"/>
  <c r="T57" i="44"/>
  <c r="Q57" i="44"/>
  <c r="N57" i="44"/>
  <c r="K57" i="44"/>
  <c r="H57" i="44"/>
  <c r="D57" i="44"/>
  <c r="C57" i="44"/>
  <c r="AF56" i="44"/>
  <c r="AC56" i="44"/>
  <c r="Z56" i="44"/>
  <c r="W56" i="44"/>
  <c r="T56" i="44"/>
  <c r="Q56" i="44"/>
  <c r="N56" i="44"/>
  <c r="K56" i="44"/>
  <c r="H56" i="44"/>
  <c r="D56" i="44"/>
  <c r="C56" i="44"/>
  <c r="AE55" i="44"/>
  <c r="AD55" i="44"/>
  <c r="AB55" i="44"/>
  <c r="AA55" i="44"/>
  <c r="Y55" i="44"/>
  <c r="X55" i="44"/>
  <c r="V55" i="44"/>
  <c r="U55" i="44"/>
  <c r="S55" i="44"/>
  <c r="R55" i="44"/>
  <c r="P55" i="44"/>
  <c r="O55" i="44"/>
  <c r="M55" i="44"/>
  <c r="L55" i="44"/>
  <c r="J55" i="44"/>
  <c r="I55" i="44"/>
  <c r="G55" i="44"/>
  <c r="F55" i="44"/>
  <c r="AF54" i="44"/>
  <c r="AC54" i="44"/>
  <c r="Z54" i="44"/>
  <c r="W54" i="44"/>
  <c r="T54" i="44"/>
  <c r="Q54" i="44"/>
  <c r="N54" i="44"/>
  <c r="K54" i="44"/>
  <c r="H54" i="44"/>
  <c r="D54" i="44"/>
  <c r="C54" i="44"/>
  <c r="AF53" i="44"/>
  <c r="AC53" i="44"/>
  <c r="Z53" i="44"/>
  <c r="W53" i="44"/>
  <c r="T53" i="44"/>
  <c r="Q53" i="44"/>
  <c r="N53" i="44"/>
  <c r="K53" i="44"/>
  <c r="H53" i="44"/>
  <c r="D53" i="44"/>
  <c r="C53" i="44"/>
  <c r="AF52" i="44"/>
  <c r="AC52" i="44"/>
  <c r="Z52" i="44"/>
  <c r="W52" i="44"/>
  <c r="T52" i="44"/>
  <c r="Q52" i="44"/>
  <c r="N52" i="44"/>
  <c r="K52" i="44"/>
  <c r="H52" i="44"/>
  <c r="D52" i="44"/>
  <c r="C52" i="44"/>
  <c r="AF51" i="44"/>
  <c r="AC51" i="44"/>
  <c r="Z51" i="44"/>
  <c r="Z55" i="44" s="1"/>
  <c r="W51" i="44"/>
  <c r="T51" i="44"/>
  <c r="Q51" i="44"/>
  <c r="N51" i="44"/>
  <c r="K51" i="44"/>
  <c r="H51" i="44"/>
  <c r="D51" i="44"/>
  <c r="C51" i="44"/>
  <c r="AE50" i="44"/>
  <c r="AD50" i="44"/>
  <c r="AB50" i="44"/>
  <c r="AA50" i="44"/>
  <c r="Y50" i="44"/>
  <c r="X50" i="44"/>
  <c r="V50" i="44"/>
  <c r="U50" i="44"/>
  <c r="S50" i="44"/>
  <c r="R50" i="44"/>
  <c r="P50" i="44"/>
  <c r="O50" i="44"/>
  <c r="M50" i="44"/>
  <c r="L50" i="44"/>
  <c r="J50" i="44"/>
  <c r="I50" i="44"/>
  <c r="G50" i="44"/>
  <c r="F50" i="44"/>
  <c r="AF49" i="44"/>
  <c r="AC49" i="44"/>
  <c r="Z49" i="44"/>
  <c r="W49" i="44"/>
  <c r="T49" i="44"/>
  <c r="Q49" i="44"/>
  <c r="N49" i="44"/>
  <c r="K49" i="44"/>
  <c r="H49" i="44"/>
  <c r="D49" i="44"/>
  <c r="C49" i="44"/>
  <c r="AF48" i="44"/>
  <c r="AC48" i="44"/>
  <c r="Z48" i="44"/>
  <c r="W48" i="44"/>
  <c r="T48" i="44"/>
  <c r="Q48" i="44"/>
  <c r="N48" i="44"/>
  <c r="K48" i="44"/>
  <c r="H48" i="44"/>
  <c r="D48" i="44"/>
  <c r="C48" i="44"/>
  <c r="AF47" i="44"/>
  <c r="AC47" i="44"/>
  <c r="Z47" i="44"/>
  <c r="W47" i="44"/>
  <c r="T47" i="44"/>
  <c r="Q47" i="44"/>
  <c r="N47" i="44"/>
  <c r="K47" i="44"/>
  <c r="H47" i="44"/>
  <c r="D47" i="44"/>
  <c r="C47" i="44"/>
  <c r="AF46" i="44"/>
  <c r="AC46" i="44"/>
  <c r="AC50" i="44" s="1"/>
  <c r="Z46" i="44"/>
  <c r="W46" i="44"/>
  <c r="T46" i="44"/>
  <c r="Q46" i="44"/>
  <c r="N46" i="44"/>
  <c r="K46" i="44"/>
  <c r="H46" i="44"/>
  <c r="D46" i="44"/>
  <c r="C46" i="44"/>
  <c r="AE45" i="44"/>
  <c r="AD45" i="44"/>
  <c r="AB45" i="44"/>
  <c r="AA45" i="44"/>
  <c r="Y45" i="44"/>
  <c r="X45" i="44"/>
  <c r="V45" i="44"/>
  <c r="U45" i="44"/>
  <c r="S45" i="44"/>
  <c r="R45" i="44"/>
  <c r="P45" i="44"/>
  <c r="O45" i="44"/>
  <c r="M45" i="44"/>
  <c r="L45" i="44"/>
  <c r="J45" i="44"/>
  <c r="I45" i="44"/>
  <c r="G45" i="44"/>
  <c r="F45" i="44"/>
  <c r="AF44" i="44"/>
  <c r="AC44" i="44"/>
  <c r="Z44" i="44"/>
  <c r="W44" i="44"/>
  <c r="T44" i="44"/>
  <c r="Q44" i="44"/>
  <c r="N44" i="44"/>
  <c r="K44" i="44"/>
  <c r="H44" i="44"/>
  <c r="D44" i="44"/>
  <c r="C44" i="44"/>
  <c r="AF43" i="44"/>
  <c r="AC43" i="44"/>
  <c r="Z43" i="44"/>
  <c r="W43" i="44"/>
  <c r="T43" i="44"/>
  <c r="Q43" i="44"/>
  <c r="N43" i="44"/>
  <c r="K43" i="44"/>
  <c r="H43" i="44"/>
  <c r="D43" i="44"/>
  <c r="C43" i="44"/>
  <c r="AF42" i="44"/>
  <c r="AC42" i="44"/>
  <c r="Z42" i="44"/>
  <c r="W42" i="44"/>
  <c r="T42" i="44"/>
  <c r="Q42" i="44"/>
  <c r="N42" i="44"/>
  <c r="K42" i="44"/>
  <c r="H42" i="44"/>
  <c r="D42" i="44"/>
  <c r="C42" i="44"/>
  <c r="AF41" i="44"/>
  <c r="AC41" i="44"/>
  <c r="Z41" i="44"/>
  <c r="W41" i="44"/>
  <c r="T41" i="44"/>
  <c r="Q41" i="44"/>
  <c r="N41" i="44"/>
  <c r="K41" i="44"/>
  <c r="K45" i="44" s="1"/>
  <c r="H41" i="44"/>
  <c r="D41" i="44"/>
  <c r="C41" i="44"/>
  <c r="AE40" i="44"/>
  <c r="AD40" i="44"/>
  <c r="AB40" i="44"/>
  <c r="AA40" i="44"/>
  <c r="Y40" i="44"/>
  <c r="X40" i="44"/>
  <c r="V40" i="44"/>
  <c r="U40" i="44"/>
  <c r="S40" i="44"/>
  <c r="R40" i="44"/>
  <c r="P40" i="44"/>
  <c r="O40" i="44"/>
  <c r="M40" i="44"/>
  <c r="L40" i="44"/>
  <c r="J40" i="44"/>
  <c r="I40" i="44"/>
  <c r="G40" i="44"/>
  <c r="F40" i="44"/>
  <c r="AF39" i="44"/>
  <c r="AC39" i="44"/>
  <c r="Z39" i="44"/>
  <c r="W39" i="44"/>
  <c r="T39" i="44"/>
  <c r="Q39" i="44"/>
  <c r="N39" i="44"/>
  <c r="K39" i="44"/>
  <c r="H39" i="44"/>
  <c r="D39" i="44"/>
  <c r="C39" i="44"/>
  <c r="AF38" i="44"/>
  <c r="AC38" i="44"/>
  <c r="Z38" i="44"/>
  <c r="W38" i="44"/>
  <c r="T38" i="44"/>
  <c r="Q38" i="44"/>
  <c r="N38" i="44"/>
  <c r="K38" i="44"/>
  <c r="H38" i="44"/>
  <c r="D38" i="44"/>
  <c r="C38" i="44"/>
  <c r="AF37" i="44"/>
  <c r="AC37" i="44"/>
  <c r="Z37" i="44"/>
  <c r="W37" i="44"/>
  <c r="T37" i="44"/>
  <c r="Q37" i="44"/>
  <c r="N37" i="44"/>
  <c r="K37" i="44"/>
  <c r="H37" i="44"/>
  <c r="D37" i="44"/>
  <c r="C37" i="44"/>
  <c r="AF36" i="44"/>
  <c r="AC36" i="44"/>
  <c r="Z36" i="44"/>
  <c r="W36" i="44"/>
  <c r="T36" i="44"/>
  <c r="Q36" i="44"/>
  <c r="N36" i="44"/>
  <c r="K36" i="44"/>
  <c r="H36" i="44"/>
  <c r="D36" i="44"/>
  <c r="D40" i="44" s="1"/>
  <c r="C36" i="44"/>
  <c r="AE35" i="44"/>
  <c r="AD35" i="44"/>
  <c r="AB35" i="44"/>
  <c r="AA35" i="44"/>
  <c r="Y35" i="44"/>
  <c r="X35" i="44"/>
  <c r="V35" i="44"/>
  <c r="U35" i="44"/>
  <c r="S35" i="44"/>
  <c r="R35" i="44"/>
  <c r="P35" i="44"/>
  <c r="O35" i="44"/>
  <c r="M35" i="44"/>
  <c r="L35" i="44"/>
  <c r="J35" i="44"/>
  <c r="I35" i="44"/>
  <c r="G35" i="44"/>
  <c r="F35" i="44"/>
  <c r="AF34" i="44"/>
  <c r="AC34" i="44"/>
  <c r="Z34" i="44"/>
  <c r="W34" i="44"/>
  <c r="T34" i="44"/>
  <c r="Q34" i="44"/>
  <c r="N34" i="44"/>
  <c r="K34" i="44"/>
  <c r="H34" i="44"/>
  <c r="D34" i="44"/>
  <c r="C34" i="44"/>
  <c r="AF33" i="44"/>
  <c r="AC33" i="44"/>
  <c r="Z33" i="44"/>
  <c r="W33" i="44"/>
  <c r="T33" i="44"/>
  <c r="Q33" i="44"/>
  <c r="N33" i="44"/>
  <c r="K33" i="44"/>
  <c r="H33" i="44"/>
  <c r="D33" i="44"/>
  <c r="C33" i="44"/>
  <c r="AF32" i="44"/>
  <c r="AC32" i="44"/>
  <c r="Z32" i="44"/>
  <c r="W32" i="44"/>
  <c r="T32" i="44"/>
  <c r="Q32" i="44"/>
  <c r="N32" i="44"/>
  <c r="K32" i="44"/>
  <c r="H32" i="44"/>
  <c r="D32" i="44"/>
  <c r="C32" i="44"/>
  <c r="AF31" i="44"/>
  <c r="AC31" i="44"/>
  <c r="Z31" i="44"/>
  <c r="W31" i="44"/>
  <c r="T31" i="44"/>
  <c r="Q31" i="44"/>
  <c r="N31" i="44"/>
  <c r="K31" i="44"/>
  <c r="H31" i="44"/>
  <c r="D31" i="44"/>
  <c r="C31" i="44"/>
  <c r="AE30" i="44"/>
  <c r="AD30" i="44"/>
  <c r="AB30" i="44"/>
  <c r="AA30" i="44"/>
  <c r="Y30" i="44"/>
  <c r="X30" i="44"/>
  <c r="V30" i="44"/>
  <c r="U30" i="44"/>
  <c r="S30" i="44"/>
  <c r="R30" i="44"/>
  <c r="P30" i="44"/>
  <c r="O30" i="44"/>
  <c r="M30" i="44"/>
  <c r="L30" i="44"/>
  <c r="J30" i="44"/>
  <c r="I30" i="44"/>
  <c r="G30" i="44"/>
  <c r="F30" i="44"/>
  <c r="AF29" i="44"/>
  <c r="AC29" i="44"/>
  <c r="Z29" i="44"/>
  <c r="W29" i="44"/>
  <c r="T29" i="44"/>
  <c r="Q29" i="44"/>
  <c r="N29" i="44"/>
  <c r="K29" i="44"/>
  <c r="H29" i="44"/>
  <c r="D29" i="44"/>
  <c r="C29" i="44"/>
  <c r="AF28" i="44"/>
  <c r="AC28" i="44"/>
  <c r="Z28" i="44"/>
  <c r="W28" i="44"/>
  <c r="T28" i="44"/>
  <c r="Q28" i="44"/>
  <c r="N28" i="44"/>
  <c r="K28" i="44"/>
  <c r="H28" i="44"/>
  <c r="D28" i="44"/>
  <c r="C28" i="44"/>
  <c r="AF27" i="44"/>
  <c r="AC27" i="44"/>
  <c r="Z27" i="44"/>
  <c r="W27" i="44"/>
  <c r="T27" i="44"/>
  <c r="Q27" i="44"/>
  <c r="N27" i="44"/>
  <c r="K27" i="44"/>
  <c r="H27" i="44"/>
  <c r="D27" i="44"/>
  <c r="C27" i="44"/>
  <c r="AF26" i="44"/>
  <c r="AC26" i="44"/>
  <c r="Z26" i="44"/>
  <c r="W26" i="44"/>
  <c r="T26" i="44"/>
  <c r="Q26" i="44"/>
  <c r="N26" i="44"/>
  <c r="K26" i="44"/>
  <c r="H26" i="44"/>
  <c r="D26" i="44"/>
  <c r="C26" i="44"/>
  <c r="AE25" i="44"/>
  <c r="AD25" i="44"/>
  <c r="AB25" i="44"/>
  <c r="AA25" i="44"/>
  <c r="Y25" i="44"/>
  <c r="X25" i="44"/>
  <c r="V25" i="44"/>
  <c r="U25" i="44"/>
  <c r="S25" i="44"/>
  <c r="R25" i="44"/>
  <c r="P25" i="44"/>
  <c r="O25" i="44"/>
  <c r="M25" i="44"/>
  <c r="L25" i="44"/>
  <c r="J25" i="44"/>
  <c r="I25" i="44"/>
  <c r="G25" i="44"/>
  <c r="F25" i="44"/>
  <c r="AF24" i="44"/>
  <c r="AC24" i="44"/>
  <c r="Z24" i="44"/>
  <c r="W24" i="44"/>
  <c r="T24" i="44"/>
  <c r="Q24" i="44"/>
  <c r="N24" i="44"/>
  <c r="K24" i="44"/>
  <c r="H24" i="44"/>
  <c r="D24" i="44"/>
  <c r="C24" i="44"/>
  <c r="AF23" i="44"/>
  <c r="AC23" i="44"/>
  <c r="Z23" i="44"/>
  <c r="W23" i="44"/>
  <c r="T23" i="44"/>
  <c r="Q23" i="44"/>
  <c r="N23" i="44"/>
  <c r="K23" i="44"/>
  <c r="H23" i="44"/>
  <c r="D23" i="44"/>
  <c r="C23" i="44"/>
  <c r="AF22" i="44"/>
  <c r="AC22" i="44"/>
  <c r="Z22" i="44"/>
  <c r="W22" i="44"/>
  <c r="T22" i="44"/>
  <c r="Q22" i="44"/>
  <c r="N22" i="44"/>
  <c r="K22" i="44"/>
  <c r="H22" i="44"/>
  <c r="D22" i="44"/>
  <c r="C22" i="44"/>
  <c r="AF21" i="44"/>
  <c r="AC21" i="44"/>
  <c r="Z21" i="44"/>
  <c r="Z25" i="44" s="1"/>
  <c r="W21" i="44"/>
  <c r="W25" i="44" s="1"/>
  <c r="T21" i="44"/>
  <c r="Q21" i="44"/>
  <c r="N21" i="44"/>
  <c r="K21" i="44"/>
  <c r="H21" i="44"/>
  <c r="D21" i="44"/>
  <c r="C21" i="44"/>
  <c r="AE20" i="44"/>
  <c r="AD20" i="44"/>
  <c r="AB20" i="44"/>
  <c r="AA20" i="44"/>
  <c r="Y20" i="44"/>
  <c r="X20" i="44"/>
  <c r="V20" i="44"/>
  <c r="U20" i="44"/>
  <c r="S20" i="44"/>
  <c r="R20" i="44"/>
  <c r="P20" i="44"/>
  <c r="O20" i="44"/>
  <c r="M20" i="44"/>
  <c r="L20" i="44"/>
  <c r="J20" i="44"/>
  <c r="I20" i="44"/>
  <c r="G20" i="44"/>
  <c r="F20" i="44"/>
  <c r="AF19" i="44"/>
  <c r="AC19" i="44"/>
  <c r="Z19" i="44"/>
  <c r="W19" i="44"/>
  <c r="T19" i="44"/>
  <c r="Q19" i="44"/>
  <c r="N19" i="44"/>
  <c r="K19" i="44"/>
  <c r="H19" i="44"/>
  <c r="D19" i="44"/>
  <c r="C19" i="44"/>
  <c r="AF18" i="44"/>
  <c r="AC18" i="44"/>
  <c r="Z18" i="44"/>
  <c r="W18" i="44"/>
  <c r="T18" i="44"/>
  <c r="Q18" i="44"/>
  <c r="N18" i="44"/>
  <c r="K18" i="44"/>
  <c r="H18" i="44"/>
  <c r="D18" i="44"/>
  <c r="C18" i="44"/>
  <c r="AF17" i="44"/>
  <c r="AC17" i="44"/>
  <c r="Z17" i="44"/>
  <c r="W17" i="44"/>
  <c r="T17" i="44"/>
  <c r="Q17" i="44"/>
  <c r="N17" i="44"/>
  <c r="K17" i="44"/>
  <c r="H17" i="44"/>
  <c r="D17" i="44"/>
  <c r="C17" i="44"/>
  <c r="AF16" i="44"/>
  <c r="AC16" i="44"/>
  <c r="AC20" i="44" s="1"/>
  <c r="Z16" i="44"/>
  <c r="W16" i="44"/>
  <c r="T16" i="44"/>
  <c r="Q16" i="44"/>
  <c r="N16" i="44"/>
  <c r="K16" i="44"/>
  <c r="H16" i="44"/>
  <c r="D16" i="44"/>
  <c r="D20" i="44" s="1"/>
  <c r="C16" i="44"/>
  <c r="AE15" i="44"/>
  <c r="AD15" i="44"/>
  <c r="AB15" i="44"/>
  <c r="AA15" i="44"/>
  <c r="Y15" i="44"/>
  <c r="X15" i="44"/>
  <c r="V15" i="44"/>
  <c r="U15" i="44"/>
  <c r="S15" i="44"/>
  <c r="R15" i="44"/>
  <c r="P15" i="44"/>
  <c r="O15" i="44"/>
  <c r="M15" i="44"/>
  <c r="L15" i="44"/>
  <c r="J15" i="44"/>
  <c r="I15" i="44"/>
  <c r="G15" i="44"/>
  <c r="F15" i="44"/>
  <c r="AF14" i="44"/>
  <c r="AC14" i="44"/>
  <c r="Z14" i="44"/>
  <c r="W14" i="44"/>
  <c r="T14" i="44"/>
  <c r="Q14" i="44"/>
  <c r="N14" i="44"/>
  <c r="K14" i="44"/>
  <c r="H14" i="44"/>
  <c r="D14" i="44"/>
  <c r="C14" i="44"/>
  <c r="AF13" i="44"/>
  <c r="AC13" i="44"/>
  <c r="Z13" i="44"/>
  <c r="W13" i="44"/>
  <c r="T13" i="44"/>
  <c r="Q13" i="44"/>
  <c r="N13" i="44"/>
  <c r="K13" i="44"/>
  <c r="H13" i="44"/>
  <c r="D13" i="44"/>
  <c r="C13" i="44"/>
  <c r="AF12" i="44"/>
  <c r="AC12" i="44"/>
  <c r="Z12" i="44"/>
  <c r="W12" i="44"/>
  <c r="T12" i="44"/>
  <c r="Q12" i="44"/>
  <c r="N12" i="44"/>
  <c r="K12" i="44"/>
  <c r="H12" i="44"/>
  <c r="D12" i="44"/>
  <c r="C12" i="44"/>
  <c r="AF11" i="44"/>
  <c r="AC11" i="44"/>
  <c r="Z11" i="44"/>
  <c r="W11" i="44"/>
  <c r="T11" i="44"/>
  <c r="Q11" i="44"/>
  <c r="N11" i="44"/>
  <c r="K11" i="44"/>
  <c r="H11" i="44"/>
  <c r="D11" i="44"/>
  <c r="C11" i="44"/>
  <c r="AE10" i="44"/>
  <c r="AD10" i="44"/>
  <c r="AB10" i="44"/>
  <c r="AA10" i="44"/>
  <c r="Y10" i="44"/>
  <c r="X10" i="44"/>
  <c r="V10" i="44"/>
  <c r="U10" i="44"/>
  <c r="S10" i="44"/>
  <c r="R10" i="44"/>
  <c r="P10" i="44"/>
  <c r="O10" i="44"/>
  <c r="M10" i="44"/>
  <c r="L10" i="44"/>
  <c r="J10" i="44"/>
  <c r="I10" i="44"/>
  <c r="G10" i="44"/>
  <c r="F10" i="44"/>
  <c r="AF9" i="44"/>
  <c r="AC9" i="44"/>
  <c r="Z9" i="44"/>
  <c r="W9" i="44"/>
  <c r="T9" i="44"/>
  <c r="Q9" i="44"/>
  <c r="N9" i="44"/>
  <c r="K9" i="44"/>
  <c r="H9" i="44"/>
  <c r="D9" i="44"/>
  <c r="C9" i="44"/>
  <c r="AF8" i="44"/>
  <c r="AC8" i="44"/>
  <c r="Z8" i="44"/>
  <c r="W8" i="44"/>
  <c r="T8" i="44"/>
  <c r="Q8" i="44"/>
  <c r="N8" i="44"/>
  <c r="K8" i="44"/>
  <c r="H8" i="44"/>
  <c r="D8" i="44"/>
  <c r="C8" i="44"/>
  <c r="AF7" i="44"/>
  <c r="AC7" i="44"/>
  <c r="Z7" i="44"/>
  <c r="W7" i="44"/>
  <c r="T7" i="44"/>
  <c r="Q7" i="44"/>
  <c r="N7" i="44"/>
  <c r="K7" i="44"/>
  <c r="H7" i="44"/>
  <c r="D7" i="44"/>
  <c r="C7" i="44"/>
  <c r="AF6" i="44"/>
  <c r="AC6" i="44"/>
  <c r="Z6" i="44"/>
  <c r="W6" i="44"/>
  <c r="T6" i="44"/>
  <c r="Q6" i="44"/>
  <c r="N6" i="44"/>
  <c r="K6" i="44"/>
  <c r="H6" i="44"/>
  <c r="H10" i="44" s="1"/>
  <c r="D6" i="44"/>
  <c r="C6" i="44"/>
  <c r="C197" i="45" l="1"/>
  <c r="C110" i="44"/>
  <c r="N15" i="44"/>
  <c r="H20" i="44"/>
  <c r="Z35" i="44"/>
  <c r="H50" i="44"/>
  <c r="H80" i="44"/>
  <c r="Z95" i="44"/>
  <c r="Q15" i="44"/>
  <c r="K20" i="44"/>
  <c r="W70" i="44"/>
  <c r="W170" i="44"/>
  <c r="AF165" i="44"/>
  <c r="Z170" i="44"/>
  <c r="N180" i="44"/>
  <c r="D70" i="44"/>
  <c r="D100" i="44"/>
  <c r="D130" i="44"/>
  <c r="D160" i="44"/>
  <c r="AF20" i="44"/>
  <c r="T60" i="44"/>
  <c r="Q125" i="44"/>
  <c r="T15" i="44"/>
  <c r="Z70" i="44"/>
  <c r="D85" i="44"/>
  <c r="T100" i="44"/>
  <c r="D60" i="44"/>
  <c r="H30" i="44"/>
  <c r="C35" i="44"/>
  <c r="Z45" i="44"/>
  <c r="AF70" i="44"/>
  <c r="Z75" i="44"/>
  <c r="T80" i="44"/>
  <c r="K85" i="44"/>
  <c r="K55" i="44"/>
  <c r="W50" i="44"/>
  <c r="D65" i="44"/>
  <c r="N85" i="44"/>
  <c r="H90" i="44"/>
  <c r="C95" i="44"/>
  <c r="C160" i="44"/>
  <c r="Z20" i="44"/>
  <c r="T25" i="44"/>
  <c r="H35" i="44"/>
  <c r="Z50" i="44"/>
  <c r="Z80" i="44"/>
  <c r="Q85" i="44"/>
  <c r="D95" i="44"/>
  <c r="Z105" i="44"/>
  <c r="W100" i="44"/>
  <c r="K10" i="44"/>
  <c r="Q105" i="44"/>
  <c r="AC25" i="44"/>
  <c r="D45" i="44"/>
  <c r="Q65" i="44"/>
  <c r="W145" i="44"/>
  <c r="H15" i="44"/>
  <c r="C20" i="44"/>
  <c r="T35" i="44"/>
  <c r="N40" i="44"/>
  <c r="H45" i="44"/>
  <c r="T150" i="44"/>
  <c r="K15" i="44"/>
  <c r="E48" i="44"/>
  <c r="D135" i="44"/>
  <c r="H85" i="44"/>
  <c r="E196" i="44"/>
  <c r="E197" i="44" s="1"/>
  <c r="W15" i="44"/>
  <c r="AC35" i="44"/>
  <c r="T40" i="44"/>
  <c r="Z60" i="44"/>
  <c r="D75" i="44"/>
  <c r="Z85" i="44"/>
  <c r="H95" i="44"/>
  <c r="AF100" i="44"/>
  <c r="AF120" i="44"/>
  <c r="Z125" i="44"/>
  <c r="N135" i="44"/>
  <c r="H140" i="44"/>
  <c r="AF150" i="44"/>
  <c r="Z155" i="44"/>
  <c r="T160" i="44"/>
  <c r="H165" i="44"/>
  <c r="C170" i="44"/>
  <c r="AF175" i="44"/>
  <c r="AF10" i="44"/>
  <c r="Z15" i="44"/>
  <c r="K25" i="44"/>
  <c r="C30" i="44"/>
  <c r="AF35" i="44"/>
  <c r="W40" i="44"/>
  <c r="AC60" i="44"/>
  <c r="Q70" i="44"/>
  <c r="H75" i="44"/>
  <c r="T90" i="44"/>
  <c r="K95" i="44"/>
  <c r="N110" i="44"/>
  <c r="D115" i="44"/>
  <c r="AC125" i="44"/>
  <c r="W130" i="44"/>
  <c r="K140" i="44"/>
  <c r="D145" i="44"/>
  <c r="E142" i="44"/>
  <c r="W160" i="44"/>
  <c r="AC15" i="44"/>
  <c r="N25" i="44"/>
  <c r="Z40" i="44"/>
  <c r="C55" i="44"/>
  <c r="AF60" i="44"/>
  <c r="Z65" i="44"/>
  <c r="N75" i="44"/>
  <c r="W90" i="44"/>
  <c r="N95" i="44"/>
  <c r="C120" i="44"/>
  <c r="E118" i="44"/>
  <c r="AF125" i="44"/>
  <c r="C125" i="44"/>
  <c r="C175" i="44"/>
  <c r="H60" i="44"/>
  <c r="Z90" i="44"/>
  <c r="Q95" i="44"/>
  <c r="T110" i="44"/>
  <c r="E147" i="44"/>
  <c r="N195" i="44"/>
  <c r="E14" i="44"/>
  <c r="T50" i="44"/>
  <c r="H55" i="44"/>
  <c r="Q75" i="44"/>
  <c r="H100" i="44"/>
  <c r="W110" i="44"/>
  <c r="E58" i="44"/>
  <c r="AF90" i="44"/>
  <c r="D125" i="44"/>
  <c r="D180" i="44"/>
  <c r="N55" i="44"/>
  <c r="C105" i="44"/>
  <c r="N175" i="44"/>
  <c r="H180" i="44"/>
  <c r="C185" i="44"/>
  <c r="Q55" i="44"/>
  <c r="E102" i="44"/>
  <c r="H40" i="44"/>
  <c r="C45" i="44"/>
  <c r="AF50" i="44"/>
  <c r="E61" i="44"/>
  <c r="W80" i="44"/>
  <c r="E101" i="44"/>
  <c r="H185" i="44"/>
  <c r="E18" i="44"/>
  <c r="E24" i="44"/>
  <c r="N65" i="44"/>
  <c r="W175" i="44"/>
  <c r="E23" i="44"/>
  <c r="Z100" i="44"/>
  <c r="N105" i="44"/>
  <c r="AF115" i="44"/>
  <c r="N130" i="44"/>
  <c r="H135" i="44"/>
  <c r="AF145" i="44"/>
  <c r="Z150" i="44"/>
  <c r="T155" i="44"/>
  <c r="N160" i="44"/>
  <c r="AF170" i="44"/>
  <c r="Z175" i="44"/>
  <c r="T180" i="44"/>
  <c r="N185" i="44"/>
  <c r="H190" i="44"/>
  <c r="E17" i="44"/>
  <c r="D120" i="44"/>
  <c r="N140" i="44"/>
  <c r="H145" i="44"/>
  <c r="Z180" i="44"/>
  <c r="N190" i="44"/>
  <c r="E6" i="44"/>
  <c r="N193" i="44"/>
  <c r="T195" i="44"/>
  <c r="AF15" i="44"/>
  <c r="E16" i="44"/>
  <c r="Q45" i="44"/>
  <c r="AC100" i="44"/>
  <c r="Z110" i="44"/>
  <c r="N115" i="44"/>
  <c r="W135" i="44"/>
  <c r="Q140" i="44"/>
  <c r="W185" i="44"/>
  <c r="N192" i="44"/>
  <c r="T194" i="44"/>
  <c r="W195" i="44"/>
  <c r="O191" i="44"/>
  <c r="Q20" i="44"/>
  <c r="C25" i="44"/>
  <c r="T30" i="44"/>
  <c r="T45" i="44"/>
  <c r="C50" i="44"/>
  <c r="W55" i="44"/>
  <c r="C60" i="44"/>
  <c r="E59" i="44"/>
  <c r="K105" i="44"/>
  <c r="AC110" i="44"/>
  <c r="AF130" i="44"/>
  <c r="Z135" i="44"/>
  <c r="N145" i="44"/>
  <c r="H150" i="44"/>
  <c r="E153" i="44"/>
  <c r="AF160" i="44"/>
  <c r="N170" i="44"/>
  <c r="D175" i="44"/>
  <c r="AF180" i="44"/>
  <c r="Z185" i="44"/>
  <c r="T190" i="44"/>
  <c r="N165" i="44"/>
  <c r="T193" i="44"/>
  <c r="W194" i="44"/>
  <c r="Z195" i="44"/>
  <c r="C15" i="44"/>
  <c r="E13" i="44"/>
  <c r="T20" i="44"/>
  <c r="D25" i="44"/>
  <c r="E22" i="44"/>
  <c r="W30" i="44"/>
  <c r="AF30" i="44"/>
  <c r="N35" i="44"/>
  <c r="W45" i="44"/>
  <c r="D50" i="44"/>
  <c r="C70" i="44"/>
  <c r="C80" i="44"/>
  <c r="W85" i="44"/>
  <c r="C90" i="44"/>
  <c r="W95" i="44"/>
  <c r="AF110" i="44"/>
  <c r="N120" i="44"/>
  <c r="C130" i="44"/>
  <c r="AC135" i="44"/>
  <c r="W140" i="44"/>
  <c r="D155" i="44"/>
  <c r="W165" i="44"/>
  <c r="H175" i="44"/>
  <c r="C180" i="44"/>
  <c r="AC185" i="44"/>
  <c r="W190" i="44"/>
  <c r="T192" i="44"/>
  <c r="W193" i="44"/>
  <c r="Z194" i="44"/>
  <c r="D15" i="44"/>
  <c r="E12" i="44"/>
  <c r="W20" i="44"/>
  <c r="H25" i="44"/>
  <c r="Z30" i="44"/>
  <c r="E27" i="44"/>
  <c r="Q35" i="44"/>
  <c r="C40" i="44"/>
  <c r="E47" i="44"/>
  <c r="E57" i="44"/>
  <c r="W65" i="44"/>
  <c r="W75" i="44"/>
  <c r="D80" i="44"/>
  <c r="D90" i="44"/>
  <c r="E88" i="44"/>
  <c r="C100" i="44"/>
  <c r="E99" i="44"/>
  <c r="W115" i="44"/>
  <c r="K125" i="44"/>
  <c r="AF135" i="44"/>
  <c r="Z140" i="44"/>
  <c r="T145" i="44"/>
  <c r="N150" i="44"/>
  <c r="H155" i="44"/>
  <c r="Z165" i="44"/>
  <c r="T170" i="44"/>
  <c r="AF185" i="44"/>
  <c r="Z190" i="44"/>
  <c r="N194" i="44"/>
  <c r="AF40" i="44"/>
  <c r="K75" i="44"/>
  <c r="AF155" i="44"/>
  <c r="W192" i="44"/>
  <c r="Z193" i="44"/>
  <c r="S191" i="44"/>
  <c r="D55" i="44"/>
  <c r="E77" i="44"/>
  <c r="E87" i="44"/>
  <c r="E98" i="44"/>
  <c r="AC190" i="44"/>
  <c r="L191" i="44"/>
  <c r="N45" i="44"/>
  <c r="K65" i="44"/>
  <c r="D105" i="44"/>
  <c r="U191" i="44"/>
  <c r="D30" i="44"/>
  <c r="W35" i="44"/>
  <c r="E37" i="44"/>
  <c r="C85" i="44"/>
  <c r="W105" i="44"/>
  <c r="E108" i="44"/>
  <c r="C140" i="44"/>
  <c r="D140" i="44"/>
  <c r="N155" i="44"/>
  <c r="E183" i="44"/>
  <c r="AF190" i="44"/>
  <c r="D190" i="44"/>
  <c r="N30" i="44"/>
  <c r="V191" i="44"/>
  <c r="Q25" i="44"/>
  <c r="H65" i="44"/>
  <c r="AF75" i="44"/>
  <c r="C75" i="44"/>
  <c r="H110" i="44"/>
  <c r="E132" i="44"/>
  <c r="E139" i="44"/>
  <c r="C165" i="44"/>
  <c r="E164" i="44"/>
  <c r="D185" i="44"/>
  <c r="E189" i="44"/>
  <c r="AC80" i="44"/>
  <c r="X191" i="44"/>
  <c r="E64" i="44"/>
  <c r="T70" i="44"/>
  <c r="E74" i="44"/>
  <c r="C115" i="44"/>
  <c r="E188" i="44"/>
  <c r="AF25" i="44"/>
  <c r="H170" i="44"/>
  <c r="I191" i="44"/>
  <c r="E51" i="44"/>
  <c r="W60" i="44"/>
  <c r="C65" i="44"/>
  <c r="H105" i="44"/>
  <c r="Q130" i="44"/>
  <c r="C145" i="44"/>
  <c r="E169" i="44"/>
  <c r="AC70" i="44"/>
  <c r="AC90" i="44"/>
  <c r="Z160" i="44"/>
  <c r="J191" i="44"/>
  <c r="E19" i="44"/>
  <c r="D35" i="44"/>
  <c r="E34" i="44"/>
  <c r="E62" i="44"/>
  <c r="E91" i="44"/>
  <c r="E104" i="44"/>
  <c r="C150" i="44"/>
  <c r="E168" i="44"/>
  <c r="T10" i="44"/>
  <c r="E39" i="44"/>
  <c r="E66" i="44"/>
  <c r="K70" i="44"/>
  <c r="E79" i="44"/>
  <c r="Q192" i="44"/>
  <c r="Q193" i="44"/>
  <c r="Q194" i="44"/>
  <c r="Q195" i="44"/>
  <c r="E38" i="44"/>
  <c r="E63" i="44"/>
  <c r="N70" i="44"/>
  <c r="AC75" i="44"/>
  <c r="E78" i="44"/>
  <c r="T85" i="44"/>
  <c r="E103" i="44"/>
  <c r="Q110" i="44"/>
  <c r="E112" i="44"/>
  <c r="E177" i="44"/>
  <c r="W10" i="44"/>
  <c r="E11" i="44"/>
  <c r="E21" i="44"/>
  <c r="AC30" i="44"/>
  <c r="E33" i="44"/>
  <c r="E36" i="44"/>
  <c r="K40" i="44"/>
  <c r="E49" i="44"/>
  <c r="E76" i="44"/>
  <c r="K80" i="44"/>
  <c r="E89" i="44"/>
  <c r="E117" i="44"/>
  <c r="T130" i="44"/>
  <c r="E182" i="44"/>
  <c r="C190" i="44"/>
  <c r="AC192" i="44"/>
  <c r="AC193" i="44"/>
  <c r="AC194" i="44"/>
  <c r="AC195" i="44"/>
  <c r="M191" i="44"/>
  <c r="Y191" i="44"/>
  <c r="E31" i="44"/>
  <c r="Q40" i="44"/>
  <c r="AC45" i="44"/>
  <c r="E72" i="44"/>
  <c r="Q80" i="44"/>
  <c r="AF85" i="44"/>
  <c r="Q115" i="44"/>
  <c r="Q180" i="44"/>
  <c r="Z192" i="44"/>
  <c r="T55" i="44"/>
  <c r="H120" i="44"/>
  <c r="E116" i="44"/>
  <c r="AF192" i="44"/>
  <c r="AF193" i="44"/>
  <c r="AF194" i="44"/>
  <c r="AF195" i="44"/>
  <c r="N10" i="44"/>
  <c r="Z10" i="44"/>
  <c r="N20" i="44"/>
  <c r="K35" i="44"/>
  <c r="AF45" i="44"/>
  <c r="E46" i="44"/>
  <c r="E50" i="44" s="1"/>
  <c r="K50" i="44"/>
  <c r="E71" i="44"/>
  <c r="E84" i="44"/>
  <c r="E86" i="44"/>
  <c r="K90" i="44"/>
  <c r="T115" i="44"/>
  <c r="AC175" i="44"/>
  <c r="C192" i="44"/>
  <c r="C193" i="44"/>
  <c r="C194" i="44"/>
  <c r="C195" i="44"/>
  <c r="C10" i="44"/>
  <c r="AA191" i="44"/>
  <c r="E26" i="44"/>
  <c r="E29" i="44"/>
  <c r="E44" i="44"/>
  <c r="N50" i="44"/>
  <c r="AC55" i="44"/>
  <c r="T65" i="44"/>
  <c r="E83" i="44"/>
  <c r="N90" i="44"/>
  <c r="AC95" i="44"/>
  <c r="T105" i="44"/>
  <c r="AC155" i="44"/>
  <c r="K165" i="44"/>
  <c r="D170" i="44"/>
  <c r="E167" i="44"/>
  <c r="E32" i="44"/>
  <c r="AC85" i="44"/>
  <c r="D192" i="44"/>
  <c r="D193" i="44"/>
  <c r="D194" i="44"/>
  <c r="D195" i="44"/>
  <c r="D10" i="44"/>
  <c r="P191" i="44"/>
  <c r="AB191" i="44"/>
  <c r="E28" i="44"/>
  <c r="E43" i="44"/>
  <c r="Q50" i="44"/>
  <c r="AF55" i="44"/>
  <c r="E82" i="44"/>
  <c r="Q90" i="44"/>
  <c r="AF95" i="44"/>
  <c r="E97" i="44"/>
  <c r="E109" i="44"/>
  <c r="E73" i="44"/>
  <c r="T95" i="44"/>
  <c r="E7" i="44"/>
  <c r="E8" i="44"/>
  <c r="E9" i="44"/>
  <c r="Q10" i="44"/>
  <c r="AC10" i="44"/>
  <c r="K30" i="44"/>
  <c r="AC40" i="44"/>
  <c r="E42" i="44"/>
  <c r="E54" i="44"/>
  <c r="E56" i="44"/>
  <c r="K60" i="44"/>
  <c r="E69" i="44"/>
  <c r="E81" i="44"/>
  <c r="E94" i="44"/>
  <c r="E96" i="44"/>
  <c r="K100" i="44"/>
  <c r="D150" i="44"/>
  <c r="E154" i="44"/>
  <c r="N80" i="44"/>
  <c r="H192" i="44"/>
  <c r="H193" i="44"/>
  <c r="H194" i="44"/>
  <c r="H195" i="44"/>
  <c r="E41" i="44"/>
  <c r="E53" i="44"/>
  <c r="N60" i="44"/>
  <c r="AC65" i="44"/>
  <c r="E68" i="44"/>
  <c r="T75" i="44"/>
  <c r="E93" i="44"/>
  <c r="N100" i="44"/>
  <c r="AC105" i="44"/>
  <c r="E107" i="44"/>
  <c r="E127" i="44"/>
  <c r="C155" i="44"/>
  <c r="K192" i="44"/>
  <c r="K193" i="44"/>
  <c r="K194" i="44"/>
  <c r="K195" i="44"/>
  <c r="G191" i="44"/>
  <c r="AE191" i="44"/>
  <c r="Q30" i="44"/>
  <c r="E52" i="44"/>
  <c r="Q60" i="44"/>
  <c r="AF65" i="44"/>
  <c r="E67" i="44"/>
  <c r="E92" i="44"/>
  <c r="Q100" i="44"/>
  <c r="AF105" i="44"/>
  <c r="E106" i="44"/>
  <c r="K110" i="44"/>
  <c r="C135" i="44"/>
  <c r="E133" i="44"/>
  <c r="AC140" i="44"/>
  <c r="Q145" i="44"/>
  <c r="K150" i="44"/>
  <c r="K120" i="44"/>
  <c r="E124" i="44"/>
  <c r="K135" i="44"/>
  <c r="AC160" i="44"/>
  <c r="Q165" i="44"/>
  <c r="K185" i="44"/>
  <c r="Z115" i="44"/>
  <c r="E123" i="44"/>
  <c r="Z130" i="44"/>
  <c r="E138" i="44"/>
  <c r="Q150" i="44"/>
  <c r="E152" i="44"/>
  <c r="T165" i="44"/>
  <c r="K170" i="44"/>
  <c r="E174" i="44"/>
  <c r="E187" i="44"/>
  <c r="AC115" i="44"/>
  <c r="Q120" i="44"/>
  <c r="E122" i="44"/>
  <c r="AC130" i="44"/>
  <c r="Q135" i="44"/>
  <c r="E137" i="44"/>
  <c r="AC145" i="44"/>
  <c r="E159" i="44"/>
  <c r="E173" i="44"/>
  <c r="AC180" i="44"/>
  <c r="Q185" i="44"/>
  <c r="T120" i="44"/>
  <c r="H125" i="44"/>
  <c r="E121" i="44"/>
  <c r="T135" i="44"/>
  <c r="K155" i="44"/>
  <c r="E158" i="44"/>
  <c r="Q170" i="44"/>
  <c r="E172" i="44"/>
  <c r="T185" i="44"/>
  <c r="K190" i="44"/>
  <c r="E114" i="44"/>
  <c r="E129" i="44"/>
  <c r="E144" i="44"/>
  <c r="E157" i="44"/>
  <c r="AC165" i="44"/>
  <c r="E179" i="44"/>
  <c r="E113" i="44"/>
  <c r="Z120" i="44"/>
  <c r="E128" i="44"/>
  <c r="E143" i="44"/>
  <c r="AC150" i="44"/>
  <c r="Q155" i="44"/>
  <c r="K175" i="44"/>
  <c r="E178" i="44"/>
  <c r="Q190" i="44"/>
  <c r="H115" i="44"/>
  <c r="E111" i="44"/>
  <c r="T125" i="44"/>
  <c r="H130" i="44"/>
  <c r="E126" i="44"/>
  <c r="T140" i="44"/>
  <c r="E149" i="44"/>
  <c r="E163" i="44"/>
  <c r="AC170" i="44"/>
  <c r="Q175" i="44"/>
  <c r="F191" i="44"/>
  <c r="R191" i="44"/>
  <c r="AD191" i="44"/>
  <c r="K115" i="44"/>
  <c r="E119" i="44"/>
  <c r="K130" i="44"/>
  <c r="E134" i="44"/>
  <c r="K145" i="44"/>
  <c r="E148" i="44"/>
  <c r="Q160" i="44"/>
  <c r="E162" i="44"/>
  <c r="T175" i="44"/>
  <c r="K180" i="44"/>
  <c r="E184" i="44"/>
  <c r="E136" i="44"/>
  <c r="E146" i="44"/>
  <c r="E156" i="44"/>
  <c r="E166" i="44"/>
  <c r="E170" i="44" s="1"/>
  <c r="E176" i="44"/>
  <c r="E186" i="44"/>
  <c r="E131" i="44"/>
  <c r="E141" i="44"/>
  <c r="E151" i="44"/>
  <c r="E161" i="44"/>
  <c r="E171" i="44"/>
  <c r="E181" i="44"/>
  <c r="E25" i="44" l="1"/>
  <c r="E140" i="44"/>
  <c r="E45" i="44"/>
  <c r="E60" i="44"/>
  <c r="E155" i="44"/>
  <c r="E185" i="44"/>
  <c r="E175" i="44"/>
  <c r="E15" i="44"/>
  <c r="E95" i="44"/>
  <c r="E65" i="44"/>
  <c r="E180" i="44"/>
  <c r="E90" i="44"/>
  <c r="E105" i="44"/>
  <c r="E20" i="44"/>
  <c r="H191" i="44"/>
  <c r="E85" i="44"/>
  <c r="C191" i="44"/>
  <c r="E40" i="44"/>
  <c r="E165" i="44"/>
  <c r="AF191" i="44"/>
  <c r="E135" i="44"/>
  <c r="E55" i="44"/>
  <c r="K191" i="44"/>
  <c r="W191" i="44"/>
  <c r="E193" i="44"/>
  <c r="D191" i="44"/>
  <c r="E70" i="44"/>
  <c r="Z191" i="44"/>
  <c r="E145" i="44"/>
  <c r="N191" i="44"/>
  <c r="E190" i="44"/>
  <c r="T191" i="44"/>
  <c r="E130" i="44"/>
  <c r="AC191" i="44"/>
  <c r="Q191" i="44"/>
  <c r="E35" i="44"/>
  <c r="E10" i="44"/>
  <c r="E160" i="44"/>
  <c r="E100" i="44"/>
  <c r="E195" i="44"/>
  <c r="E30" i="44"/>
  <c r="E75" i="44"/>
  <c r="E120" i="44"/>
  <c r="E192" i="44"/>
  <c r="E150" i="44"/>
  <c r="E115" i="44"/>
  <c r="E125" i="44"/>
  <c r="E110" i="44"/>
  <c r="E194" i="44"/>
  <c r="E80" i="44"/>
  <c r="E191" i="44" l="1"/>
</calcChain>
</file>

<file path=xl/sharedStrings.xml><?xml version="1.0" encoding="utf-8"?>
<sst xmlns="http://schemas.openxmlformats.org/spreadsheetml/2006/main" count="858" uniqueCount="71">
  <si>
    <t xml:space="preserve"> 單位：新臺幣元</t>
  </si>
  <si>
    <t>投資人分類</t>
  </si>
  <si>
    <t>非專業投資人</t>
  </si>
  <si>
    <t>專業投資人</t>
  </si>
  <si>
    <t>專業機構投資人</t>
  </si>
  <si>
    <t>小計</t>
  </si>
  <si>
    <t>日本</t>
  </si>
  <si>
    <t>盧森堡</t>
  </si>
  <si>
    <t>英國</t>
  </si>
  <si>
    <t>集中市場</t>
  </si>
  <si>
    <t>店頭市場</t>
  </si>
  <si>
    <t>境外基金</t>
  </si>
  <si>
    <t>股票</t>
  </si>
  <si>
    <t>ETF</t>
  </si>
  <si>
    <t>認股權證</t>
  </si>
  <si>
    <t>存託憑證</t>
  </si>
  <si>
    <t>其他有價證券</t>
  </si>
  <si>
    <t>債券</t>
  </si>
  <si>
    <t>境外結構型商品</t>
  </si>
  <si>
    <t>買進金額</t>
  </si>
  <si>
    <t>賣出金額</t>
  </si>
  <si>
    <t>成交總計</t>
  </si>
  <si>
    <t>交易地區</t>
  </si>
  <si>
    <t>美國</t>
  </si>
  <si>
    <t>加拿大</t>
  </si>
  <si>
    <t>愛爾蘭</t>
  </si>
  <si>
    <t>德國</t>
  </si>
  <si>
    <t>法國</t>
  </si>
  <si>
    <t>西班牙</t>
  </si>
  <si>
    <t>義大利</t>
  </si>
  <si>
    <t>荷蘭</t>
  </si>
  <si>
    <t>瑞士</t>
  </si>
  <si>
    <t>瑞典</t>
  </si>
  <si>
    <t>比利時</t>
  </si>
  <si>
    <t>挪威</t>
  </si>
  <si>
    <t>丹麥</t>
  </si>
  <si>
    <t>芬蘭</t>
  </si>
  <si>
    <t>歐洲其他地區</t>
  </si>
  <si>
    <t>香港地區</t>
  </si>
  <si>
    <t>大陸</t>
  </si>
  <si>
    <t>南韓</t>
  </si>
  <si>
    <t>新加坡</t>
  </si>
  <si>
    <t>馬來西亞</t>
  </si>
  <si>
    <t>泰國</t>
  </si>
  <si>
    <t>印尼</t>
  </si>
  <si>
    <t>印度</t>
  </si>
  <si>
    <t>菲律賓</t>
  </si>
  <si>
    <t>亞洲其他地區</t>
  </si>
  <si>
    <t>澳洲</t>
  </si>
  <si>
    <t>紐西蘭</t>
  </si>
  <si>
    <t>俄羅斯</t>
  </si>
  <si>
    <t>南非</t>
  </si>
  <si>
    <t>土耳其</t>
  </si>
  <si>
    <t>巴西</t>
  </si>
  <si>
    <t>墨西哥</t>
  </si>
  <si>
    <t>其他地區</t>
  </si>
  <si>
    <t>一般專業投資人</t>
  </si>
  <si>
    <t>總計戶數</t>
  </si>
  <si>
    <t>越南</t>
  </si>
  <si>
    <t>高資產客戶</t>
  </si>
  <si>
    <t>CEF</t>
  </si>
  <si>
    <r>
      <t>扣除委託人為國內複委託證券商</t>
    </r>
    <r>
      <rPr>
        <b/>
        <sz val="6"/>
        <rFont val="微軟正黑體"/>
        <family val="2"/>
        <charset val="136"/>
      </rPr>
      <t>(註一)</t>
    </r>
    <phoneticPr fontId="1" type="noConversion"/>
  </si>
  <si>
    <t>受託買賣外國有價交易量</t>
    <phoneticPr fontId="1" type="noConversion"/>
  </si>
  <si>
    <t>註二：有效開戶數為各券商上傳開戶數彙整。</t>
    <phoneticPr fontId="1" type="noConversion"/>
  </si>
  <si>
    <t>註一：依規定證券商亦可以複委託方式委託國內證券商進行交易，為避免國內證券商重複申報，扣除委託人為國內複委託證券商交易金額以還原實際交易量。</t>
    <phoneticPr fontId="1" type="noConversion"/>
  </si>
  <si>
    <t>證券商受託買賣外國有價證券市場及商品結構統計表</t>
  </si>
  <si>
    <t>總計</t>
  </si>
  <si>
    <t>當月底
為止
累計有效開戶戶數</t>
  </si>
  <si>
    <t>113年1月合計</t>
  </si>
  <si>
    <t>113年2月合計</t>
  </si>
  <si>
    <t>113年3月合計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</si>
</sst>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#,##0_);[Red]\(#,##0\)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微軟正黑體"/>
      <family val="2"/>
    </font>
    <font>
      <sz val="10"/>
      <name val="Helv"/>
      <family val="2"/>
    </font>
    <font>
      <b/>
      <sz val="24"/>
      <name val="微軟正黑體"/>
      <family val="2"/>
    </font>
    <font>
      <b/>
      <sz val="12"/>
      <name val="華康中黑體"/>
      <family val="3"/>
    </font>
    <font>
      <b/>
      <sz val="12"/>
      <name val="Arial"/>
      <family val="2"/>
    </font>
    <font>
      <b/>
      <sz val="12"/>
      <name val="微軟正黑體"/>
      <family val="2"/>
    </font>
    <font>
      <b/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6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0">
    <xf numFmtId="0" fontId="0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0" fontId="14" fillId="0" borderId="0">
      <alignment vertical="center"/>
    </xf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1" fontId="15" fillId="0" borderId="0"/>
    <xf numFmtId="43" fontId="15" fillId="0" borderId="0"/>
    <xf numFmtId="43" fontId="15" fillId="0" borderId="0"/>
  </cellStyleXfs>
  <cellXfs count="6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8" borderId="1" xfId="0" applyNumberFormat="1" applyFont="1" applyFill="1" applyBorder="1" applyAlignment="1">
      <alignment horizontal="right" vertical="center"/>
    </xf>
    <xf numFmtId="176" fontId="7" fillId="9" borderId="1" xfId="0" applyNumberFormat="1" applyFont="1" applyFill="1" applyBorder="1" applyAlignment="1">
      <alignment horizontal="right" vertical="center"/>
    </xf>
    <xf numFmtId="176" fontId="7" fillId="7" borderId="6" xfId="0" applyNumberFormat="1" applyFont="1" applyFill="1" applyBorder="1" applyAlignment="1">
      <alignment horizontal="right" vertical="center"/>
    </xf>
    <xf numFmtId="176" fontId="7" fillId="6" borderId="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8" borderId="1" xfId="0" applyFont="1" applyFill="1" applyBorder="1">
      <alignment vertical="center"/>
    </xf>
    <xf numFmtId="176" fontId="7" fillId="0" borderId="1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7" borderId="1" xfId="2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76" fontId="7" fillId="6" borderId="14" xfId="0" applyNumberFormat="1" applyFont="1" applyFill="1" applyBorder="1" applyAlignment="1">
      <alignment horizontal="right" vertical="center"/>
    </xf>
    <xf numFmtId="176" fontId="7" fillId="6" borderId="15" xfId="0" applyNumberFormat="1" applyFont="1" applyFill="1" applyBorder="1" applyAlignment="1">
      <alignment horizontal="right" vertical="center"/>
    </xf>
    <xf numFmtId="176" fontId="7" fillId="6" borderId="1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9" borderId="1" xfId="0" applyNumberFormat="1" applyFont="1" applyFill="1" applyBorder="1" applyAlignment="1">
      <alignment horizontal="right" vertical="center"/>
    </xf>
    <xf numFmtId="176" fontId="16" fillId="6" borderId="8" xfId="0" applyNumberFormat="1" applyFont="1" applyFill="1" applyBorder="1" applyAlignment="1">
      <alignment horizontal="right" vertical="center"/>
    </xf>
    <xf numFmtId="176" fontId="16" fillId="2" borderId="1" xfId="0" applyNumberFormat="1" applyFont="1" applyFill="1" applyBorder="1" applyAlignment="1">
      <alignment horizontal="right" vertical="center"/>
    </xf>
    <xf numFmtId="176" fontId="16" fillId="8" borderId="1" xfId="0" applyNumberFormat="1" applyFont="1" applyFill="1" applyBorder="1" applyAlignment="1">
      <alignment horizontal="right" vertical="center"/>
    </xf>
    <xf numFmtId="176" fontId="16" fillId="6" borderId="14" xfId="0" applyNumberFormat="1" applyFont="1" applyFill="1" applyBorder="1" applyAlignment="1">
      <alignment horizontal="right" vertical="center"/>
    </xf>
    <xf numFmtId="176" fontId="16" fillId="6" borderId="15" xfId="0" applyNumberFormat="1" applyFont="1" applyFill="1" applyBorder="1" applyAlignment="1">
      <alignment horizontal="right" vertical="center"/>
    </xf>
    <xf numFmtId="176" fontId="16" fillId="6" borderId="17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8" fillId="9" borderId="1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3" fillId="0" borderId="11" xfId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9" fillId="0" borderId="1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8" xfId="0" applyFont="1" applyBorder="1">
      <alignment vertical="center"/>
    </xf>
    <xf numFmtId="0" fontId="10" fillId="0" borderId="19" xfId="0" applyFont="1" applyBorder="1">
      <alignment vertical="center"/>
    </xf>
  </cellXfs>
  <cellStyles count="140">
    <cellStyle name="一般" xfId="0" builtinId="0"/>
    <cellStyle name="一般 10" xfId="62" xr:uid="{8D9AAFD7-D8FF-41D7-A5EB-3E6D8DA4D48E}"/>
    <cellStyle name="一般 11" xfId="63" xr:uid="{5AA584AA-A81A-4F13-B9B4-47F6F6786074}"/>
    <cellStyle name="一般 12" xfId="70" xr:uid="{1623D956-C9C3-4259-B3C9-252ACAC49004}"/>
    <cellStyle name="一般 13" xfId="77" xr:uid="{19FB518D-9B70-49D7-A4B0-9AC1F440F266}"/>
    <cellStyle name="一般 14" xfId="84" xr:uid="{BDF6D32B-1A74-416A-8F7D-5BD99CDB9C37}"/>
    <cellStyle name="一般 15" xfId="91" xr:uid="{BA6EEBB9-0089-494C-9203-94E37633F04C}"/>
    <cellStyle name="一般 16" xfId="98" xr:uid="{26AC62DD-E11F-43B1-AE2E-78DA4C4D6D7A}"/>
    <cellStyle name="一般 17" xfId="105" xr:uid="{B0358FE7-2619-4285-818C-4E868712E646}"/>
    <cellStyle name="一般 18" xfId="112" xr:uid="{A90A6413-4D01-4768-B391-A0FC28D28188}"/>
    <cellStyle name="一般 19" xfId="119" xr:uid="{13D765AB-312D-42DC-9620-152EA3EB0439}"/>
    <cellStyle name="一般 2" xfId="4" xr:uid="{F8244812-F29F-4856-B0F3-9B24959A1D0E}"/>
    <cellStyle name="一般 2 10" xfId="75" xr:uid="{381263CA-7B20-4B43-9265-BCB7E22DDFB9}"/>
    <cellStyle name="一般 2 11" xfId="82" xr:uid="{D6889410-A676-4F45-BF70-93389AD25B37}"/>
    <cellStyle name="一般 2 12" xfId="89" xr:uid="{066B5BA9-395C-4A02-80C6-DD62E112E876}"/>
    <cellStyle name="一般 2 13" xfId="96" xr:uid="{8A265838-74BE-487C-9092-4C8FD6B41D30}"/>
    <cellStyle name="一般 2 14" xfId="103" xr:uid="{DB0131F2-0137-4FA3-B518-015E7858577A}"/>
    <cellStyle name="一般 2 15" xfId="110" xr:uid="{06E00F7A-FC07-4309-9658-AB004EE29AA6}"/>
    <cellStyle name="一般 2 16" xfId="117" xr:uid="{47AA7CE0-3AFD-455D-B7C2-350F0F6053AE}"/>
    <cellStyle name="一般 2 17" xfId="124" xr:uid="{3D0EFA10-3999-4A5F-9C4E-F842640E58C1}"/>
    <cellStyle name="一般 2 18" xfId="131" xr:uid="{06925DF4-319C-4AED-AD77-7215C4029ECB}"/>
    <cellStyle name="一般 2 19" xfId="138" xr:uid="{A4BB1987-0E22-4005-9441-823FD3100612}"/>
    <cellStyle name="一般 2 2" xfId="11" xr:uid="{D98A7BAB-B0F3-444D-9061-080B0EE3C5D9}"/>
    <cellStyle name="一般 2 2 2" xfId="39" xr:uid="{26891F31-69E6-4BA6-8A3D-2FCF1FC8104B}"/>
    <cellStyle name="一般 2 3" xfId="18" xr:uid="{E2B2B01A-5DDA-4D0E-BEF2-EC505661A996}"/>
    <cellStyle name="一般 2 4" xfId="25" xr:uid="{8381A062-E2F6-443A-B90B-D9879C74ED23}"/>
    <cellStyle name="一般 2 5" xfId="32" xr:uid="{32C85F68-DC4D-41DA-A541-8D1C9F8EB8A1}"/>
    <cellStyle name="一般 2 6" xfId="46" xr:uid="{233D8079-232F-4B88-862A-4D5746A2E049}"/>
    <cellStyle name="一般 2 7" xfId="53" xr:uid="{43E8DA5D-BDC7-435D-92C6-08DB3B006105}"/>
    <cellStyle name="一般 2 8" xfId="60" xr:uid="{8D9A01BB-886B-47A3-9D52-0E334A9413F1}"/>
    <cellStyle name="一般 2 9" xfId="68" xr:uid="{AFAD8CD0-09E2-40D7-A3FA-AD77119E30E4}"/>
    <cellStyle name="一般 20" xfId="126" xr:uid="{247E9E75-3FDD-4EB6-8909-10BF966D91D2}"/>
    <cellStyle name="一般 21" xfId="133" xr:uid="{B6625376-DB11-401E-BB77-1B6C9FD506E9}"/>
    <cellStyle name="一般 22" xfId="3" xr:uid="{D9D301B1-DB34-4FEC-BE77-F23449B5F5EF}"/>
    <cellStyle name="一般 3" xfId="6" xr:uid="{EA260D5D-8964-47C8-AD9C-354AC63BD608}"/>
    <cellStyle name="一般 3 2" xfId="34" xr:uid="{D4424AD6-5176-4AB4-95E8-531E8E557F63}"/>
    <cellStyle name="一般 4" xfId="13" xr:uid="{BAACB08C-0F12-4DB4-BD87-2B5DD157998D}"/>
    <cellStyle name="一般 5" xfId="20" xr:uid="{E7A0C3D9-DEA6-4C9E-BED2-C26290CE34BF}"/>
    <cellStyle name="一般 6" xfId="27" xr:uid="{F95E12FB-9C74-427E-A48F-D57925DC52E5}"/>
    <cellStyle name="一般 7" xfId="41" xr:uid="{ABB3974E-473C-444C-8D0B-2D11D8914042}"/>
    <cellStyle name="一般 8" xfId="48" xr:uid="{4C431D9C-F2DE-43C5-9BC4-C4DB6AB3347E}"/>
    <cellStyle name="一般 9" xfId="55" xr:uid="{DE037DA5-F0B8-419E-A15F-1FF397696B88}"/>
    <cellStyle name="一般_Sheet1" xfId="1" xr:uid="{00000000-0005-0000-0000-000001000000}"/>
    <cellStyle name="一般_電子及書面申報--交易統計彙總表" xfId="2" xr:uid="{00000000-0005-0000-0000-000002000000}"/>
    <cellStyle name="千分位 10" xfId="61" xr:uid="{6EF81896-1C88-456A-9117-2E0D8F1EE3B2}"/>
    <cellStyle name="千分位 11" xfId="69" xr:uid="{E5DF17B9-C4E0-48AC-87BC-E1D905DC2C83}"/>
    <cellStyle name="千分位 12" xfId="76" xr:uid="{F2274F8F-0381-4D57-AE80-CBFDF323E2B8}"/>
    <cellStyle name="千分位 13" xfId="83" xr:uid="{1D1F59E8-F51F-4552-B819-E43EAD9E42E9}"/>
    <cellStyle name="千分位 14" xfId="90" xr:uid="{17C1DD51-5098-4923-AF05-C413D6D656E9}"/>
    <cellStyle name="千分位 15" xfId="97" xr:uid="{601B335B-545A-4349-80CA-30C2F82336AC}"/>
    <cellStyle name="千分位 16" xfId="104" xr:uid="{A0FF56A5-3954-4679-B7E1-0FA52907C7EC}"/>
    <cellStyle name="千分位 17" xfId="111" xr:uid="{E348E50F-741D-4DC9-8CAF-2FF412FF2018}"/>
    <cellStyle name="千分位 18" xfId="118" xr:uid="{B28551B4-AFC8-4440-86C2-33C8414FA846}"/>
    <cellStyle name="千分位 19" xfId="125" xr:uid="{5E0ABA6A-EF2B-42DC-9357-B64DD5D696F9}"/>
    <cellStyle name="千分位 2" xfId="7" xr:uid="{AE75619E-80EA-4592-85CD-F915944FBD68}"/>
    <cellStyle name="千分位 2 10" xfId="71" xr:uid="{A5179EE9-51B2-4ED1-AC28-93990566A5DC}"/>
    <cellStyle name="千分位 2 11" xfId="78" xr:uid="{9E8E70A0-5F55-4DB6-B358-B8A75BAC04AA}"/>
    <cellStyle name="千分位 2 12" xfId="85" xr:uid="{DB26A24B-08F6-49D5-BE76-64161973A757}"/>
    <cellStyle name="千分位 2 13" xfId="92" xr:uid="{2D2EB0A3-D063-41F1-AA41-E631372DEE36}"/>
    <cellStyle name="千分位 2 14" xfId="99" xr:uid="{48F025F9-67AF-488D-A1A8-E82D1989B8F2}"/>
    <cellStyle name="千分位 2 15" xfId="106" xr:uid="{5A088CA2-1323-4E95-9EF7-F169B822868D}"/>
    <cellStyle name="千分位 2 16" xfId="113" xr:uid="{646AE6F4-E4F2-464A-9177-BDC6181F1B2A}"/>
    <cellStyle name="千分位 2 17" xfId="120" xr:uid="{86E348DD-B59F-4CA4-A987-0BF428BD75F4}"/>
    <cellStyle name="千分位 2 18" xfId="127" xr:uid="{5D7968B3-6705-400D-842B-F26287855557}"/>
    <cellStyle name="千分位 2 19" xfId="134" xr:uid="{3072088F-3D8D-4EFB-83C8-5D39821B264F}"/>
    <cellStyle name="千分位 2 2" xfId="8" xr:uid="{B303BD77-B1B5-4FA2-8A20-D01BF625F8F6}"/>
    <cellStyle name="千分位 2 2 10" xfId="79" xr:uid="{046898C9-960E-40AE-A8B4-160A7C40C553}"/>
    <cellStyle name="千分位 2 2 11" xfId="86" xr:uid="{93DEE929-A919-4884-8822-53951AE69169}"/>
    <cellStyle name="千分位 2 2 12" xfId="93" xr:uid="{431B144E-C989-4EFE-BE3E-4B0E98878730}"/>
    <cellStyle name="千分位 2 2 13" xfId="100" xr:uid="{CF0B256A-DB18-4209-B4F4-1B978D6DB942}"/>
    <cellStyle name="千分位 2 2 14" xfId="107" xr:uid="{11AE7892-82A3-40D6-AD2F-9D9D7D3C86ED}"/>
    <cellStyle name="千分位 2 2 15" xfId="114" xr:uid="{FB317304-457F-4037-97DC-7D5B4926CCB8}"/>
    <cellStyle name="千分位 2 2 16" xfId="121" xr:uid="{23E39061-8679-4566-BD9D-78A0A77DCDE5}"/>
    <cellStyle name="千分位 2 2 17" xfId="128" xr:uid="{64DC0E9F-06CF-4C7A-814F-004640674439}"/>
    <cellStyle name="千分位 2 2 18" xfId="135" xr:uid="{0682D7A1-6ECE-4F4E-985C-1D011C9766D5}"/>
    <cellStyle name="千分位 2 2 2" xfId="15" xr:uid="{650311D2-F05A-4659-A28D-DC2CF0513079}"/>
    <cellStyle name="千分位 2 2 2 2" xfId="36" xr:uid="{1E2366F3-50CA-4F59-A34F-09D01999F8AC}"/>
    <cellStyle name="千分位 2 2 3" xfId="22" xr:uid="{6DF0AC73-D96A-498A-9E35-8EE3DEFD708B}"/>
    <cellStyle name="千分位 2 2 4" xfId="29" xr:uid="{80DFF16C-CC1E-4E33-AD2F-0CAABBE90A43}"/>
    <cellStyle name="千分位 2 2 5" xfId="43" xr:uid="{63EE7470-7932-439E-BC39-657DD5A7887F}"/>
    <cellStyle name="千分位 2 2 6" xfId="50" xr:uid="{085BB579-FD2E-48E5-8DB0-D2C11E236AC1}"/>
    <cellStyle name="千分位 2 2 7" xfId="57" xr:uid="{7DA5BFF3-CD0A-49B9-A260-B35E23879A02}"/>
    <cellStyle name="千分位 2 2 8" xfId="65" xr:uid="{C1263EDA-3864-4AFD-A098-3D3968743337}"/>
    <cellStyle name="千分位 2 2 9" xfId="72" xr:uid="{1E3508B9-4BAB-40E8-A5AA-0F194B07F7C6}"/>
    <cellStyle name="千分位 2 3" xfId="14" xr:uid="{3BAF86E1-AB88-459F-B285-E0ED6DD1A853}"/>
    <cellStyle name="千分位 2 3 2" xfId="35" xr:uid="{052E1159-9818-437E-8503-FB92B6DCA14F}"/>
    <cellStyle name="千分位 2 4" xfId="21" xr:uid="{3A8142F3-676B-4356-8981-888B61938BC1}"/>
    <cellStyle name="千分位 2 5" xfId="28" xr:uid="{0CC0975F-67AD-42B1-81F4-65EF20D55404}"/>
    <cellStyle name="千分位 2 6" xfId="42" xr:uid="{D6D8E9C2-66A2-4092-845B-C4D10F3502FC}"/>
    <cellStyle name="千分位 2 7" xfId="49" xr:uid="{D67709EA-75CA-4F12-AE22-A4862C90B371}"/>
    <cellStyle name="千分位 2 8" xfId="56" xr:uid="{BDEEDD19-DE2E-43FB-A8ED-9612722BF19B}"/>
    <cellStyle name="千分位 2 9" xfId="64" xr:uid="{8C41DCF1-67D3-44C7-80CE-3085BA38240E}"/>
    <cellStyle name="千分位 20" xfId="132" xr:uid="{47196A2F-DE4C-478E-8D44-96A2D8E03854}"/>
    <cellStyle name="千分位 21" xfId="139" xr:uid="{6EB5A562-BA1F-41A1-AF0A-D964DA14F796}"/>
    <cellStyle name="千分位 22" xfId="5" xr:uid="{473AD18F-5C09-43E3-BF22-005F31285E7E}"/>
    <cellStyle name="千分位 3" xfId="9" xr:uid="{60A7B686-6C7F-4D14-9583-ADDEF3A83523}"/>
    <cellStyle name="千分位 3 10" xfId="80" xr:uid="{14AACD7A-FF88-4DFC-A638-2949D5F8FF1F}"/>
    <cellStyle name="千分位 3 11" xfId="87" xr:uid="{D68582EA-EE1F-471B-86E6-BFA490274292}"/>
    <cellStyle name="千分位 3 12" xfId="94" xr:uid="{388B214C-BE8C-4095-A461-D18DA88915C3}"/>
    <cellStyle name="千分位 3 13" xfId="101" xr:uid="{C6F008FE-DF4F-48C4-8330-4DC87CEF7196}"/>
    <cellStyle name="千分位 3 14" xfId="108" xr:uid="{37E0390C-30C3-4FA4-BC8E-EE6BE6BCE35F}"/>
    <cellStyle name="千分位 3 15" xfId="115" xr:uid="{7277A287-F595-4789-ADD0-564437AF1DD2}"/>
    <cellStyle name="千分位 3 16" xfId="122" xr:uid="{CD580DB9-F96C-4245-80DA-44A7568959FB}"/>
    <cellStyle name="千分位 3 17" xfId="129" xr:uid="{45ED3840-8E38-46C8-85C1-CA4F1723B2EB}"/>
    <cellStyle name="千分位 3 18" xfId="136" xr:uid="{F0E80D67-77C1-4E83-87FC-323CADAA50E1}"/>
    <cellStyle name="千分位 3 2" xfId="16" xr:uid="{CD11995B-235B-440A-BB59-78A8F13F47D7}"/>
    <cellStyle name="千分位 3 2 2" xfId="37" xr:uid="{CC82F212-FE98-466B-861B-8AC704B44232}"/>
    <cellStyle name="千分位 3 3" xfId="23" xr:uid="{FB8CEAF5-11EA-4CF9-A7F7-FEF5E9695654}"/>
    <cellStyle name="千分位 3 4" xfId="30" xr:uid="{493A05AA-ADD3-42DA-8AE5-B29782124601}"/>
    <cellStyle name="千分位 3 5" xfId="44" xr:uid="{5C246EAC-B62B-4B5C-A3E2-2A8EB0AB411E}"/>
    <cellStyle name="千分位 3 6" xfId="51" xr:uid="{1BF3786A-9519-4252-A3B6-24BFC823C2CD}"/>
    <cellStyle name="千分位 3 7" xfId="58" xr:uid="{D8842D4C-735F-44A4-A7DD-85623FA1D76E}"/>
    <cellStyle name="千分位 3 8" xfId="66" xr:uid="{690EC786-B0B1-48D6-9D9F-48D1F68CADA3}"/>
    <cellStyle name="千分位 3 9" xfId="73" xr:uid="{97B898FD-33DD-48AC-9526-334C0D56F2EB}"/>
    <cellStyle name="千分位 4" xfId="12" xr:uid="{C779FF36-058F-41B3-9329-B9CD1B54AECC}"/>
    <cellStyle name="千分位 4 2" xfId="40" xr:uid="{5DD9BC86-E60B-463B-8C7E-36616B401AC8}"/>
    <cellStyle name="千分位 5" xfId="19" xr:uid="{C5B6862E-B10A-4B68-9A45-456DC7E780D1}"/>
    <cellStyle name="千分位 6" xfId="26" xr:uid="{73CA6139-6FD9-4946-A196-653AB2AC360B}"/>
    <cellStyle name="千分位 7" xfId="33" xr:uid="{BB8E7490-33C0-4E02-8D3B-14DDB07C4B54}"/>
    <cellStyle name="千分位 8" xfId="47" xr:uid="{6261A29A-8FE7-42F4-AF15-67B45BE4E2A5}"/>
    <cellStyle name="千分位 9" xfId="54" xr:uid="{4B3DAE10-5D81-452D-9CF0-7FC924294ED6}"/>
    <cellStyle name="千分位[0] 10" xfId="74" xr:uid="{9CAECA9B-8D37-4A85-A249-819C345C09CC}"/>
    <cellStyle name="千分位[0] 11" xfId="81" xr:uid="{4165AAF1-E4FD-4E25-B2A1-D0746C8F513A}"/>
    <cellStyle name="千分位[0] 12" xfId="88" xr:uid="{24D6D11E-6420-41BB-80E4-D96A7F47C90D}"/>
    <cellStyle name="千分位[0] 13" xfId="95" xr:uid="{9D25AD8C-3EE7-4239-831B-62572AEB2BF9}"/>
    <cellStyle name="千分位[0] 14" xfId="102" xr:uid="{0406698C-8124-49D5-8515-2EF58C134A65}"/>
    <cellStyle name="千分位[0] 15" xfId="109" xr:uid="{560AA61A-9B91-45C1-97D4-87E470E045B4}"/>
    <cellStyle name="千分位[0] 16" xfId="116" xr:uid="{61CD89FA-7B8C-419C-BB6D-E3587A799A32}"/>
    <cellStyle name="千分位[0] 17" xfId="123" xr:uid="{F653DB37-BD28-463A-A322-FB02931C6CDF}"/>
    <cellStyle name="千分位[0] 18" xfId="130" xr:uid="{BB749C32-FE34-413B-96B2-94C9307F5ACA}"/>
    <cellStyle name="千分位[0] 19" xfId="137" xr:uid="{6C04A0BE-9D42-431D-86B8-DB11F20B2261}"/>
    <cellStyle name="千分位[0] 2" xfId="10" xr:uid="{22CB9E8E-DF38-4D75-82C2-6290651D47A4}"/>
    <cellStyle name="千分位[0] 2 2" xfId="38" xr:uid="{83C3346E-FE83-4269-9559-28A6F1D11707}"/>
    <cellStyle name="千分位[0] 3" xfId="17" xr:uid="{F3EA4F28-7EBC-498E-9BB9-40F577418479}"/>
    <cellStyle name="千分位[0] 4" xfId="24" xr:uid="{F3A2C9D2-DC64-42D1-9605-1F2EE33EDCB9}"/>
    <cellStyle name="千分位[0] 5" xfId="31" xr:uid="{436818E8-E4F8-44DF-BC9A-3590FDAD6F43}"/>
    <cellStyle name="千分位[0] 6" xfId="45" xr:uid="{BC6A0DAE-CE8E-4786-8F6F-5C70A1F96BD9}"/>
    <cellStyle name="千分位[0] 7" xfId="52" xr:uid="{CF1F6FD6-30E5-4F4F-A17F-0B53EA184F57}"/>
    <cellStyle name="千分位[0] 8" xfId="59" xr:uid="{9B2A8A80-3035-469F-99AF-2A719F10B858}"/>
    <cellStyle name="千分位[0] 9" xfId="67" xr:uid="{9337F1D6-10D1-4C8A-ACBF-24C533F0BDDA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6AC7B-89D5-443F-981C-3DA317FBFFC0}">
  <sheetPr>
    <pageSetUpPr fitToPage="1"/>
  </sheetPr>
  <dimension ref="A1:AF216"/>
  <sheetViews>
    <sheetView topLeftCell="A189" workbookViewId="0">
      <selection activeCell="A186" sqref="A1:XFD1048576"/>
    </sheetView>
  </sheetViews>
  <sheetFormatPr defaultColWidth="17.77734375" defaultRowHeight="16.2"/>
  <cols>
    <col min="1" max="1" width="17.77734375" style="2"/>
    <col min="2" max="2" width="17.77734375" style="3"/>
    <col min="3" max="3" width="18.5546875" style="4" customWidth="1"/>
    <col min="4" max="5" width="18.21875" style="4" customWidth="1"/>
    <col min="6" max="6" width="18.5546875" style="4" bestFit="1" customWidth="1"/>
    <col min="7" max="7" width="18.6640625" style="4" bestFit="1" customWidth="1"/>
    <col min="8" max="8" width="18.21875" style="4" customWidth="1"/>
    <col min="9" max="10" width="17.77734375" style="4"/>
    <col min="11" max="11" width="18.21875" style="4" customWidth="1"/>
    <col min="12" max="26" width="17.77734375" style="4"/>
    <col min="27" max="27" width="18.5546875" style="4" bestFit="1" customWidth="1"/>
    <col min="28" max="28" width="17.88671875" style="4" bestFit="1" customWidth="1"/>
    <col min="29" max="29" width="18.5546875" style="4" bestFit="1" customWidth="1"/>
    <col min="30" max="32" width="17.77734375" style="4"/>
    <col min="33" max="16384" width="17.77734375" style="1"/>
  </cols>
  <sheetData>
    <row r="1" spans="1:32" ht="37.5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26.2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23" customFormat="1" ht="20.7" customHeight="1">
      <c r="A3" s="44" t="s">
        <v>22</v>
      </c>
      <c r="B3" s="44" t="s">
        <v>1</v>
      </c>
      <c r="C3" s="45" t="s">
        <v>68</v>
      </c>
      <c r="D3" s="46"/>
      <c r="E3" s="46"/>
      <c r="F3" s="47" t="s">
        <v>9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 t="s">
        <v>10</v>
      </c>
      <c r="Y3" s="48"/>
      <c r="Z3" s="48"/>
      <c r="AA3" s="48"/>
      <c r="AB3" s="48"/>
      <c r="AC3" s="48"/>
      <c r="AD3" s="49" t="s">
        <v>11</v>
      </c>
      <c r="AE3" s="50"/>
      <c r="AF3" s="50"/>
    </row>
    <row r="4" spans="1:32" s="23" customFormat="1" ht="19.95" customHeight="1">
      <c r="A4" s="44"/>
      <c r="B4" s="44" t="s">
        <v>1</v>
      </c>
      <c r="C4" s="46"/>
      <c r="D4" s="46"/>
      <c r="E4" s="46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1" t="s">
        <v>60</v>
      </c>
      <c r="S4" s="51"/>
      <c r="T4" s="51"/>
      <c r="U4" s="51" t="s">
        <v>16</v>
      </c>
      <c r="V4" s="51"/>
      <c r="W4" s="51"/>
      <c r="X4" s="41" t="s">
        <v>17</v>
      </c>
      <c r="Y4" s="41"/>
      <c r="Z4" s="41"/>
      <c r="AA4" s="41" t="s">
        <v>18</v>
      </c>
      <c r="AB4" s="41"/>
      <c r="AC4" s="41"/>
      <c r="AD4" s="50"/>
      <c r="AE4" s="50"/>
      <c r="AF4" s="50"/>
    </row>
    <row r="5" spans="1:32" s="23" customFormat="1" ht="19.95" customHeight="1">
      <c r="A5" s="44"/>
      <c r="B5" s="44"/>
      <c r="C5" s="24" t="s">
        <v>19</v>
      </c>
      <c r="D5" s="24" t="s">
        <v>20</v>
      </c>
      <c r="E5" s="24" t="s">
        <v>21</v>
      </c>
      <c r="F5" s="26" t="s">
        <v>19</v>
      </c>
      <c r="G5" s="26" t="s">
        <v>20</v>
      </c>
      <c r="H5" s="26" t="s">
        <v>21</v>
      </c>
      <c r="I5" s="26" t="s">
        <v>19</v>
      </c>
      <c r="J5" s="26" t="s">
        <v>20</v>
      </c>
      <c r="K5" s="26" t="s">
        <v>21</v>
      </c>
      <c r="L5" s="26" t="s">
        <v>19</v>
      </c>
      <c r="M5" s="26" t="s">
        <v>20</v>
      </c>
      <c r="N5" s="26" t="s">
        <v>21</v>
      </c>
      <c r="O5" s="26" t="s">
        <v>19</v>
      </c>
      <c r="P5" s="26" t="s">
        <v>20</v>
      </c>
      <c r="Q5" s="26" t="s">
        <v>21</v>
      </c>
      <c r="R5" s="26" t="s">
        <v>19</v>
      </c>
      <c r="S5" s="26" t="s">
        <v>20</v>
      </c>
      <c r="T5" s="26" t="s">
        <v>21</v>
      </c>
      <c r="U5" s="26" t="s">
        <v>19</v>
      </c>
      <c r="V5" s="26" t="s">
        <v>20</v>
      </c>
      <c r="W5" s="26" t="s">
        <v>21</v>
      </c>
      <c r="X5" s="25" t="s">
        <v>19</v>
      </c>
      <c r="Y5" s="25" t="s">
        <v>20</v>
      </c>
      <c r="Z5" s="25" t="s">
        <v>21</v>
      </c>
      <c r="AA5" s="25" t="s">
        <v>19</v>
      </c>
      <c r="AB5" s="25" t="s">
        <v>20</v>
      </c>
      <c r="AC5" s="25" t="s">
        <v>21</v>
      </c>
      <c r="AD5" s="24" t="s">
        <v>19</v>
      </c>
      <c r="AE5" s="24" t="s">
        <v>20</v>
      </c>
      <c r="AF5" s="24" t="s">
        <v>21</v>
      </c>
    </row>
    <row r="6" spans="1:32" ht="19.5" customHeight="1">
      <c r="A6" s="52" t="s">
        <v>23</v>
      </c>
      <c r="B6" s="18" t="s">
        <v>2</v>
      </c>
      <c r="C6" s="5">
        <f>F6+I6+L6+O6+U6+X6+AA6+AD6+R6</f>
        <v>56605112803</v>
      </c>
      <c r="D6" s="5">
        <f>G6+J6+M6+P6+V6+Y6+AB6+AE6+S6</f>
        <v>49451258484</v>
      </c>
      <c r="E6" s="6">
        <f>H6+K6+N6+Q6+W6+Z6+AC6+AF6+T6</f>
        <v>106056371287</v>
      </c>
      <c r="F6" s="5">
        <v>36996818522</v>
      </c>
      <c r="G6" s="5">
        <v>34716588706</v>
      </c>
      <c r="H6" s="5">
        <f>F6+G6</f>
        <v>71713407228</v>
      </c>
      <c r="I6" s="5">
        <v>15368443165</v>
      </c>
      <c r="J6" s="5">
        <v>12927970162</v>
      </c>
      <c r="K6" s="5">
        <f>I6+J6</f>
        <v>28296413327</v>
      </c>
      <c r="L6" s="5">
        <v>1299801</v>
      </c>
      <c r="M6" s="5">
        <v>1929287</v>
      </c>
      <c r="N6" s="5">
        <f>L6+M6</f>
        <v>3229088</v>
      </c>
      <c r="O6" s="5">
        <v>919655548</v>
      </c>
      <c r="P6" s="5">
        <v>1292419448</v>
      </c>
      <c r="Q6" s="5">
        <f>O6+P6</f>
        <v>2212074996</v>
      </c>
      <c r="R6" s="5">
        <v>31664139</v>
      </c>
      <c r="S6" s="5">
        <v>30075300</v>
      </c>
      <c r="T6" s="5">
        <f>R6+S6</f>
        <v>61739439</v>
      </c>
      <c r="U6" s="5">
        <v>47727032</v>
      </c>
      <c r="V6" s="5">
        <v>51271953</v>
      </c>
      <c r="W6" s="5">
        <f>U6+V6</f>
        <v>98998985</v>
      </c>
      <c r="X6" s="5">
        <v>3227070096</v>
      </c>
      <c r="Y6" s="5">
        <v>360331704</v>
      </c>
      <c r="Z6" s="8">
        <f>X6+Y6</f>
        <v>3587401800</v>
      </c>
      <c r="AA6" s="5">
        <v>0</v>
      </c>
      <c r="AB6" s="5">
        <v>0</v>
      </c>
      <c r="AC6" s="8">
        <f>AA6+AB6</f>
        <v>0</v>
      </c>
      <c r="AD6" s="5">
        <v>12434500</v>
      </c>
      <c r="AE6" s="5">
        <v>70671924</v>
      </c>
      <c r="AF6" s="6">
        <f>AD6+AE6</f>
        <v>83106424</v>
      </c>
    </row>
    <row r="7" spans="1:32" ht="19.5" customHeight="1">
      <c r="A7" s="53"/>
      <c r="B7" s="17" t="s">
        <v>3</v>
      </c>
      <c r="C7" s="5">
        <f t="shared" ref="C7:E9" si="0">F7+I7+L7+O7+U7+X7+AA7+AD7+R7</f>
        <v>26329375735</v>
      </c>
      <c r="D7" s="5">
        <f t="shared" si="0"/>
        <v>22902967896</v>
      </c>
      <c r="E7" s="6">
        <f t="shared" si="0"/>
        <v>49232343631</v>
      </c>
      <c r="F7" s="5">
        <v>12175457823</v>
      </c>
      <c r="G7" s="5">
        <v>11855510037</v>
      </c>
      <c r="H7" s="5">
        <f>F7+G7</f>
        <v>24030967860</v>
      </c>
      <c r="I7" s="5">
        <v>10433685372</v>
      </c>
      <c r="J7" s="5">
        <v>9682404662</v>
      </c>
      <c r="K7" s="5">
        <f>I7+J7</f>
        <v>20116090034</v>
      </c>
      <c r="L7" s="5">
        <v>0</v>
      </c>
      <c r="M7" s="5">
        <v>775590</v>
      </c>
      <c r="N7" s="5">
        <f>L7+M7</f>
        <v>775590</v>
      </c>
      <c r="O7" s="5">
        <v>182716824</v>
      </c>
      <c r="P7" s="5">
        <v>235357136</v>
      </c>
      <c r="Q7" s="5">
        <f>O7+P7</f>
        <v>418073960</v>
      </c>
      <c r="R7" s="5">
        <v>6536718</v>
      </c>
      <c r="S7" s="5">
        <v>3713487</v>
      </c>
      <c r="T7" s="5">
        <f>R7+S7</f>
        <v>10250205</v>
      </c>
      <c r="U7" s="5">
        <v>870593</v>
      </c>
      <c r="V7" s="5">
        <v>27863078</v>
      </c>
      <c r="W7" s="5">
        <f>U7+V7</f>
        <v>28733671</v>
      </c>
      <c r="X7" s="5">
        <v>2645585778</v>
      </c>
      <c r="Y7" s="5">
        <v>149213707</v>
      </c>
      <c r="Z7" s="8">
        <f>X7+Y7</f>
        <v>2794799485</v>
      </c>
      <c r="AA7" s="5">
        <v>682143283</v>
      </c>
      <c r="AB7" s="5">
        <v>940297194</v>
      </c>
      <c r="AC7" s="8">
        <f>AA7+AB7</f>
        <v>1622440477</v>
      </c>
      <c r="AD7" s="5">
        <v>202379344</v>
      </c>
      <c r="AE7" s="5">
        <v>7833005</v>
      </c>
      <c r="AF7" s="6">
        <f>AD7+AE7</f>
        <v>210212349</v>
      </c>
    </row>
    <row r="8" spans="1:32" ht="19.5" customHeight="1">
      <c r="A8" s="53"/>
      <c r="B8" s="17" t="s">
        <v>59</v>
      </c>
      <c r="C8" s="5">
        <f t="shared" si="0"/>
        <v>2644160045</v>
      </c>
      <c r="D8" s="5">
        <f t="shared" si="0"/>
        <v>3478371221</v>
      </c>
      <c r="E8" s="6">
        <f t="shared" si="0"/>
        <v>6122531266</v>
      </c>
      <c r="F8" s="32">
        <v>1120374802</v>
      </c>
      <c r="G8" s="32">
        <v>1564119477</v>
      </c>
      <c r="H8" s="32">
        <f>F8+G8</f>
        <v>2684494279</v>
      </c>
      <c r="I8" s="5">
        <v>1405383695</v>
      </c>
      <c r="J8" s="5">
        <v>1027524657</v>
      </c>
      <c r="K8" s="5">
        <f>I8+J8</f>
        <v>2432908352</v>
      </c>
      <c r="L8" s="5">
        <v>0</v>
      </c>
      <c r="M8" s="5">
        <v>0</v>
      </c>
      <c r="N8" s="5">
        <f>L8+M8</f>
        <v>0</v>
      </c>
      <c r="O8" s="5">
        <v>16372702</v>
      </c>
      <c r="P8" s="5">
        <v>782380212</v>
      </c>
      <c r="Q8" s="5">
        <f>O8+P8</f>
        <v>798752914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5">
        <f>U8+V8</f>
        <v>0</v>
      </c>
      <c r="X8" s="5">
        <v>36251346</v>
      </c>
      <c r="Y8" s="5">
        <v>0</v>
      </c>
      <c r="Z8" s="8">
        <f>X8+Y8</f>
        <v>36251346</v>
      </c>
      <c r="AA8" s="5">
        <v>65777500</v>
      </c>
      <c r="AB8" s="5">
        <v>104346875</v>
      </c>
      <c r="AC8" s="8">
        <f>AA8+AB8</f>
        <v>170124375</v>
      </c>
      <c r="AD8" s="5">
        <v>0</v>
      </c>
      <c r="AE8" s="5">
        <v>0</v>
      </c>
      <c r="AF8" s="6">
        <f>AD8+AE8</f>
        <v>0</v>
      </c>
    </row>
    <row r="9" spans="1:32" ht="19.5" customHeight="1">
      <c r="A9" s="54"/>
      <c r="B9" s="17" t="s">
        <v>4</v>
      </c>
      <c r="C9" s="5">
        <f t="shared" si="0"/>
        <v>159782632175</v>
      </c>
      <c r="D9" s="5">
        <f t="shared" si="0"/>
        <v>121945993991</v>
      </c>
      <c r="E9" s="6">
        <f t="shared" si="0"/>
        <v>281728626166</v>
      </c>
      <c r="F9" s="5">
        <v>53655423936</v>
      </c>
      <c r="G9" s="5">
        <v>51571716997</v>
      </c>
      <c r="H9" s="5">
        <f>F9+G9</f>
        <v>105227140933</v>
      </c>
      <c r="I9" s="5">
        <v>67835302501</v>
      </c>
      <c r="J9" s="5">
        <v>65255424884</v>
      </c>
      <c r="K9" s="5">
        <f>I9+J9</f>
        <v>133090727385</v>
      </c>
      <c r="L9" s="5">
        <v>0</v>
      </c>
      <c r="M9" s="5">
        <v>226418</v>
      </c>
      <c r="N9" s="5">
        <f>L9+M9</f>
        <v>226418</v>
      </c>
      <c r="O9" s="5">
        <v>432453702</v>
      </c>
      <c r="P9" s="5">
        <v>763788370</v>
      </c>
      <c r="Q9" s="5">
        <f>O9+P9</f>
        <v>1196242072</v>
      </c>
      <c r="R9" s="5">
        <v>0</v>
      </c>
      <c r="S9" s="5">
        <v>7520</v>
      </c>
      <c r="T9" s="5">
        <f>R9+S9</f>
        <v>7520</v>
      </c>
      <c r="U9" s="5">
        <v>432941752</v>
      </c>
      <c r="V9" s="5">
        <v>294553723</v>
      </c>
      <c r="W9" s="5">
        <f>U9+V9</f>
        <v>727495475</v>
      </c>
      <c r="X9" s="5">
        <v>37426510284</v>
      </c>
      <c r="Y9" s="5">
        <v>4060276079</v>
      </c>
      <c r="Z9" s="8">
        <f>X9+Y9</f>
        <v>41486786363</v>
      </c>
      <c r="AA9" s="5">
        <v>0</v>
      </c>
      <c r="AB9" s="5">
        <v>0</v>
      </c>
      <c r="AC9" s="8">
        <f>AA9+AB9</f>
        <v>0</v>
      </c>
      <c r="AD9" s="5">
        <v>0</v>
      </c>
      <c r="AE9" s="5">
        <v>0</v>
      </c>
      <c r="AF9" s="6">
        <f>AD9+AE9</f>
        <v>0</v>
      </c>
    </row>
    <row r="10" spans="1:32" ht="19.5" customHeight="1" thickBot="1">
      <c r="A10" s="22" t="s">
        <v>5</v>
      </c>
      <c r="B10" s="21"/>
      <c r="C10" s="9">
        <f t="shared" ref="C10:AF10" si="1">SUM(C6:C9)</f>
        <v>245361280758</v>
      </c>
      <c r="D10" s="9">
        <f t="shared" si="1"/>
        <v>197778591592</v>
      </c>
      <c r="E10" s="9">
        <f t="shared" si="1"/>
        <v>443139872350</v>
      </c>
      <c r="F10" s="9">
        <f t="shared" si="1"/>
        <v>103948075083</v>
      </c>
      <c r="G10" s="9">
        <f t="shared" si="1"/>
        <v>99707935217</v>
      </c>
      <c r="H10" s="9">
        <f t="shared" si="1"/>
        <v>203656010300</v>
      </c>
      <c r="I10" s="9">
        <f t="shared" si="1"/>
        <v>95042814733</v>
      </c>
      <c r="J10" s="9">
        <f t="shared" si="1"/>
        <v>88893324365</v>
      </c>
      <c r="K10" s="9">
        <f t="shared" si="1"/>
        <v>183936139098</v>
      </c>
      <c r="L10" s="9">
        <f t="shared" si="1"/>
        <v>1299801</v>
      </c>
      <c r="M10" s="9">
        <f t="shared" si="1"/>
        <v>2931295</v>
      </c>
      <c r="N10" s="9">
        <f t="shared" si="1"/>
        <v>4231096</v>
      </c>
      <c r="O10" s="9">
        <f t="shared" si="1"/>
        <v>1551198776</v>
      </c>
      <c r="P10" s="9">
        <f t="shared" si="1"/>
        <v>3073945166</v>
      </c>
      <c r="Q10" s="9">
        <f t="shared" si="1"/>
        <v>4625143942</v>
      </c>
      <c r="R10" s="9">
        <f t="shared" si="1"/>
        <v>38200857</v>
      </c>
      <c r="S10" s="9">
        <f t="shared" si="1"/>
        <v>33796307</v>
      </c>
      <c r="T10" s="9">
        <f t="shared" si="1"/>
        <v>71997164</v>
      </c>
      <c r="U10" s="9">
        <f t="shared" si="1"/>
        <v>481539377</v>
      </c>
      <c r="V10" s="9">
        <f t="shared" si="1"/>
        <v>373688754</v>
      </c>
      <c r="W10" s="9">
        <f t="shared" si="1"/>
        <v>855228131</v>
      </c>
      <c r="X10" s="9">
        <f t="shared" si="1"/>
        <v>43335417504</v>
      </c>
      <c r="Y10" s="9">
        <f t="shared" si="1"/>
        <v>4569821490</v>
      </c>
      <c r="Z10" s="9">
        <f t="shared" si="1"/>
        <v>47905238994</v>
      </c>
      <c r="AA10" s="9">
        <f t="shared" si="1"/>
        <v>747920783</v>
      </c>
      <c r="AB10" s="9">
        <f t="shared" si="1"/>
        <v>1044644069</v>
      </c>
      <c r="AC10" s="9">
        <f t="shared" si="1"/>
        <v>1792564852</v>
      </c>
      <c r="AD10" s="9">
        <f t="shared" si="1"/>
        <v>214813844</v>
      </c>
      <c r="AE10" s="9">
        <f t="shared" si="1"/>
        <v>78504929</v>
      </c>
      <c r="AF10" s="9">
        <f t="shared" si="1"/>
        <v>293318773</v>
      </c>
    </row>
    <row r="11" spans="1:32" ht="19.5" customHeight="1">
      <c r="A11" s="52" t="s">
        <v>24</v>
      </c>
      <c r="B11" s="18" t="s">
        <v>2</v>
      </c>
      <c r="C11" s="5">
        <f>F11+I11+L11+O11+U11+X11+AA11+AD11+R11</f>
        <v>50291271</v>
      </c>
      <c r="D11" s="5">
        <f>G11+J11+M11+P11+V11+Y11+AB11+AE11+S11</f>
        <v>16695767</v>
      </c>
      <c r="E11" s="6">
        <f>H11+K11+N11+Q11+W11+Z11+AC11+AF11+T11</f>
        <v>66987038</v>
      </c>
      <c r="F11" s="5">
        <v>626521</v>
      </c>
      <c r="G11" s="5">
        <v>585621</v>
      </c>
      <c r="H11" s="5">
        <f>F11+G11</f>
        <v>1212142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0</v>
      </c>
      <c r="W11" s="5">
        <f>U11+V11</f>
        <v>0</v>
      </c>
      <c r="X11" s="5">
        <v>49664750</v>
      </c>
      <c r="Y11" s="5">
        <v>16110146</v>
      </c>
      <c r="Z11" s="8">
        <f>X11+Y11</f>
        <v>65774896</v>
      </c>
      <c r="AA11" s="5">
        <v>0</v>
      </c>
      <c r="AB11" s="5">
        <v>0</v>
      </c>
      <c r="AC11" s="8">
        <f>AA11+AB11</f>
        <v>0</v>
      </c>
      <c r="AD11" s="5">
        <v>0</v>
      </c>
      <c r="AE11" s="5">
        <v>0</v>
      </c>
      <c r="AF11" s="6">
        <f>AD11+AE11</f>
        <v>0</v>
      </c>
    </row>
    <row r="12" spans="1:32" ht="19.5" customHeight="1">
      <c r="A12" s="53"/>
      <c r="B12" s="17" t="s">
        <v>3</v>
      </c>
      <c r="C12" s="5">
        <f t="shared" ref="C12:E14" si="2">F12+I12+L12+O12+U12+X12+AA12+AD12+R12</f>
        <v>4652977</v>
      </c>
      <c r="D12" s="5">
        <f t="shared" si="2"/>
        <v>0</v>
      </c>
      <c r="E12" s="6">
        <f t="shared" si="2"/>
        <v>4652977</v>
      </c>
      <c r="F12" s="5">
        <v>0</v>
      </c>
      <c r="G12" s="5">
        <v>0</v>
      </c>
      <c r="H12" s="5">
        <f>F12+G12</f>
        <v>0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0</v>
      </c>
      <c r="W12" s="5">
        <f>U12+V12</f>
        <v>0</v>
      </c>
      <c r="X12" s="5">
        <v>4652977</v>
      </c>
      <c r="Y12" s="5">
        <v>0</v>
      </c>
      <c r="Z12" s="8">
        <f>X12+Y12</f>
        <v>4652977</v>
      </c>
      <c r="AA12" s="5">
        <v>0</v>
      </c>
      <c r="AB12" s="5">
        <v>0</v>
      </c>
      <c r="AC12" s="8">
        <f>AA12+AB12</f>
        <v>0</v>
      </c>
      <c r="AD12" s="5">
        <v>0</v>
      </c>
      <c r="AE12" s="5">
        <v>0</v>
      </c>
      <c r="AF12" s="6">
        <f>AD12+AE12</f>
        <v>0</v>
      </c>
    </row>
    <row r="13" spans="1:32" ht="19.5" customHeight="1">
      <c r="A13" s="53"/>
      <c r="B13" s="17" t="s">
        <v>59</v>
      </c>
      <c r="C13" s="5">
        <f t="shared" si="2"/>
        <v>55877640</v>
      </c>
      <c r="D13" s="5">
        <f t="shared" si="2"/>
        <v>0</v>
      </c>
      <c r="E13" s="6">
        <f t="shared" si="2"/>
        <v>55877640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5">
        <f>U13+V13</f>
        <v>0</v>
      </c>
      <c r="X13" s="5">
        <v>55877640</v>
      </c>
      <c r="Y13" s="5">
        <v>0</v>
      </c>
      <c r="Z13" s="8">
        <f>X13+Y13</f>
        <v>55877640</v>
      </c>
      <c r="AA13" s="5">
        <v>0</v>
      </c>
      <c r="AB13" s="5">
        <v>0</v>
      </c>
      <c r="AC13" s="8">
        <f>AA13+AB13</f>
        <v>0</v>
      </c>
      <c r="AD13" s="5">
        <v>0</v>
      </c>
      <c r="AE13" s="5">
        <v>0</v>
      </c>
      <c r="AF13" s="6">
        <f>AD13+AE13</f>
        <v>0</v>
      </c>
    </row>
    <row r="14" spans="1:32" ht="19.5" customHeight="1">
      <c r="A14" s="54"/>
      <c r="B14" s="17" t="s">
        <v>4</v>
      </c>
      <c r="C14" s="5">
        <f t="shared" si="2"/>
        <v>173115942</v>
      </c>
      <c r="D14" s="5">
        <f t="shared" si="2"/>
        <v>516781353</v>
      </c>
      <c r="E14" s="6">
        <f t="shared" si="2"/>
        <v>689897295</v>
      </c>
      <c r="F14" s="5">
        <v>55198809</v>
      </c>
      <c r="G14" s="5">
        <v>159659634</v>
      </c>
      <c r="H14" s="5">
        <f>F14+G14</f>
        <v>214858443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0</v>
      </c>
      <c r="V14" s="5">
        <v>2211080</v>
      </c>
      <c r="W14" s="5">
        <f>U14+V14</f>
        <v>2211080</v>
      </c>
      <c r="X14" s="5">
        <v>117917133</v>
      </c>
      <c r="Y14" s="5">
        <v>354910639</v>
      </c>
      <c r="Z14" s="8">
        <f>X14+Y14</f>
        <v>472827772</v>
      </c>
      <c r="AA14" s="5">
        <v>0</v>
      </c>
      <c r="AB14" s="5">
        <v>0</v>
      </c>
      <c r="AC14" s="8">
        <f>AA14+AB14</f>
        <v>0</v>
      </c>
      <c r="AD14" s="5">
        <v>0</v>
      </c>
      <c r="AE14" s="5">
        <v>0</v>
      </c>
      <c r="AF14" s="6">
        <f>AD14+AE14</f>
        <v>0</v>
      </c>
    </row>
    <row r="15" spans="1:32" ht="19.5" customHeight="1" thickBot="1">
      <c r="A15" s="22" t="s">
        <v>5</v>
      </c>
      <c r="B15" s="21"/>
      <c r="C15" s="9">
        <f t="shared" ref="C15:AF15" si="3">SUM(C11:C14)</f>
        <v>283937830</v>
      </c>
      <c r="D15" s="9">
        <f t="shared" si="3"/>
        <v>533477120</v>
      </c>
      <c r="E15" s="9">
        <f t="shared" si="3"/>
        <v>817414950</v>
      </c>
      <c r="F15" s="9">
        <f t="shared" si="3"/>
        <v>55825330</v>
      </c>
      <c r="G15" s="9">
        <f t="shared" si="3"/>
        <v>160245255</v>
      </c>
      <c r="H15" s="9">
        <f t="shared" si="3"/>
        <v>216070585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>
        <f t="shared" si="3"/>
        <v>2211080</v>
      </c>
      <c r="W15" s="9">
        <f t="shared" si="3"/>
        <v>2211080</v>
      </c>
      <c r="X15" s="9">
        <f t="shared" si="3"/>
        <v>228112500</v>
      </c>
      <c r="Y15" s="9">
        <f t="shared" si="3"/>
        <v>371020785</v>
      </c>
      <c r="Z15" s="9">
        <f t="shared" si="3"/>
        <v>599133285</v>
      </c>
      <c r="AA15" s="9">
        <f t="shared" si="3"/>
        <v>0</v>
      </c>
      <c r="AB15" s="9">
        <f t="shared" si="3"/>
        <v>0</v>
      </c>
      <c r="AC15" s="9">
        <f t="shared" si="3"/>
        <v>0</v>
      </c>
      <c r="AD15" s="9">
        <f t="shared" si="3"/>
        <v>0</v>
      </c>
      <c r="AE15" s="9">
        <f t="shared" si="3"/>
        <v>0</v>
      </c>
      <c r="AF15" s="9">
        <f t="shared" si="3"/>
        <v>0</v>
      </c>
    </row>
    <row r="16" spans="1:32" ht="19.5" customHeight="1">
      <c r="A16" s="52" t="s">
        <v>7</v>
      </c>
      <c r="B16" s="18" t="s">
        <v>2</v>
      </c>
      <c r="C16" s="5">
        <f>F16+I16+L16+O16+U16+X16+AA16+AD16+R16</f>
        <v>734394115</v>
      </c>
      <c r="D16" s="5">
        <f>G16+J16+M16+P16+V16+Y16+AB16+AE16+S16</f>
        <v>278789633</v>
      </c>
      <c r="E16" s="6">
        <f>H16+K16+N16+Q16+W16+Z16+AC16+AF16+T16</f>
        <v>1013183748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5">
        <f>U16+V16</f>
        <v>0</v>
      </c>
      <c r="X16" s="5">
        <v>30642953</v>
      </c>
      <c r="Y16" s="5">
        <v>0</v>
      </c>
      <c r="Z16" s="8">
        <f>X16+Y16</f>
        <v>30642953</v>
      </c>
      <c r="AA16" s="5">
        <v>0</v>
      </c>
      <c r="AB16" s="5">
        <v>0</v>
      </c>
      <c r="AC16" s="8">
        <f>AA16+AB16</f>
        <v>0</v>
      </c>
      <c r="AD16" s="5">
        <v>703751162</v>
      </c>
      <c r="AE16" s="5">
        <v>278789633</v>
      </c>
      <c r="AF16" s="6">
        <f>AD16+AE16</f>
        <v>982540795</v>
      </c>
    </row>
    <row r="17" spans="1:32" ht="19.5" customHeight="1">
      <c r="A17" s="53"/>
      <c r="B17" s="17" t="s">
        <v>3</v>
      </c>
      <c r="C17" s="5">
        <f t="shared" ref="C17:E19" si="4">F17+I17+L17+O17+U17+X17+AA17+AD17+R17</f>
        <v>1861616090</v>
      </c>
      <c r="D17" s="5">
        <f t="shared" si="4"/>
        <v>579417617</v>
      </c>
      <c r="E17" s="6">
        <f t="shared" si="4"/>
        <v>2441033707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5">
        <f>U17+V17</f>
        <v>0</v>
      </c>
      <c r="X17" s="5">
        <v>101531115</v>
      </c>
      <c r="Y17" s="5">
        <v>0</v>
      </c>
      <c r="Z17" s="8">
        <f>X17+Y17</f>
        <v>101531115</v>
      </c>
      <c r="AA17" s="5">
        <v>478754579</v>
      </c>
      <c r="AB17" s="5">
        <v>150169586</v>
      </c>
      <c r="AC17" s="8">
        <f>AA17+AB17</f>
        <v>628924165</v>
      </c>
      <c r="AD17" s="5">
        <v>1281330396</v>
      </c>
      <c r="AE17" s="5">
        <v>429248031</v>
      </c>
      <c r="AF17" s="6">
        <f>AD17+AE17</f>
        <v>1710578427</v>
      </c>
    </row>
    <row r="18" spans="1:32" ht="19.5" customHeight="1">
      <c r="A18" s="53"/>
      <c r="B18" s="17" t="s">
        <v>59</v>
      </c>
      <c r="C18" s="5">
        <f t="shared" si="4"/>
        <v>10808670</v>
      </c>
      <c r="D18" s="5">
        <f t="shared" si="4"/>
        <v>0</v>
      </c>
      <c r="E18" s="6">
        <f t="shared" si="4"/>
        <v>10808670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5">
        <f>U18+V18</f>
        <v>0</v>
      </c>
      <c r="X18" s="5">
        <v>0</v>
      </c>
      <c r="Y18" s="5">
        <v>0</v>
      </c>
      <c r="Z18" s="8">
        <f>X18+Y18</f>
        <v>0</v>
      </c>
      <c r="AA18" s="5">
        <v>10808670</v>
      </c>
      <c r="AB18" s="5">
        <v>0</v>
      </c>
      <c r="AC18" s="8">
        <f>AA18+AB18</f>
        <v>10808670</v>
      </c>
      <c r="AD18" s="5">
        <v>0</v>
      </c>
      <c r="AE18" s="5">
        <v>0</v>
      </c>
      <c r="AF18" s="6">
        <f>AD18+AE18</f>
        <v>0</v>
      </c>
    </row>
    <row r="19" spans="1:32" ht="19.5" customHeight="1">
      <c r="A19" s="54"/>
      <c r="B19" s="17" t="s">
        <v>4</v>
      </c>
      <c r="C19" s="5">
        <f t="shared" si="4"/>
        <v>158469</v>
      </c>
      <c r="D19" s="5">
        <f t="shared" si="4"/>
        <v>2427971</v>
      </c>
      <c r="E19" s="6">
        <f t="shared" si="4"/>
        <v>2586440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0</v>
      </c>
      <c r="V19" s="5">
        <v>0</v>
      </c>
      <c r="W19" s="5">
        <f>U19+V19</f>
        <v>0</v>
      </c>
      <c r="X19" s="5">
        <v>158469</v>
      </c>
      <c r="Y19" s="5">
        <v>2427971</v>
      </c>
      <c r="Z19" s="8">
        <f>X19+Y19</f>
        <v>2586440</v>
      </c>
      <c r="AA19" s="5">
        <v>0</v>
      </c>
      <c r="AB19" s="5">
        <v>0</v>
      </c>
      <c r="AC19" s="8">
        <f>AA19+AB19</f>
        <v>0</v>
      </c>
      <c r="AD19" s="5">
        <v>0</v>
      </c>
      <c r="AE19" s="5">
        <v>0</v>
      </c>
      <c r="AF19" s="6">
        <f>AD19+AE19</f>
        <v>0</v>
      </c>
    </row>
    <row r="20" spans="1:32" ht="19.5" customHeight="1" thickBot="1">
      <c r="A20" s="22" t="s">
        <v>5</v>
      </c>
      <c r="B20" s="21"/>
      <c r="C20" s="9">
        <f t="shared" ref="C20:AF20" si="5">SUM(C16:C19)</f>
        <v>2606977344</v>
      </c>
      <c r="D20" s="9">
        <f t="shared" si="5"/>
        <v>860635221</v>
      </c>
      <c r="E20" s="9">
        <f t="shared" si="5"/>
        <v>3467612565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0</v>
      </c>
      <c r="W20" s="9">
        <f t="shared" si="5"/>
        <v>0</v>
      </c>
      <c r="X20" s="9">
        <f t="shared" si="5"/>
        <v>132332537</v>
      </c>
      <c r="Y20" s="9">
        <f t="shared" si="5"/>
        <v>2427971</v>
      </c>
      <c r="Z20" s="9">
        <f t="shared" si="5"/>
        <v>134760508</v>
      </c>
      <c r="AA20" s="9">
        <f t="shared" si="5"/>
        <v>489563249</v>
      </c>
      <c r="AB20" s="9">
        <f t="shared" si="5"/>
        <v>150169586</v>
      </c>
      <c r="AC20" s="9">
        <f t="shared" si="5"/>
        <v>639732835</v>
      </c>
      <c r="AD20" s="9">
        <f t="shared" si="5"/>
        <v>1985081558</v>
      </c>
      <c r="AE20" s="9">
        <f t="shared" si="5"/>
        <v>708037664</v>
      </c>
      <c r="AF20" s="9">
        <f t="shared" si="5"/>
        <v>2693119222</v>
      </c>
    </row>
    <row r="21" spans="1:32" ht="19.5" customHeight="1">
      <c r="A21" s="52" t="s">
        <v>8</v>
      </c>
      <c r="B21" s="18" t="s">
        <v>2</v>
      </c>
      <c r="C21" s="5">
        <f>F21+I21+L21+O21+U21+X21+AA21+AD21+R21</f>
        <v>3213668534</v>
      </c>
      <c r="D21" s="5">
        <f>G21+J21+M21+P21+V21+Y21+AB21+AE21+S21</f>
        <v>392153149</v>
      </c>
      <c r="E21" s="6">
        <f>H21+K21+N21+Q21+W21+Z21+AC21+AF21+T21</f>
        <v>3605821683</v>
      </c>
      <c r="F21" s="5">
        <v>6662661</v>
      </c>
      <c r="G21" s="5">
        <v>7153724</v>
      </c>
      <c r="H21" s="5">
        <f>F21+G21</f>
        <v>13816385</v>
      </c>
      <c r="I21" s="5">
        <v>226715828</v>
      </c>
      <c r="J21" s="5">
        <v>81232027</v>
      </c>
      <c r="K21" s="5">
        <f>I21+J21</f>
        <v>307947855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0</v>
      </c>
      <c r="S21" s="5">
        <v>0</v>
      </c>
      <c r="T21" s="5">
        <f>R21+S21</f>
        <v>0</v>
      </c>
      <c r="U21" s="5">
        <v>432995</v>
      </c>
      <c r="V21" s="5">
        <v>224003</v>
      </c>
      <c r="W21" s="5">
        <f>U21+V21</f>
        <v>656998</v>
      </c>
      <c r="X21" s="5">
        <v>2962131102</v>
      </c>
      <c r="Y21" s="5">
        <v>245044094</v>
      </c>
      <c r="Z21" s="8">
        <f>X21+Y21</f>
        <v>3207175196</v>
      </c>
      <c r="AA21" s="5">
        <v>17721020</v>
      </c>
      <c r="AB21" s="5">
        <v>58499301</v>
      </c>
      <c r="AC21" s="8">
        <f>AA21+AB21</f>
        <v>76220321</v>
      </c>
      <c r="AD21" s="5">
        <v>4928</v>
      </c>
      <c r="AE21" s="5">
        <v>0</v>
      </c>
      <c r="AF21" s="6">
        <f>AD21+AE21</f>
        <v>4928</v>
      </c>
    </row>
    <row r="22" spans="1:32" ht="19.5" customHeight="1">
      <c r="A22" s="53"/>
      <c r="B22" s="17" t="s">
        <v>3</v>
      </c>
      <c r="C22" s="5">
        <f t="shared" ref="C22:E24" si="6">F22+I22+L22+O22+U22+X22+AA22+AD22+R22</f>
        <v>6510246988</v>
      </c>
      <c r="D22" s="5">
        <f t="shared" si="6"/>
        <v>3460266479</v>
      </c>
      <c r="E22" s="6">
        <f t="shared" si="6"/>
        <v>9970513467</v>
      </c>
      <c r="F22" s="5">
        <v>0</v>
      </c>
      <c r="G22" s="5">
        <v>0</v>
      </c>
      <c r="H22" s="5">
        <f>F22+G22</f>
        <v>0</v>
      </c>
      <c r="I22" s="5">
        <v>2153882</v>
      </c>
      <c r="J22" s="5">
        <v>11210360</v>
      </c>
      <c r="K22" s="5">
        <f>I22+J22</f>
        <v>13364242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5">
        <f>U22+V22</f>
        <v>0</v>
      </c>
      <c r="X22" s="5">
        <v>1976607380</v>
      </c>
      <c r="Y22" s="5">
        <v>292936932</v>
      </c>
      <c r="Z22" s="8">
        <f>X22+Y22</f>
        <v>2269544312</v>
      </c>
      <c r="AA22" s="5">
        <v>4531485726</v>
      </c>
      <c r="AB22" s="5">
        <v>3156119187</v>
      </c>
      <c r="AC22" s="8">
        <f>AA22+AB22</f>
        <v>7687604913</v>
      </c>
      <c r="AD22" s="5">
        <v>0</v>
      </c>
      <c r="AE22" s="5">
        <v>0</v>
      </c>
      <c r="AF22" s="6">
        <f>AD22+AE22</f>
        <v>0</v>
      </c>
    </row>
    <row r="23" spans="1:32" ht="19.5" customHeight="1">
      <c r="A23" s="53"/>
      <c r="B23" s="17" t="s">
        <v>59</v>
      </c>
      <c r="C23" s="5">
        <f t="shared" si="6"/>
        <v>443011608</v>
      </c>
      <c r="D23" s="5">
        <f t="shared" si="6"/>
        <v>351398700</v>
      </c>
      <c r="E23" s="6">
        <f t="shared" si="6"/>
        <v>794410308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5">
        <f>U23+V23</f>
        <v>0</v>
      </c>
      <c r="X23" s="5">
        <v>91703143</v>
      </c>
      <c r="Y23" s="5">
        <v>6539400</v>
      </c>
      <c r="Z23" s="8">
        <f>X23+Y23</f>
        <v>98242543</v>
      </c>
      <c r="AA23" s="5">
        <v>351308465</v>
      </c>
      <c r="AB23" s="5">
        <v>344859300</v>
      </c>
      <c r="AC23" s="8">
        <f>AA23+AB23</f>
        <v>696167765</v>
      </c>
      <c r="AD23" s="5">
        <v>0</v>
      </c>
      <c r="AE23" s="5">
        <v>0</v>
      </c>
      <c r="AF23" s="6">
        <f>AD23+AE23</f>
        <v>0</v>
      </c>
    </row>
    <row r="24" spans="1:32" ht="19.5" customHeight="1">
      <c r="A24" s="54"/>
      <c r="B24" s="17" t="s">
        <v>4</v>
      </c>
      <c r="C24" s="5">
        <f t="shared" si="6"/>
        <v>4317599758</v>
      </c>
      <c r="D24" s="5">
        <f t="shared" si="6"/>
        <v>2846079828</v>
      </c>
      <c r="E24" s="6">
        <f t="shared" si="6"/>
        <v>7163679586</v>
      </c>
      <c r="F24" s="5">
        <v>176719197</v>
      </c>
      <c r="G24" s="5">
        <v>312694081</v>
      </c>
      <c r="H24" s="5">
        <f>F24+G24</f>
        <v>489413278</v>
      </c>
      <c r="I24" s="5">
        <v>351661771</v>
      </c>
      <c r="J24" s="5">
        <v>1347009544</v>
      </c>
      <c r="K24" s="5">
        <f>I24+J24</f>
        <v>1698671315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0</v>
      </c>
      <c r="Q24" s="5">
        <f>O24+P24</f>
        <v>0</v>
      </c>
      <c r="R24" s="5">
        <v>0</v>
      </c>
      <c r="S24" s="5">
        <v>0</v>
      </c>
      <c r="T24" s="5">
        <f>R24+S24</f>
        <v>0</v>
      </c>
      <c r="U24" s="5">
        <v>0</v>
      </c>
      <c r="V24" s="5">
        <v>26438696</v>
      </c>
      <c r="W24" s="5">
        <f>U24+V24</f>
        <v>26438696</v>
      </c>
      <c r="X24" s="5">
        <v>3789218790</v>
      </c>
      <c r="Y24" s="5">
        <v>1159937507</v>
      </c>
      <c r="Z24" s="8">
        <f>X24+Y24</f>
        <v>4949156297</v>
      </c>
      <c r="AA24" s="5">
        <v>0</v>
      </c>
      <c r="AB24" s="5">
        <v>0</v>
      </c>
      <c r="AC24" s="8">
        <f>AA24+AB24</f>
        <v>0</v>
      </c>
      <c r="AD24" s="5">
        <v>0</v>
      </c>
      <c r="AE24" s="5">
        <v>0</v>
      </c>
      <c r="AF24" s="6">
        <f>AD24+AE24</f>
        <v>0</v>
      </c>
    </row>
    <row r="25" spans="1:32" ht="19.5" customHeight="1" thickBot="1">
      <c r="A25" s="22" t="s">
        <v>5</v>
      </c>
      <c r="B25" s="21"/>
      <c r="C25" s="9">
        <f t="shared" ref="C25:AF25" si="7">SUM(C21:C24)</f>
        <v>14484526888</v>
      </c>
      <c r="D25" s="9">
        <f t="shared" si="7"/>
        <v>7049898156</v>
      </c>
      <c r="E25" s="9">
        <f t="shared" si="7"/>
        <v>21534425044</v>
      </c>
      <c r="F25" s="9">
        <f t="shared" si="7"/>
        <v>183381858</v>
      </c>
      <c r="G25" s="9">
        <f t="shared" si="7"/>
        <v>319847805</v>
      </c>
      <c r="H25" s="9">
        <f t="shared" si="7"/>
        <v>503229663</v>
      </c>
      <c r="I25" s="9">
        <f t="shared" si="7"/>
        <v>580531481</v>
      </c>
      <c r="J25" s="9">
        <f t="shared" si="7"/>
        <v>1439451931</v>
      </c>
      <c r="K25" s="9">
        <f t="shared" si="7"/>
        <v>2019983412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0</v>
      </c>
      <c r="P25" s="9">
        <f t="shared" si="7"/>
        <v>0</v>
      </c>
      <c r="Q25" s="9">
        <f t="shared" si="7"/>
        <v>0</v>
      </c>
      <c r="R25" s="9">
        <f t="shared" si="7"/>
        <v>0</v>
      </c>
      <c r="S25" s="9">
        <f t="shared" si="7"/>
        <v>0</v>
      </c>
      <c r="T25" s="9">
        <f t="shared" si="7"/>
        <v>0</v>
      </c>
      <c r="U25" s="9">
        <f t="shared" si="7"/>
        <v>432995</v>
      </c>
      <c r="V25" s="9">
        <f t="shared" si="7"/>
        <v>26662699</v>
      </c>
      <c r="W25" s="9">
        <f t="shared" si="7"/>
        <v>27095694</v>
      </c>
      <c r="X25" s="9">
        <f t="shared" si="7"/>
        <v>8819660415</v>
      </c>
      <c r="Y25" s="9">
        <f t="shared" si="7"/>
        <v>1704457933</v>
      </c>
      <c r="Z25" s="9">
        <f t="shared" si="7"/>
        <v>10524118348</v>
      </c>
      <c r="AA25" s="9">
        <f t="shared" si="7"/>
        <v>4900515211</v>
      </c>
      <c r="AB25" s="9">
        <f t="shared" si="7"/>
        <v>3559477788</v>
      </c>
      <c r="AC25" s="9">
        <f t="shared" si="7"/>
        <v>8459992999</v>
      </c>
      <c r="AD25" s="9">
        <f t="shared" si="7"/>
        <v>4928</v>
      </c>
      <c r="AE25" s="9">
        <f t="shared" si="7"/>
        <v>0</v>
      </c>
      <c r="AF25" s="9">
        <f t="shared" si="7"/>
        <v>4928</v>
      </c>
    </row>
    <row r="26" spans="1:32" ht="19.5" customHeight="1">
      <c r="A26" s="52" t="s">
        <v>25</v>
      </c>
      <c r="B26" s="18" t="s">
        <v>2</v>
      </c>
      <c r="C26" s="5">
        <f>F26+I26+L26+O26+U26+X26+AA26+AD26+R26</f>
        <v>9625060</v>
      </c>
      <c r="D26" s="5">
        <f>G26+J26+M26+P26+V26+Y26+AB26+AE26+S26</f>
        <v>8833154</v>
      </c>
      <c r="E26" s="6">
        <f>H26+K26+N26+Q26+W26+Z26+AC26+AF26+T26</f>
        <v>18458214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5">
        <f>U26+V26</f>
        <v>0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8">
        <f>AA26+AB26</f>
        <v>0</v>
      </c>
      <c r="AD26" s="5">
        <v>9625060</v>
      </c>
      <c r="AE26" s="5">
        <v>8833154</v>
      </c>
      <c r="AF26" s="6">
        <f>AD26+AE26</f>
        <v>18458214</v>
      </c>
    </row>
    <row r="27" spans="1:32" ht="19.5" customHeight="1">
      <c r="A27" s="53"/>
      <c r="B27" s="17" t="s">
        <v>3</v>
      </c>
      <c r="C27" s="5">
        <f t="shared" ref="C27:E29" si="8">F27+I27+L27+O27+U27+X27+AA27+AD27+R27</f>
        <v>14848729</v>
      </c>
      <c r="D27" s="5">
        <f t="shared" si="8"/>
        <v>7929345</v>
      </c>
      <c r="E27" s="6">
        <f t="shared" si="8"/>
        <v>22778074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5">
        <f>U27+V27</f>
        <v>0</v>
      </c>
      <c r="X27" s="5">
        <v>14691979</v>
      </c>
      <c r="Y27" s="5">
        <v>0</v>
      </c>
      <c r="Z27" s="8">
        <f>X27+Y27</f>
        <v>14691979</v>
      </c>
      <c r="AA27" s="5">
        <v>0</v>
      </c>
      <c r="AB27" s="5">
        <v>0</v>
      </c>
      <c r="AC27" s="8">
        <f>AA27+AB27</f>
        <v>0</v>
      </c>
      <c r="AD27" s="5">
        <v>156750</v>
      </c>
      <c r="AE27" s="5">
        <v>7929345</v>
      </c>
      <c r="AF27" s="6">
        <f>AD27+AE27</f>
        <v>8086095</v>
      </c>
    </row>
    <row r="28" spans="1:32" ht="19.5" customHeight="1">
      <c r="A28" s="53"/>
      <c r="B28" s="17" t="s">
        <v>59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5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8">
        <f>AA28+AB28</f>
        <v>0</v>
      </c>
      <c r="AD28" s="5">
        <v>0</v>
      </c>
      <c r="AE28" s="5">
        <v>0</v>
      </c>
      <c r="AF28" s="6">
        <f>AD28+AE28</f>
        <v>0</v>
      </c>
    </row>
    <row r="29" spans="1:32" ht="19.5" customHeight="1">
      <c r="A29" s="54"/>
      <c r="B29" s="17" t="s">
        <v>4</v>
      </c>
      <c r="C29" s="5">
        <f t="shared" si="8"/>
        <v>16599615</v>
      </c>
      <c r="D29" s="5">
        <f t="shared" si="8"/>
        <v>0</v>
      </c>
      <c r="E29" s="6">
        <f t="shared" si="8"/>
        <v>16599615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5">
        <f>U29+V29</f>
        <v>0</v>
      </c>
      <c r="X29" s="5">
        <v>16599615</v>
      </c>
      <c r="Y29" s="5">
        <v>0</v>
      </c>
      <c r="Z29" s="8">
        <f>X29+Y29</f>
        <v>16599615</v>
      </c>
      <c r="AA29" s="5">
        <v>0</v>
      </c>
      <c r="AB29" s="5">
        <v>0</v>
      </c>
      <c r="AC29" s="8">
        <f>AA29+AB29</f>
        <v>0</v>
      </c>
      <c r="AD29" s="5">
        <v>0</v>
      </c>
      <c r="AE29" s="5">
        <v>0</v>
      </c>
      <c r="AF29" s="6">
        <f>AD29+AE29</f>
        <v>0</v>
      </c>
    </row>
    <row r="30" spans="1:32" ht="19.5" customHeight="1" thickBot="1">
      <c r="A30" s="22" t="s">
        <v>5</v>
      </c>
      <c r="B30" s="21"/>
      <c r="C30" s="9">
        <f t="shared" ref="C30:AF30" si="9">SUM(C26:C29)</f>
        <v>41073404</v>
      </c>
      <c r="D30" s="9">
        <f t="shared" si="9"/>
        <v>16762499</v>
      </c>
      <c r="E30" s="9">
        <f t="shared" si="9"/>
        <v>57835903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31291594</v>
      </c>
      <c r="Y30" s="9">
        <f t="shared" si="9"/>
        <v>0</v>
      </c>
      <c r="Z30" s="9">
        <f t="shared" si="9"/>
        <v>31291594</v>
      </c>
      <c r="AA30" s="9">
        <f t="shared" si="9"/>
        <v>0</v>
      </c>
      <c r="AB30" s="9">
        <f t="shared" si="9"/>
        <v>0</v>
      </c>
      <c r="AC30" s="9">
        <f t="shared" si="9"/>
        <v>0</v>
      </c>
      <c r="AD30" s="9">
        <f t="shared" si="9"/>
        <v>9781810</v>
      </c>
      <c r="AE30" s="9">
        <f t="shared" si="9"/>
        <v>16762499</v>
      </c>
      <c r="AF30" s="9">
        <f t="shared" si="9"/>
        <v>26544309</v>
      </c>
    </row>
    <row r="31" spans="1:32" ht="19.5" customHeight="1">
      <c r="A31" s="52" t="s">
        <v>26</v>
      </c>
      <c r="B31" s="18" t="s">
        <v>2</v>
      </c>
      <c r="C31" s="5">
        <f>F31+I31+L31+O31+U31+X31+AA31+AD31+R31</f>
        <v>21003656</v>
      </c>
      <c r="D31" s="5">
        <f>G31+J31+M31+P31+V31+Y31+AB31+AE31+S31</f>
        <v>24988697</v>
      </c>
      <c r="E31" s="6">
        <f>H31+K31+N31+Q31+W31+Z31+AC31+AF31+T31</f>
        <v>45992353</v>
      </c>
      <c r="F31" s="5">
        <v>20395260</v>
      </c>
      <c r="G31" s="5">
        <v>24988697</v>
      </c>
      <c r="H31" s="5">
        <f>F31+G31</f>
        <v>45383957</v>
      </c>
      <c r="I31" s="5">
        <v>608396</v>
      </c>
      <c r="J31" s="5">
        <v>0</v>
      </c>
      <c r="K31" s="5">
        <f>I31+J31</f>
        <v>608396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0</v>
      </c>
      <c r="W31" s="5">
        <f>U31+V31</f>
        <v>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8">
        <f>AA31+AB31</f>
        <v>0</v>
      </c>
      <c r="AD31" s="5">
        <v>0</v>
      </c>
      <c r="AE31" s="5">
        <v>0</v>
      </c>
      <c r="AF31" s="6">
        <f>AD31+AE31</f>
        <v>0</v>
      </c>
    </row>
    <row r="32" spans="1:32" ht="19.5" customHeight="1">
      <c r="A32" s="53"/>
      <c r="B32" s="17" t="s">
        <v>3</v>
      </c>
      <c r="C32" s="5">
        <f t="shared" ref="C32:E34" si="10">F32+I32+L32+O32+U32+X32+AA32+AD32+R32</f>
        <v>363179000</v>
      </c>
      <c r="D32" s="5">
        <f t="shared" si="10"/>
        <v>52904880</v>
      </c>
      <c r="E32" s="6">
        <f t="shared" si="10"/>
        <v>416083880</v>
      </c>
      <c r="F32" s="5">
        <v>46665645</v>
      </c>
      <c r="G32" s="5">
        <v>13250388</v>
      </c>
      <c r="H32" s="5">
        <f>F32+G32</f>
        <v>59916033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0</v>
      </c>
      <c r="V32" s="5">
        <v>0</v>
      </c>
      <c r="W32" s="5">
        <f>U32+V32</f>
        <v>0</v>
      </c>
      <c r="X32" s="5">
        <v>316513355</v>
      </c>
      <c r="Y32" s="5">
        <v>39654492</v>
      </c>
      <c r="Z32" s="8">
        <f>X32+Y32</f>
        <v>356167847</v>
      </c>
      <c r="AA32" s="5">
        <v>0</v>
      </c>
      <c r="AB32" s="5">
        <v>0</v>
      </c>
      <c r="AC32" s="8">
        <f>AA32+AB32</f>
        <v>0</v>
      </c>
      <c r="AD32" s="5">
        <v>0</v>
      </c>
      <c r="AE32" s="5">
        <v>0</v>
      </c>
      <c r="AF32" s="6">
        <f>AD32+AE32</f>
        <v>0</v>
      </c>
    </row>
    <row r="33" spans="1:32" ht="19.5" customHeight="1">
      <c r="A33" s="53"/>
      <c r="B33" s="17" t="s">
        <v>59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5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8">
        <f>AA33+AB33</f>
        <v>0</v>
      </c>
      <c r="AD33" s="5">
        <v>0</v>
      </c>
      <c r="AE33" s="5">
        <v>0</v>
      </c>
      <c r="AF33" s="6">
        <f>AD33+AE33</f>
        <v>0</v>
      </c>
    </row>
    <row r="34" spans="1:32" ht="19.5" customHeight="1">
      <c r="A34" s="54"/>
      <c r="B34" s="17" t="s">
        <v>4</v>
      </c>
      <c r="C34" s="5">
        <f t="shared" si="10"/>
        <v>3566198659</v>
      </c>
      <c r="D34" s="5">
        <f t="shared" si="10"/>
        <v>781028406</v>
      </c>
      <c r="E34" s="6">
        <f t="shared" si="10"/>
        <v>4347227065</v>
      </c>
      <c r="F34" s="5">
        <v>61105426</v>
      </c>
      <c r="G34" s="5">
        <v>215193602</v>
      </c>
      <c r="H34" s="5">
        <f>F34+G34</f>
        <v>276299028</v>
      </c>
      <c r="I34" s="5">
        <v>29075336</v>
      </c>
      <c r="J34" s="5">
        <v>27070125</v>
      </c>
      <c r="K34" s="5">
        <f>I34+J34</f>
        <v>56145461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5">
        <f>U34+V34</f>
        <v>0</v>
      </c>
      <c r="X34" s="5">
        <v>3476017897</v>
      </c>
      <c r="Y34" s="5">
        <v>538764679</v>
      </c>
      <c r="Z34" s="8">
        <f>X34+Y34</f>
        <v>4014782576</v>
      </c>
      <c r="AA34" s="5">
        <v>0</v>
      </c>
      <c r="AB34" s="5">
        <v>0</v>
      </c>
      <c r="AC34" s="8">
        <f>AA34+AB34</f>
        <v>0</v>
      </c>
      <c r="AD34" s="5">
        <v>0</v>
      </c>
      <c r="AE34" s="5">
        <v>0</v>
      </c>
      <c r="AF34" s="6">
        <f>AD34+AE34</f>
        <v>0</v>
      </c>
    </row>
    <row r="35" spans="1:32" ht="19.5" customHeight="1" thickBot="1">
      <c r="A35" s="22" t="s">
        <v>5</v>
      </c>
      <c r="B35" s="21"/>
      <c r="C35" s="9">
        <f t="shared" ref="C35:AF35" si="11">SUM(C31:C34)</f>
        <v>3950381315</v>
      </c>
      <c r="D35" s="9">
        <f t="shared" si="11"/>
        <v>858921983</v>
      </c>
      <c r="E35" s="9">
        <f t="shared" si="11"/>
        <v>4809303298</v>
      </c>
      <c r="F35" s="9">
        <f t="shared" si="11"/>
        <v>128166331</v>
      </c>
      <c r="G35" s="9">
        <f t="shared" si="11"/>
        <v>253432687</v>
      </c>
      <c r="H35" s="9">
        <f t="shared" si="11"/>
        <v>381599018</v>
      </c>
      <c r="I35" s="9">
        <f t="shared" si="11"/>
        <v>29683732</v>
      </c>
      <c r="J35" s="9">
        <f t="shared" si="11"/>
        <v>27070125</v>
      </c>
      <c r="K35" s="9">
        <f t="shared" si="11"/>
        <v>56753857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0</v>
      </c>
      <c r="V35" s="9">
        <f t="shared" si="11"/>
        <v>0</v>
      </c>
      <c r="W35" s="9">
        <f t="shared" si="11"/>
        <v>0</v>
      </c>
      <c r="X35" s="9">
        <f t="shared" si="11"/>
        <v>3792531252</v>
      </c>
      <c r="Y35" s="9">
        <f t="shared" si="11"/>
        <v>578419171</v>
      </c>
      <c r="Z35" s="9">
        <f t="shared" si="11"/>
        <v>4370950423</v>
      </c>
      <c r="AA35" s="9">
        <f t="shared" si="11"/>
        <v>0</v>
      </c>
      <c r="AB35" s="9">
        <f t="shared" si="11"/>
        <v>0</v>
      </c>
      <c r="AC35" s="9">
        <f t="shared" si="11"/>
        <v>0</v>
      </c>
      <c r="AD35" s="9">
        <f t="shared" si="11"/>
        <v>0</v>
      </c>
      <c r="AE35" s="9">
        <f t="shared" si="11"/>
        <v>0</v>
      </c>
      <c r="AF35" s="9">
        <f t="shared" si="11"/>
        <v>0</v>
      </c>
    </row>
    <row r="36" spans="1:32" ht="19.5" customHeight="1">
      <c r="A36" s="52" t="s">
        <v>27</v>
      </c>
      <c r="B36" s="18" t="s">
        <v>2</v>
      </c>
      <c r="C36" s="5">
        <f>F36+I36+L36+O36+U36+X36+AA36+AD36+R36</f>
        <v>62586335</v>
      </c>
      <c r="D36" s="5">
        <f>G36+J36+M36+P36+V36+Y36+AB36+AE36+S36</f>
        <v>3293389</v>
      </c>
      <c r="E36" s="6">
        <f>H36+K36+N36+Q36+W36+Z36+AC36+AF36+T36</f>
        <v>65879724</v>
      </c>
      <c r="F36" s="5">
        <v>611947</v>
      </c>
      <c r="G36" s="5">
        <v>0</v>
      </c>
      <c r="H36" s="5">
        <f>F36+G36</f>
        <v>611947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5">
        <f>U36+V36</f>
        <v>0</v>
      </c>
      <c r="X36" s="5">
        <v>61974388</v>
      </c>
      <c r="Y36" s="5">
        <v>1534321</v>
      </c>
      <c r="Z36" s="8">
        <f>X36+Y36</f>
        <v>63508709</v>
      </c>
      <c r="AA36" s="5">
        <v>0</v>
      </c>
      <c r="AB36" s="5">
        <v>1759068</v>
      </c>
      <c r="AC36" s="8">
        <f>AA36+AB36</f>
        <v>1759068</v>
      </c>
      <c r="AD36" s="5">
        <v>0</v>
      </c>
      <c r="AE36" s="5">
        <v>0</v>
      </c>
      <c r="AF36" s="6">
        <f>AD36+AE36</f>
        <v>0</v>
      </c>
    </row>
    <row r="37" spans="1:32" ht="19.5" customHeight="1">
      <c r="A37" s="53"/>
      <c r="B37" s="17" t="s">
        <v>3</v>
      </c>
      <c r="C37" s="5">
        <f t="shared" ref="C37:E39" si="12">F37+I37+L37+O37+U37+X37+AA37+AD37+R37</f>
        <v>2342714981</v>
      </c>
      <c r="D37" s="5">
        <f t="shared" si="12"/>
        <v>782417731</v>
      </c>
      <c r="E37" s="6">
        <f t="shared" si="12"/>
        <v>3125132712</v>
      </c>
      <c r="F37" s="5">
        <v>12369368</v>
      </c>
      <c r="G37" s="5">
        <v>0</v>
      </c>
      <c r="H37" s="5">
        <f>F37+G37</f>
        <v>12369368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0</v>
      </c>
      <c r="V37" s="5">
        <v>0</v>
      </c>
      <c r="W37" s="5">
        <f>U37+V37</f>
        <v>0</v>
      </c>
      <c r="X37" s="5">
        <v>187809012</v>
      </c>
      <c r="Y37" s="5">
        <v>25714645</v>
      </c>
      <c r="Z37" s="8">
        <f>X37+Y37</f>
        <v>213523657</v>
      </c>
      <c r="AA37" s="5">
        <v>2142536601</v>
      </c>
      <c r="AB37" s="5">
        <v>756703086</v>
      </c>
      <c r="AC37" s="8">
        <f>AA37+AB37</f>
        <v>2899239687</v>
      </c>
      <c r="AD37" s="5">
        <v>0</v>
      </c>
      <c r="AE37" s="5">
        <v>0</v>
      </c>
      <c r="AF37" s="6">
        <f>AD37+AE37</f>
        <v>0</v>
      </c>
    </row>
    <row r="38" spans="1:32" ht="19.5" customHeight="1">
      <c r="A38" s="53"/>
      <c r="B38" s="17" t="s">
        <v>59</v>
      </c>
      <c r="C38" s="5">
        <f t="shared" si="12"/>
        <v>136771550</v>
      </c>
      <c r="D38" s="5">
        <f t="shared" si="12"/>
        <v>90926700</v>
      </c>
      <c r="E38" s="6">
        <f t="shared" si="12"/>
        <v>227698250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5">
        <f>U38+V38</f>
        <v>0</v>
      </c>
      <c r="X38" s="5">
        <v>0</v>
      </c>
      <c r="Y38" s="5">
        <v>0</v>
      </c>
      <c r="Z38" s="8">
        <f>X38+Y38</f>
        <v>0</v>
      </c>
      <c r="AA38" s="5">
        <v>136771550</v>
      </c>
      <c r="AB38" s="5">
        <v>90926700</v>
      </c>
      <c r="AC38" s="8">
        <f>AA38+AB38</f>
        <v>227698250</v>
      </c>
      <c r="AD38" s="5">
        <v>0</v>
      </c>
      <c r="AE38" s="5">
        <v>0</v>
      </c>
      <c r="AF38" s="6">
        <f>AD38+AE38</f>
        <v>0</v>
      </c>
    </row>
    <row r="39" spans="1:32" ht="19.5" customHeight="1">
      <c r="A39" s="54"/>
      <c r="B39" s="17" t="s">
        <v>4</v>
      </c>
      <c r="C39" s="5">
        <f t="shared" si="12"/>
        <v>493204332</v>
      </c>
      <c r="D39" s="5">
        <f t="shared" si="12"/>
        <v>627993592</v>
      </c>
      <c r="E39" s="6">
        <f t="shared" si="12"/>
        <v>1121197924</v>
      </c>
      <c r="F39" s="5">
        <v>148078345</v>
      </c>
      <c r="G39" s="5">
        <v>238614454</v>
      </c>
      <c r="H39" s="5">
        <f>F39+G39</f>
        <v>386692799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0</v>
      </c>
      <c r="V39" s="5">
        <v>2446614</v>
      </c>
      <c r="W39" s="5">
        <f>U39+V39</f>
        <v>2446614</v>
      </c>
      <c r="X39" s="5">
        <v>345125987</v>
      </c>
      <c r="Y39" s="5">
        <v>386932524</v>
      </c>
      <c r="Z39" s="8">
        <f>X39+Y39</f>
        <v>732058511</v>
      </c>
      <c r="AA39" s="5">
        <v>0</v>
      </c>
      <c r="AB39" s="5">
        <v>0</v>
      </c>
      <c r="AC39" s="8">
        <f>AA39+AB39</f>
        <v>0</v>
      </c>
      <c r="AD39" s="5">
        <v>0</v>
      </c>
      <c r="AE39" s="5">
        <v>0</v>
      </c>
      <c r="AF39" s="6">
        <f>AD39+AE39</f>
        <v>0</v>
      </c>
    </row>
    <row r="40" spans="1:32" ht="19.5" customHeight="1" thickBot="1">
      <c r="A40" s="22" t="s">
        <v>5</v>
      </c>
      <c r="B40" s="21"/>
      <c r="C40" s="9">
        <f t="shared" ref="C40:AF40" si="13">SUM(C36:C39)</f>
        <v>3035277198</v>
      </c>
      <c r="D40" s="9">
        <f t="shared" si="13"/>
        <v>1504631412</v>
      </c>
      <c r="E40" s="9">
        <f t="shared" si="13"/>
        <v>4539908610</v>
      </c>
      <c r="F40" s="9">
        <f t="shared" si="13"/>
        <v>161059660</v>
      </c>
      <c r="G40" s="9">
        <f t="shared" si="13"/>
        <v>238614454</v>
      </c>
      <c r="H40" s="9">
        <f t="shared" si="13"/>
        <v>399674114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0</v>
      </c>
      <c r="V40" s="9">
        <f t="shared" si="13"/>
        <v>2446614</v>
      </c>
      <c r="W40" s="9">
        <f t="shared" si="13"/>
        <v>2446614</v>
      </c>
      <c r="X40" s="9">
        <f t="shared" si="13"/>
        <v>594909387</v>
      </c>
      <c r="Y40" s="9">
        <f t="shared" si="13"/>
        <v>414181490</v>
      </c>
      <c r="Z40" s="9">
        <f t="shared" si="13"/>
        <v>1009090877</v>
      </c>
      <c r="AA40" s="9">
        <f t="shared" si="13"/>
        <v>2279308151</v>
      </c>
      <c r="AB40" s="9">
        <f t="shared" si="13"/>
        <v>849388854</v>
      </c>
      <c r="AC40" s="9">
        <f t="shared" si="13"/>
        <v>3128697005</v>
      </c>
      <c r="AD40" s="9">
        <f t="shared" si="13"/>
        <v>0</v>
      </c>
      <c r="AE40" s="9">
        <f t="shared" si="13"/>
        <v>0</v>
      </c>
      <c r="AF40" s="9">
        <f t="shared" si="13"/>
        <v>0</v>
      </c>
    </row>
    <row r="41" spans="1:32" ht="19.5" customHeight="1">
      <c r="A41" s="52" t="s">
        <v>28</v>
      </c>
      <c r="B41" s="18" t="s">
        <v>2</v>
      </c>
      <c r="C41" s="5">
        <f>F41+I41+L41+O41+U41+X41+AA41+AD41+R41</f>
        <v>0</v>
      </c>
      <c r="D41" s="5">
        <f>G41+J41+M41+P41+V41+Y41+AB41+AE41+S41</f>
        <v>0</v>
      </c>
      <c r="E41" s="6">
        <f>H41+K41+N41+Q41+W41+Z41+AC41+AF41+T41</f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5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8">
        <f>AA41+AB41</f>
        <v>0</v>
      </c>
      <c r="AD41" s="5">
        <v>0</v>
      </c>
      <c r="AE41" s="5">
        <v>0</v>
      </c>
      <c r="AF41" s="6">
        <f>AD41+AE41</f>
        <v>0</v>
      </c>
    </row>
    <row r="42" spans="1:32" ht="19.5" customHeight="1">
      <c r="A42" s="53"/>
      <c r="B42" s="17" t="s">
        <v>3</v>
      </c>
      <c r="C42" s="5">
        <f t="shared" ref="C42:E44" si="14">F42+I42+L42+O42+U42+X42+AA42+AD42+R42</f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5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8">
        <f>AA42+AB42</f>
        <v>0</v>
      </c>
      <c r="AD42" s="5">
        <v>0</v>
      </c>
      <c r="AE42" s="5">
        <v>0</v>
      </c>
      <c r="AF42" s="6">
        <f>AD42+AE42</f>
        <v>0</v>
      </c>
    </row>
    <row r="43" spans="1:32" ht="19.5" customHeight="1">
      <c r="A43" s="53"/>
      <c r="B43" s="17" t="s">
        <v>59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5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8">
        <f>AA43+AB43</f>
        <v>0</v>
      </c>
      <c r="AD43" s="5">
        <v>0</v>
      </c>
      <c r="AE43" s="5">
        <v>0</v>
      </c>
      <c r="AF43" s="6">
        <f>AD43+AE43</f>
        <v>0</v>
      </c>
    </row>
    <row r="44" spans="1:32" ht="19.5" customHeight="1">
      <c r="A44" s="54"/>
      <c r="B44" s="17" t="s">
        <v>4</v>
      </c>
      <c r="C44" s="5">
        <f t="shared" si="14"/>
        <v>312009656</v>
      </c>
      <c r="D44" s="5">
        <f t="shared" si="14"/>
        <v>622247141</v>
      </c>
      <c r="E44" s="6">
        <f t="shared" si="14"/>
        <v>934256797</v>
      </c>
      <c r="F44" s="5">
        <v>30183011</v>
      </c>
      <c r="G44" s="5">
        <v>67076272</v>
      </c>
      <c r="H44" s="5">
        <f>F44+G44</f>
        <v>97259283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33476</v>
      </c>
      <c r="N44" s="5">
        <f>L44+M44</f>
        <v>33476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130043</v>
      </c>
      <c r="W44" s="5">
        <f>U44+V44</f>
        <v>130043</v>
      </c>
      <c r="X44" s="5">
        <v>281826645</v>
      </c>
      <c r="Y44" s="5">
        <v>555007350</v>
      </c>
      <c r="Z44" s="8">
        <f>X44+Y44</f>
        <v>836833995</v>
      </c>
      <c r="AA44" s="5">
        <v>0</v>
      </c>
      <c r="AB44" s="5">
        <v>0</v>
      </c>
      <c r="AC44" s="8">
        <f>AA44+AB44</f>
        <v>0</v>
      </c>
      <c r="AD44" s="5">
        <v>0</v>
      </c>
      <c r="AE44" s="5">
        <v>0</v>
      </c>
      <c r="AF44" s="6">
        <f>AD44+AE44</f>
        <v>0</v>
      </c>
    </row>
    <row r="45" spans="1:32" ht="19.5" customHeight="1" thickBot="1">
      <c r="A45" s="22" t="s">
        <v>5</v>
      </c>
      <c r="B45" s="21"/>
      <c r="C45" s="9">
        <f t="shared" ref="C45:AF45" si="15">SUM(C41:C44)</f>
        <v>312009656</v>
      </c>
      <c r="D45" s="9">
        <f t="shared" si="15"/>
        <v>622247141</v>
      </c>
      <c r="E45" s="9">
        <f t="shared" si="15"/>
        <v>934256797</v>
      </c>
      <c r="F45" s="9">
        <f t="shared" si="15"/>
        <v>30183011</v>
      </c>
      <c r="G45" s="9">
        <f t="shared" si="15"/>
        <v>67076272</v>
      </c>
      <c r="H45" s="9">
        <f t="shared" si="15"/>
        <v>97259283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33476</v>
      </c>
      <c r="N45" s="9">
        <f t="shared" si="15"/>
        <v>33476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130043</v>
      </c>
      <c r="W45" s="9">
        <f t="shared" si="15"/>
        <v>130043</v>
      </c>
      <c r="X45" s="9">
        <f t="shared" si="15"/>
        <v>281826645</v>
      </c>
      <c r="Y45" s="9">
        <f t="shared" si="15"/>
        <v>555007350</v>
      </c>
      <c r="Z45" s="9">
        <f t="shared" si="15"/>
        <v>836833995</v>
      </c>
      <c r="AA45" s="9">
        <f t="shared" si="15"/>
        <v>0</v>
      </c>
      <c r="AB45" s="9">
        <f t="shared" si="15"/>
        <v>0</v>
      </c>
      <c r="AC45" s="9">
        <f t="shared" si="15"/>
        <v>0</v>
      </c>
      <c r="AD45" s="9">
        <f t="shared" si="15"/>
        <v>0</v>
      </c>
      <c r="AE45" s="9">
        <f t="shared" si="15"/>
        <v>0</v>
      </c>
      <c r="AF45" s="9">
        <f t="shared" si="15"/>
        <v>0</v>
      </c>
    </row>
    <row r="46" spans="1:32" ht="19.5" customHeight="1">
      <c r="A46" s="52" t="s">
        <v>29</v>
      </c>
      <c r="B46" s="18" t="s">
        <v>2</v>
      </c>
      <c r="C46" s="5">
        <f>F46+I46+L46+O46+U46+X46+AA46+AD46+R46</f>
        <v>0</v>
      </c>
      <c r="D46" s="5">
        <f>G46+J46+M46+P46+V46+Y46+AB46+AE46+S46</f>
        <v>0</v>
      </c>
      <c r="E46" s="6">
        <f>H46+K46+N46+Q46+W46+Z46+AC46+AF46+T46</f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5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8">
        <f>AA46+AB46</f>
        <v>0</v>
      </c>
      <c r="AD46" s="5">
        <v>0</v>
      </c>
      <c r="AE46" s="5">
        <v>0</v>
      </c>
      <c r="AF46" s="6">
        <f>AD46+AE46</f>
        <v>0</v>
      </c>
    </row>
    <row r="47" spans="1:32" ht="19.5" customHeight="1">
      <c r="A47" s="53"/>
      <c r="B47" s="17" t="s">
        <v>3</v>
      </c>
      <c r="C47" s="5">
        <f t="shared" ref="C47:E49" si="16">F47+I47+L47+O47+U47+X47+AA47+AD47+R47</f>
        <v>0</v>
      </c>
      <c r="D47" s="5">
        <f t="shared" si="16"/>
        <v>12453080</v>
      </c>
      <c r="E47" s="6">
        <f t="shared" si="16"/>
        <v>12453080</v>
      </c>
      <c r="F47" s="5">
        <v>0</v>
      </c>
      <c r="G47" s="5">
        <v>12453080</v>
      </c>
      <c r="H47" s="5">
        <f>F47+G47</f>
        <v>12453080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5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8">
        <f>AA47+AB47</f>
        <v>0</v>
      </c>
      <c r="AD47" s="5">
        <v>0</v>
      </c>
      <c r="AE47" s="5">
        <v>0</v>
      </c>
      <c r="AF47" s="6">
        <f>AD47+AE47</f>
        <v>0</v>
      </c>
    </row>
    <row r="48" spans="1:32" ht="19.5" customHeight="1">
      <c r="A48" s="53"/>
      <c r="B48" s="17" t="s">
        <v>59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5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8">
        <f>AA48+AB48</f>
        <v>0</v>
      </c>
      <c r="AD48" s="5">
        <v>0</v>
      </c>
      <c r="AE48" s="5">
        <v>0</v>
      </c>
      <c r="AF48" s="6">
        <f>AD48+AE48</f>
        <v>0</v>
      </c>
    </row>
    <row r="49" spans="1:32" ht="19.5" customHeight="1">
      <c r="A49" s="54"/>
      <c r="B49" s="17" t="s">
        <v>4</v>
      </c>
      <c r="C49" s="5">
        <f t="shared" si="16"/>
        <v>45133390</v>
      </c>
      <c r="D49" s="5">
        <f t="shared" si="16"/>
        <v>53352973</v>
      </c>
      <c r="E49" s="6">
        <f t="shared" si="16"/>
        <v>98486363</v>
      </c>
      <c r="F49" s="5">
        <v>9535901</v>
      </c>
      <c r="G49" s="5">
        <v>47536712</v>
      </c>
      <c r="H49" s="5">
        <f>F49+G49</f>
        <v>57072613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5">
        <f>U49+V49</f>
        <v>0</v>
      </c>
      <c r="X49" s="5">
        <v>35597489</v>
      </c>
      <c r="Y49" s="5">
        <v>5816261</v>
      </c>
      <c r="Z49" s="8">
        <f>X49+Y49</f>
        <v>41413750</v>
      </c>
      <c r="AA49" s="5">
        <v>0</v>
      </c>
      <c r="AB49" s="5">
        <v>0</v>
      </c>
      <c r="AC49" s="8">
        <f>AA49+AB49</f>
        <v>0</v>
      </c>
      <c r="AD49" s="5">
        <v>0</v>
      </c>
      <c r="AE49" s="5">
        <v>0</v>
      </c>
      <c r="AF49" s="6">
        <f>AD49+AE49</f>
        <v>0</v>
      </c>
    </row>
    <row r="50" spans="1:32" ht="19.5" customHeight="1" thickBot="1">
      <c r="A50" s="22" t="s">
        <v>5</v>
      </c>
      <c r="B50" s="21"/>
      <c r="C50" s="9">
        <f t="shared" ref="C50:AF50" si="17">SUM(C46:C49)</f>
        <v>45133390</v>
      </c>
      <c r="D50" s="9">
        <f t="shared" si="17"/>
        <v>65806053</v>
      </c>
      <c r="E50" s="9">
        <f t="shared" si="17"/>
        <v>110939443</v>
      </c>
      <c r="F50" s="9">
        <f t="shared" si="17"/>
        <v>9535901</v>
      </c>
      <c r="G50" s="9">
        <f t="shared" si="17"/>
        <v>59989792</v>
      </c>
      <c r="H50" s="9">
        <f t="shared" si="17"/>
        <v>69525693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35597489</v>
      </c>
      <c r="Y50" s="9">
        <f t="shared" si="17"/>
        <v>5816261</v>
      </c>
      <c r="Z50" s="9">
        <f t="shared" si="17"/>
        <v>41413750</v>
      </c>
      <c r="AA50" s="9">
        <f t="shared" si="17"/>
        <v>0</v>
      </c>
      <c r="AB50" s="9">
        <f t="shared" si="17"/>
        <v>0</v>
      </c>
      <c r="AC50" s="9">
        <f t="shared" si="17"/>
        <v>0</v>
      </c>
      <c r="AD50" s="9">
        <f t="shared" si="17"/>
        <v>0</v>
      </c>
      <c r="AE50" s="9">
        <f t="shared" si="17"/>
        <v>0</v>
      </c>
      <c r="AF50" s="9">
        <f t="shared" si="17"/>
        <v>0</v>
      </c>
    </row>
    <row r="51" spans="1:32" ht="19.5" customHeight="1">
      <c r="A51" s="52" t="s">
        <v>30</v>
      </c>
      <c r="B51" s="18" t="s">
        <v>2</v>
      </c>
      <c r="C51" s="5">
        <f>F51+I51+L51+O51+U51+X51+AA51+AD51+R51</f>
        <v>28411515</v>
      </c>
      <c r="D51" s="5">
        <f>G51+J51+M51+P51+V51+Y51+AB51+AE51+S51</f>
        <v>26667871</v>
      </c>
      <c r="E51" s="6">
        <f>H51+K51+N51+Q51+W51+Z51+AC51+AF51+T51</f>
        <v>55079386</v>
      </c>
      <c r="F51" s="5">
        <v>0</v>
      </c>
      <c r="G51" s="5">
        <v>3239327</v>
      </c>
      <c r="H51" s="5">
        <f>F51+G51</f>
        <v>3239327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5">
        <f>U51+V51</f>
        <v>0</v>
      </c>
      <c r="X51" s="5">
        <v>9750765</v>
      </c>
      <c r="Y51" s="5">
        <v>2496974</v>
      </c>
      <c r="Z51" s="8">
        <f>X51+Y51</f>
        <v>12247739</v>
      </c>
      <c r="AA51" s="5">
        <v>18660750</v>
      </c>
      <c r="AB51" s="5">
        <v>20931570</v>
      </c>
      <c r="AC51" s="8">
        <f>AA51+AB51</f>
        <v>39592320</v>
      </c>
      <c r="AD51" s="5">
        <v>0</v>
      </c>
      <c r="AE51" s="5">
        <v>0</v>
      </c>
      <c r="AF51" s="6">
        <f>AD51+AE51</f>
        <v>0</v>
      </c>
    </row>
    <row r="52" spans="1:32" ht="19.5" customHeight="1">
      <c r="A52" s="53"/>
      <c r="B52" s="17" t="s">
        <v>3</v>
      </c>
      <c r="C52" s="5">
        <f t="shared" ref="C52:E54" si="18">F52+I52+L52+O52+U52+X52+AA52+AD52+R52</f>
        <v>2313620973</v>
      </c>
      <c r="D52" s="5">
        <f t="shared" si="18"/>
        <v>976491194</v>
      </c>
      <c r="E52" s="6">
        <f t="shared" si="18"/>
        <v>3290112167</v>
      </c>
      <c r="F52" s="5">
        <v>0</v>
      </c>
      <c r="G52" s="5">
        <v>1214748</v>
      </c>
      <c r="H52" s="5">
        <f>F52+G52</f>
        <v>1214748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5">
        <f>U52+V52</f>
        <v>0</v>
      </c>
      <c r="X52" s="5">
        <v>12783320</v>
      </c>
      <c r="Y52" s="5">
        <v>0</v>
      </c>
      <c r="Z52" s="8">
        <f>X52+Y52</f>
        <v>12783320</v>
      </c>
      <c r="AA52" s="32">
        <v>2300837653</v>
      </c>
      <c r="AB52" s="32">
        <v>975276446</v>
      </c>
      <c r="AC52" s="33">
        <f>AA52+AB52</f>
        <v>3276114099</v>
      </c>
      <c r="AD52" s="5">
        <v>0</v>
      </c>
      <c r="AE52" s="5">
        <v>0</v>
      </c>
      <c r="AF52" s="6">
        <f>AD52+AE52</f>
        <v>0</v>
      </c>
    </row>
    <row r="53" spans="1:32" ht="19.5" customHeight="1">
      <c r="A53" s="53"/>
      <c r="B53" s="17" t="s">
        <v>59</v>
      </c>
      <c r="C53" s="5">
        <f t="shared" si="18"/>
        <v>175153670</v>
      </c>
      <c r="D53" s="5">
        <f t="shared" si="18"/>
        <v>169789660</v>
      </c>
      <c r="E53" s="6">
        <f t="shared" si="18"/>
        <v>344943330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5">
        <f>U53+V53</f>
        <v>0</v>
      </c>
      <c r="X53" s="5">
        <v>0</v>
      </c>
      <c r="Y53" s="5">
        <v>0</v>
      </c>
      <c r="Z53" s="8">
        <f>X53+Y53</f>
        <v>0</v>
      </c>
      <c r="AA53" s="5">
        <v>175153670</v>
      </c>
      <c r="AB53" s="5">
        <v>169789660</v>
      </c>
      <c r="AC53" s="8">
        <f>AA53+AB53</f>
        <v>344943330</v>
      </c>
      <c r="AD53" s="5">
        <v>0</v>
      </c>
      <c r="AE53" s="5">
        <v>0</v>
      </c>
      <c r="AF53" s="6">
        <f>AD53+AE53</f>
        <v>0</v>
      </c>
    </row>
    <row r="54" spans="1:32" ht="19.5" customHeight="1">
      <c r="A54" s="54"/>
      <c r="B54" s="17" t="s">
        <v>4</v>
      </c>
      <c r="C54" s="5">
        <f t="shared" si="18"/>
        <v>2241849743</v>
      </c>
      <c r="D54" s="5">
        <f t="shared" si="18"/>
        <v>220367462</v>
      </c>
      <c r="E54" s="6">
        <f t="shared" si="18"/>
        <v>2462217205</v>
      </c>
      <c r="F54" s="5">
        <v>11527588</v>
      </c>
      <c r="G54" s="5">
        <v>47259724</v>
      </c>
      <c r="H54" s="5">
        <f>F54+G54</f>
        <v>58787312</v>
      </c>
      <c r="I54" s="5">
        <v>18696564</v>
      </c>
      <c r="J54" s="5">
        <v>0</v>
      </c>
      <c r="K54" s="5">
        <f>I54+J54</f>
        <v>18696564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5">
        <f>U54+V54</f>
        <v>0</v>
      </c>
      <c r="X54" s="5">
        <v>2211625591</v>
      </c>
      <c r="Y54" s="5">
        <v>173107738</v>
      </c>
      <c r="Z54" s="8">
        <f>X54+Y54</f>
        <v>2384733329</v>
      </c>
      <c r="AA54" s="5">
        <v>0</v>
      </c>
      <c r="AB54" s="5">
        <v>0</v>
      </c>
      <c r="AC54" s="8">
        <f>AA54+AB54</f>
        <v>0</v>
      </c>
      <c r="AD54" s="5">
        <v>0</v>
      </c>
      <c r="AE54" s="5">
        <v>0</v>
      </c>
      <c r="AF54" s="6">
        <f>AD54+AE54</f>
        <v>0</v>
      </c>
    </row>
    <row r="55" spans="1:32" ht="19.5" customHeight="1" thickBot="1">
      <c r="A55" s="22" t="s">
        <v>5</v>
      </c>
      <c r="B55" s="21"/>
      <c r="C55" s="9">
        <f t="shared" ref="C55:AF55" si="19">SUM(C51:C54)</f>
        <v>4759035901</v>
      </c>
      <c r="D55" s="9">
        <f t="shared" si="19"/>
        <v>1393316187</v>
      </c>
      <c r="E55" s="9">
        <f t="shared" si="19"/>
        <v>6152352088</v>
      </c>
      <c r="F55" s="9">
        <f t="shared" si="19"/>
        <v>11527588</v>
      </c>
      <c r="G55" s="9">
        <f t="shared" si="19"/>
        <v>51713799</v>
      </c>
      <c r="H55" s="9">
        <f t="shared" si="19"/>
        <v>63241387</v>
      </c>
      <c r="I55" s="9">
        <f t="shared" si="19"/>
        <v>18696564</v>
      </c>
      <c r="J55" s="9">
        <f t="shared" si="19"/>
        <v>0</v>
      </c>
      <c r="K55" s="9">
        <f t="shared" si="19"/>
        <v>18696564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0</v>
      </c>
      <c r="V55" s="9">
        <f t="shared" si="19"/>
        <v>0</v>
      </c>
      <c r="W55" s="9">
        <f t="shared" si="19"/>
        <v>0</v>
      </c>
      <c r="X55" s="9">
        <f t="shared" si="19"/>
        <v>2234159676</v>
      </c>
      <c r="Y55" s="9">
        <f t="shared" si="19"/>
        <v>175604712</v>
      </c>
      <c r="Z55" s="9">
        <f t="shared" si="19"/>
        <v>2409764388</v>
      </c>
      <c r="AA55" s="9">
        <f t="shared" si="19"/>
        <v>2494652073</v>
      </c>
      <c r="AB55" s="9">
        <f t="shared" si="19"/>
        <v>1165997676</v>
      </c>
      <c r="AC55" s="9">
        <f t="shared" si="19"/>
        <v>3660649749</v>
      </c>
      <c r="AD55" s="9">
        <f t="shared" si="19"/>
        <v>0</v>
      </c>
      <c r="AE55" s="9">
        <f t="shared" si="19"/>
        <v>0</v>
      </c>
      <c r="AF55" s="9">
        <f t="shared" si="19"/>
        <v>0</v>
      </c>
    </row>
    <row r="56" spans="1:32" ht="19.5" customHeight="1">
      <c r="A56" s="52" t="s">
        <v>31</v>
      </c>
      <c r="B56" s="18" t="s">
        <v>2</v>
      </c>
      <c r="C56" s="5">
        <f>F56+I56+L56+O56+U56+X56+AA56+AD56+R56</f>
        <v>255427609</v>
      </c>
      <c r="D56" s="5">
        <f>G56+J56+M56+P56+V56+Y56+AB56+AE56+S56</f>
        <v>36520706</v>
      </c>
      <c r="E56" s="6">
        <f>H56+K56+N56+Q56+W56+Z56+AC56+AF56+T56</f>
        <v>291948315</v>
      </c>
      <c r="F56" s="5">
        <v>289147</v>
      </c>
      <c r="G56" s="5">
        <v>0</v>
      </c>
      <c r="H56" s="5">
        <f>F56+G56</f>
        <v>289147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0</v>
      </c>
      <c r="V56" s="5">
        <v>0</v>
      </c>
      <c r="W56" s="5">
        <f>U56+V56</f>
        <v>0</v>
      </c>
      <c r="X56" s="5">
        <v>253566512</v>
      </c>
      <c r="Y56" s="5">
        <v>35279926</v>
      </c>
      <c r="Z56" s="8">
        <f>X56+Y56</f>
        <v>288846438</v>
      </c>
      <c r="AA56" s="5">
        <v>1571950</v>
      </c>
      <c r="AB56" s="5">
        <v>1240780</v>
      </c>
      <c r="AC56" s="8">
        <f>AA56+AB56</f>
        <v>2812730</v>
      </c>
      <c r="AD56" s="5">
        <v>0</v>
      </c>
      <c r="AE56" s="5">
        <v>0</v>
      </c>
      <c r="AF56" s="6">
        <f>AD56+AE56</f>
        <v>0</v>
      </c>
    </row>
    <row r="57" spans="1:32" ht="19.5" customHeight="1">
      <c r="A57" s="53"/>
      <c r="B57" s="17" t="s">
        <v>3</v>
      </c>
      <c r="C57" s="5">
        <f t="shared" ref="C57:E59" si="20">F57+I57+L57+O57+U57+X57+AA57+AD57+R57</f>
        <v>835965191</v>
      </c>
      <c r="D57" s="5">
        <f t="shared" si="20"/>
        <v>243506960</v>
      </c>
      <c r="E57" s="6">
        <f t="shared" si="20"/>
        <v>1079472151</v>
      </c>
      <c r="F57" s="5">
        <v>62087677</v>
      </c>
      <c r="G57" s="5">
        <v>0</v>
      </c>
      <c r="H57" s="5">
        <f>F57+G57</f>
        <v>62087677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0</v>
      </c>
      <c r="V57" s="5">
        <v>0</v>
      </c>
      <c r="W57" s="5">
        <f>U57+V57</f>
        <v>0</v>
      </c>
      <c r="X57" s="5">
        <v>427322229</v>
      </c>
      <c r="Y57" s="5">
        <v>48870263</v>
      </c>
      <c r="Z57" s="8">
        <f>X57+Y57</f>
        <v>476192492</v>
      </c>
      <c r="AA57" s="5">
        <v>346555285</v>
      </c>
      <c r="AB57" s="5">
        <v>194636697</v>
      </c>
      <c r="AC57" s="8">
        <f>AA57+AB57</f>
        <v>541191982</v>
      </c>
      <c r="AD57" s="5">
        <v>0</v>
      </c>
      <c r="AE57" s="5">
        <v>0</v>
      </c>
      <c r="AF57" s="6">
        <f>AD57+AE57</f>
        <v>0</v>
      </c>
    </row>
    <row r="58" spans="1:32" ht="19.5" customHeight="1">
      <c r="A58" s="53"/>
      <c r="B58" s="17" t="s">
        <v>59</v>
      </c>
      <c r="C58" s="5">
        <f t="shared" si="20"/>
        <v>48718315</v>
      </c>
      <c r="D58" s="5">
        <f t="shared" si="20"/>
        <v>16543095</v>
      </c>
      <c r="E58" s="6">
        <f t="shared" si="20"/>
        <v>65261410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5">
        <f>U58+V58</f>
        <v>0</v>
      </c>
      <c r="X58" s="5">
        <v>0</v>
      </c>
      <c r="Y58" s="5">
        <v>0</v>
      </c>
      <c r="Z58" s="8">
        <f>X58+Y58</f>
        <v>0</v>
      </c>
      <c r="AA58" s="5">
        <v>48718315</v>
      </c>
      <c r="AB58" s="5">
        <v>16543095</v>
      </c>
      <c r="AC58" s="8">
        <f>AA58+AB58</f>
        <v>65261410</v>
      </c>
      <c r="AD58" s="5">
        <v>0</v>
      </c>
      <c r="AE58" s="5">
        <v>0</v>
      </c>
      <c r="AF58" s="6">
        <f>AD58+AE58</f>
        <v>0</v>
      </c>
    </row>
    <row r="59" spans="1:32" ht="19.5" customHeight="1">
      <c r="A59" s="54"/>
      <c r="B59" s="17" t="s">
        <v>4</v>
      </c>
      <c r="C59" s="5">
        <f t="shared" si="20"/>
        <v>2004016917</v>
      </c>
      <c r="D59" s="5">
        <f t="shared" si="20"/>
        <v>460195696</v>
      </c>
      <c r="E59" s="6">
        <f t="shared" si="20"/>
        <v>2464212613</v>
      </c>
      <c r="F59" s="5">
        <v>53253404</v>
      </c>
      <c r="G59" s="5">
        <v>96721591</v>
      </c>
      <c r="H59" s="5">
        <f>F59+G59</f>
        <v>149974995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0</v>
      </c>
      <c r="V59" s="5">
        <v>0</v>
      </c>
      <c r="W59" s="5">
        <f>U59+V59</f>
        <v>0</v>
      </c>
      <c r="X59" s="5">
        <v>1950763513</v>
      </c>
      <c r="Y59" s="5">
        <v>363474105</v>
      </c>
      <c r="Z59" s="8">
        <f>X59+Y59</f>
        <v>2314237618</v>
      </c>
      <c r="AA59" s="5">
        <v>0</v>
      </c>
      <c r="AB59" s="5">
        <v>0</v>
      </c>
      <c r="AC59" s="8">
        <f>AA59+AB59</f>
        <v>0</v>
      </c>
      <c r="AD59" s="5">
        <v>0</v>
      </c>
      <c r="AE59" s="5">
        <v>0</v>
      </c>
      <c r="AF59" s="6">
        <f>AD59+AE59</f>
        <v>0</v>
      </c>
    </row>
    <row r="60" spans="1:32" ht="19.5" customHeight="1" thickBot="1">
      <c r="A60" s="22" t="s">
        <v>5</v>
      </c>
      <c r="B60" s="21"/>
      <c r="C60" s="9">
        <f t="shared" ref="C60:AF60" si="21">SUM(C56:C59)</f>
        <v>3144128032</v>
      </c>
      <c r="D60" s="9">
        <f t="shared" si="21"/>
        <v>756766457</v>
      </c>
      <c r="E60" s="9">
        <f t="shared" si="21"/>
        <v>3900894489</v>
      </c>
      <c r="F60" s="9">
        <f t="shared" si="21"/>
        <v>115630228</v>
      </c>
      <c r="G60" s="9">
        <f t="shared" si="21"/>
        <v>96721591</v>
      </c>
      <c r="H60" s="9">
        <f t="shared" si="21"/>
        <v>212351819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0</v>
      </c>
      <c r="V60" s="9">
        <f t="shared" si="21"/>
        <v>0</v>
      </c>
      <c r="W60" s="9">
        <f t="shared" si="21"/>
        <v>0</v>
      </c>
      <c r="X60" s="9">
        <f t="shared" si="21"/>
        <v>2631652254</v>
      </c>
      <c r="Y60" s="9">
        <f t="shared" si="21"/>
        <v>447624294</v>
      </c>
      <c r="Z60" s="9">
        <f t="shared" si="21"/>
        <v>3079276548</v>
      </c>
      <c r="AA60" s="9">
        <f t="shared" si="21"/>
        <v>396845550</v>
      </c>
      <c r="AB60" s="9">
        <f t="shared" si="21"/>
        <v>212420572</v>
      </c>
      <c r="AC60" s="9">
        <f t="shared" si="21"/>
        <v>609266122</v>
      </c>
      <c r="AD60" s="9">
        <f t="shared" si="21"/>
        <v>0</v>
      </c>
      <c r="AE60" s="9">
        <f t="shared" si="21"/>
        <v>0</v>
      </c>
      <c r="AF60" s="9">
        <f t="shared" si="21"/>
        <v>0</v>
      </c>
    </row>
    <row r="61" spans="1:32" ht="19.5" customHeight="1">
      <c r="A61" s="52" t="s">
        <v>32</v>
      </c>
      <c r="B61" s="18" t="s">
        <v>2</v>
      </c>
      <c r="C61" s="5">
        <f>F61+I61+L61+O61+U61+X61+AA61+AD61+R61</f>
        <v>0</v>
      </c>
      <c r="D61" s="5">
        <f>G61+J61+M61+P61+V61+Y61+AB61+AE61+S61</f>
        <v>0</v>
      </c>
      <c r="E61" s="6">
        <f>H61+K61+N61+Q61+W61+Z61+AC61+AF61+T61</f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5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8">
        <f>AA61+AB61</f>
        <v>0</v>
      </c>
      <c r="AD61" s="5">
        <v>0</v>
      </c>
      <c r="AE61" s="5">
        <v>0</v>
      </c>
      <c r="AF61" s="6">
        <f>AD61+AE61</f>
        <v>0</v>
      </c>
    </row>
    <row r="62" spans="1:32" ht="19.5" customHeight="1">
      <c r="A62" s="53"/>
      <c r="B62" s="17" t="s">
        <v>3</v>
      </c>
      <c r="C62" s="5">
        <f t="shared" ref="C62:E64" si="22">F62+I62+L62+O62+U62+X62+AA62+AD62+R62</f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5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8">
        <f>AA62+AB62</f>
        <v>0</v>
      </c>
      <c r="AD62" s="5">
        <v>0</v>
      </c>
      <c r="AE62" s="5">
        <v>0</v>
      </c>
      <c r="AF62" s="6">
        <f>AD62+AE62</f>
        <v>0</v>
      </c>
    </row>
    <row r="63" spans="1:32" ht="19.5" customHeight="1">
      <c r="A63" s="53"/>
      <c r="B63" s="17" t="s">
        <v>59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5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8">
        <f>AA63+AB63</f>
        <v>0</v>
      </c>
      <c r="AD63" s="5">
        <v>0</v>
      </c>
      <c r="AE63" s="5">
        <v>0</v>
      </c>
      <c r="AF63" s="6">
        <f>AD63+AE63</f>
        <v>0</v>
      </c>
    </row>
    <row r="64" spans="1:32" ht="19.5" customHeight="1">
      <c r="A64" s="54"/>
      <c r="B64" s="17" t="s">
        <v>4</v>
      </c>
      <c r="C64" s="5">
        <f t="shared" si="22"/>
        <v>0</v>
      </c>
      <c r="D64" s="5">
        <f t="shared" si="22"/>
        <v>23412576</v>
      </c>
      <c r="E64" s="6">
        <f t="shared" si="22"/>
        <v>23412576</v>
      </c>
      <c r="F64" s="5">
        <v>0</v>
      </c>
      <c r="G64" s="5">
        <v>23412576</v>
      </c>
      <c r="H64" s="5">
        <f>F64+G64</f>
        <v>23412576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5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8">
        <f>AA64+AB64</f>
        <v>0</v>
      </c>
      <c r="AD64" s="5">
        <v>0</v>
      </c>
      <c r="AE64" s="5">
        <v>0</v>
      </c>
      <c r="AF64" s="6">
        <f>AD64+AE64</f>
        <v>0</v>
      </c>
    </row>
    <row r="65" spans="1:32" ht="19.5" customHeight="1" thickBot="1">
      <c r="A65" s="22" t="s">
        <v>5</v>
      </c>
      <c r="B65" s="21"/>
      <c r="C65" s="9">
        <f t="shared" ref="C65:AF65" si="23">SUM(C61:C64)</f>
        <v>0</v>
      </c>
      <c r="D65" s="9">
        <f t="shared" si="23"/>
        <v>23412576</v>
      </c>
      <c r="E65" s="9">
        <f t="shared" si="23"/>
        <v>23412576</v>
      </c>
      <c r="F65" s="9">
        <f t="shared" si="23"/>
        <v>0</v>
      </c>
      <c r="G65" s="9">
        <f t="shared" si="23"/>
        <v>23412576</v>
      </c>
      <c r="H65" s="9">
        <f t="shared" si="23"/>
        <v>23412576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  <c r="AD65" s="9">
        <f t="shared" si="23"/>
        <v>0</v>
      </c>
      <c r="AE65" s="9">
        <f t="shared" si="23"/>
        <v>0</v>
      </c>
      <c r="AF65" s="9">
        <f t="shared" si="23"/>
        <v>0</v>
      </c>
    </row>
    <row r="66" spans="1:32" ht="19.5" customHeight="1">
      <c r="A66" s="52" t="s">
        <v>33</v>
      </c>
      <c r="B66" s="18" t="s">
        <v>2</v>
      </c>
      <c r="C66" s="5">
        <f>F66+I66+L66+O66+U66+X66+AA66+AD66+R66</f>
        <v>0</v>
      </c>
      <c r="D66" s="5">
        <f>G66+J66+M66+P66+V66+Y66+AB66+AE66+S66</f>
        <v>0</v>
      </c>
      <c r="E66" s="6">
        <f>H66+K66+N66+Q66+W66+Z66+AC66+AF66+T66</f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5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8">
        <f>AA66+AB66</f>
        <v>0</v>
      </c>
      <c r="AD66" s="5">
        <v>0</v>
      </c>
      <c r="AE66" s="5">
        <v>0</v>
      </c>
      <c r="AF66" s="6">
        <f>AD66+AE66</f>
        <v>0</v>
      </c>
    </row>
    <row r="67" spans="1:32" ht="19.5" customHeight="1">
      <c r="A67" s="53"/>
      <c r="B67" s="17" t="s">
        <v>3</v>
      </c>
      <c r="C67" s="5">
        <f t="shared" ref="C67:E69" si="24">F67+I67+L67+O67+U67+X67+AA67+AD67+R67</f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5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8">
        <f>AA67+AB67</f>
        <v>0</v>
      </c>
      <c r="AD67" s="5">
        <v>0</v>
      </c>
      <c r="AE67" s="5">
        <v>0</v>
      </c>
      <c r="AF67" s="6">
        <f>AD67+AE67</f>
        <v>0</v>
      </c>
    </row>
    <row r="68" spans="1:32" ht="19.5" customHeight="1">
      <c r="A68" s="53"/>
      <c r="B68" s="17" t="s">
        <v>59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5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8">
        <f>AA68+AB68</f>
        <v>0</v>
      </c>
      <c r="AD68" s="5">
        <v>0</v>
      </c>
      <c r="AE68" s="5">
        <v>0</v>
      </c>
      <c r="AF68" s="6">
        <f>AD68+AE68</f>
        <v>0</v>
      </c>
    </row>
    <row r="69" spans="1:32" ht="19.5" customHeight="1">
      <c r="A69" s="54"/>
      <c r="B69" s="17" t="s">
        <v>4</v>
      </c>
      <c r="C69" s="5">
        <f t="shared" si="24"/>
        <v>88534040</v>
      </c>
      <c r="D69" s="5">
        <f t="shared" si="24"/>
        <v>40193263</v>
      </c>
      <c r="E69" s="6">
        <f t="shared" si="24"/>
        <v>128727303</v>
      </c>
      <c r="F69" s="5">
        <v>0</v>
      </c>
      <c r="G69" s="5">
        <v>40193263</v>
      </c>
      <c r="H69" s="5">
        <f>F69+G69</f>
        <v>40193263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5">
        <f>U69+V69</f>
        <v>0</v>
      </c>
      <c r="X69" s="5">
        <v>88534040</v>
      </c>
      <c r="Y69" s="5">
        <v>0</v>
      </c>
      <c r="Z69" s="8">
        <f>X69+Y69</f>
        <v>88534040</v>
      </c>
      <c r="AA69" s="5">
        <v>0</v>
      </c>
      <c r="AB69" s="5">
        <v>0</v>
      </c>
      <c r="AC69" s="8">
        <f>AA69+AB69</f>
        <v>0</v>
      </c>
      <c r="AD69" s="5">
        <v>0</v>
      </c>
      <c r="AE69" s="5">
        <v>0</v>
      </c>
      <c r="AF69" s="6">
        <f>AD69+AE69</f>
        <v>0</v>
      </c>
    </row>
    <row r="70" spans="1:32" ht="19.5" customHeight="1" thickBot="1">
      <c r="A70" s="22" t="s">
        <v>5</v>
      </c>
      <c r="B70" s="21"/>
      <c r="C70" s="9">
        <f t="shared" ref="C70:AF70" si="25">SUM(C66:C69)</f>
        <v>88534040</v>
      </c>
      <c r="D70" s="9">
        <f t="shared" si="25"/>
        <v>40193263</v>
      </c>
      <c r="E70" s="9">
        <f t="shared" si="25"/>
        <v>128727303</v>
      </c>
      <c r="F70" s="9">
        <f t="shared" si="25"/>
        <v>0</v>
      </c>
      <c r="G70" s="9">
        <f t="shared" si="25"/>
        <v>40193263</v>
      </c>
      <c r="H70" s="9">
        <f t="shared" si="25"/>
        <v>40193263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88534040</v>
      </c>
      <c r="Y70" s="9">
        <f t="shared" si="25"/>
        <v>0</v>
      </c>
      <c r="Z70" s="9">
        <f t="shared" si="25"/>
        <v>88534040</v>
      </c>
      <c r="AA70" s="9">
        <f t="shared" si="25"/>
        <v>0</v>
      </c>
      <c r="AB70" s="9">
        <f t="shared" si="25"/>
        <v>0</v>
      </c>
      <c r="AC70" s="9">
        <f t="shared" si="25"/>
        <v>0</v>
      </c>
      <c r="AD70" s="9">
        <f t="shared" si="25"/>
        <v>0</v>
      </c>
      <c r="AE70" s="9">
        <f t="shared" si="25"/>
        <v>0</v>
      </c>
      <c r="AF70" s="9">
        <f t="shared" si="25"/>
        <v>0</v>
      </c>
    </row>
    <row r="71" spans="1:32" ht="19.5" customHeight="1">
      <c r="A71" s="52" t="s">
        <v>34</v>
      </c>
      <c r="B71" s="18" t="s">
        <v>2</v>
      </c>
      <c r="C71" s="5">
        <f>F71+I71+L71+O71+U71+X71+AA71+AD71+R71</f>
        <v>312085</v>
      </c>
      <c r="D71" s="5">
        <f>G71+J71+M71+P71+V71+Y71+AB71+AE71+S71</f>
        <v>0</v>
      </c>
      <c r="E71" s="6">
        <f>H71+K71+N71+Q71+W71+Z71+AC71+AF71+T71</f>
        <v>312085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5">
        <f>U71+V71</f>
        <v>0</v>
      </c>
      <c r="X71" s="5">
        <v>312085</v>
      </c>
      <c r="Y71" s="5">
        <v>0</v>
      </c>
      <c r="Z71" s="8">
        <f>X71+Y71</f>
        <v>312085</v>
      </c>
      <c r="AA71" s="5">
        <v>0</v>
      </c>
      <c r="AB71" s="5">
        <v>0</v>
      </c>
      <c r="AC71" s="8">
        <f>AA71+AB71</f>
        <v>0</v>
      </c>
      <c r="AD71" s="5">
        <v>0</v>
      </c>
      <c r="AE71" s="5">
        <v>0</v>
      </c>
      <c r="AF71" s="6">
        <f>AD71+AE71</f>
        <v>0</v>
      </c>
    </row>
    <row r="72" spans="1:32" ht="19.5" customHeight="1">
      <c r="A72" s="53"/>
      <c r="B72" s="17" t="s">
        <v>3</v>
      </c>
      <c r="C72" s="5">
        <f t="shared" ref="C72:E74" si="26">F72+I72+L72+O72+U72+X72+AA72+AD72+R72</f>
        <v>1082157</v>
      </c>
      <c r="D72" s="5">
        <f t="shared" si="26"/>
        <v>0</v>
      </c>
      <c r="E72" s="6">
        <f t="shared" si="26"/>
        <v>1082157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5">
        <f>U72+V72</f>
        <v>0</v>
      </c>
      <c r="X72" s="5">
        <v>1082157</v>
      </c>
      <c r="Y72" s="5">
        <v>0</v>
      </c>
      <c r="Z72" s="8">
        <f>X72+Y72</f>
        <v>1082157</v>
      </c>
      <c r="AA72" s="5">
        <v>0</v>
      </c>
      <c r="AB72" s="5">
        <v>0</v>
      </c>
      <c r="AC72" s="8">
        <f>AA72+AB72</f>
        <v>0</v>
      </c>
      <c r="AD72" s="5">
        <v>0</v>
      </c>
      <c r="AE72" s="5">
        <v>0</v>
      </c>
      <c r="AF72" s="6">
        <f>AD72+AE72</f>
        <v>0</v>
      </c>
    </row>
    <row r="73" spans="1:32" ht="19.5" customHeight="1">
      <c r="A73" s="53"/>
      <c r="B73" s="17" t="s">
        <v>59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5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8">
        <f>AA73+AB73</f>
        <v>0</v>
      </c>
      <c r="AD73" s="5">
        <v>0</v>
      </c>
      <c r="AE73" s="5">
        <v>0</v>
      </c>
      <c r="AF73" s="6">
        <f>AD73+AE73</f>
        <v>0</v>
      </c>
    </row>
    <row r="74" spans="1:32" ht="19.5" customHeight="1">
      <c r="A74" s="54"/>
      <c r="B74" s="17" t="s">
        <v>4</v>
      </c>
      <c r="C74" s="5">
        <f t="shared" si="26"/>
        <v>24634506</v>
      </c>
      <c r="D74" s="5">
        <f t="shared" si="26"/>
        <v>2489724</v>
      </c>
      <c r="E74" s="6">
        <f t="shared" si="26"/>
        <v>27124230</v>
      </c>
      <c r="F74" s="5">
        <v>3148465</v>
      </c>
      <c r="G74" s="5">
        <v>1011434</v>
      </c>
      <c r="H74" s="5">
        <f>F74+G74</f>
        <v>4159899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0</v>
      </c>
      <c r="V74" s="5">
        <v>0</v>
      </c>
      <c r="W74" s="5">
        <f>U74+V74</f>
        <v>0</v>
      </c>
      <c r="X74" s="5">
        <v>21486041</v>
      </c>
      <c r="Y74" s="5">
        <v>1478290</v>
      </c>
      <c r="Z74" s="8">
        <f>X74+Y74</f>
        <v>22964331</v>
      </c>
      <c r="AA74" s="5">
        <v>0</v>
      </c>
      <c r="AB74" s="5">
        <v>0</v>
      </c>
      <c r="AC74" s="8">
        <f>AA74+AB74</f>
        <v>0</v>
      </c>
      <c r="AD74" s="5">
        <v>0</v>
      </c>
      <c r="AE74" s="5">
        <v>0</v>
      </c>
      <c r="AF74" s="6">
        <f>AD74+AE74</f>
        <v>0</v>
      </c>
    </row>
    <row r="75" spans="1:32" ht="19.5" customHeight="1" thickBot="1">
      <c r="A75" s="22" t="s">
        <v>5</v>
      </c>
      <c r="B75" s="21"/>
      <c r="C75" s="9">
        <f t="shared" ref="C75:AF75" si="27">SUM(C71:C74)</f>
        <v>26028748</v>
      </c>
      <c r="D75" s="9">
        <f t="shared" si="27"/>
        <v>2489724</v>
      </c>
      <c r="E75" s="9">
        <f t="shared" si="27"/>
        <v>28518472</v>
      </c>
      <c r="F75" s="9">
        <f t="shared" si="27"/>
        <v>3148465</v>
      </c>
      <c r="G75" s="9">
        <f t="shared" si="27"/>
        <v>1011434</v>
      </c>
      <c r="H75" s="9">
        <f t="shared" si="27"/>
        <v>4159899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0</v>
      </c>
      <c r="V75" s="9">
        <f t="shared" si="27"/>
        <v>0</v>
      </c>
      <c r="W75" s="9">
        <f t="shared" si="27"/>
        <v>0</v>
      </c>
      <c r="X75" s="9">
        <f t="shared" si="27"/>
        <v>22880283</v>
      </c>
      <c r="Y75" s="9">
        <f t="shared" si="27"/>
        <v>1478290</v>
      </c>
      <c r="Z75" s="9">
        <f t="shared" si="27"/>
        <v>24358573</v>
      </c>
      <c r="AA75" s="9">
        <f t="shared" si="27"/>
        <v>0</v>
      </c>
      <c r="AB75" s="9">
        <f t="shared" si="27"/>
        <v>0</v>
      </c>
      <c r="AC75" s="9">
        <f t="shared" si="27"/>
        <v>0</v>
      </c>
      <c r="AD75" s="9">
        <f t="shared" si="27"/>
        <v>0</v>
      </c>
      <c r="AE75" s="9">
        <f t="shared" si="27"/>
        <v>0</v>
      </c>
      <c r="AF75" s="9">
        <f t="shared" si="27"/>
        <v>0</v>
      </c>
    </row>
    <row r="76" spans="1:32" ht="19.5" customHeight="1">
      <c r="A76" s="52" t="s">
        <v>35</v>
      </c>
      <c r="B76" s="18" t="s">
        <v>2</v>
      </c>
      <c r="C76" s="5">
        <f>F76+I76+L76+O76+U76+X76+AA76+AD76+R76</f>
        <v>0</v>
      </c>
      <c r="D76" s="5">
        <f>G76+J76+M76+P76+V76+Y76+AB76+AE76+S76</f>
        <v>0</v>
      </c>
      <c r="E76" s="6">
        <f>H76+K76+N76+Q76+W76+Z76+AC76+AF76+T76</f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5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8">
        <f>AA76+AB76</f>
        <v>0</v>
      </c>
      <c r="AD76" s="5">
        <v>0</v>
      </c>
      <c r="AE76" s="5">
        <v>0</v>
      </c>
      <c r="AF76" s="6">
        <f>AD76+AE76</f>
        <v>0</v>
      </c>
    </row>
    <row r="77" spans="1:32" ht="19.5" customHeight="1">
      <c r="A77" s="53"/>
      <c r="B77" s="17" t="s">
        <v>3</v>
      </c>
      <c r="C77" s="5">
        <f t="shared" ref="C77:E79" si="28">F77+I77+L77+O77+U77+X77+AA77+AD77+R77</f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5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8">
        <f>AA77+AB77</f>
        <v>0</v>
      </c>
      <c r="AD77" s="5">
        <v>0</v>
      </c>
      <c r="AE77" s="5">
        <v>0</v>
      </c>
      <c r="AF77" s="6">
        <f>AD77+AE77</f>
        <v>0</v>
      </c>
    </row>
    <row r="78" spans="1:32" ht="19.5" customHeight="1">
      <c r="A78" s="53"/>
      <c r="B78" s="17" t="s">
        <v>59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5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8">
        <f>AA78+AB78</f>
        <v>0</v>
      </c>
      <c r="AD78" s="5">
        <v>0</v>
      </c>
      <c r="AE78" s="5">
        <v>0</v>
      </c>
      <c r="AF78" s="6">
        <f>AD78+AE78</f>
        <v>0</v>
      </c>
    </row>
    <row r="79" spans="1:32" ht="19.5" customHeight="1">
      <c r="A79" s="54"/>
      <c r="B79" s="17" t="s">
        <v>4</v>
      </c>
      <c r="C79" s="5">
        <f t="shared" si="28"/>
        <v>36930314</v>
      </c>
      <c r="D79" s="5">
        <f t="shared" si="28"/>
        <v>21562428</v>
      </c>
      <c r="E79" s="6">
        <f t="shared" si="28"/>
        <v>58492742</v>
      </c>
      <c r="F79" s="5">
        <v>36930314</v>
      </c>
      <c r="G79" s="5">
        <v>21562428</v>
      </c>
      <c r="H79" s="5">
        <f>F79+G79</f>
        <v>58492742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5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8">
        <f>AA79+AB79</f>
        <v>0</v>
      </c>
      <c r="AD79" s="5">
        <v>0</v>
      </c>
      <c r="AE79" s="5">
        <v>0</v>
      </c>
      <c r="AF79" s="6">
        <f>AD79+AE79</f>
        <v>0</v>
      </c>
    </row>
    <row r="80" spans="1:32" ht="19.5" customHeight="1" thickBot="1">
      <c r="A80" s="22" t="s">
        <v>5</v>
      </c>
      <c r="B80" s="21"/>
      <c r="C80" s="9">
        <f t="shared" ref="C80:AF80" si="29">SUM(C76:C79)</f>
        <v>36930314</v>
      </c>
      <c r="D80" s="9">
        <f t="shared" si="29"/>
        <v>21562428</v>
      </c>
      <c r="E80" s="9">
        <f t="shared" si="29"/>
        <v>58492742</v>
      </c>
      <c r="F80" s="9">
        <f t="shared" si="29"/>
        <v>36930314</v>
      </c>
      <c r="G80" s="9">
        <f t="shared" si="29"/>
        <v>21562428</v>
      </c>
      <c r="H80" s="9">
        <f t="shared" si="29"/>
        <v>58492742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  <c r="AD80" s="9">
        <f t="shared" si="29"/>
        <v>0</v>
      </c>
      <c r="AE80" s="9">
        <f t="shared" si="29"/>
        <v>0</v>
      </c>
      <c r="AF80" s="9">
        <f t="shared" si="29"/>
        <v>0</v>
      </c>
    </row>
    <row r="81" spans="1:32" ht="19.5" customHeight="1">
      <c r="A81" s="52" t="s">
        <v>36</v>
      </c>
      <c r="B81" s="18" t="s">
        <v>2</v>
      </c>
      <c r="C81" s="5">
        <f>F81+I81+L81+O81+U81+X81+AA81+AD81+R81</f>
        <v>0</v>
      </c>
      <c r="D81" s="5">
        <f>G81+J81+M81+P81+V81+Y81+AB81+AE81+S81</f>
        <v>0</v>
      </c>
      <c r="E81" s="6">
        <f>H81+K81+N81+Q81+W81+Z81+AC81+AF81+T81</f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5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8">
        <f>AA81+AB81</f>
        <v>0</v>
      </c>
      <c r="AD81" s="5">
        <v>0</v>
      </c>
      <c r="AE81" s="5">
        <v>0</v>
      </c>
      <c r="AF81" s="6">
        <f>AD81+AE81</f>
        <v>0</v>
      </c>
    </row>
    <row r="82" spans="1:32" ht="19.5" customHeight="1">
      <c r="A82" s="53"/>
      <c r="B82" s="17" t="s">
        <v>3</v>
      </c>
      <c r="C82" s="5">
        <f t="shared" ref="C82:E84" si="30">F82+I82+L82+O82+U82+X82+AA82+AD82+R82</f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5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8">
        <f>AA82+AB82</f>
        <v>0</v>
      </c>
      <c r="AD82" s="5">
        <v>0</v>
      </c>
      <c r="AE82" s="5">
        <v>0</v>
      </c>
      <c r="AF82" s="6">
        <f>AD82+AE82</f>
        <v>0</v>
      </c>
    </row>
    <row r="83" spans="1:32" ht="19.5" customHeight="1">
      <c r="A83" s="53"/>
      <c r="B83" s="17" t="s">
        <v>59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5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8">
        <f>AA83+AB83</f>
        <v>0</v>
      </c>
      <c r="AD83" s="5">
        <v>0</v>
      </c>
      <c r="AE83" s="5">
        <v>0</v>
      </c>
      <c r="AF83" s="6">
        <f>AD83+AE83</f>
        <v>0</v>
      </c>
    </row>
    <row r="84" spans="1:32" ht="19.5" customHeight="1">
      <c r="A84" s="54"/>
      <c r="B84" s="17" t="s">
        <v>4</v>
      </c>
      <c r="C84" s="5">
        <f t="shared" si="30"/>
        <v>0</v>
      </c>
      <c r="D84" s="5">
        <f t="shared" si="30"/>
        <v>1361034</v>
      </c>
      <c r="E84" s="6">
        <f t="shared" si="30"/>
        <v>1361034</v>
      </c>
      <c r="F84" s="5">
        <v>0</v>
      </c>
      <c r="G84" s="5">
        <v>1361034</v>
      </c>
      <c r="H84" s="5">
        <f>F84+G84</f>
        <v>1361034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5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8">
        <f>AA84+AB84</f>
        <v>0</v>
      </c>
      <c r="AD84" s="5">
        <v>0</v>
      </c>
      <c r="AE84" s="5">
        <v>0</v>
      </c>
      <c r="AF84" s="6">
        <f>AD84+AE84</f>
        <v>0</v>
      </c>
    </row>
    <row r="85" spans="1:32" ht="19.5" customHeight="1" thickBot="1">
      <c r="A85" s="22" t="s">
        <v>5</v>
      </c>
      <c r="B85" s="21"/>
      <c r="C85" s="9">
        <f t="shared" ref="C85:AF85" si="31">SUM(C81:C84)</f>
        <v>0</v>
      </c>
      <c r="D85" s="9">
        <f t="shared" si="31"/>
        <v>1361034</v>
      </c>
      <c r="E85" s="9">
        <f t="shared" si="31"/>
        <v>1361034</v>
      </c>
      <c r="F85" s="9">
        <f t="shared" si="31"/>
        <v>0</v>
      </c>
      <c r="G85" s="9">
        <f t="shared" si="31"/>
        <v>1361034</v>
      </c>
      <c r="H85" s="9">
        <f t="shared" si="31"/>
        <v>1361034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  <c r="AD85" s="9">
        <f t="shared" si="31"/>
        <v>0</v>
      </c>
      <c r="AE85" s="9">
        <f t="shared" si="31"/>
        <v>0</v>
      </c>
      <c r="AF85" s="9">
        <f t="shared" si="31"/>
        <v>0</v>
      </c>
    </row>
    <row r="86" spans="1:32" ht="19.5" customHeight="1">
      <c r="A86" s="52" t="s">
        <v>37</v>
      </c>
      <c r="B86" s="18" t="s">
        <v>2</v>
      </c>
      <c r="C86" s="5">
        <f>F86+I86+L86+O86+U86+X86+AA86+AD86+R86</f>
        <v>0</v>
      </c>
      <c r="D86" s="5">
        <f>G86+J86+M86+P86+V86+Y86+AB86+AE86+S86</f>
        <v>0</v>
      </c>
      <c r="E86" s="6">
        <f>H86+K86+N86+Q86+W86+Z86+AC86+AF86+T86</f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5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8">
        <f>AA86+AB86</f>
        <v>0</v>
      </c>
      <c r="AD86" s="5">
        <v>0</v>
      </c>
      <c r="AE86" s="5">
        <v>0</v>
      </c>
      <c r="AF86" s="6">
        <f>AD86+AE86</f>
        <v>0</v>
      </c>
    </row>
    <row r="87" spans="1:32" ht="19.5" customHeight="1">
      <c r="A87" s="53"/>
      <c r="B87" s="17" t="s">
        <v>3</v>
      </c>
      <c r="C87" s="5">
        <f t="shared" ref="C87:E89" si="32">F87+I87+L87+O87+U87+X87+AA87+AD87+R87</f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5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8">
        <f>AA87+AB87</f>
        <v>0</v>
      </c>
      <c r="AD87" s="5">
        <v>0</v>
      </c>
      <c r="AE87" s="5">
        <v>0</v>
      </c>
      <c r="AF87" s="6">
        <f>AD87+AE87</f>
        <v>0</v>
      </c>
    </row>
    <row r="88" spans="1:32" ht="19.5" customHeight="1">
      <c r="A88" s="53"/>
      <c r="B88" s="17" t="s">
        <v>59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5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8">
        <f>AA88+AB88</f>
        <v>0</v>
      </c>
      <c r="AD88" s="5">
        <v>0</v>
      </c>
      <c r="AE88" s="5">
        <v>0</v>
      </c>
      <c r="AF88" s="6">
        <f>AD88+AE88</f>
        <v>0</v>
      </c>
    </row>
    <row r="89" spans="1:32" ht="19.5" customHeight="1">
      <c r="A89" s="54"/>
      <c r="B89" s="17" t="s">
        <v>4</v>
      </c>
      <c r="C89" s="5">
        <f t="shared" si="32"/>
        <v>29140098</v>
      </c>
      <c r="D89" s="5">
        <f t="shared" si="32"/>
        <v>61208395</v>
      </c>
      <c r="E89" s="6">
        <f t="shared" si="32"/>
        <v>90348493</v>
      </c>
      <c r="F89" s="5">
        <v>29140098</v>
      </c>
      <c r="G89" s="5">
        <v>61208395</v>
      </c>
      <c r="H89" s="5">
        <f>F89+G89</f>
        <v>90348493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5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8">
        <f>AA89+AB89</f>
        <v>0</v>
      </c>
      <c r="AD89" s="5">
        <v>0</v>
      </c>
      <c r="AE89" s="5">
        <v>0</v>
      </c>
      <c r="AF89" s="6">
        <f>AD89+AE89</f>
        <v>0</v>
      </c>
    </row>
    <row r="90" spans="1:32" ht="19.5" customHeight="1" thickBot="1">
      <c r="A90" s="22" t="s">
        <v>5</v>
      </c>
      <c r="B90" s="21"/>
      <c r="C90" s="9">
        <f t="shared" ref="C90:AF90" si="33">SUM(C86:C89)</f>
        <v>29140098</v>
      </c>
      <c r="D90" s="9">
        <f t="shared" si="33"/>
        <v>61208395</v>
      </c>
      <c r="E90" s="9">
        <f t="shared" si="33"/>
        <v>90348493</v>
      </c>
      <c r="F90" s="9">
        <f t="shared" si="33"/>
        <v>29140098</v>
      </c>
      <c r="G90" s="9">
        <f t="shared" si="33"/>
        <v>61208395</v>
      </c>
      <c r="H90" s="9">
        <f t="shared" si="33"/>
        <v>90348493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  <c r="AD90" s="9">
        <f t="shared" si="33"/>
        <v>0</v>
      </c>
      <c r="AE90" s="9">
        <f t="shared" si="33"/>
        <v>0</v>
      </c>
      <c r="AF90" s="9">
        <f t="shared" si="33"/>
        <v>0</v>
      </c>
    </row>
    <row r="91" spans="1:32" ht="19.5" customHeight="1">
      <c r="A91" s="52" t="s">
        <v>38</v>
      </c>
      <c r="B91" s="18" t="s">
        <v>2</v>
      </c>
      <c r="C91" s="5">
        <f>F91+I91+L91+O91+U91+X91+AA91+AD91+R91</f>
        <v>6117094527</v>
      </c>
      <c r="D91" s="5">
        <f>G91+J91+M91+P91+V91+Y91+AB91+AE91+S91</f>
        <v>2067682651</v>
      </c>
      <c r="E91" s="6">
        <f>H91+K91+N91+Q91+W91+Z91+AC91+AF91+T91</f>
        <v>8184777178</v>
      </c>
      <c r="F91" s="5">
        <v>3184803202</v>
      </c>
      <c r="G91" s="5">
        <v>1557051550</v>
      </c>
      <c r="H91" s="5">
        <f>F91+G91</f>
        <v>4741854752</v>
      </c>
      <c r="I91" s="5">
        <v>94650148</v>
      </c>
      <c r="J91" s="5">
        <v>75321300</v>
      </c>
      <c r="K91" s="5">
        <f>I91+J91</f>
        <v>169971448</v>
      </c>
      <c r="L91" s="5">
        <v>148189837</v>
      </c>
      <c r="M91" s="5">
        <v>83456673</v>
      </c>
      <c r="N91" s="5">
        <f>L91+M91</f>
        <v>231646510</v>
      </c>
      <c r="O91" s="5">
        <v>0</v>
      </c>
      <c r="P91" s="5">
        <v>0</v>
      </c>
      <c r="Q91" s="5">
        <f>O91+P91</f>
        <v>0</v>
      </c>
      <c r="R91" s="5">
        <v>0</v>
      </c>
      <c r="S91" s="5">
        <v>0</v>
      </c>
      <c r="T91" s="5">
        <f>R91+S91</f>
        <v>0</v>
      </c>
      <c r="U91" s="5">
        <v>3879990</v>
      </c>
      <c r="V91" s="5">
        <v>2108715</v>
      </c>
      <c r="W91" s="5">
        <f>U91+V91</f>
        <v>5988705</v>
      </c>
      <c r="X91" s="5">
        <v>2677953383</v>
      </c>
      <c r="Y91" s="5">
        <v>343055069</v>
      </c>
      <c r="Z91" s="8">
        <f>X91+Y91</f>
        <v>3021008452</v>
      </c>
      <c r="AA91" s="5">
        <v>1868730</v>
      </c>
      <c r="AB91" s="5">
        <v>3113150</v>
      </c>
      <c r="AC91" s="8">
        <f>AA91+AB91</f>
        <v>4981880</v>
      </c>
      <c r="AD91" s="5">
        <v>5749237</v>
      </c>
      <c r="AE91" s="5">
        <v>3576194</v>
      </c>
      <c r="AF91" s="6">
        <f>AD91+AE91</f>
        <v>9325431</v>
      </c>
    </row>
    <row r="92" spans="1:32" ht="19.5" customHeight="1">
      <c r="A92" s="53"/>
      <c r="B92" s="17" t="s">
        <v>3</v>
      </c>
      <c r="C92" s="5">
        <f t="shared" ref="C92:E94" si="34">F92+I92+L92+O92+U92+X92+AA92+AD92+R92</f>
        <v>10744069915</v>
      </c>
      <c r="D92" s="5">
        <f t="shared" si="34"/>
        <v>1110652259</v>
      </c>
      <c r="E92" s="6">
        <f t="shared" si="34"/>
        <v>11854722174</v>
      </c>
      <c r="F92" s="5">
        <v>684240587</v>
      </c>
      <c r="G92" s="5">
        <v>250475340</v>
      </c>
      <c r="H92" s="5">
        <f>F92+G92</f>
        <v>934715927</v>
      </c>
      <c r="I92" s="5">
        <v>40532623</v>
      </c>
      <c r="J92" s="5">
        <v>4509835</v>
      </c>
      <c r="K92" s="5">
        <f>I92+J92</f>
        <v>45042458</v>
      </c>
      <c r="L92" s="5">
        <v>5454616</v>
      </c>
      <c r="M92" s="5">
        <v>2419274</v>
      </c>
      <c r="N92" s="5">
        <f>L92+M92</f>
        <v>7873890</v>
      </c>
      <c r="O92" s="5">
        <v>0</v>
      </c>
      <c r="P92" s="5">
        <v>0</v>
      </c>
      <c r="Q92" s="5">
        <f>O92+P92</f>
        <v>0</v>
      </c>
      <c r="R92" s="5">
        <v>0</v>
      </c>
      <c r="S92" s="5">
        <v>0</v>
      </c>
      <c r="T92" s="5">
        <f>R92+S92</f>
        <v>0</v>
      </c>
      <c r="U92" s="5">
        <v>92580</v>
      </c>
      <c r="V92" s="5">
        <v>4509374</v>
      </c>
      <c r="W92" s="5">
        <f>U92+V92</f>
        <v>4601954</v>
      </c>
      <c r="X92" s="5">
        <v>3040914459</v>
      </c>
      <c r="Y92" s="5">
        <v>350589653</v>
      </c>
      <c r="Z92" s="8">
        <f>X92+Y92</f>
        <v>3391504112</v>
      </c>
      <c r="AA92" s="5">
        <v>6972596253</v>
      </c>
      <c r="AB92" s="5">
        <v>498148783</v>
      </c>
      <c r="AC92" s="8">
        <f>AA92+AB92</f>
        <v>7470745036</v>
      </c>
      <c r="AD92" s="5">
        <v>238797</v>
      </c>
      <c r="AE92" s="5">
        <v>0</v>
      </c>
      <c r="AF92" s="6">
        <f>AD92+AE92</f>
        <v>238797</v>
      </c>
    </row>
    <row r="93" spans="1:32" ht="19.5" customHeight="1">
      <c r="A93" s="53"/>
      <c r="B93" s="17" t="s">
        <v>59</v>
      </c>
      <c r="C93" s="5">
        <f t="shared" si="34"/>
        <v>748431310</v>
      </c>
      <c r="D93" s="5">
        <f t="shared" si="34"/>
        <v>181537823</v>
      </c>
      <c r="E93" s="6">
        <f t="shared" si="34"/>
        <v>929969133</v>
      </c>
      <c r="F93" s="5">
        <v>1620657</v>
      </c>
      <c r="G93" s="5">
        <v>98577130</v>
      </c>
      <c r="H93" s="5">
        <f>F93+G93</f>
        <v>100197787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46877</v>
      </c>
      <c r="N93" s="5">
        <f>L93+M93</f>
        <v>46877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0</v>
      </c>
      <c r="V93" s="5">
        <v>0</v>
      </c>
      <c r="W93" s="5">
        <f>U93+V93</f>
        <v>0</v>
      </c>
      <c r="X93" s="5">
        <v>272029108</v>
      </c>
      <c r="Y93" s="5">
        <v>64183466</v>
      </c>
      <c r="Z93" s="8">
        <f>X93+Y93</f>
        <v>336212574</v>
      </c>
      <c r="AA93" s="5">
        <v>474781545</v>
      </c>
      <c r="AB93" s="5">
        <v>18730350</v>
      </c>
      <c r="AC93" s="8">
        <f>AA93+AB93</f>
        <v>493511895</v>
      </c>
      <c r="AD93" s="5">
        <v>0</v>
      </c>
      <c r="AE93" s="5">
        <v>0</v>
      </c>
      <c r="AF93" s="6">
        <f>AD93+AE93</f>
        <v>0</v>
      </c>
    </row>
    <row r="94" spans="1:32" ht="19.5" customHeight="1">
      <c r="A94" s="54"/>
      <c r="B94" s="17" t="s">
        <v>4</v>
      </c>
      <c r="C94" s="5">
        <f t="shared" si="34"/>
        <v>25851508233</v>
      </c>
      <c r="D94" s="5">
        <f t="shared" si="34"/>
        <v>5207040683</v>
      </c>
      <c r="E94" s="6">
        <f t="shared" si="34"/>
        <v>31058548916</v>
      </c>
      <c r="F94" s="5">
        <v>3715056923</v>
      </c>
      <c r="G94" s="5">
        <v>1585022210</v>
      </c>
      <c r="H94" s="5">
        <f>F94+G94</f>
        <v>5300079133</v>
      </c>
      <c r="I94" s="5">
        <v>90977158</v>
      </c>
      <c r="J94" s="5">
        <v>119051874</v>
      </c>
      <c r="K94" s="5">
        <f>I94+J94</f>
        <v>210029032</v>
      </c>
      <c r="L94" s="5">
        <v>216852400</v>
      </c>
      <c r="M94" s="5">
        <v>70318514</v>
      </c>
      <c r="N94" s="5">
        <f>L94+M94</f>
        <v>287170914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11348584</v>
      </c>
      <c r="V94" s="5">
        <v>1038054</v>
      </c>
      <c r="W94" s="5">
        <f>U94+V94</f>
        <v>12386638</v>
      </c>
      <c r="X94" s="5">
        <v>21817273168</v>
      </c>
      <c r="Y94" s="5">
        <v>3431609185</v>
      </c>
      <c r="Z94" s="8">
        <f>X94+Y94</f>
        <v>25248882353</v>
      </c>
      <c r="AA94" s="5">
        <v>0</v>
      </c>
      <c r="AB94" s="5">
        <v>0</v>
      </c>
      <c r="AC94" s="8">
        <f>AA94+AB94</f>
        <v>0</v>
      </c>
      <c r="AD94" s="5">
        <v>0</v>
      </c>
      <c r="AE94" s="5">
        <v>846</v>
      </c>
      <c r="AF94" s="6">
        <f>AD94+AE94</f>
        <v>846</v>
      </c>
    </row>
    <row r="95" spans="1:32" ht="19.5" customHeight="1" thickBot="1">
      <c r="A95" s="22" t="s">
        <v>5</v>
      </c>
      <c r="B95" s="21"/>
      <c r="C95" s="9">
        <f t="shared" ref="C95:AF95" si="35">SUM(C91:C94)</f>
        <v>43461103985</v>
      </c>
      <c r="D95" s="9">
        <f t="shared" si="35"/>
        <v>8566913416</v>
      </c>
      <c r="E95" s="9">
        <f t="shared" si="35"/>
        <v>52028017401</v>
      </c>
      <c r="F95" s="9">
        <f t="shared" si="35"/>
        <v>7585721369</v>
      </c>
      <c r="G95" s="9">
        <f t="shared" si="35"/>
        <v>3491126230</v>
      </c>
      <c r="H95" s="9">
        <f t="shared" si="35"/>
        <v>11076847599</v>
      </c>
      <c r="I95" s="9">
        <f t="shared" si="35"/>
        <v>226159929</v>
      </c>
      <c r="J95" s="9">
        <f t="shared" si="35"/>
        <v>198883009</v>
      </c>
      <c r="K95" s="9">
        <f t="shared" si="35"/>
        <v>425042938</v>
      </c>
      <c r="L95" s="9">
        <f t="shared" si="35"/>
        <v>370496853</v>
      </c>
      <c r="M95" s="9">
        <f t="shared" si="35"/>
        <v>156241338</v>
      </c>
      <c r="N95" s="9">
        <f t="shared" si="35"/>
        <v>526738191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0</v>
      </c>
      <c r="S95" s="9">
        <f t="shared" si="35"/>
        <v>0</v>
      </c>
      <c r="T95" s="9">
        <f t="shared" si="35"/>
        <v>0</v>
      </c>
      <c r="U95" s="9">
        <f t="shared" si="35"/>
        <v>15321154</v>
      </c>
      <c r="V95" s="9">
        <f t="shared" si="35"/>
        <v>7656143</v>
      </c>
      <c r="W95" s="9">
        <f t="shared" si="35"/>
        <v>22977297</v>
      </c>
      <c r="X95" s="9">
        <f t="shared" si="35"/>
        <v>27808170118</v>
      </c>
      <c r="Y95" s="9">
        <f t="shared" si="35"/>
        <v>4189437373</v>
      </c>
      <c r="Z95" s="9">
        <f t="shared" si="35"/>
        <v>31997607491</v>
      </c>
      <c r="AA95" s="9">
        <f t="shared" si="35"/>
        <v>7449246528</v>
      </c>
      <c r="AB95" s="9">
        <f t="shared" si="35"/>
        <v>519992283</v>
      </c>
      <c r="AC95" s="9">
        <f t="shared" si="35"/>
        <v>7969238811</v>
      </c>
      <c r="AD95" s="9">
        <f t="shared" si="35"/>
        <v>5988034</v>
      </c>
      <c r="AE95" s="9">
        <f t="shared" si="35"/>
        <v>3577040</v>
      </c>
      <c r="AF95" s="9">
        <f t="shared" si="35"/>
        <v>9565074</v>
      </c>
    </row>
    <row r="96" spans="1:32" ht="19.5" customHeight="1">
      <c r="A96" s="52" t="s">
        <v>39</v>
      </c>
      <c r="B96" s="18" t="s">
        <v>2</v>
      </c>
      <c r="C96" s="5">
        <f>F96+I96+L96+O96+U96+X96+AA96+AD96+R96</f>
        <v>0</v>
      </c>
      <c r="D96" s="5">
        <f>G96+J96+M96+P96+V96+Y96+AB96+AE96+S96</f>
        <v>6707981</v>
      </c>
      <c r="E96" s="6">
        <f>H96+K96+N96+Q96+W96+Z96+AC96+AF96+T96</f>
        <v>6707981</v>
      </c>
      <c r="F96" s="5">
        <v>0</v>
      </c>
      <c r="G96" s="5">
        <v>6707981</v>
      </c>
      <c r="H96" s="5">
        <f>F96+G96</f>
        <v>6707981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5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8">
        <f>AA96+AB96</f>
        <v>0</v>
      </c>
      <c r="AD96" s="5">
        <v>0</v>
      </c>
      <c r="AE96" s="5">
        <v>0</v>
      </c>
      <c r="AF96" s="6">
        <f>AD96+AE96</f>
        <v>0</v>
      </c>
    </row>
    <row r="97" spans="1:32" ht="19.5" customHeight="1">
      <c r="A97" s="53"/>
      <c r="B97" s="17" t="s">
        <v>3</v>
      </c>
      <c r="C97" s="5">
        <f t="shared" ref="C97:E99" si="36">F97+I97+L97+O97+U97+X97+AA97+AD97+R97</f>
        <v>214636406</v>
      </c>
      <c r="D97" s="5">
        <f t="shared" si="36"/>
        <v>177661983</v>
      </c>
      <c r="E97" s="6">
        <f t="shared" si="36"/>
        <v>392298389</v>
      </c>
      <c r="F97" s="5">
        <v>214306688</v>
      </c>
      <c r="G97" s="5">
        <v>177661983</v>
      </c>
      <c r="H97" s="5">
        <f>F97+G97</f>
        <v>391968671</v>
      </c>
      <c r="I97" s="5">
        <v>329718</v>
      </c>
      <c r="J97" s="5">
        <v>0</v>
      </c>
      <c r="K97" s="5">
        <f>I97+J97</f>
        <v>329718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5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8">
        <f>AA97+AB97</f>
        <v>0</v>
      </c>
      <c r="AD97" s="5">
        <v>0</v>
      </c>
      <c r="AE97" s="5">
        <v>0</v>
      </c>
      <c r="AF97" s="6">
        <f>AD97+AE97</f>
        <v>0</v>
      </c>
    </row>
    <row r="98" spans="1:32" ht="19.5" customHeight="1">
      <c r="A98" s="53"/>
      <c r="B98" s="17" t="s">
        <v>59</v>
      </c>
      <c r="C98" s="5">
        <f t="shared" si="36"/>
        <v>1830467</v>
      </c>
      <c r="D98" s="5">
        <f t="shared" si="36"/>
        <v>0</v>
      </c>
      <c r="E98" s="6">
        <f t="shared" si="36"/>
        <v>1830467</v>
      </c>
      <c r="F98" s="5">
        <v>1830467</v>
      </c>
      <c r="G98" s="5">
        <v>0</v>
      </c>
      <c r="H98" s="5">
        <f>F98+G98</f>
        <v>1830467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5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8">
        <f>AA98+AB98</f>
        <v>0</v>
      </c>
      <c r="AD98" s="5">
        <v>0</v>
      </c>
      <c r="AE98" s="5">
        <v>0</v>
      </c>
      <c r="AF98" s="6">
        <f>AD98+AE98</f>
        <v>0</v>
      </c>
    </row>
    <row r="99" spans="1:32" ht="19.5" customHeight="1">
      <c r="A99" s="54"/>
      <c r="B99" s="17" t="s">
        <v>4</v>
      </c>
      <c r="C99" s="5">
        <f t="shared" si="36"/>
        <v>1197176855</v>
      </c>
      <c r="D99" s="5">
        <f t="shared" si="36"/>
        <v>921581297</v>
      </c>
      <c r="E99" s="6">
        <f t="shared" si="36"/>
        <v>2118758152</v>
      </c>
      <c r="F99" s="5">
        <v>1197176855</v>
      </c>
      <c r="G99" s="5">
        <v>921581297</v>
      </c>
      <c r="H99" s="5">
        <f>F99+G99</f>
        <v>2118758152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5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8">
        <f>AA99+AB99</f>
        <v>0</v>
      </c>
      <c r="AD99" s="5">
        <v>0</v>
      </c>
      <c r="AE99" s="5">
        <v>0</v>
      </c>
      <c r="AF99" s="6">
        <f>AD99+AE99</f>
        <v>0</v>
      </c>
    </row>
    <row r="100" spans="1:32" ht="19.5" customHeight="1" thickBot="1">
      <c r="A100" s="22" t="s">
        <v>5</v>
      </c>
      <c r="B100" s="21"/>
      <c r="C100" s="9">
        <f t="shared" ref="C100:AF100" si="37">SUM(C96:C99)</f>
        <v>1413643728</v>
      </c>
      <c r="D100" s="9">
        <f t="shared" si="37"/>
        <v>1105951261</v>
      </c>
      <c r="E100" s="9">
        <f t="shared" si="37"/>
        <v>2519594989</v>
      </c>
      <c r="F100" s="9">
        <f t="shared" si="37"/>
        <v>1413314010</v>
      </c>
      <c r="G100" s="9">
        <f t="shared" si="37"/>
        <v>1105951261</v>
      </c>
      <c r="H100" s="9">
        <f t="shared" si="37"/>
        <v>2519265271</v>
      </c>
      <c r="I100" s="9">
        <f t="shared" si="37"/>
        <v>329718</v>
      </c>
      <c r="J100" s="9">
        <f t="shared" si="37"/>
        <v>0</v>
      </c>
      <c r="K100" s="9">
        <f t="shared" si="37"/>
        <v>329718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  <c r="AD100" s="9">
        <f t="shared" si="37"/>
        <v>0</v>
      </c>
      <c r="AE100" s="9">
        <f t="shared" si="37"/>
        <v>0</v>
      </c>
      <c r="AF100" s="9">
        <f t="shared" si="37"/>
        <v>0</v>
      </c>
    </row>
    <row r="101" spans="1:32" ht="19.5" customHeight="1">
      <c r="A101" s="52" t="s">
        <v>6</v>
      </c>
      <c r="B101" s="18" t="s">
        <v>2</v>
      </c>
      <c r="C101" s="5">
        <f>F101+I101+L101+O101+U101+X101+AA101+AD101+R101</f>
        <v>1363668633</v>
      </c>
      <c r="D101" s="5">
        <f>G101+J101+M101+P101+V101+Y101+AB101+AE101+S101</f>
        <v>1301978046</v>
      </c>
      <c r="E101" s="6">
        <f>H101+K101+N101+Q101+W101+Z101+AC101+AF101+T101</f>
        <v>2665646679</v>
      </c>
      <c r="F101" s="5">
        <v>1278699478</v>
      </c>
      <c r="G101" s="5">
        <v>1189696234</v>
      </c>
      <c r="H101" s="5">
        <f>F101+G101</f>
        <v>2468395712</v>
      </c>
      <c r="I101" s="5">
        <v>77806106</v>
      </c>
      <c r="J101" s="5">
        <v>94897719</v>
      </c>
      <c r="K101" s="5">
        <f>I101+J101</f>
        <v>172703825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0</v>
      </c>
      <c r="S101" s="5">
        <v>0</v>
      </c>
      <c r="T101" s="5">
        <f>R101+S101</f>
        <v>0</v>
      </c>
      <c r="U101" s="5">
        <v>785848</v>
      </c>
      <c r="V101" s="5">
        <v>17384093</v>
      </c>
      <c r="W101" s="5">
        <f>U101+V101</f>
        <v>18169941</v>
      </c>
      <c r="X101" s="5">
        <v>6377201</v>
      </c>
      <c r="Y101" s="5">
        <v>0</v>
      </c>
      <c r="Z101" s="8">
        <f>X101+Y101</f>
        <v>6377201</v>
      </c>
      <c r="AA101" s="5">
        <v>0</v>
      </c>
      <c r="AB101" s="5">
        <v>0</v>
      </c>
      <c r="AC101" s="8">
        <f>AA101+AB101</f>
        <v>0</v>
      </c>
      <c r="AD101" s="5">
        <v>0</v>
      </c>
      <c r="AE101" s="5">
        <v>0</v>
      </c>
      <c r="AF101" s="6">
        <f>AD101+AE101</f>
        <v>0</v>
      </c>
    </row>
    <row r="102" spans="1:32" ht="19.5" customHeight="1">
      <c r="A102" s="53"/>
      <c r="B102" s="17" t="s">
        <v>3</v>
      </c>
      <c r="C102" s="5">
        <f t="shared" ref="C102:E104" si="38">F102+I102+L102+O102+U102+X102+AA102+AD102+R102</f>
        <v>348540041</v>
      </c>
      <c r="D102" s="5">
        <f t="shared" si="38"/>
        <v>372067396</v>
      </c>
      <c r="E102" s="6">
        <f t="shared" si="38"/>
        <v>720607437</v>
      </c>
      <c r="F102" s="5">
        <v>298325819</v>
      </c>
      <c r="G102" s="5">
        <v>331182498</v>
      </c>
      <c r="H102" s="5">
        <f>F102+G102</f>
        <v>629508317</v>
      </c>
      <c r="I102" s="5">
        <v>15038774</v>
      </c>
      <c r="J102" s="5">
        <v>11233233</v>
      </c>
      <c r="K102" s="5">
        <f>I102+J102</f>
        <v>26272007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5">
        <f>U102+V102</f>
        <v>0</v>
      </c>
      <c r="X102" s="5">
        <v>35175448</v>
      </c>
      <c r="Y102" s="5">
        <v>23297665</v>
      </c>
      <c r="Z102" s="8">
        <f>X102+Y102</f>
        <v>58473113</v>
      </c>
      <c r="AA102" s="5">
        <v>0</v>
      </c>
      <c r="AB102" s="5">
        <v>6354000</v>
      </c>
      <c r="AC102" s="8">
        <f>AA102+AB102</f>
        <v>6354000</v>
      </c>
      <c r="AD102" s="5">
        <v>0</v>
      </c>
      <c r="AE102" s="5">
        <v>0</v>
      </c>
      <c r="AF102" s="6">
        <f>AD102+AE102</f>
        <v>0</v>
      </c>
    </row>
    <row r="103" spans="1:32" ht="19.5" customHeight="1">
      <c r="A103" s="53"/>
      <c r="B103" s="17" t="s">
        <v>59</v>
      </c>
      <c r="C103" s="5">
        <f t="shared" si="38"/>
        <v>12508414</v>
      </c>
      <c r="D103" s="5">
        <f t="shared" si="38"/>
        <v>6410057</v>
      </c>
      <c r="E103" s="6">
        <f t="shared" si="38"/>
        <v>18918471</v>
      </c>
      <c r="F103" s="5">
        <v>12508414</v>
      </c>
      <c r="G103" s="5">
        <v>6410057</v>
      </c>
      <c r="H103" s="5">
        <f>F103+G103</f>
        <v>18918471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5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8">
        <f>AA103+AB103</f>
        <v>0</v>
      </c>
      <c r="AD103" s="5">
        <v>0</v>
      </c>
      <c r="AE103" s="5">
        <v>0</v>
      </c>
      <c r="AF103" s="6">
        <f>AD103+AE103</f>
        <v>0</v>
      </c>
    </row>
    <row r="104" spans="1:32" ht="19.5" customHeight="1">
      <c r="A104" s="54"/>
      <c r="B104" s="17" t="s">
        <v>4</v>
      </c>
      <c r="C104" s="5">
        <f t="shared" si="38"/>
        <v>14323223208</v>
      </c>
      <c r="D104" s="5">
        <f t="shared" si="38"/>
        <v>8821917306</v>
      </c>
      <c r="E104" s="6">
        <f t="shared" si="38"/>
        <v>23145140514</v>
      </c>
      <c r="F104" s="5">
        <v>12265389455</v>
      </c>
      <c r="G104" s="5">
        <v>8369647571</v>
      </c>
      <c r="H104" s="5">
        <f>F104+G104</f>
        <v>20635037026</v>
      </c>
      <c r="I104" s="5">
        <v>1768290223</v>
      </c>
      <c r="J104" s="5">
        <v>276221781</v>
      </c>
      <c r="K104" s="5">
        <f>I104+J104</f>
        <v>2044512004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1803674</v>
      </c>
      <c r="V104" s="5">
        <v>0</v>
      </c>
      <c r="W104" s="5">
        <f>U104+V104</f>
        <v>1803674</v>
      </c>
      <c r="X104" s="5">
        <v>287739856</v>
      </c>
      <c r="Y104" s="5">
        <v>176047954</v>
      </c>
      <c r="Z104" s="8">
        <f>X104+Y104</f>
        <v>463787810</v>
      </c>
      <c r="AA104" s="5">
        <v>0</v>
      </c>
      <c r="AB104" s="5">
        <v>0</v>
      </c>
      <c r="AC104" s="8">
        <f>AA104+AB104</f>
        <v>0</v>
      </c>
      <c r="AD104" s="5">
        <v>0</v>
      </c>
      <c r="AE104" s="5">
        <v>0</v>
      </c>
      <c r="AF104" s="6">
        <f>AD104+AE104</f>
        <v>0</v>
      </c>
    </row>
    <row r="105" spans="1:32" ht="19.5" customHeight="1" thickBot="1">
      <c r="A105" s="22" t="s">
        <v>5</v>
      </c>
      <c r="B105" s="21"/>
      <c r="C105" s="9">
        <f t="shared" ref="C105:AF105" si="39">SUM(C101:C104)</f>
        <v>16047940296</v>
      </c>
      <c r="D105" s="9">
        <f t="shared" si="39"/>
        <v>10502372805</v>
      </c>
      <c r="E105" s="9">
        <f t="shared" si="39"/>
        <v>26550313101</v>
      </c>
      <c r="F105" s="9">
        <f t="shared" si="39"/>
        <v>13854923166</v>
      </c>
      <c r="G105" s="9">
        <f t="shared" si="39"/>
        <v>9896936360</v>
      </c>
      <c r="H105" s="9">
        <f t="shared" si="39"/>
        <v>23751859526</v>
      </c>
      <c r="I105" s="9">
        <f t="shared" si="39"/>
        <v>1861135103</v>
      </c>
      <c r="J105" s="9">
        <f t="shared" si="39"/>
        <v>382352733</v>
      </c>
      <c r="K105" s="9">
        <f t="shared" si="39"/>
        <v>2243487836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0</v>
      </c>
      <c r="S105" s="9">
        <f t="shared" si="39"/>
        <v>0</v>
      </c>
      <c r="T105" s="9">
        <f t="shared" si="39"/>
        <v>0</v>
      </c>
      <c r="U105" s="9">
        <f t="shared" si="39"/>
        <v>2589522</v>
      </c>
      <c r="V105" s="9">
        <f t="shared" si="39"/>
        <v>17384093</v>
      </c>
      <c r="W105" s="9">
        <f t="shared" si="39"/>
        <v>19973615</v>
      </c>
      <c r="X105" s="9">
        <f t="shared" si="39"/>
        <v>329292505</v>
      </c>
      <c r="Y105" s="9">
        <f t="shared" si="39"/>
        <v>199345619</v>
      </c>
      <c r="Z105" s="9">
        <f t="shared" si="39"/>
        <v>528638124</v>
      </c>
      <c r="AA105" s="9">
        <f t="shared" si="39"/>
        <v>0</v>
      </c>
      <c r="AB105" s="9">
        <f t="shared" si="39"/>
        <v>6354000</v>
      </c>
      <c r="AC105" s="9">
        <f t="shared" si="39"/>
        <v>6354000</v>
      </c>
      <c r="AD105" s="9">
        <f t="shared" si="39"/>
        <v>0</v>
      </c>
      <c r="AE105" s="9">
        <f t="shared" si="39"/>
        <v>0</v>
      </c>
      <c r="AF105" s="9">
        <f t="shared" si="39"/>
        <v>0</v>
      </c>
    </row>
    <row r="106" spans="1:32" ht="19.5" customHeight="1">
      <c r="A106" s="52" t="s">
        <v>40</v>
      </c>
      <c r="B106" s="18" t="s">
        <v>2</v>
      </c>
      <c r="C106" s="5">
        <f>F106+I106+L106+O106+U106+X106+AA106+AD106+R106</f>
        <v>54729729</v>
      </c>
      <c r="D106" s="5">
        <f>G106+J106+M106+P106+V106+Y106+AB106+AE106+S106</f>
        <v>6435748</v>
      </c>
      <c r="E106" s="6">
        <f>H106+K106+N106+Q106+W106+Z106+AC106+AF106+T106</f>
        <v>61165477</v>
      </c>
      <c r="F106" s="5">
        <v>54729729</v>
      </c>
      <c r="G106" s="5">
        <v>6435748</v>
      </c>
      <c r="H106" s="5">
        <f>F106+G106</f>
        <v>61165477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5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8">
        <f>AA106+AB106</f>
        <v>0</v>
      </c>
      <c r="AD106" s="5">
        <v>0</v>
      </c>
      <c r="AE106" s="5">
        <v>0</v>
      </c>
      <c r="AF106" s="6">
        <f>AD106+AE106</f>
        <v>0</v>
      </c>
    </row>
    <row r="107" spans="1:32" ht="19.5" customHeight="1">
      <c r="A107" s="53"/>
      <c r="B107" s="17" t="s">
        <v>3</v>
      </c>
      <c r="C107" s="5">
        <f t="shared" ref="C107:E109" si="40">F107+I107+L107+O107+U107+X107+AA107+AD107+R107</f>
        <v>19909428</v>
      </c>
      <c r="D107" s="5">
        <f t="shared" si="40"/>
        <v>22709901</v>
      </c>
      <c r="E107" s="6">
        <f t="shared" si="40"/>
        <v>42619329</v>
      </c>
      <c r="F107" s="5">
        <v>2277990</v>
      </c>
      <c r="G107" s="5">
        <v>22709901</v>
      </c>
      <c r="H107" s="5">
        <f>F107+G107</f>
        <v>24987891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5">
        <f>U107+V107</f>
        <v>0</v>
      </c>
      <c r="X107" s="5">
        <v>17631438</v>
      </c>
      <c r="Y107" s="5">
        <v>0</v>
      </c>
      <c r="Z107" s="8">
        <f>X107+Y107</f>
        <v>17631438</v>
      </c>
      <c r="AA107" s="5">
        <v>0</v>
      </c>
      <c r="AB107" s="5">
        <v>0</v>
      </c>
      <c r="AC107" s="8">
        <f>AA107+AB107</f>
        <v>0</v>
      </c>
      <c r="AD107" s="5">
        <v>0</v>
      </c>
      <c r="AE107" s="5">
        <v>0</v>
      </c>
      <c r="AF107" s="6">
        <f>AD107+AE107</f>
        <v>0</v>
      </c>
    </row>
    <row r="108" spans="1:32" ht="19.5" customHeight="1">
      <c r="A108" s="53"/>
      <c r="B108" s="17" t="s">
        <v>59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5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8">
        <f>AA108+AB108</f>
        <v>0</v>
      </c>
      <c r="AD108" s="5">
        <v>0</v>
      </c>
      <c r="AE108" s="5">
        <v>0</v>
      </c>
      <c r="AF108" s="6">
        <f>AD108+AE108</f>
        <v>0</v>
      </c>
    </row>
    <row r="109" spans="1:32" ht="19.5" customHeight="1">
      <c r="A109" s="54"/>
      <c r="B109" s="17" t="s">
        <v>4</v>
      </c>
      <c r="C109" s="5">
        <f t="shared" si="40"/>
        <v>247794841</v>
      </c>
      <c r="D109" s="5">
        <f t="shared" si="40"/>
        <v>740126007</v>
      </c>
      <c r="E109" s="6">
        <f t="shared" si="40"/>
        <v>987920848</v>
      </c>
      <c r="F109" s="5">
        <v>196781228</v>
      </c>
      <c r="G109" s="5">
        <v>379506517</v>
      </c>
      <c r="H109" s="5">
        <f>F109+G109</f>
        <v>576287745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5">
        <f>U109+V109</f>
        <v>0</v>
      </c>
      <c r="X109" s="5">
        <v>51013613</v>
      </c>
      <c r="Y109" s="5">
        <v>360619490</v>
      </c>
      <c r="Z109" s="8">
        <f>X109+Y109</f>
        <v>411633103</v>
      </c>
      <c r="AA109" s="5">
        <v>0</v>
      </c>
      <c r="AB109" s="5">
        <v>0</v>
      </c>
      <c r="AC109" s="8">
        <f>AA109+AB109</f>
        <v>0</v>
      </c>
      <c r="AD109" s="5">
        <v>0</v>
      </c>
      <c r="AE109" s="5">
        <v>0</v>
      </c>
      <c r="AF109" s="6">
        <f>AD109+AE109</f>
        <v>0</v>
      </c>
    </row>
    <row r="110" spans="1:32" ht="19.5" customHeight="1" thickBot="1">
      <c r="A110" s="22" t="s">
        <v>5</v>
      </c>
      <c r="B110" s="21"/>
      <c r="C110" s="9">
        <f t="shared" ref="C110:AF110" si="41">SUM(C106:C109)</f>
        <v>322433998</v>
      </c>
      <c r="D110" s="9">
        <f t="shared" si="41"/>
        <v>769271656</v>
      </c>
      <c r="E110" s="9">
        <f t="shared" si="41"/>
        <v>1091705654</v>
      </c>
      <c r="F110" s="9">
        <f t="shared" si="41"/>
        <v>253788947</v>
      </c>
      <c r="G110" s="9">
        <f t="shared" si="41"/>
        <v>408652166</v>
      </c>
      <c r="H110" s="9">
        <f t="shared" si="41"/>
        <v>662441113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68645051</v>
      </c>
      <c r="Y110" s="9">
        <f t="shared" si="41"/>
        <v>360619490</v>
      </c>
      <c r="Z110" s="9">
        <f t="shared" si="41"/>
        <v>429264541</v>
      </c>
      <c r="AA110" s="9">
        <f t="shared" si="41"/>
        <v>0</v>
      </c>
      <c r="AB110" s="9">
        <f t="shared" si="41"/>
        <v>0</v>
      </c>
      <c r="AC110" s="9">
        <f t="shared" si="41"/>
        <v>0</v>
      </c>
      <c r="AD110" s="9">
        <f t="shared" si="41"/>
        <v>0</v>
      </c>
      <c r="AE110" s="9">
        <f t="shared" si="41"/>
        <v>0</v>
      </c>
      <c r="AF110" s="9">
        <f t="shared" si="41"/>
        <v>0</v>
      </c>
    </row>
    <row r="111" spans="1:32" ht="19.5" customHeight="1">
      <c r="A111" s="52" t="s">
        <v>41</v>
      </c>
      <c r="B111" s="18" t="s">
        <v>2</v>
      </c>
      <c r="C111" s="5">
        <f>F111+I111+L111+O111+U111+X111+AA111+AD111+R111</f>
        <v>63455468</v>
      </c>
      <c r="D111" s="5">
        <f>G111+J111+M111+P111+V111+Y111+AB111+AE111+S111</f>
        <v>14163238</v>
      </c>
      <c r="E111" s="6">
        <f>H111+K111+N111+Q111+W111+Z111+AC111+AF111+T111</f>
        <v>77618706</v>
      </c>
      <c r="F111" s="5">
        <v>6197189</v>
      </c>
      <c r="G111" s="5">
        <v>408899</v>
      </c>
      <c r="H111" s="5">
        <f>F111+G111</f>
        <v>6606088</v>
      </c>
      <c r="I111" s="5">
        <v>0</v>
      </c>
      <c r="J111" s="5">
        <v>0</v>
      </c>
      <c r="K111" s="5">
        <f>I111+J111</f>
        <v>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0</v>
      </c>
      <c r="S111" s="5">
        <v>0</v>
      </c>
      <c r="T111" s="5">
        <f>R111+S111</f>
        <v>0</v>
      </c>
      <c r="U111" s="5">
        <v>3030125</v>
      </c>
      <c r="V111" s="5">
        <v>1250520</v>
      </c>
      <c r="W111" s="5">
        <f>U111+V111</f>
        <v>4280645</v>
      </c>
      <c r="X111" s="5">
        <v>22767454</v>
      </c>
      <c r="Y111" s="5">
        <v>0</v>
      </c>
      <c r="Z111" s="8">
        <f>X111+Y111</f>
        <v>22767454</v>
      </c>
      <c r="AA111" s="5">
        <v>31460700</v>
      </c>
      <c r="AB111" s="5">
        <v>12503819</v>
      </c>
      <c r="AC111" s="8">
        <f>AA111+AB111</f>
        <v>43964519</v>
      </c>
      <c r="AD111" s="5">
        <v>0</v>
      </c>
      <c r="AE111" s="5">
        <v>0</v>
      </c>
      <c r="AF111" s="6">
        <f>AD111+AE111</f>
        <v>0</v>
      </c>
    </row>
    <row r="112" spans="1:32" ht="19.5" customHeight="1">
      <c r="A112" s="53"/>
      <c r="B112" s="17" t="s">
        <v>3</v>
      </c>
      <c r="C112" s="5">
        <f t="shared" ref="C112:E114" si="42">F112+I112+L112+O112+U112+X112+AA112+AD112+R112</f>
        <v>2198043281</v>
      </c>
      <c r="D112" s="5">
        <f t="shared" si="42"/>
        <v>2846184222</v>
      </c>
      <c r="E112" s="6">
        <f t="shared" si="42"/>
        <v>5044227503</v>
      </c>
      <c r="F112" s="5">
        <v>0</v>
      </c>
      <c r="G112" s="5">
        <v>0</v>
      </c>
      <c r="H112" s="5">
        <f>F112+G112</f>
        <v>0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0</v>
      </c>
      <c r="V112" s="5">
        <v>0</v>
      </c>
      <c r="W112" s="5">
        <f>U112+V112</f>
        <v>0</v>
      </c>
      <c r="X112" s="5">
        <v>1168942982</v>
      </c>
      <c r="Y112" s="5">
        <v>144240838</v>
      </c>
      <c r="Z112" s="8">
        <f>X112+Y112</f>
        <v>1313183820</v>
      </c>
      <c r="AA112" s="5">
        <v>1029100299</v>
      </c>
      <c r="AB112" s="5">
        <v>2701943384</v>
      </c>
      <c r="AC112" s="8">
        <f>AA112+AB112</f>
        <v>3731043683</v>
      </c>
      <c r="AD112" s="5">
        <v>0</v>
      </c>
      <c r="AE112" s="5">
        <v>0</v>
      </c>
      <c r="AF112" s="6">
        <f>AD112+AE112</f>
        <v>0</v>
      </c>
    </row>
    <row r="113" spans="1:32" ht="19.5" customHeight="1">
      <c r="A113" s="53"/>
      <c r="B113" s="17" t="s">
        <v>59</v>
      </c>
      <c r="C113" s="5">
        <f t="shared" si="42"/>
        <v>41449550</v>
      </c>
      <c r="D113" s="5">
        <f t="shared" si="42"/>
        <v>303840569</v>
      </c>
      <c r="E113" s="6">
        <f t="shared" si="42"/>
        <v>345290119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5">
        <f>U113+V113</f>
        <v>0</v>
      </c>
      <c r="X113" s="5">
        <v>0</v>
      </c>
      <c r="Y113" s="5">
        <v>0</v>
      </c>
      <c r="Z113" s="8">
        <f>X113+Y113</f>
        <v>0</v>
      </c>
      <c r="AA113" s="5">
        <v>41449550</v>
      </c>
      <c r="AB113" s="5">
        <v>303840569</v>
      </c>
      <c r="AC113" s="8">
        <f>AA113+AB113</f>
        <v>345290119</v>
      </c>
      <c r="AD113" s="5">
        <v>0</v>
      </c>
      <c r="AE113" s="5">
        <v>0</v>
      </c>
      <c r="AF113" s="6">
        <f>AD113+AE113</f>
        <v>0</v>
      </c>
    </row>
    <row r="114" spans="1:32" ht="19.5" customHeight="1">
      <c r="A114" s="54"/>
      <c r="B114" s="17" t="s">
        <v>4</v>
      </c>
      <c r="C114" s="5">
        <f t="shared" si="42"/>
        <v>216651968</v>
      </c>
      <c r="D114" s="5">
        <f t="shared" si="42"/>
        <v>321327803</v>
      </c>
      <c r="E114" s="6">
        <f t="shared" si="42"/>
        <v>537979771</v>
      </c>
      <c r="F114" s="5">
        <v>35063943</v>
      </c>
      <c r="G114" s="5">
        <v>147302673</v>
      </c>
      <c r="H114" s="5">
        <f>F114+G114</f>
        <v>182366616</v>
      </c>
      <c r="I114" s="5">
        <v>0</v>
      </c>
      <c r="J114" s="5">
        <v>13458513</v>
      </c>
      <c r="K114" s="5">
        <f>I114+J114</f>
        <v>13458513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0</v>
      </c>
      <c r="V114" s="5">
        <v>58142262</v>
      </c>
      <c r="W114" s="5">
        <f>U114+V114</f>
        <v>58142262</v>
      </c>
      <c r="X114" s="5">
        <v>181588025</v>
      </c>
      <c r="Y114" s="5">
        <v>102424355</v>
      </c>
      <c r="Z114" s="8">
        <f>X114+Y114</f>
        <v>284012380</v>
      </c>
      <c r="AA114" s="5">
        <v>0</v>
      </c>
      <c r="AB114" s="5">
        <v>0</v>
      </c>
      <c r="AC114" s="8">
        <f>AA114+AB114</f>
        <v>0</v>
      </c>
      <c r="AD114" s="5">
        <v>0</v>
      </c>
      <c r="AE114" s="5">
        <v>0</v>
      </c>
      <c r="AF114" s="6">
        <f>AD114+AE114</f>
        <v>0</v>
      </c>
    </row>
    <row r="115" spans="1:32" ht="19.5" customHeight="1" thickBot="1">
      <c r="A115" s="22" t="s">
        <v>5</v>
      </c>
      <c r="B115" s="21"/>
      <c r="C115" s="9">
        <f t="shared" ref="C115:AF115" si="43">SUM(C111:C114)</f>
        <v>2519600267</v>
      </c>
      <c r="D115" s="9">
        <f t="shared" si="43"/>
        <v>3485515832</v>
      </c>
      <c r="E115" s="9">
        <f t="shared" si="43"/>
        <v>6005116099</v>
      </c>
      <c r="F115" s="9">
        <f t="shared" si="43"/>
        <v>41261132</v>
      </c>
      <c r="G115" s="9">
        <f t="shared" si="43"/>
        <v>147711572</v>
      </c>
      <c r="H115" s="9">
        <f t="shared" si="43"/>
        <v>188972704</v>
      </c>
      <c r="I115" s="9">
        <f t="shared" si="43"/>
        <v>0</v>
      </c>
      <c r="J115" s="9">
        <f t="shared" si="43"/>
        <v>13458513</v>
      </c>
      <c r="K115" s="9">
        <f t="shared" si="43"/>
        <v>13458513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0</v>
      </c>
      <c r="S115" s="9">
        <f t="shared" si="43"/>
        <v>0</v>
      </c>
      <c r="T115" s="9">
        <f t="shared" si="43"/>
        <v>0</v>
      </c>
      <c r="U115" s="9">
        <f t="shared" si="43"/>
        <v>3030125</v>
      </c>
      <c r="V115" s="9">
        <f t="shared" si="43"/>
        <v>59392782</v>
      </c>
      <c r="W115" s="9">
        <f t="shared" si="43"/>
        <v>62422907</v>
      </c>
      <c r="X115" s="9">
        <f t="shared" si="43"/>
        <v>1373298461</v>
      </c>
      <c r="Y115" s="9">
        <f t="shared" si="43"/>
        <v>246665193</v>
      </c>
      <c r="Z115" s="9">
        <f t="shared" si="43"/>
        <v>1619963654</v>
      </c>
      <c r="AA115" s="9">
        <f t="shared" si="43"/>
        <v>1102010549</v>
      </c>
      <c r="AB115" s="9">
        <f t="shared" si="43"/>
        <v>3018287772</v>
      </c>
      <c r="AC115" s="9">
        <f t="shared" si="43"/>
        <v>4120298321</v>
      </c>
      <c r="AD115" s="9">
        <f t="shared" si="43"/>
        <v>0</v>
      </c>
      <c r="AE115" s="9">
        <f t="shared" si="43"/>
        <v>0</v>
      </c>
      <c r="AF115" s="9">
        <f t="shared" si="43"/>
        <v>0</v>
      </c>
    </row>
    <row r="116" spans="1:32" ht="19.5" customHeight="1">
      <c r="A116" s="52" t="s">
        <v>42</v>
      </c>
      <c r="B116" s="18" t="s">
        <v>2</v>
      </c>
      <c r="C116" s="5">
        <f>F116+I116+L116+O116+U116+X116+AA116+AD116+R116</f>
        <v>396067</v>
      </c>
      <c r="D116" s="5">
        <f>G116+J116+M116+P116+V116+Y116+AB116+AE116+S116</f>
        <v>1009391</v>
      </c>
      <c r="E116" s="6">
        <f>H116+K116+N116+Q116+W116+Z116+AC116+AF116+T116</f>
        <v>1405458</v>
      </c>
      <c r="F116" s="5">
        <v>396067</v>
      </c>
      <c r="G116" s="5">
        <v>1009391</v>
      </c>
      <c r="H116" s="5">
        <f>F116+G116</f>
        <v>1405458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5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8">
        <f>AA116+AB116</f>
        <v>0</v>
      </c>
      <c r="AD116" s="5">
        <v>0</v>
      </c>
      <c r="AE116" s="5">
        <v>0</v>
      </c>
      <c r="AF116" s="6">
        <f>AD116+AE116</f>
        <v>0</v>
      </c>
    </row>
    <row r="117" spans="1:32" ht="19.5" customHeight="1">
      <c r="A117" s="53"/>
      <c r="B117" s="17" t="s">
        <v>3</v>
      </c>
      <c r="C117" s="5">
        <f t="shared" ref="C117:E119" si="44">F117+I117+L117+O117+U117+X117+AA117+AD117+R117</f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5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8">
        <f>AA117+AB117</f>
        <v>0</v>
      </c>
      <c r="AD117" s="5">
        <v>0</v>
      </c>
      <c r="AE117" s="5">
        <v>0</v>
      </c>
      <c r="AF117" s="6">
        <f>AD117+AE117</f>
        <v>0</v>
      </c>
    </row>
    <row r="118" spans="1:32" ht="19.5" customHeight="1">
      <c r="A118" s="53"/>
      <c r="B118" s="17" t="s">
        <v>59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5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8">
        <f>AA118+AB118</f>
        <v>0</v>
      </c>
      <c r="AD118" s="5">
        <v>0</v>
      </c>
      <c r="AE118" s="5">
        <v>0</v>
      </c>
      <c r="AF118" s="6">
        <f>AD118+AE118</f>
        <v>0</v>
      </c>
    </row>
    <row r="119" spans="1:32" ht="19.5" customHeight="1">
      <c r="A119" s="54"/>
      <c r="B119" s="17" t="s">
        <v>4</v>
      </c>
      <c r="C119" s="5">
        <f t="shared" si="44"/>
        <v>0</v>
      </c>
      <c r="D119" s="5">
        <f t="shared" si="44"/>
        <v>0</v>
      </c>
      <c r="E119" s="6">
        <f t="shared" si="44"/>
        <v>0</v>
      </c>
      <c r="F119" s="5">
        <v>0</v>
      </c>
      <c r="G119" s="5">
        <v>0</v>
      </c>
      <c r="H119" s="5">
        <f>F119+G119</f>
        <v>0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5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8">
        <f>AA119+AB119</f>
        <v>0</v>
      </c>
      <c r="AD119" s="5">
        <v>0</v>
      </c>
      <c r="AE119" s="5">
        <v>0</v>
      </c>
      <c r="AF119" s="6">
        <f>AD119+AE119</f>
        <v>0</v>
      </c>
    </row>
    <row r="120" spans="1:32" ht="19.5" customHeight="1" thickBot="1">
      <c r="A120" s="22" t="s">
        <v>5</v>
      </c>
      <c r="B120" s="21"/>
      <c r="C120" s="9">
        <f t="shared" ref="C120:AF120" si="45">SUM(C116:C119)</f>
        <v>396067</v>
      </c>
      <c r="D120" s="9">
        <f t="shared" si="45"/>
        <v>1009391</v>
      </c>
      <c r="E120" s="9">
        <f t="shared" si="45"/>
        <v>1405458</v>
      </c>
      <c r="F120" s="9">
        <f t="shared" si="45"/>
        <v>396067</v>
      </c>
      <c r="G120" s="9">
        <f t="shared" si="45"/>
        <v>1009391</v>
      </c>
      <c r="H120" s="9">
        <f t="shared" si="45"/>
        <v>1405458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  <c r="AD120" s="9">
        <f t="shared" si="45"/>
        <v>0</v>
      </c>
      <c r="AE120" s="9">
        <f t="shared" si="45"/>
        <v>0</v>
      </c>
      <c r="AF120" s="9">
        <f t="shared" si="45"/>
        <v>0</v>
      </c>
    </row>
    <row r="121" spans="1:32" ht="19.5" customHeight="1">
      <c r="A121" s="52" t="s">
        <v>43</v>
      </c>
      <c r="B121" s="18" t="s">
        <v>2</v>
      </c>
      <c r="C121" s="5">
        <f>F121+I121+L121+O121+U121+X121+AA121+AD121+R121</f>
        <v>0</v>
      </c>
      <c r="D121" s="5">
        <f>G121+J121+M121+P121+V121+Y121+AB121+AE121+S121</f>
        <v>0</v>
      </c>
      <c r="E121" s="6">
        <f>H121+K121+N121+Q121+W121+Z121+AC121+AF121+T121</f>
        <v>0</v>
      </c>
      <c r="F121" s="5">
        <v>0</v>
      </c>
      <c r="G121" s="5">
        <v>0</v>
      </c>
      <c r="H121" s="5">
        <f>F121+G121</f>
        <v>0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5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8">
        <f>AA121+AB121</f>
        <v>0</v>
      </c>
      <c r="AD121" s="5">
        <v>0</v>
      </c>
      <c r="AE121" s="5">
        <v>0</v>
      </c>
      <c r="AF121" s="6">
        <f>AD121+AE121</f>
        <v>0</v>
      </c>
    </row>
    <row r="122" spans="1:32" ht="19.5" customHeight="1">
      <c r="A122" s="53"/>
      <c r="B122" s="17" t="s">
        <v>3</v>
      </c>
      <c r="C122" s="5">
        <f t="shared" ref="C122:E124" si="46">F122+I122+L122+O122+U122+X122+AA122+AD122+R122</f>
        <v>0</v>
      </c>
      <c r="D122" s="5">
        <f t="shared" si="46"/>
        <v>700128</v>
      </c>
      <c r="E122" s="6">
        <f t="shared" si="46"/>
        <v>700128</v>
      </c>
      <c r="F122" s="5">
        <v>0</v>
      </c>
      <c r="G122" s="5">
        <v>700128</v>
      </c>
      <c r="H122" s="5">
        <f>F122+G122</f>
        <v>700128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5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8">
        <f>AA122+AB122</f>
        <v>0</v>
      </c>
      <c r="AD122" s="5">
        <v>0</v>
      </c>
      <c r="AE122" s="5">
        <v>0</v>
      </c>
      <c r="AF122" s="6">
        <f>AD122+AE122</f>
        <v>0</v>
      </c>
    </row>
    <row r="123" spans="1:32" ht="19.5" customHeight="1">
      <c r="A123" s="53"/>
      <c r="B123" s="17" t="s">
        <v>59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5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8">
        <f>AA123+AB123</f>
        <v>0</v>
      </c>
      <c r="AD123" s="5">
        <v>0</v>
      </c>
      <c r="AE123" s="5">
        <v>0</v>
      </c>
      <c r="AF123" s="6">
        <f>AD123+AE123</f>
        <v>0</v>
      </c>
    </row>
    <row r="124" spans="1:32" ht="19.5" customHeight="1">
      <c r="A124" s="54"/>
      <c r="B124" s="17" t="s">
        <v>4</v>
      </c>
      <c r="C124" s="5">
        <f t="shared" si="46"/>
        <v>9535631</v>
      </c>
      <c r="D124" s="5">
        <f t="shared" si="46"/>
        <v>20317345</v>
      </c>
      <c r="E124" s="6">
        <f t="shared" si="46"/>
        <v>29852976</v>
      </c>
      <c r="F124" s="5">
        <v>2231250</v>
      </c>
      <c r="G124" s="5">
        <v>4219418</v>
      </c>
      <c r="H124" s="5">
        <f>F124+G124</f>
        <v>6450668</v>
      </c>
      <c r="I124" s="5">
        <v>0</v>
      </c>
      <c r="J124" s="5">
        <v>0</v>
      </c>
      <c r="K124" s="5">
        <f>I124+J124</f>
        <v>0</v>
      </c>
      <c r="L124" s="5">
        <v>3842732</v>
      </c>
      <c r="M124" s="5">
        <v>0</v>
      </c>
      <c r="N124" s="5">
        <f>L124+M124</f>
        <v>3842732</v>
      </c>
      <c r="O124" s="5">
        <v>3461649</v>
      </c>
      <c r="P124" s="5">
        <v>16097927</v>
      </c>
      <c r="Q124" s="5">
        <f>O124+P124</f>
        <v>19559576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5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8">
        <f>AA124+AB124</f>
        <v>0</v>
      </c>
      <c r="AD124" s="5">
        <v>0</v>
      </c>
      <c r="AE124" s="5">
        <v>0</v>
      </c>
      <c r="AF124" s="6">
        <f>AD124+AE124</f>
        <v>0</v>
      </c>
    </row>
    <row r="125" spans="1:32" ht="19.5" customHeight="1" thickBot="1">
      <c r="A125" s="22" t="s">
        <v>5</v>
      </c>
      <c r="B125" s="21"/>
      <c r="C125" s="9">
        <f t="shared" ref="C125:AF125" si="47">SUM(C121:C124)</f>
        <v>9535631</v>
      </c>
      <c r="D125" s="9">
        <f t="shared" si="47"/>
        <v>21017473</v>
      </c>
      <c r="E125" s="9">
        <f t="shared" si="47"/>
        <v>30553104</v>
      </c>
      <c r="F125" s="9">
        <f t="shared" si="47"/>
        <v>2231250</v>
      </c>
      <c r="G125" s="9">
        <f t="shared" si="47"/>
        <v>4919546</v>
      </c>
      <c r="H125" s="9">
        <f t="shared" si="47"/>
        <v>7150796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3842732</v>
      </c>
      <c r="M125" s="9">
        <f t="shared" si="47"/>
        <v>0</v>
      </c>
      <c r="N125" s="9">
        <f t="shared" si="47"/>
        <v>3842732</v>
      </c>
      <c r="O125" s="9">
        <f t="shared" si="47"/>
        <v>3461649</v>
      </c>
      <c r="P125" s="9">
        <f t="shared" si="47"/>
        <v>16097927</v>
      </c>
      <c r="Q125" s="9">
        <f t="shared" si="47"/>
        <v>19559576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  <c r="AD125" s="9">
        <f t="shared" si="47"/>
        <v>0</v>
      </c>
      <c r="AE125" s="9">
        <f t="shared" si="47"/>
        <v>0</v>
      </c>
      <c r="AF125" s="9">
        <f t="shared" si="47"/>
        <v>0</v>
      </c>
    </row>
    <row r="126" spans="1:32" ht="19.5" customHeight="1">
      <c r="A126" s="52" t="s">
        <v>44</v>
      </c>
      <c r="B126" s="18" t="s">
        <v>2</v>
      </c>
      <c r="C126" s="5">
        <f>F126+I126+L126+O126+U126+X126+AA126+AD126+R126</f>
        <v>0</v>
      </c>
      <c r="D126" s="5">
        <f>G126+J126+M126+P126+V126+Y126+AB126+AE126+S126</f>
        <v>0</v>
      </c>
      <c r="E126" s="6">
        <f>H126+K126+N126+Q126+W126+Z126+AC126+AF126+T126</f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5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8">
        <f>AA126+AB126</f>
        <v>0</v>
      </c>
      <c r="AD126" s="5">
        <v>0</v>
      </c>
      <c r="AE126" s="5">
        <v>0</v>
      </c>
      <c r="AF126" s="6">
        <f>AD126+AE126</f>
        <v>0</v>
      </c>
    </row>
    <row r="127" spans="1:32" ht="19.5" customHeight="1">
      <c r="A127" s="53"/>
      <c r="B127" s="17" t="s">
        <v>3</v>
      </c>
      <c r="C127" s="5">
        <f t="shared" ref="C127:E129" si="48">F127+I127+L127+O127+U127+X127+AA127+AD127+R127</f>
        <v>5053652</v>
      </c>
      <c r="D127" s="5">
        <f t="shared" si="48"/>
        <v>36886173</v>
      </c>
      <c r="E127" s="6">
        <f t="shared" si="48"/>
        <v>41939825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5">
        <f>U127+V127</f>
        <v>0</v>
      </c>
      <c r="X127" s="5">
        <v>5053652</v>
      </c>
      <c r="Y127" s="5">
        <v>36886173</v>
      </c>
      <c r="Z127" s="8">
        <f>X127+Y127</f>
        <v>41939825</v>
      </c>
      <c r="AA127" s="5">
        <v>0</v>
      </c>
      <c r="AB127" s="5">
        <v>0</v>
      </c>
      <c r="AC127" s="8">
        <f>AA127+AB127</f>
        <v>0</v>
      </c>
      <c r="AD127" s="5">
        <v>0</v>
      </c>
      <c r="AE127" s="5">
        <v>0</v>
      </c>
      <c r="AF127" s="6">
        <f>AD127+AE127</f>
        <v>0</v>
      </c>
    </row>
    <row r="128" spans="1:32" ht="19.5" customHeight="1">
      <c r="A128" s="53"/>
      <c r="B128" s="17" t="s">
        <v>59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5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8">
        <f>AA128+AB128</f>
        <v>0</v>
      </c>
      <c r="AD128" s="5">
        <v>0</v>
      </c>
      <c r="AE128" s="5">
        <v>0</v>
      </c>
      <c r="AF128" s="6">
        <f>AD128+AE128</f>
        <v>0</v>
      </c>
    </row>
    <row r="129" spans="1:32" ht="19.5" customHeight="1">
      <c r="A129" s="54"/>
      <c r="B129" s="17" t="s">
        <v>4</v>
      </c>
      <c r="C129" s="5">
        <f t="shared" si="48"/>
        <v>90434933</v>
      </c>
      <c r="D129" s="5">
        <f t="shared" si="48"/>
        <v>38074369</v>
      </c>
      <c r="E129" s="6">
        <f t="shared" si="48"/>
        <v>128509302</v>
      </c>
      <c r="F129" s="5">
        <v>20146861</v>
      </c>
      <c r="G129" s="5">
        <v>7336702</v>
      </c>
      <c r="H129" s="5">
        <f>F129+G129</f>
        <v>27483563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0</v>
      </c>
      <c r="V129" s="5">
        <v>0</v>
      </c>
      <c r="W129" s="5">
        <f>U129+V129</f>
        <v>0</v>
      </c>
      <c r="X129" s="5">
        <v>70288072</v>
      </c>
      <c r="Y129" s="5">
        <v>30737667</v>
      </c>
      <c r="Z129" s="8">
        <f>X129+Y129</f>
        <v>101025739</v>
      </c>
      <c r="AA129" s="5">
        <v>0</v>
      </c>
      <c r="AB129" s="5">
        <v>0</v>
      </c>
      <c r="AC129" s="8">
        <f>AA129+AB129</f>
        <v>0</v>
      </c>
      <c r="AD129" s="5">
        <v>0</v>
      </c>
      <c r="AE129" s="5">
        <v>0</v>
      </c>
      <c r="AF129" s="6">
        <f>AD129+AE129</f>
        <v>0</v>
      </c>
    </row>
    <row r="130" spans="1:32" ht="19.5" customHeight="1" thickBot="1">
      <c r="A130" s="22" t="s">
        <v>5</v>
      </c>
      <c r="B130" s="21"/>
      <c r="C130" s="9">
        <f t="shared" ref="C130:AF130" si="49">SUM(C126:C129)</f>
        <v>95488585</v>
      </c>
      <c r="D130" s="9">
        <f t="shared" si="49"/>
        <v>74960542</v>
      </c>
      <c r="E130" s="9">
        <f t="shared" si="49"/>
        <v>170449127</v>
      </c>
      <c r="F130" s="9">
        <f t="shared" si="49"/>
        <v>20146861</v>
      </c>
      <c r="G130" s="9">
        <f t="shared" si="49"/>
        <v>7336702</v>
      </c>
      <c r="H130" s="9">
        <f t="shared" si="49"/>
        <v>27483563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0</v>
      </c>
      <c r="V130" s="9">
        <f t="shared" si="49"/>
        <v>0</v>
      </c>
      <c r="W130" s="9">
        <f t="shared" si="49"/>
        <v>0</v>
      </c>
      <c r="X130" s="9">
        <f t="shared" si="49"/>
        <v>75341724</v>
      </c>
      <c r="Y130" s="9">
        <f t="shared" si="49"/>
        <v>67623840</v>
      </c>
      <c r="Z130" s="9">
        <f t="shared" si="49"/>
        <v>142965564</v>
      </c>
      <c r="AA130" s="9">
        <f t="shared" si="49"/>
        <v>0</v>
      </c>
      <c r="AB130" s="9">
        <f t="shared" si="49"/>
        <v>0</v>
      </c>
      <c r="AC130" s="9">
        <f t="shared" si="49"/>
        <v>0</v>
      </c>
      <c r="AD130" s="9">
        <f t="shared" si="49"/>
        <v>0</v>
      </c>
      <c r="AE130" s="9">
        <f t="shared" si="49"/>
        <v>0</v>
      </c>
      <c r="AF130" s="9">
        <f t="shared" si="49"/>
        <v>0</v>
      </c>
    </row>
    <row r="131" spans="1:32" ht="19.5" customHeight="1">
      <c r="A131" s="52" t="s">
        <v>45</v>
      </c>
      <c r="B131" s="18" t="s">
        <v>2</v>
      </c>
      <c r="C131" s="5">
        <f>F131+I131+L131+O131+U131+X131+AA131+AD131+R131</f>
        <v>0</v>
      </c>
      <c r="D131" s="5">
        <f>G131+J131+M131+P131+V131+Y131+AB131+AE131+S131</f>
        <v>0</v>
      </c>
      <c r="E131" s="6">
        <f>H131+K131+N131+Q131+W131+Z131+AC131+AF131+T131</f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5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8">
        <f>AA131+AB131</f>
        <v>0</v>
      </c>
      <c r="AD131" s="5">
        <v>0</v>
      </c>
      <c r="AE131" s="5">
        <v>0</v>
      </c>
      <c r="AF131" s="6">
        <f>AD131+AE131</f>
        <v>0</v>
      </c>
    </row>
    <row r="132" spans="1:32" ht="19.5" customHeight="1">
      <c r="A132" s="53"/>
      <c r="B132" s="17" t="s">
        <v>3</v>
      </c>
      <c r="C132" s="5">
        <f t="shared" ref="C132:E134" si="50">F132+I132+L132+O132+U132+X132+AA132+AD132+R132</f>
        <v>15255752</v>
      </c>
      <c r="D132" s="5">
        <f t="shared" si="50"/>
        <v>0</v>
      </c>
      <c r="E132" s="6">
        <f t="shared" si="50"/>
        <v>15255752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5">
        <f>U132+V132</f>
        <v>0</v>
      </c>
      <c r="X132" s="5">
        <v>15255752</v>
      </c>
      <c r="Y132" s="5">
        <v>0</v>
      </c>
      <c r="Z132" s="8">
        <f>X132+Y132</f>
        <v>15255752</v>
      </c>
      <c r="AA132" s="5">
        <v>0</v>
      </c>
      <c r="AB132" s="5">
        <v>0</v>
      </c>
      <c r="AC132" s="8">
        <f>AA132+AB132</f>
        <v>0</v>
      </c>
      <c r="AD132" s="5">
        <v>0</v>
      </c>
      <c r="AE132" s="5">
        <v>0</v>
      </c>
      <c r="AF132" s="6">
        <f>AD132+AE132</f>
        <v>0</v>
      </c>
    </row>
    <row r="133" spans="1:32" ht="19.5" customHeight="1">
      <c r="A133" s="53"/>
      <c r="B133" s="17" t="s">
        <v>59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5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8">
        <f>AA133+AB133</f>
        <v>0</v>
      </c>
      <c r="AD133" s="5">
        <v>0</v>
      </c>
      <c r="AE133" s="5">
        <v>0</v>
      </c>
      <c r="AF133" s="6">
        <f>AD133+AE133</f>
        <v>0</v>
      </c>
    </row>
    <row r="134" spans="1:32" ht="19.5" customHeight="1">
      <c r="A134" s="54"/>
      <c r="B134" s="17" t="s">
        <v>4</v>
      </c>
      <c r="C134" s="5">
        <f t="shared" si="50"/>
        <v>195176685</v>
      </c>
      <c r="D134" s="5">
        <f t="shared" si="50"/>
        <v>98312563</v>
      </c>
      <c r="E134" s="6">
        <f t="shared" si="50"/>
        <v>293489248</v>
      </c>
      <c r="F134" s="5">
        <v>157404143</v>
      </c>
      <c r="G134" s="5">
        <v>15177363</v>
      </c>
      <c r="H134" s="5">
        <f>F134+G134</f>
        <v>172581506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0</v>
      </c>
      <c r="W134" s="5">
        <f>U134+V134</f>
        <v>0</v>
      </c>
      <c r="X134" s="5">
        <v>37772542</v>
      </c>
      <c r="Y134" s="5">
        <v>83135200</v>
      </c>
      <c r="Z134" s="8">
        <f>X134+Y134</f>
        <v>120907742</v>
      </c>
      <c r="AA134" s="5">
        <v>0</v>
      </c>
      <c r="AB134" s="5">
        <v>0</v>
      </c>
      <c r="AC134" s="8">
        <f>AA134+AB134</f>
        <v>0</v>
      </c>
      <c r="AD134" s="5">
        <v>0</v>
      </c>
      <c r="AE134" s="5">
        <v>0</v>
      </c>
      <c r="AF134" s="6">
        <f>AD134+AE134</f>
        <v>0</v>
      </c>
    </row>
    <row r="135" spans="1:32" ht="19.5" customHeight="1" thickBot="1">
      <c r="A135" s="22" t="s">
        <v>5</v>
      </c>
      <c r="B135" s="21"/>
      <c r="C135" s="9">
        <f t="shared" ref="C135:AF135" si="51">SUM(C131:C134)</f>
        <v>210432437</v>
      </c>
      <c r="D135" s="9">
        <f t="shared" si="51"/>
        <v>98312563</v>
      </c>
      <c r="E135" s="9">
        <f t="shared" si="51"/>
        <v>308745000</v>
      </c>
      <c r="F135" s="9">
        <f t="shared" si="51"/>
        <v>157404143</v>
      </c>
      <c r="G135" s="9">
        <f t="shared" si="51"/>
        <v>15177363</v>
      </c>
      <c r="H135" s="9">
        <f t="shared" si="51"/>
        <v>172581506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0</v>
      </c>
      <c r="V135" s="9">
        <f t="shared" si="51"/>
        <v>0</v>
      </c>
      <c r="W135" s="9">
        <f t="shared" si="51"/>
        <v>0</v>
      </c>
      <c r="X135" s="9">
        <f t="shared" si="51"/>
        <v>53028294</v>
      </c>
      <c r="Y135" s="9">
        <f t="shared" si="51"/>
        <v>83135200</v>
      </c>
      <c r="Z135" s="9">
        <f t="shared" si="51"/>
        <v>136163494</v>
      </c>
      <c r="AA135" s="9">
        <f t="shared" si="51"/>
        <v>0</v>
      </c>
      <c r="AB135" s="9">
        <f t="shared" si="51"/>
        <v>0</v>
      </c>
      <c r="AC135" s="9">
        <f t="shared" si="51"/>
        <v>0</v>
      </c>
      <c r="AD135" s="9">
        <f t="shared" si="51"/>
        <v>0</v>
      </c>
      <c r="AE135" s="9">
        <f t="shared" si="51"/>
        <v>0</v>
      </c>
      <c r="AF135" s="9">
        <f t="shared" si="51"/>
        <v>0</v>
      </c>
    </row>
    <row r="136" spans="1:32" ht="19.5" customHeight="1">
      <c r="A136" s="52" t="s">
        <v>46</v>
      </c>
      <c r="B136" s="18" t="s">
        <v>2</v>
      </c>
      <c r="C136" s="5">
        <f>F136+I136+L136+O136+U136+X136+AA136+AD136+R136</f>
        <v>0</v>
      </c>
      <c r="D136" s="5">
        <f>G136+J136+M136+P136+V136+Y136+AB136+AE136+S136</f>
        <v>0</v>
      </c>
      <c r="E136" s="6">
        <f>H136+K136+N136+Q136+W136+Z136+AC136+AF136+T136</f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5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8">
        <f>AA136+AB136</f>
        <v>0</v>
      </c>
      <c r="AD136" s="5">
        <v>0</v>
      </c>
      <c r="AE136" s="5">
        <v>0</v>
      </c>
      <c r="AF136" s="6">
        <f>AD136+AE136</f>
        <v>0</v>
      </c>
    </row>
    <row r="137" spans="1:32" ht="19.5" customHeight="1">
      <c r="A137" s="53"/>
      <c r="B137" s="17" t="s">
        <v>3</v>
      </c>
      <c r="C137" s="5">
        <f t="shared" ref="C137:E139" si="52">F137+I137+L137+O137+U137+X137+AA137+AD137+R137</f>
        <v>0</v>
      </c>
      <c r="D137" s="5">
        <f t="shared" si="52"/>
        <v>0</v>
      </c>
      <c r="E137" s="6">
        <f t="shared" si="52"/>
        <v>0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5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8">
        <f>AA137+AB137</f>
        <v>0</v>
      </c>
      <c r="AD137" s="5">
        <v>0</v>
      </c>
      <c r="AE137" s="5">
        <v>0</v>
      </c>
      <c r="AF137" s="6">
        <f>AD137+AE137</f>
        <v>0</v>
      </c>
    </row>
    <row r="138" spans="1:32" ht="19.5" customHeight="1">
      <c r="A138" s="53"/>
      <c r="B138" s="17" t="s">
        <v>59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5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8">
        <f>AA138+AB138</f>
        <v>0</v>
      </c>
      <c r="AD138" s="5">
        <v>0</v>
      </c>
      <c r="AE138" s="5">
        <v>0</v>
      </c>
      <c r="AF138" s="6">
        <f>AD138+AE138</f>
        <v>0</v>
      </c>
    </row>
    <row r="139" spans="1:32" ht="19.5" customHeight="1">
      <c r="A139" s="54"/>
      <c r="B139" s="17" t="s">
        <v>4</v>
      </c>
      <c r="C139" s="5">
        <f t="shared" si="52"/>
        <v>3240905</v>
      </c>
      <c r="D139" s="5">
        <f t="shared" si="52"/>
        <v>0</v>
      </c>
      <c r="E139" s="6">
        <f t="shared" si="52"/>
        <v>3240905</v>
      </c>
      <c r="F139" s="5">
        <v>3240905</v>
      </c>
      <c r="G139" s="5">
        <v>0</v>
      </c>
      <c r="H139" s="5">
        <f>F139+G139</f>
        <v>3240905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5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8">
        <f>AA139+AB139</f>
        <v>0</v>
      </c>
      <c r="AD139" s="5">
        <v>0</v>
      </c>
      <c r="AE139" s="5">
        <v>0</v>
      </c>
      <c r="AF139" s="6">
        <f>AD139+AE139</f>
        <v>0</v>
      </c>
    </row>
    <row r="140" spans="1:32" ht="19.5" customHeight="1" thickBot="1">
      <c r="A140" s="22" t="s">
        <v>5</v>
      </c>
      <c r="B140" s="21"/>
      <c r="C140" s="9">
        <f t="shared" ref="C140:AF140" si="53">SUM(C136:C139)</f>
        <v>3240905</v>
      </c>
      <c r="D140" s="9">
        <f t="shared" si="53"/>
        <v>0</v>
      </c>
      <c r="E140" s="9">
        <f t="shared" si="53"/>
        <v>3240905</v>
      </c>
      <c r="F140" s="9">
        <f t="shared" si="53"/>
        <v>3240905</v>
      </c>
      <c r="G140" s="9">
        <f t="shared" si="53"/>
        <v>0</v>
      </c>
      <c r="H140" s="9">
        <f t="shared" si="53"/>
        <v>3240905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  <c r="AD140" s="9">
        <f t="shared" si="53"/>
        <v>0</v>
      </c>
      <c r="AE140" s="9">
        <f t="shared" si="53"/>
        <v>0</v>
      </c>
      <c r="AF140" s="9">
        <f t="shared" si="53"/>
        <v>0</v>
      </c>
    </row>
    <row r="141" spans="1:32" ht="19.5" customHeight="1">
      <c r="A141" s="52" t="s">
        <v>58</v>
      </c>
      <c r="B141" s="18" t="s">
        <v>2</v>
      </c>
      <c r="C141" s="5">
        <f>F141+I141+L141+O141+U141+X141+AA141+AD141+R141</f>
        <v>0</v>
      </c>
      <c r="D141" s="5">
        <f>G141+J141+M141+P141+V141+Y141+AB141+AE141+S141</f>
        <v>0</v>
      </c>
      <c r="E141" s="6">
        <f>H141+K141+N141+Q141+W141+Z141+AC141+AF141+T141</f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5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8">
        <f>AA141+AB141</f>
        <v>0</v>
      </c>
      <c r="AD141" s="5">
        <v>0</v>
      </c>
      <c r="AE141" s="5">
        <v>0</v>
      </c>
      <c r="AF141" s="6">
        <f>AD141+AE141</f>
        <v>0</v>
      </c>
    </row>
    <row r="142" spans="1:32" ht="19.5" customHeight="1">
      <c r="A142" s="53"/>
      <c r="B142" s="17" t="s">
        <v>3</v>
      </c>
      <c r="C142" s="5">
        <f t="shared" ref="C142:E144" si="54">F142+I142+L142+O142+U142+X142+AA142+AD142+R142</f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5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8">
        <f>AA142+AB142</f>
        <v>0</v>
      </c>
      <c r="AD142" s="5">
        <v>0</v>
      </c>
      <c r="AE142" s="5">
        <v>0</v>
      </c>
      <c r="AF142" s="6">
        <f>AD142+AE142</f>
        <v>0</v>
      </c>
    </row>
    <row r="143" spans="1:32" ht="19.5" customHeight="1">
      <c r="A143" s="53"/>
      <c r="B143" s="17" t="s">
        <v>59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5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8">
        <f>AA143+AB143</f>
        <v>0</v>
      </c>
      <c r="AD143" s="5">
        <v>0</v>
      </c>
      <c r="AE143" s="5">
        <v>0</v>
      </c>
      <c r="AF143" s="6">
        <f>AD143+AE143</f>
        <v>0</v>
      </c>
    </row>
    <row r="144" spans="1:32" ht="19.5" customHeight="1">
      <c r="A144" s="54"/>
      <c r="B144" s="17" t="s">
        <v>4</v>
      </c>
      <c r="C144" s="5">
        <f t="shared" si="54"/>
        <v>0</v>
      </c>
      <c r="D144" s="5">
        <f t="shared" si="54"/>
        <v>233785860</v>
      </c>
      <c r="E144" s="6">
        <f t="shared" si="54"/>
        <v>233785860</v>
      </c>
      <c r="F144" s="5">
        <v>0</v>
      </c>
      <c r="G144" s="5">
        <v>188958309</v>
      </c>
      <c r="H144" s="5">
        <f>F144+G144</f>
        <v>188958309</v>
      </c>
      <c r="I144" s="5">
        <v>0</v>
      </c>
      <c r="J144" s="5">
        <v>44827551</v>
      </c>
      <c r="K144" s="5">
        <f>I144+J144</f>
        <v>44827551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5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8">
        <f>AA144+AB144</f>
        <v>0</v>
      </c>
      <c r="AD144" s="5">
        <v>0</v>
      </c>
      <c r="AE144" s="5">
        <v>0</v>
      </c>
      <c r="AF144" s="6">
        <f>AD144+AE144</f>
        <v>0</v>
      </c>
    </row>
    <row r="145" spans="1:32" ht="19.5" customHeight="1" thickBot="1">
      <c r="A145" s="22" t="s">
        <v>5</v>
      </c>
      <c r="B145" s="21"/>
      <c r="C145" s="9">
        <f t="shared" ref="C145:AF145" si="55">SUM(C141:C144)</f>
        <v>0</v>
      </c>
      <c r="D145" s="9">
        <f t="shared" si="55"/>
        <v>233785860</v>
      </c>
      <c r="E145" s="9">
        <f t="shared" si="55"/>
        <v>233785860</v>
      </c>
      <c r="F145" s="9">
        <f t="shared" si="55"/>
        <v>0</v>
      </c>
      <c r="G145" s="9">
        <f t="shared" si="55"/>
        <v>188958309</v>
      </c>
      <c r="H145" s="9">
        <f t="shared" si="55"/>
        <v>188958309</v>
      </c>
      <c r="I145" s="9">
        <f t="shared" si="55"/>
        <v>0</v>
      </c>
      <c r="J145" s="9">
        <f t="shared" si="55"/>
        <v>44827551</v>
      </c>
      <c r="K145" s="9">
        <f t="shared" si="55"/>
        <v>44827551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  <c r="AD145" s="9">
        <f t="shared" si="55"/>
        <v>0</v>
      </c>
      <c r="AE145" s="9">
        <f t="shared" si="55"/>
        <v>0</v>
      </c>
      <c r="AF145" s="9">
        <f t="shared" si="55"/>
        <v>0</v>
      </c>
    </row>
    <row r="146" spans="1:32" ht="19.5" customHeight="1">
      <c r="A146" s="52" t="s">
        <v>47</v>
      </c>
      <c r="B146" s="18" t="s">
        <v>2</v>
      </c>
      <c r="C146" s="5">
        <f>F146+I146+L146+O146+U146+X146+AA146+AD146+R146</f>
        <v>0</v>
      </c>
      <c r="D146" s="5">
        <f>G146+J146+M146+P146+V146+Y146+AB146+AE146+S146</f>
        <v>0</v>
      </c>
      <c r="E146" s="6">
        <f>H146+K146+N146+Q146+W146+Z146+AC146+AF146+T146</f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5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8">
        <f>AA146+AB146</f>
        <v>0</v>
      </c>
      <c r="AD146" s="5">
        <v>0</v>
      </c>
      <c r="AE146" s="5">
        <v>0</v>
      </c>
      <c r="AF146" s="6">
        <f>AD146+AE146</f>
        <v>0</v>
      </c>
    </row>
    <row r="147" spans="1:32" ht="19.5" customHeight="1">
      <c r="A147" s="53"/>
      <c r="B147" s="17" t="s">
        <v>3</v>
      </c>
      <c r="C147" s="5">
        <f t="shared" ref="C147:E149" si="56">F147+I147+L147+O147+U147+X147+AA147+AD147+R147</f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5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8">
        <f>AA147+AB147</f>
        <v>0</v>
      </c>
      <c r="AD147" s="5">
        <v>0</v>
      </c>
      <c r="AE147" s="5">
        <v>0</v>
      </c>
      <c r="AF147" s="6">
        <f>AD147+AE147</f>
        <v>0</v>
      </c>
    </row>
    <row r="148" spans="1:32" ht="19.5" customHeight="1">
      <c r="A148" s="53"/>
      <c r="B148" s="17" t="s">
        <v>59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5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8">
        <f>AA148+AB148</f>
        <v>0</v>
      </c>
      <c r="AD148" s="5">
        <v>0</v>
      </c>
      <c r="AE148" s="5">
        <v>0</v>
      </c>
      <c r="AF148" s="6">
        <f>AD148+AE148</f>
        <v>0</v>
      </c>
    </row>
    <row r="149" spans="1:32" ht="19.5" customHeight="1">
      <c r="A149" s="54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5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8">
        <f>AA149+AB149</f>
        <v>0</v>
      </c>
      <c r="AD149" s="5">
        <v>0</v>
      </c>
      <c r="AE149" s="5">
        <v>0</v>
      </c>
      <c r="AF149" s="6">
        <f>AD149+AE149</f>
        <v>0</v>
      </c>
    </row>
    <row r="150" spans="1:32" ht="19.5" customHeight="1" thickBot="1">
      <c r="A150" s="22" t="s">
        <v>5</v>
      </c>
      <c r="B150" s="21"/>
      <c r="C150" s="9">
        <f t="shared" ref="C150:AF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  <c r="AD150" s="9">
        <f t="shared" si="57"/>
        <v>0</v>
      </c>
      <c r="AE150" s="9">
        <f t="shared" si="57"/>
        <v>0</v>
      </c>
      <c r="AF150" s="9">
        <f t="shared" si="57"/>
        <v>0</v>
      </c>
    </row>
    <row r="151" spans="1:32" ht="19.5" customHeight="1">
      <c r="A151" s="52" t="s">
        <v>48</v>
      </c>
      <c r="B151" s="18" t="s">
        <v>2</v>
      </c>
      <c r="C151" s="5">
        <f>F151+I151+L151+O151+U151+X151+AA151+AD151+R151</f>
        <v>57978954</v>
      </c>
      <c r="D151" s="5">
        <f>G151+J151+M151+P151+V151+Y151+AB151+AE151+S151</f>
        <v>44278974</v>
      </c>
      <c r="E151" s="6">
        <f>H151+K151+N151+Q151+W151+Z151+AC151+AF151+T151</f>
        <v>102257928</v>
      </c>
      <c r="F151" s="5">
        <v>2547682</v>
      </c>
      <c r="G151" s="5">
        <v>36439216</v>
      </c>
      <c r="H151" s="5">
        <f>F151+G151</f>
        <v>38986898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5">
        <f>U151+V151</f>
        <v>0</v>
      </c>
      <c r="X151" s="5">
        <v>55431272</v>
      </c>
      <c r="Y151" s="5">
        <v>7839758</v>
      </c>
      <c r="Z151" s="8">
        <f>X151+Y151</f>
        <v>63271030</v>
      </c>
      <c r="AA151" s="5">
        <v>0</v>
      </c>
      <c r="AB151" s="5">
        <v>0</v>
      </c>
      <c r="AC151" s="8">
        <f>AA151+AB151</f>
        <v>0</v>
      </c>
      <c r="AD151" s="5">
        <v>0</v>
      </c>
      <c r="AE151" s="5">
        <v>0</v>
      </c>
      <c r="AF151" s="6">
        <f>AD151+AE151</f>
        <v>0</v>
      </c>
    </row>
    <row r="152" spans="1:32" ht="19.5" customHeight="1">
      <c r="A152" s="53"/>
      <c r="B152" s="17" t="s">
        <v>3</v>
      </c>
      <c r="C152" s="5">
        <f t="shared" ref="C152:E154" si="58">F152+I152+L152+O152+U152+X152+AA152+AD152+R152</f>
        <v>114627817</v>
      </c>
      <c r="D152" s="5">
        <f t="shared" si="58"/>
        <v>8625472</v>
      </c>
      <c r="E152" s="6">
        <f t="shared" si="58"/>
        <v>123253289</v>
      </c>
      <c r="F152" s="5">
        <v>0</v>
      </c>
      <c r="G152" s="5">
        <v>0</v>
      </c>
      <c r="H152" s="5">
        <f>F152+G152</f>
        <v>0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5">
        <f>U152+V152</f>
        <v>0</v>
      </c>
      <c r="X152" s="5">
        <v>114627817</v>
      </c>
      <c r="Y152" s="5">
        <v>8625472</v>
      </c>
      <c r="Z152" s="8">
        <f>X152+Y152</f>
        <v>123253289</v>
      </c>
      <c r="AA152" s="5">
        <v>0</v>
      </c>
      <c r="AB152" s="5">
        <v>0</v>
      </c>
      <c r="AC152" s="8">
        <f>AA152+AB152</f>
        <v>0</v>
      </c>
      <c r="AD152" s="5">
        <v>0</v>
      </c>
      <c r="AE152" s="5">
        <v>0</v>
      </c>
      <c r="AF152" s="6">
        <f>AD152+AE152</f>
        <v>0</v>
      </c>
    </row>
    <row r="153" spans="1:32" ht="19.5" customHeight="1">
      <c r="A153" s="53"/>
      <c r="B153" s="17" t="s">
        <v>59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5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8">
        <f>AA153+AB153</f>
        <v>0</v>
      </c>
      <c r="AD153" s="5">
        <v>0</v>
      </c>
      <c r="AE153" s="5">
        <v>0</v>
      </c>
      <c r="AF153" s="6">
        <f>AD153+AE153</f>
        <v>0</v>
      </c>
    </row>
    <row r="154" spans="1:32" ht="19.5" customHeight="1">
      <c r="A154" s="54"/>
      <c r="B154" s="17" t="s">
        <v>4</v>
      </c>
      <c r="C154" s="5">
        <f t="shared" si="58"/>
        <v>814437529</v>
      </c>
      <c r="D154" s="5">
        <f t="shared" si="58"/>
        <v>733651885</v>
      </c>
      <c r="E154" s="6">
        <f t="shared" si="58"/>
        <v>1548089414</v>
      </c>
      <c r="F154" s="5">
        <v>242152064</v>
      </c>
      <c r="G154" s="5">
        <v>166462206</v>
      </c>
      <c r="H154" s="5">
        <f>F154+G154</f>
        <v>408614270</v>
      </c>
      <c r="I154" s="5">
        <v>0</v>
      </c>
      <c r="J154" s="5">
        <v>10854190</v>
      </c>
      <c r="K154" s="5">
        <f>I154+J154</f>
        <v>10854190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22367817</v>
      </c>
      <c r="V154" s="5">
        <v>0</v>
      </c>
      <c r="W154" s="5">
        <f>U154+V154</f>
        <v>22367817</v>
      </c>
      <c r="X154" s="5">
        <v>549917648</v>
      </c>
      <c r="Y154" s="5">
        <v>556335489</v>
      </c>
      <c r="Z154" s="8">
        <f>X154+Y154</f>
        <v>1106253137</v>
      </c>
      <c r="AA154" s="5">
        <v>0</v>
      </c>
      <c r="AB154" s="5">
        <v>0</v>
      </c>
      <c r="AC154" s="8">
        <f>AA154+AB154</f>
        <v>0</v>
      </c>
      <c r="AD154" s="5">
        <v>0</v>
      </c>
      <c r="AE154" s="5">
        <v>0</v>
      </c>
      <c r="AF154" s="6">
        <f>AD154+AE154</f>
        <v>0</v>
      </c>
    </row>
    <row r="155" spans="1:32" ht="19.5" customHeight="1" thickBot="1">
      <c r="A155" s="22" t="s">
        <v>5</v>
      </c>
      <c r="B155" s="21"/>
      <c r="C155" s="9">
        <f t="shared" ref="C155:AF155" si="59">SUM(C151:C154)</f>
        <v>987044300</v>
      </c>
      <c r="D155" s="9">
        <f t="shared" si="59"/>
        <v>786556331</v>
      </c>
      <c r="E155" s="9">
        <f t="shared" si="59"/>
        <v>1773600631</v>
      </c>
      <c r="F155" s="9">
        <f t="shared" si="59"/>
        <v>244699746</v>
      </c>
      <c r="G155" s="9">
        <f t="shared" si="59"/>
        <v>202901422</v>
      </c>
      <c r="H155" s="9">
        <f t="shared" si="59"/>
        <v>447601168</v>
      </c>
      <c r="I155" s="9">
        <f t="shared" si="59"/>
        <v>0</v>
      </c>
      <c r="J155" s="9">
        <f t="shared" si="59"/>
        <v>10854190</v>
      </c>
      <c r="K155" s="9">
        <f t="shared" si="59"/>
        <v>10854190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22367817</v>
      </c>
      <c r="V155" s="9">
        <f t="shared" si="59"/>
        <v>0</v>
      </c>
      <c r="W155" s="9">
        <f t="shared" si="59"/>
        <v>22367817</v>
      </c>
      <c r="X155" s="9">
        <f t="shared" si="59"/>
        <v>719976737</v>
      </c>
      <c r="Y155" s="9">
        <f t="shared" si="59"/>
        <v>572800719</v>
      </c>
      <c r="Z155" s="9">
        <f t="shared" si="59"/>
        <v>1292777456</v>
      </c>
      <c r="AA155" s="9">
        <f t="shared" si="59"/>
        <v>0</v>
      </c>
      <c r="AB155" s="9">
        <f t="shared" si="59"/>
        <v>0</v>
      </c>
      <c r="AC155" s="9">
        <f t="shared" si="59"/>
        <v>0</v>
      </c>
      <c r="AD155" s="9">
        <f t="shared" si="59"/>
        <v>0</v>
      </c>
      <c r="AE155" s="9">
        <f t="shared" si="59"/>
        <v>0</v>
      </c>
      <c r="AF155" s="9">
        <f t="shared" si="59"/>
        <v>0</v>
      </c>
    </row>
    <row r="156" spans="1:32" ht="19.5" customHeight="1">
      <c r="A156" s="52" t="s">
        <v>49</v>
      </c>
      <c r="B156" s="18" t="s">
        <v>2</v>
      </c>
      <c r="C156" s="5">
        <f>F156+I156+L156+O156+U156+X156+AA156+AD156+R156</f>
        <v>0</v>
      </c>
      <c r="D156" s="5">
        <f>G156+J156+M156+P156+V156+Y156+AB156+AE156+S156</f>
        <v>0</v>
      </c>
      <c r="E156" s="6">
        <f>H156+K156+N156+Q156+W156+Z156+AC156+AF156+T156</f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5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8">
        <f>AA156+AB156</f>
        <v>0</v>
      </c>
      <c r="AD156" s="5">
        <v>0</v>
      </c>
      <c r="AE156" s="5">
        <v>0</v>
      </c>
      <c r="AF156" s="6">
        <f>AD156+AE156</f>
        <v>0</v>
      </c>
    </row>
    <row r="157" spans="1:32" ht="19.5" customHeight="1">
      <c r="A157" s="53" t="s">
        <v>49</v>
      </c>
      <c r="B157" s="17" t="s">
        <v>3</v>
      </c>
      <c r="C157" s="5">
        <f t="shared" ref="C157:E159" si="60">F157+I157+L157+O157+U157+X157+AA157+AD157+R157</f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5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8">
        <f>AA157+AB157</f>
        <v>0</v>
      </c>
      <c r="AD157" s="5">
        <v>0</v>
      </c>
      <c r="AE157" s="5">
        <v>0</v>
      </c>
      <c r="AF157" s="6">
        <f>AD157+AE157</f>
        <v>0</v>
      </c>
    </row>
    <row r="158" spans="1:32" ht="19.5" customHeight="1">
      <c r="A158" s="53"/>
      <c r="B158" s="17" t="s">
        <v>59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5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8">
        <f>AA158+AB158</f>
        <v>0</v>
      </c>
      <c r="AD158" s="5">
        <v>0</v>
      </c>
      <c r="AE158" s="5">
        <v>0</v>
      </c>
      <c r="AF158" s="6">
        <f>AD158+AE158</f>
        <v>0</v>
      </c>
    </row>
    <row r="159" spans="1:32" ht="19.5" customHeight="1">
      <c r="A159" s="54"/>
      <c r="B159" s="17" t="s">
        <v>4</v>
      </c>
      <c r="C159" s="5">
        <f t="shared" si="60"/>
        <v>6355735</v>
      </c>
      <c r="D159" s="5">
        <f t="shared" si="60"/>
        <v>506469</v>
      </c>
      <c r="E159" s="6">
        <f t="shared" si="60"/>
        <v>6862204</v>
      </c>
      <c r="F159" s="5">
        <v>0</v>
      </c>
      <c r="G159" s="5">
        <v>0</v>
      </c>
      <c r="H159" s="5">
        <f>F159+G159</f>
        <v>0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5">
        <f>U159+V159</f>
        <v>0</v>
      </c>
      <c r="X159" s="5">
        <v>6355735</v>
      </c>
      <c r="Y159" s="5">
        <v>506469</v>
      </c>
      <c r="Z159" s="8">
        <f>X159+Y159</f>
        <v>6862204</v>
      </c>
      <c r="AA159" s="5">
        <v>0</v>
      </c>
      <c r="AB159" s="5">
        <v>0</v>
      </c>
      <c r="AC159" s="8">
        <f>AA159+AB159</f>
        <v>0</v>
      </c>
      <c r="AD159" s="5">
        <v>0</v>
      </c>
      <c r="AE159" s="5">
        <v>0</v>
      </c>
      <c r="AF159" s="6">
        <f>AD159+AE159</f>
        <v>0</v>
      </c>
    </row>
    <row r="160" spans="1:32" ht="19.5" customHeight="1" thickBot="1">
      <c r="A160" s="22" t="s">
        <v>5</v>
      </c>
      <c r="B160" s="21"/>
      <c r="C160" s="9">
        <f t="shared" ref="C160:AF160" si="61">SUM(C156:C159)</f>
        <v>6355735</v>
      </c>
      <c r="D160" s="9">
        <f t="shared" si="61"/>
        <v>506469</v>
      </c>
      <c r="E160" s="9">
        <f t="shared" si="61"/>
        <v>6862204</v>
      </c>
      <c r="F160" s="9">
        <f t="shared" si="61"/>
        <v>0</v>
      </c>
      <c r="G160" s="9">
        <f t="shared" si="61"/>
        <v>0</v>
      </c>
      <c r="H160" s="9">
        <f t="shared" si="61"/>
        <v>0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6355735</v>
      </c>
      <c r="Y160" s="9">
        <f t="shared" si="61"/>
        <v>506469</v>
      </c>
      <c r="Z160" s="9">
        <f t="shared" si="61"/>
        <v>6862204</v>
      </c>
      <c r="AA160" s="9">
        <f t="shared" si="61"/>
        <v>0</v>
      </c>
      <c r="AB160" s="9">
        <f t="shared" si="61"/>
        <v>0</v>
      </c>
      <c r="AC160" s="9">
        <f t="shared" si="61"/>
        <v>0</v>
      </c>
      <c r="AD160" s="9">
        <f t="shared" si="61"/>
        <v>0</v>
      </c>
      <c r="AE160" s="9">
        <f t="shared" si="61"/>
        <v>0</v>
      </c>
      <c r="AF160" s="9">
        <f t="shared" si="61"/>
        <v>0</v>
      </c>
    </row>
    <row r="161" spans="1:32" ht="19.5" customHeight="1">
      <c r="A161" s="52" t="s">
        <v>50</v>
      </c>
      <c r="B161" s="18" t="s">
        <v>2</v>
      </c>
      <c r="C161" s="5">
        <f>F161+I161+L161+O161+U161+X161+AA161+AD161+R161</f>
        <v>0</v>
      </c>
      <c r="D161" s="5">
        <f>G161+J161+M161+P161+V161+Y161+AB161+AE161+S161</f>
        <v>0</v>
      </c>
      <c r="E161" s="6">
        <f>H161+K161+N161+Q161+W161+Z161+AC161+AF161+T161</f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5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8">
        <f>AA161+AB161</f>
        <v>0</v>
      </c>
      <c r="AD161" s="5">
        <v>0</v>
      </c>
      <c r="AE161" s="5">
        <v>0</v>
      </c>
      <c r="AF161" s="6">
        <f>AD161+AE161</f>
        <v>0</v>
      </c>
    </row>
    <row r="162" spans="1:32" ht="19.5" customHeight="1">
      <c r="A162" s="53"/>
      <c r="B162" s="17" t="s">
        <v>3</v>
      </c>
      <c r="C162" s="5">
        <f t="shared" ref="C162:E164" si="62">F162+I162+L162+O162+U162+X162+AA162+AD162+R162</f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5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8">
        <f>AA162+AB162</f>
        <v>0</v>
      </c>
      <c r="AD162" s="5">
        <v>0</v>
      </c>
      <c r="AE162" s="5">
        <v>0</v>
      </c>
      <c r="AF162" s="6">
        <f>AD162+AE162</f>
        <v>0</v>
      </c>
    </row>
    <row r="163" spans="1:32" ht="19.5" customHeight="1">
      <c r="A163" s="53"/>
      <c r="B163" s="17" t="s">
        <v>59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5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8">
        <f>AA163+AB163</f>
        <v>0</v>
      </c>
      <c r="AD163" s="5">
        <v>0</v>
      </c>
      <c r="AE163" s="5">
        <v>0</v>
      </c>
      <c r="AF163" s="6">
        <f>AD163+AE163</f>
        <v>0</v>
      </c>
    </row>
    <row r="164" spans="1:32" ht="19.5" customHeight="1">
      <c r="A164" s="54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5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8">
        <f>AA164+AB164</f>
        <v>0</v>
      </c>
      <c r="AD164" s="5">
        <v>0</v>
      </c>
      <c r="AE164" s="5">
        <v>0</v>
      </c>
      <c r="AF164" s="6">
        <f>AD164+AE164</f>
        <v>0</v>
      </c>
    </row>
    <row r="165" spans="1:32" ht="19.5" customHeight="1" thickBot="1">
      <c r="A165" s="22" t="s">
        <v>5</v>
      </c>
      <c r="B165" s="21"/>
      <c r="C165" s="9">
        <f t="shared" ref="C165:AF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  <c r="AD165" s="9">
        <f t="shared" si="63"/>
        <v>0</v>
      </c>
      <c r="AE165" s="9">
        <f t="shared" si="63"/>
        <v>0</v>
      </c>
      <c r="AF165" s="9">
        <f t="shared" si="63"/>
        <v>0</v>
      </c>
    </row>
    <row r="166" spans="1:32" ht="19.5" customHeight="1">
      <c r="A166" s="52" t="s">
        <v>51</v>
      </c>
      <c r="B166" s="18" t="s">
        <v>2</v>
      </c>
      <c r="C166" s="5">
        <f>F166+I166+L166+O166+U166+X166+AA166+AD166+R166</f>
        <v>24396116</v>
      </c>
      <c r="D166" s="5">
        <f>G166+J166+M166+P166+V166+Y166+AB166+AE166+S166</f>
        <v>0</v>
      </c>
      <c r="E166" s="6">
        <f>H166+K166+N166+Q166+W166+Z166+AC166+AF166+T166</f>
        <v>24396116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5">
        <f>U166+V166</f>
        <v>0</v>
      </c>
      <c r="X166" s="5">
        <v>24396116</v>
      </c>
      <c r="Y166" s="5">
        <v>0</v>
      </c>
      <c r="Z166" s="8">
        <f>X166+Y166</f>
        <v>24396116</v>
      </c>
      <c r="AA166" s="5">
        <v>0</v>
      </c>
      <c r="AB166" s="5">
        <v>0</v>
      </c>
      <c r="AC166" s="8">
        <f>AA166+AB166</f>
        <v>0</v>
      </c>
      <c r="AD166" s="5">
        <v>0</v>
      </c>
      <c r="AE166" s="5">
        <v>0</v>
      </c>
      <c r="AF166" s="6">
        <f>AD166+AE166</f>
        <v>0</v>
      </c>
    </row>
    <row r="167" spans="1:32" ht="19.5" customHeight="1">
      <c r="A167" s="53"/>
      <c r="B167" s="17" t="s">
        <v>3</v>
      </c>
      <c r="C167" s="5">
        <f t="shared" ref="C167:E169" si="64">F167+I167+L167+O167+U167+X167+AA167+AD167+R167</f>
        <v>2299881</v>
      </c>
      <c r="D167" s="5">
        <f t="shared" si="64"/>
        <v>0</v>
      </c>
      <c r="E167" s="6">
        <f t="shared" si="64"/>
        <v>2299881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5">
        <f>U167+V167</f>
        <v>0</v>
      </c>
      <c r="X167" s="5">
        <v>2299881</v>
      </c>
      <c r="Y167" s="5">
        <v>0</v>
      </c>
      <c r="Z167" s="8">
        <f>X167+Y167</f>
        <v>2299881</v>
      </c>
      <c r="AA167" s="5">
        <v>0</v>
      </c>
      <c r="AB167" s="5">
        <v>0</v>
      </c>
      <c r="AC167" s="8">
        <f>AA167+AB167</f>
        <v>0</v>
      </c>
      <c r="AD167" s="5">
        <v>0</v>
      </c>
      <c r="AE167" s="5">
        <v>0</v>
      </c>
      <c r="AF167" s="6">
        <f>AD167+AE167</f>
        <v>0</v>
      </c>
    </row>
    <row r="168" spans="1:32" ht="19.5" customHeight="1">
      <c r="A168" s="53"/>
      <c r="B168" s="17" t="s">
        <v>59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5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8">
        <f>AA168+AB168</f>
        <v>0</v>
      </c>
      <c r="AD168" s="5">
        <v>0</v>
      </c>
      <c r="AE168" s="5">
        <v>0</v>
      </c>
      <c r="AF168" s="6">
        <f>AD168+AE168</f>
        <v>0</v>
      </c>
    </row>
    <row r="169" spans="1:32" ht="19.5" customHeight="1">
      <c r="A169" s="54"/>
      <c r="B169" s="17" t="s">
        <v>4</v>
      </c>
      <c r="C169" s="5">
        <f t="shared" si="64"/>
        <v>169157015</v>
      </c>
      <c r="D169" s="5">
        <f t="shared" si="64"/>
        <v>0</v>
      </c>
      <c r="E169" s="6">
        <f t="shared" si="64"/>
        <v>169157015</v>
      </c>
      <c r="F169" s="5">
        <v>0</v>
      </c>
      <c r="G169" s="5">
        <v>0</v>
      </c>
      <c r="H169" s="5">
        <f>F169+G169</f>
        <v>0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0</v>
      </c>
      <c r="V169" s="5">
        <v>0</v>
      </c>
      <c r="W169" s="5">
        <f>U169+V169</f>
        <v>0</v>
      </c>
      <c r="X169" s="5">
        <v>169157015</v>
      </c>
      <c r="Y169" s="5">
        <v>0</v>
      </c>
      <c r="Z169" s="8">
        <f>X169+Y169</f>
        <v>169157015</v>
      </c>
      <c r="AA169" s="5">
        <v>0</v>
      </c>
      <c r="AB169" s="5">
        <v>0</v>
      </c>
      <c r="AC169" s="8">
        <f>AA169+AB169</f>
        <v>0</v>
      </c>
      <c r="AD169" s="5">
        <v>0</v>
      </c>
      <c r="AE169" s="5">
        <v>0</v>
      </c>
      <c r="AF169" s="6">
        <f>AD169+AE169</f>
        <v>0</v>
      </c>
    </row>
    <row r="170" spans="1:32" ht="19.5" customHeight="1" thickBot="1">
      <c r="A170" s="22" t="s">
        <v>5</v>
      </c>
      <c r="B170" s="21"/>
      <c r="C170" s="9">
        <f t="shared" ref="C170:AF170" si="65">SUM(C166:C169)</f>
        <v>195853012</v>
      </c>
      <c r="D170" s="9">
        <f t="shared" si="65"/>
        <v>0</v>
      </c>
      <c r="E170" s="9">
        <f t="shared" si="65"/>
        <v>195853012</v>
      </c>
      <c r="F170" s="9">
        <f t="shared" si="65"/>
        <v>0</v>
      </c>
      <c r="G170" s="9">
        <f t="shared" si="65"/>
        <v>0</v>
      </c>
      <c r="H170" s="9">
        <f t="shared" si="65"/>
        <v>0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0</v>
      </c>
      <c r="V170" s="9">
        <f t="shared" si="65"/>
        <v>0</v>
      </c>
      <c r="W170" s="9">
        <f t="shared" si="65"/>
        <v>0</v>
      </c>
      <c r="X170" s="9">
        <f t="shared" si="65"/>
        <v>195853012</v>
      </c>
      <c r="Y170" s="9">
        <f t="shared" si="65"/>
        <v>0</v>
      </c>
      <c r="Z170" s="9">
        <f t="shared" si="65"/>
        <v>195853012</v>
      </c>
      <c r="AA170" s="9">
        <f t="shared" si="65"/>
        <v>0</v>
      </c>
      <c r="AB170" s="9">
        <f t="shared" si="65"/>
        <v>0</v>
      </c>
      <c r="AC170" s="9">
        <f t="shared" si="65"/>
        <v>0</v>
      </c>
      <c r="AD170" s="9">
        <f t="shared" si="65"/>
        <v>0</v>
      </c>
      <c r="AE170" s="9">
        <f t="shared" si="65"/>
        <v>0</v>
      </c>
      <c r="AF170" s="9">
        <f t="shared" si="65"/>
        <v>0</v>
      </c>
    </row>
    <row r="171" spans="1:32" ht="19.5" customHeight="1">
      <c r="A171" s="52" t="s">
        <v>52</v>
      </c>
      <c r="B171" s="18" t="s">
        <v>2</v>
      </c>
      <c r="C171" s="5">
        <f>F171+I171+L171+O171+U171+X171+AA171+AD171+R171</f>
        <v>0</v>
      </c>
      <c r="D171" s="5">
        <f>G171+J171+M171+P171+V171+Y171+AB171+AE171+S171</f>
        <v>0</v>
      </c>
      <c r="E171" s="6">
        <f>H171+K171+N171+Q171+W171+Z171+AC171+AF171+T171</f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5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8">
        <f>AA171+AB171</f>
        <v>0</v>
      </c>
      <c r="AD171" s="5">
        <v>0</v>
      </c>
      <c r="AE171" s="5">
        <v>0</v>
      </c>
      <c r="AF171" s="6">
        <f>AD171+AE171</f>
        <v>0</v>
      </c>
    </row>
    <row r="172" spans="1:32" ht="19.5" customHeight="1">
      <c r="A172" s="53"/>
      <c r="B172" s="17" t="s">
        <v>3</v>
      </c>
      <c r="C172" s="5">
        <f t="shared" ref="C172:E174" si="66">F172+I172+L172+O172+U172+X172+AA172+AD172+R172</f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5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8">
        <f>AA172+AB172</f>
        <v>0</v>
      </c>
      <c r="AD172" s="5">
        <v>0</v>
      </c>
      <c r="AE172" s="5">
        <v>0</v>
      </c>
      <c r="AF172" s="6">
        <f>AD172+AE172</f>
        <v>0</v>
      </c>
    </row>
    <row r="173" spans="1:32" ht="19.5" customHeight="1">
      <c r="A173" s="53"/>
      <c r="B173" s="17" t="s">
        <v>59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5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8">
        <f>AA173+AB173</f>
        <v>0</v>
      </c>
      <c r="AD173" s="5">
        <v>0</v>
      </c>
      <c r="AE173" s="5">
        <v>0</v>
      </c>
      <c r="AF173" s="6">
        <f>AD173+AE173</f>
        <v>0</v>
      </c>
    </row>
    <row r="174" spans="1:32" ht="19.5" customHeight="1">
      <c r="A174" s="54"/>
      <c r="B174" s="17" t="s">
        <v>4</v>
      </c>
      <c r="C174" s="5">
        <f t="shared" si="66"/>
        <v>5789880</v>
      </c>
      <c r="D174" s="5">
        <f t="shared" si="66"/>
        <v>0</v>
      </c>
      <c r="E174" s="6">
        <f t="shared" si="66"/>
        <v>5789880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5">
        <f>U174+V174</f>
        <v>0</v>
      </c>
      <c r="X174" s="5">
        <v>5789880</v>
      </c>
      <c r="Y174" s="5">
        <v>0</v>
      </c>
      <c r="Z174" s="8">
        <f>X174+Y174</f>
        <v>5789880</v>
      </c>
      <c r="AA174" s="5">
        <v>0</v>
      </c>
      <c r="AB174" s="5">
        <v>0</v>
      </c>
      <c r="AC174" s="8">
        <f>AA174+AB174</f>
        <v>0</v>
      </c>
      <c r="AD174" s="5">
        <v>0</v>
      </c>
      <c r="AE174" s="5">
        <v>0</v>
      </c>
      <c r="AF174" s="6">
        <f>AD174+AE174</f>
        <v>0</v>
      </c>
    </row>
    <row r="175" spans="1:32" ht="19.5" customHeight="1" thickBot="1">
      <c r="A175" s="22" t="s">
        <v>5</v>
      </c>
      <c r="B175" s="21"/>
      <c r="C175" s="9">
        <f t="shared" ref="C175:AF175" si="67">SUM(C171:C174)</f>
        <v>5789880</v>
      </c>
      <c r="D175" s="9">
        <f t="shared" si="67"/>
        <v>0</v>
      </c>
      <c r="E175" s="9">
        <f t="shared" si="67"/>
        <v>5789880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5789880</v>
      </c>
      <c r="Y175" s="9">
        <f t="shared" si="67"/>
        <v>0</v>
      </c>
      <c r="Z175" s="9">
        <f t="shared" si="67"/>
        <v>5789880</v>
      </c>
      <c r="AA175" s="9">
        <f t="shared" si="67"/>
        <v>0</v>
      </c>
      <c r="AB175" s="9">
        <f t="shared" si="67"/>
        <v>0</v>
      </c>
      <c r="AC175" s="9">
        <f t="shared" si="67"/>
        <v>0</v>
      </c>
      <c r="AD175" s="9">
        <f t="shared" si="67"/>
        <v>0</v>
      </c>
      <c r="AE175" s="9">
        <f t="shared" si="67"/>
        <v>0</v>
      </c>
      <c r="AF175" s="9">
        <f t="shared" si="67"/>
        <v>0</v>
      </c>
    </row>
    <row r="176" spans="1:32" ht="19.5" customHeight="1">
      <c r="A176" s="52" t="s">
        <v>53</v>
      </c>
      <c r="B176" s="18" t="s">
        <v>2</v>
      </c>
      <c r="C176" s="5">
        <f>F176+I176+L176+O176+U176+X176+AA176+AD176+R176</f>
        <v>0</v>
      </c>
      <c r="D176" s="5">
        <f>G176+J176+M176+P176+V176+Y176+AB176+AE176+S176</f>
        <v>0</v>
      </c>
      <c r="E176" s="6">
        <f>H176+K176+N176+Q176+W176+Z176+AC176+AF176+T176</f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5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8">
        <f>AA176+AB176</f>
        <v>0</v>
      </c>
      <c r="AD176" s="5">
        <v>0</v>
      </c>
      <c r="AE176" s="5">
        <v>0</v>
      </c>
      <c r="AF176" s="6">
        <f>AD176+AE176</f>
        <v>0</v>
      </c>
    </row>
    <row r="177" spans="1:32" ht="19.5" customHeight="1">
      <c r="A177" s="53"/>
      <c r="B177" s="17" t="s">
        <v>3</v>
      </c>
      <c r="C177" s="5">
        <f t="shared" ref="C177:E179" si="68">F177+I177+L177+O177+U177+X177+AA177+AD177+R177</f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5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8">
        <f>AA177+AB177</f>
        <v>0</v>
      </c>
      <c r="AD177" s="5">
        <v>0</v>
      </c>
      <c r="AE177" s="5">
        <v>0</v>
      </c>
      <c r="AF177" s="6">
        <f>AD177+AE177</f>
        <v>0</v>
      </c>
    </row>
    <row r="178" spans="1:32" ht="19.5" customHeight="1">
      <c r="A178" s="53"/>
      <c r="B178" s="17" t="s">
        <v>59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5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8">
        <f>AA178+AB178</f>
        <v>0</v>
      </c>
      <c r="AD178" s="5">
        <v>0</v>
      </c>
      <c r="AE178" s="5">
        <v>0</v>
      </c>
      <c r="AF178" s="6">
        <f>AD178+AE178</f>
        <v>0</v>
      </c>
    </row>
    <row r="179" spans="1:32" ht="19.5" customHeight="1">
      <c r="A179" s="54"/>
      <c r="B179" s="17" t="s">
        <v>4</v>
      </c>
      <c r="C179" s="5">
        <f t="shared" si="68"/>
        <v>12444570</v>
      </c>
      <c r="D179" s="5">
        <f t="shared" si="68"/>
        <v>35546928</v>
      </c>
      <c r="E179" s="6">
        <f t="shared" si="68"/>
        <v>47991498</v>
      </c>
      <c r="F179" s="5">
        <v>0</v>
      </c>
      <c r="G179" s="5">
        <v>35546928</v>
      </c>
      <c r="H179" s="5">
        <f>F179+G179</f>
        <v>35546928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0</v>
      </c>
      <c r="V179" s="5">
        <v>0</v>
      </c>
      <c r="W179" s="5">
        <f>U179+V179</f>
        <v>0</v>
      </c>
      <c r="X179" s="5">
        <v>12444570</v>
      </c>
      <c r="Y179" s="5">
        <v>0</v>
      </c>
      <c r="Z179" s="8">
        <f>X179+Y179</f>
        <v>12444570</v>
      </c>
      <c r="AA179" s="5">
        <v>0</v>
      </c>
      <c r="AB179" s="5">
        <v>0</v>
      </c>
      <c r="AC179" s="8">
        <f>AA179+AB179</f>
        <v>0</v>
      </c>
      <c r="AD179" s="5">
        <v>0</v>
      </c>
      <c r="AE179" s="5">
        <v>0</v>
      </c>
      <c r="AF179" s="6">
        <f>AD179+AE179</f>
        <v>0</v>
      </c>
    </row>
    <row r="180" spans="1:32" ht="19.5" customHeight="1" thickBot="1">
      <c r="A180" s="22" t="s">
        <v>5</v>
      </c>
      <c r="B180" s="21"/>
      <c r="C180" s="9">
        <f t="shared" ref="C180:AF180" si="69">SUM(C176:C179)</f>
        <v>12444570</v>
      </c>
      <c r="D180" s="9">
        <f t="shared" si="69"/>
        <v>35546928</v>
      </c>
      <c r="E180" s="9">
        <f t="shared" si="69"/>
        <v>47991498</v>
      </c>
      <c r="F180" s="9">
        <f t="shared" si="69"/>
        <v>0</v>
      </c>
      <c r="G180" s="9">
        <f t="shared" si="69"/>
        <v>35546928</v>
      </c>
      <c r="H180" s="9">
        <f t="shared" si="69"/>
        <v>35546928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0</v>
      </c>
      <c r="V180" s="9">
        <f t="shared" si="69"/>
        <v>0</v>
      </c>
      <c r="W180" s="9">
        <f t="shared" si="69"/>
        <v>0</v>
      </c>
      <c r="X180" s="9">
        <f t="shared" si="69"/>
        <v>12444570</v>
      </c>
      <c r="Y180" s="9">
        <f t="shared" si="69"/>
        <v>0</v>
      </c>
      <c r="Z180" s="9">
        <f t="shared" si="69"/>
        <v>12444570</v>
      </c>
      <c r="AA180" s="9">
        <f t="shared" si="69"/>
        <v>0</v>
      </c>
      <c r="AB180" s="9">
        <f t="shared" si="69"/>
        <v>0</v>
      </c>
      <c r="AC180" s="9">
        <f t="shared" si="69"/>
        <v>0</v>
      </c>
      <c r="AD180" s="9">
        <f t="shared" si="69"/>
        <v>0</v>
      </c>
      <c r="AE180" s="9">
        <f t="shared" si="69"/>
        <v>0</v>
      </c>
      <c r="AF180" s="9">
        <f t="shared" si="69"/>
        <v>0</v>
      </c>
    </row>
    <row r="181" spans="1:32" ht="19.5" customHeight="1">
      <c r="A181" s="52" t="s">
        <v>54</v>
      </c>
      <c r="B181" s="18" t="s">
        <v>2</v>
      </c>
      <c r="C181" s="5">
        <f>F181+I181+L181+O181+U181+X181+AA181+AD181+R181</f>
        <v>0</v>
      </c>
      <c r="D181" s="5">
        <f>G181+J181+M181+P181+V181+Y181+AB181+AE181+S181</f>
        <v>9489742</v>
      </c>
      <c r="E181" s="6">
        <f>H181+K181+N181+Q181+W181+Z181+AC181+AF181+T181</f>
        <v>9489742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5">
        <f>U181+V181</f>
        <v>0</v>
      </c>
      <c r="X181" s="5">
        <v>0</v>
      </c>
      <c r="Y181" s="5">
        <v>9489742</v>
      </c>
      <c r="Z181" s="8">
        <f>X181+Y181</f>
        <v>9489742</v>
      </c>
      <c r="AA181" s="5">
        <v>0</v>
      </c>
      <c r="AB181" s="5">
        <v>0</v>
      </c>
      <c r="AC181" s="8">
        <f>AA181+AB181</f>
        <v>0</v>
      </c>
      <c r="AD181" s="5">
        <v>0</v>
      </c>
      <c r="AE181" s="5">
        <v>0</v>
      </c>
      <c r="AF181" s="6">
        <f>AD181+AE181</f>
        <v>0</v>
      </c>
    </row>
    <row r="182" spans="1:32" ht="19.5" customHeight="1">
      <c r="A182" s="53"/>
      <c r="B182" s="17" t="s">
        <v>3</v>
      </c>
      <c r="C182" s="5">
        <f t="shared" ref="C182:E184" si="70">F182+I182+L182+O182+U182+X182+AA182+AD182+R182</f>
        <v>170440394</v>
      </c>
      <c r="D182" s="5">
        <f t="shared" si="70"/>
        <v>15879619</v>
      </c>
      <c r="E182" s="6">
        <f t="shared" si="70"/>
        <v>186320013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0</v>
      </c>
      <c r="V182" s="5">
        <v>0</v>
      </c>
      <c r="W182" s="5">
        <f>U182+V182</f>
        <v>0</v>
      </c>
      <c r="X182" s="5">
        <v>170440394</v>
      </c>
      <c r="Y182" s="5">
        <v>15879619</v>
      </c>
      <c r="Z182" s="8">
        <f>X182+Y182</f>
        <v>186320013</v>
      </c>
      <c r="AA182" s="5">
        <v>0</v>
      </c>
      <c r="AB182" s="5">
        <v>0</v>
      </c>
      <c r="AC182" s="8">
        <f>AA182+AB182</f>
        <v>0</v>
      </c>
      <c r="AD182" s="5">
        <v>0</v>
      </c>
      <c r="AE182" s="5">
        <v>0</v>
      </c>
      <c r="AF182" s="6">
        <f>AD182+AE182</f>
        <v>0</v>
      </c>
    </row>
    <row r="183" spans="1:32" ht="19.5" customHeight="1">
      <c r="A183" s="53"/>
      <c r="B183" s="17" t="s">
        <v>59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5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8">
        <f>AA183+AB183</f>
        <v>0</v>
      </c>
      <c r="AD183" s="5">
        <v>0</v>
      </c>
      <c r="AE183" s="5">
        <v>0</v>
      </c>
      <c r="AF183" s="6">
        <f>AD183+AE183</f>
        <v>0</v>
      </c>
    </row>
    <row r="184" spans="1:32" ht="19.5" customHeight="1">
      <c r="A184" s="54"/>
      <c r="B184" s="17" t="s">
        <v>4</v>
      </c>
      <c r="C184" s="5">
        <f t="shared" si="70"/>
        <v>188156977</v>
      </c>
      <c r="D184" s="5">
        <f t="shared" si="70"/>
        <v>87844827</v>
      </c>
      <c r="E184" s="6">
        <f t="shared" si="70"/>
        <v>276001804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0</v>
      </c>
      <c r="V184" s="5">
        <v>0</v>
      </c>
      <c r="W184" s="5">
        <f>U184+V184</f>
        <v>0</v>
      </c>
      <c r="X184" s="5">
        <v>188156977</v>
      </c>
      <c r="Y184" s="5">
        <v>87844827</v>
      </c>
      <c r="Z184" s="8">
        <f>X184+Y184</f>
        <v>276001804</v>
      </c>
      <c r="AA184" s="5">
        <v>0</v>
      </c>
      <c r="AB184" s="5">
        <v>0</v>
      </c>
      <c r="AC184" s="8">
        <f>AA184+AB184</f>
        <v>0</v>
      </c>
      <c r="AD184" s="5">
        <v>0</v>
      </c>
      <c r="AE184" s="5">
        <v>0</v>
      </c>
      <c r="AF184" s="6">
        <f>AD184+AE184</f>
        <v>0</v>
      </c>
    </row>
    <row r="185" spans="1:32" ht="19.5" customHeight="1" thickBot="1">
      <c r="A185" s="22" t="s">
        <v>5</v>
      </c>
      <c r="B185" s="21"/>
      <c r="C185" s="9">
        <f t="shared" ref="C185:AF185" si="71">SUM(C181:C184)</f>
        <v>358597371</v>
      </c>
      <c r="D185" s="9">
        <f t="shared" si="71"/>
        <v>113214188</v>
      </c>
      <c r="E185" s="9">
        <f t="shared" si="71"/>
        <v>471811559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0</v>
      </c>
      <c r="V185" s="9">
        <f t="shared" si="71"/>
        <v>0</v>
      </c>
      <c r="W185" s="9">
        <f t="shared" si="71"/>
        <v>0</v>
      </c>
      <c r="X185" s="9">
        <f t="shared" si="71"/>
        <v>358597371</v>
      </c>
      <c r="Y185" s="9">
        <f t="shared" si="71"/>
        <v>113214188</v>
      </c>
      <c r="Z185" s="9">
        <f t="shared" si="71"/>
        <v>471811559</v>
      </c>
      <c r="AA185" s="9">
        <f t="shared" si="71"/>
        <v>0</v>
      </c>
      <c r="AB185" s="9">
        <f t="shared" si="71"/>
        <v>0</v>
      </c>
      <c r="AC185" s="9">
        <f t="shared" si="71"/>
        <v>0</v>
      </c>
      <c r="AD185" s="9">
        <f t="shared" si="71"/>
        <v>0</v>
      </c>
      <c r="AE185" s="9">
        <f t="shared" si="71"/>
        <v>0</v>
      </c>
      <c r="AF185" s="9">
        <f t="shared" si="71"/>
        <v>0</v>
      </c>
    </row>
    <row r="186" spans="1:32" ht="19.5" customHeight="1">
      <c r="A186" s="52" t="s">
        <v>55</v>
      </c>
      <c r="B186" s="18" t="s">
        <v>2</v>
      </c>
      <c r="C186" s="5">
        <f>F186+I186+L186+O186+U186+X186+AA186+AD186+R186</f>
        <v>47495375</v>
      </c>
      <c r="D186" s="5">
        <f>G186+J186+M186+P186+V186+Y186+AB186+AE186+S186</f>
        <v>0</v>
      </c>
      <c r="E186" s="6">
        <f>H186+K186+N186+Q186+W186+Z186+AC186+AF186+T186</f>
        <v>47495375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5">
        <f>U186+V186</f>
        <v>0</v>
      </c>
      <c r="X186" s="5">
        <v>47495375</v>
      </c>
      <c r="Y186" s="5">
        <v>0</v>
      </c>
      <c r="Z186" s="8">
        <f>X186+Y186</f>
        <v>47495375</v>
      </c>
      <c r="AA186" s="5">
        <v>0</v>
      </c>
      <c r="AB186" s="5">
        <v>0</v>
      </c>
      <c r="AC186" s="8">
        <f>AA186+AB186</f>
        <v>0</v>
      </c>
      <c r="AD186" s="5">
        <v>0</v>
      </c>
      <c r="AE186" s="5">
        <v>0</v>
      </c>
      <c r="AF186" s="6">
        <f>AD186+AE186</f>
        <v>0</v>
      </c>
    </row>
    <row r="187" spans="1:32" ht="19.5" customHeight="1">
      <c r="A187" s="53"/>
      <c r="B187" s="17" t="s">
        <v>3</v>
      </c>
      <c r="C187" s="5">
        <f t="shared" ref="C187:E189" si="72">F187+I187+L187+O187+U187+X187+AA187+AD187+R187</f>
        <v>171124883</v>
      </c>
      <c r="D187" s="5">
        <f t="shared" si="72"/>
        <v>8204997</v>
      </c>
      <c r="E187" s="6">
        <f t="shared" si="72"/>
        <v>179329880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0</v>
      </c>
      <c r="W187" s="5">
        <f>U187+V187</f>
        <v>0</v>
      </c>
      <c r="X187" s="5">
        <v>171124883</v>
      </c>
      <c r="Y187" s="5">
        <v>8204997</v>
      </c>
      <c r="Z187" s="8">
        <f>X187+Y187</f>
        <v>179329880</v>
      </c>
      <c r="AA187" s="5">
        <v>0</v>
      </c>
      <c r="AB187" s="5">
        <v>0</v>
      </c>
      <c r="AC187" s="8">
        <f>AA187+AB187</f>
        <v>0</v>
      </c>
      <c r="AD187" s="5">
        <v>0</v>
      </c>
      <c r="AE187" s="5">
        <v>0</v>
      </c>
      <c r="AF187" s="6">
        <f>AD187+AE187</f>
        <v>0</v>
      </c>
    </row>
    <row r="188" spans="1:32" ht="19.5" customHeight="1">
      <c r="A188" s="53"/>
      <c r="B188" s="17" t="s">
        <v>59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5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8">
        <f>AA188+AB188</f>
        <v>0</v>
      </c>
      <c r="AD188" s="5">
        <v>0</v>
      </c>
      <c r="AE188" s="5">
        <v>0</v>
      </c>
      <c r="AF188" s="6">
        <f>AD188+AE188</f>
        <v>0</v>
      </c>
    </row>
    <row r="189" spans="1:32" ht="19.5" customHeight="1">
      <c r="A189" s="54"/>
      <c r="B189" s="17" t="s">
        <v>4</v>
      </c>
      <c r="C189" s="5">
        <f t="shared" si="72"/>
        <v>773387923</v>
      </c>
      <c r="D189" s="5">
        <f t="shared" si="72"/>
        <v>541791493</v>
      </c>
      <c r="E189" s="6">
        <f t="shared" si="72"/>
        <v>1315179416</v>
      </c>
      <c r="F189" s="5">
        <v>6792287</v>
      </c>
      <c r="G189" s="5">
        <v>476919</v>
      </c>
      <c r="H189" s="5">
        <f>F189+G189</f>
        <v>7269206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0</v>
      </c>
      <c r="V189" s="5">
        <v>0</v>
      </c>
      <c r="W189" s="5">
        <f>U189+V189</f>
        <v>0</v>
      </c>
      <c r="X189" s="5">
        <v>766595636</v>
      </c>
      <c r="Y189" s="5">
        <v>541314574</v>
      </c>
      <c r="Z189" s="8">
        <f>X189+Y189</f>
        <v>1307910210</v>
      </c>
      <c r="AA189" s="5">
        <v>0</v>
      </c>
      <c r="AB189" s="5">
        <v>0</v>
      </c>
      <c r="AC189" s="8">
        <f>AA189+AB189</f>
        <v>0</v>
      </c>
      <c r="AD189" s="5">
        <v>0</v>
      </c>
      <c r="AE189" s="5">
        <v>0</v>
      </c>
      <c r="AF189" s="6">
        <f>AD189+AE189</f>
        <v>0</v>
      </c>
    </row>
    <row r="190" spans="1:32" ht="19.5" customHeight="1" thickBot="1">
      <c r="A190" s="22" t="s">
        <v>5</v>
      </c>
      <c r="B190" s="21"/>
      <c r="C190" s="9">
        <f t="shared" ref="C190:AF190" si="73">SUM(C186:C189)</f>
        <v>992008181</v>
      </c>
      <c r="D190" s="9">
        <f t="shared" si="73"/>
        <v>549996490</v>
      </c>
      <c r="E190" s="9">
        <f t="shared" si="73"/>
        <v>1542004671</v>
      </c>
      <c r="F190" s="9">
        <f t="shared" si="73"/>
        <v>6792287</v>
      </c>
      <c r="G190" s="9">
        <f t="shared" si="73"/>
        <v>476919</v>
      </c>
      <c r="H190" s="9">
        <f t="shared" si="73"/>
        <v>7269206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0</v>
      </c>
      <c r="V190" s="9">
        <f t="shared" si="73"/>
        <v>0</v>
      </c>
      <c r="W190" s="9">
        <f t="shared" si="73"/>
        <v>0</v>
      </c>
      <c r="X190" s="9">
        <f t="shared" si="73"/>
        <v>985215894</v>
      </c>
      <c r="Y190" s="9">
        <f t="shared" si="73"/>
        <v>549519571</v>
      </c>
      <c r="Z190" s="9">
        <f t="shared" si="73"/>
        <v>1534735465</v>
      </c>
      <c r="AA190" s="9">
        <f t="shared" si="73"/>
        <v>0</v>
      </c>
      <c r="AB190" s="9">
        <f t="shared" si="73"/>
        <v>0</v>
      </c>
      <c r="AC190" s="9">
        <f t="shared" si="73"/>
        <v>0</v>
      </c>
      <c r="AD190" s="9">
        <f t="shared" si="73"/>
        <v>0</v>
      </c>
      <c r="AE190" s="9">
        <f t="shared" si="73"/>
        <v>0</v>
      </c>
      <c r="AF190" s="9">
        <f t="shared" si="73"/>
        <v>0</v>
      </c>
    </row>
    <row r="191" spans="1:32" ht="21.75" customHeight="1" thickBot="1">
      <c r="A191" s="20" t="s">
        <v>66</v>
      </c>
      <c r="B191" s="19"/>
      <c r="C191" s="34">
        <f>C10+C15+C20+C25+C30+C35+C40+C45+C50+C55+C60+C65+C70+C75+C80+C85+C90+C95+C100+C105+C110+C115+C120+C125+C130+C135+C140+C145+C150+C155+C160+C165+C170+C175+C180+C185+C190</f>
        <v>344846303864</v>
      </c>
      <c r="D191" s="34">
        <f t="shared" ref="D191:AF191" si="74">D10+D15+D20+D25+D30+D35+D40+D45+D50+D55+D60+D65+D70+D75+D80+D85+D90+D95+D100+D105+D110+D115+D120+D125+D130+D135+D140+D145+D150+D155+D160+D165+D170+D175+D180+D185+D190</f>
        <v>237936212446</v>
      </c>
      <c r="E191" s="34">
        <f t="shared" si="74"/>
        <v>582782516310</v>
      </c>
      <c r="F191" s="34">
        <f t="shared" si="74"/>
        <v>128296523750</v>
      </c>
      <c r="G191" s="34">
        <f t="shared" si="74"/>
        <v>116611030171</v>
      </c>
      <c r="H191" s="34">
        <f t="shared" si="74"/>
        <v>244907553921</v>
      </c>
      <c r="I191" s="10">
        <f t="shared" si="74"/>
        <v>97759351260</v>
      </c>
      <c r="J191" s="10">
        <f t="shared" si="74"/>
        <v>91010222417</v>
      </c>
      <c r="K191" s="10">
        <f t="shared" si="74"/>
        <v>188769573677</v>
      </c>
      <c r="L191" s="10">
        <f t="shared" si="74"/>
        <v>375639386</v>
      </c>
      <c r="M191" s="10">
        <f t="shared" si="74"/>
        <v>159206109</v>
      </c>
      <c r="N191" s="10">
        <f t="shared" si="74"/>
        <v>534845495</v>
      </c>
      <c r="O191" s="10">
        <f t="shared" si="74"/>
        <v>1554660425</v>
      </c>
      <c r="P191" s="10">
        <f t="shared" si="74"/>
        <v>3090043093</v>
      </c>
      <c r="Q191" s="10">
        <f t="shared" si="74"/>
        <v>4644703518</v>
      </c>
      <c r="R191" s="10">
        <f t="shared" si="74"/>
        <v>38200857</v>
      </c>
      <c r="S191" s="10">
        <f t="shared" si="74"/>
        <v>33796307</v>
      </c>
      <c r="T191" s="10">
        <f t="shared" si="74"/>
        <v>71997164</v>
      </c>
      <c r="U191" s="10">
        <f t="shared" si="74"/>
        <v>525280990</v>
      </c>
      <c r="V191" s="10">
        <f t="shared" si="74"/>
        <v>489572208</v>
      </c>
      <c r="W191" s="10">
        <f t="shared" si="74"/>
        <v>1014853198</v>
      </c>
      <c r="X191" s="10">
        <f t="shared" si="74"/>
        <v>94220914928</v>
      </c>
      <c r="Y191" s="10">
        <f t="shared" si="74"/>
        <v>15208727409</v>
      </c>
      <c r="Z191" s="10">
        <f t="shared" si="74"/>
        <v>109429642337</v>
      </c>
      <c r="AA191" s="34">
        <f t="shared" si="74"/>
        <v>19860062094</v>
      </c>
      <c r="AB191" s="34">
        <f t="shared" si="74"/>
        <v>10526732600</v>
      </c>
      <c r="AC191" s="34">
        <f t="shared" si="74"/>
        <v>30386794694</v>
      </c>
      <c r="AD191" s="10">
        <f t="shared" si="74"/>
        <v>2215670174</v>
      </c>
      <c r="AE191" s="10">
        <f t="shared" si="74"/>
        <v>806882132</v>
      </c>
      <c r="AF191" s="10">
        <f t="shared" si="74"/>
        <v>3022552306</v>
      </c>
    </row>
    <row r="192" spans="1:32" ht="21" customHeight="1">
      <c r="A192" s="55" t="s">
        <v>5</v>
      </c>
      <c r="B192" s="18" t="s">
        <v>2</v>
      </c>
      <c r="C192" s="5">
        <f t="shared" ref="C192:AF195" si="75">C6+C11+C16+C21+C26+C31+C36+C41+C46+C51+C56+C61+C66+C71+C76+C81+C86+C91+C96+C101+C106+C111+C116+C121+C126+C131+C136+C141+C146+C151+C156+C161+C166+C171+C176+C181+C186</f>
        <v>68710047852</v>
      </c>
      <c r="D192" s="5">
        <f t="shared" si="75"/>
        <v>53690946621</v>
      </c>
      <c r="E192" s="6">
        <f t="shared" si="75"/>
        <v>122400994473</v>
      </c>
      <c r="F192" s="5">
        <f t="shared" si="75"/>
        <v>41552777405</v>
      </c>
      <c r="G192" s="5">
        <f t="shared" si="75"/>
        <v>37550305094</v>
      </c>
      <c r="H192" s="7">
        <f t="shared" si="75"/>
        <v>79103082499</v>
      </c>
      <c r="I192" s="5">
        <f t="shared" si="75"/>
        <v>15768223643</v>
      </c>
      <c r="J192" s="5">
        <f t="shared" si="75"/>
        <v>13179421208</v>
      </c>
      <c r="K192" s="7">
        <f t="shared" si="75"/>
        <v>28947644851</v>
      </c>
      <c r="L192" s="5">
        <f t="shared" si="75"/>
        <v>149489638</v>
      </c>
      <c r="M192" s="5">
        <f t="shared" si="75"/>
        <v>85385960</v>
      </c>
      <c r="N192" s="7">
        <f t="shared" si="75"/>
        <v>234875598</v>
      </c>
      <c r="O192" s="5">
        <f t="shared" si="75"/>
        <v>919655548</v>
      </c>
      <c r="P192" s="5">
        <f t="shared" si="75"/>
        <v>1292419448</v>
      </c>
      <c r="Q192" s="7">
        <f t="shared" si="75"/>
        <v>2212074996</v>
      </c>
      <c r="R192" s="5">
        <f t="shared" si="75"/>
        <v>31664139</v>
      </c>
      <c r="S192" s="5">
        <f t="shared" si="75"/>
        <v>30075300</v>
      </c>
      <c r="T192" s="7">
        <f t="shared" si="75"/>
        <v>61739439</v>
      </c>
      <c r="U192" s="5">
        <f t="shared" si="75"/>
        <v>55855990</v>
      </c>
      <c r="V192" s="5">
        <f t="shared" si="75"/>
        <v>72239284</v>
      </c>
      <c r="W192" s="7">
        <f t="shared" si="75"/>
        <v>128095274</v>
      </c>
      <c r="X192" s="5">
        <f t="shared" si="75"/>
        <v>9429533452</v>
      </c>
      <c r="Y192" s="5">
        <f t="shared" si="75"/>
        <v>1021181734</v>
      </c>
      <c r="Z192" s="8">
        <f t="shared" si="75"/>
        <v>10450715186</v>
      </c>
      <c r="AA192" s="5">
        <f t="shared" si="75"/>
        <v>71283150</v>
      </c>
      <c r="AB192" s="5">
        <f t="shared" si="75"/>
        <v>98047688</v>
      </c>
      <c r="AC192" s="8">
        <f t="shared" si="75"/>
        <v>169330838</v>
      </c>
      <c r="AD192" s="5">
        <f t="shared" si="75"/>
        <v>731564887</v>
      </c>
      <c r="AE192" s="5">
        <f t="shared" si="75"/>
        <v>361870905</v>
      </c>
      <c r="AF192" s="6">
        <f t="shared" si="75"/>
        <v>1093435792</v>
      </c>
    </row>
    <row r="193" spans="1:32" ht="19.95" customHeight="1">
      <c r="A193" s="53"/>
      <c r="B193" s="17" t="s">
        <v>3</v>
      </c>
      <c r="C193" s="32">
        <f t="shared" si="75"/>
        <v>54581304271</v>
      </c>
      <c r="D193" s="32">
        <f t="shared" si="75"/>
        <v>33617927332</v>
      </c>
      <c r="E193" s="35">
        <f t="shared" si="75"/>
        <v>88199231603</v>
      </c>
      <c r="F193" s="32">
        <f t="shared" si="75"/>
        <v>13495731597</v>
      </c>
      <c r="G193" s="32">
        <f t="shared" si="75"/>
        <v>12665158103</v>
      </c>
      <c r="H193" s="36">
        <f t="shared" si="75"/>
        <v>26160889700</v>
      </c>
      <c r="I193" s="5">
        <f t="shared" si="75"/>
        <v>10491740369</v>
      </c>
      <c r="J193" s="5">
        <f t="shared" si="75"/>
        <v>9709358090</v>
      </c>
      <c r="K193" s="7">
        <f t="shared" si="75"/>
        <v>20201098459</v>
      </c>
      <c r="L193" s="5">
        <f t="shared" si="75"/>
        <v>5454616</v>
      </c>
      <c r="M193" s="5">
        <f t="shared" si="75"/>
        <v>3194864</v>
      </c>
      <c r="N193" s="7">
        <f t="shared" si="75"/>
        <v>8649480</v>
      </c>
      <c r="O193" s="5">
        <f t="shared" si="75"/>
        <v>182716824</v>
      </c>
      <c r="P193" s="5">
        <f t="shared" si="75"/>
        <v>235357136</v>
      </c>
      <c r="Q193" s="7">
        <f t="shared" si="75"/>
        <v>418073960</v>
      </c>
      <c r="R193" s="5">
        <f t="shared" si="75"/>
        <v>6536718</v>
      </c>
      <c r="S193" s="5">
        <f t="shared" si="75"/>
        <v>3713487</v>
      </c>
      <c r="T193" s="7">
        <f t="shared" si="75"/>
        <v>10250205</v>
      </c>
      <c r="U193" s="5">
        <f t="shared" si="75"/>
        <v>963173</v>
      </c>
      <c r="V193" s="5">
        <f t="shared" si="75"/>
        <v>32372452</v>
      </c>
      <c r="W193" s="7">
        <f t="shared" si="75"/>
        <v>33335625</v>
      </c>
      <c r="X193" s="5">
        <f t="shared" si="75"/>
        <v>10430046008</v>
      </c>
      <c r="Y193" s="5">
        <f t="shared" si="75"/>
        <v>1144114456</v>
      </c>
      <c r="Z193" s="8">
        <f t="shared" si="75"/>
        <v>11574160464</v>
      </c>
      <c r="AA193" s="32">
        <f t="shared" si="75"/>
        <v>18484009679</v>
      </c>
      <c r="AB193" s="32">
        <f t="shared" si="75"/>
        <v>9379648363</v>
      </c>
      <c r="AC193" s="33">
        <f t="shared" si="75"/>
        <v>27863658042</v>
      </c>
      <c r="AD193" s="5">
        <f t="shared" si="75"/>
        <v>1484105287</v>
      </c>
      <c r="AE193" s="5">
        <f t="shared" si="75"/>
        <v>445010381</v>
      </c>
      <c r="AF193" s="6">
        <f t="shared" si="75"/>
        <v>1929115668</v>
      </c>
    </row>
    <row r="194" spans="1:32" ht="19.95" customHeight="1">
      <c r="A194" s="53"/>
      <c r="B194" s="17" t="s">
        <v>59</v>
      </c>
      <c r="C194" s="5">
        <f t="shared" si="75"/>
        <v>4318721239</v>
      </c>
      <c r="D194" s="5">
        <f t="shared" si="75"/>
        <v>4598817825</v>
      </c>
      <c r="E194" s="6">
        <f t="shared" si="75"/>
        <v>8917539064</v>
      </c>
      <c r="F194" s="5">
        <f t="shared" si="75"/>
        <v>1136334340</v>
      </c>
      <c r="G194" s="5">
        <f t="shared" si="75"/>
        <v>1669106664</v>
      </c>
      <c r="H194" s="7">
        <f t="shared" si="75"/>
        <v>2805441004</v>
      </c>
      <c r="I194" s="5">
        <f t="shared" si="75"/>
        <v>1405383695</v>
      </c>
      <c r="J194" s="5">
        <f t="shared" si="75"/>
        <v>1027524657</v>
      </c>
      <c r="K194" s="7">
        <f t="shared" si="75"/>
        <v>2432908352</v>
      </c>
      <c r="L194" s="5">
        <f t="shared" si="75"/>
        <v>0</v>
      </c>
      <c r="M194" s="5">
        <f t="shared" si="75"/>
        <v>46877</v>
      </c>
      <c r="N194" s="7">
        <f t="shared" si="75"/>
        <v>46877</v>
      </c>
      <c r="O194" s="5">
        <f t="shared" si="75"/>
        <v>16372702</v>
      </c>
      <c r="P194" s="5">
        <f t="shared" si="75"/>
        <v>782380212</v>
      </c>
      <c r="Q194" s="7">
        <f t="shared" si="75"/>
        <v>798752914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0</v>
      </c>
      <c r="V194" s="5">
        <f t="shared" si="75"/>
        <v>0</v>
      </c>
      <c r="W194" s="7">
        <f t="shared" si="75"/>
        <v>0</v>
      </c>
      <c r="X194" s="5">
        <f t="shared" si="75"/>
        <v>455861237</v>
      </c>
      <c r="Y194" s="5">
        <f t="shared" si="75"/>
        <v>70722866</v>
      </c>
      <c r="Z194" s="8">
        <f t="shared" si="75"/>
        <v>526584103</v>
      </c>
      <c r="AA194" s="5">
        <f t="shared" si="75"/>
        <v>1304769265</v>
      </c>
      <c r="AB194" s="5">
        <f t="shared" si="75"/>
        <v>1049036549</v>
      </c>
      <c r="AC194" s="8">
        <f t="shared" si="75"/>
        <v>2353805814</v>
      </c>
      <c r="AD194" s="5">
        <f t="shared" si="75"/>
        <v>0</v>
      </c>
      <c r="AE194" s="5">
        <f t="shared" si="75"/>
        <v>0</v>
      </c>
      <c r="AF194" s="6">
        <f t="shared" si="75"/>
        <v>0</v>
      </c>
    </row>
    <row r="195" spans="1:32" ht="21.75" customHeight="1" thickBot="1">
      <c r="A195" s="54"/>
      <c r="B195" s="17" t="s">
        <v>4</v>
      </c>
      <c r="C195" s="5">
        <f t="shared" si="75"/>
        <v>217236230502</v>
      </c>
      <c r="D195" s="5">
        <f t="shared" si="75"/>
        <v>146028520668</v>
      </c>
      <c r="E195" s="6">
        <f t="shared" si="75"/>
        <v>363264751170</v>
      </c>
      <c r="F195" s="5">
        <f t="shared" si="75"/>
        <v>72111680408</v>
      </c>
      <c r="G195" s="5">
        <f t="shared" si="75"/>
        <v>64726460310</v>
      </c>
      <c r="H195" s="7">
        <f t="shared" si="75"/>
        <v>136838140718</v>
      </c>
      <c r="I195" s="5">
        <f t="shared" si="75"/>
        <v>70094003553</v>
      </c>
      <c r="J195" s="5">
        <f t="shared" si="75"/>
        <v>67093918462</v>
      </c>
      <c r="K195" s="7">
        <f t="shared" si="75"/>
        <v>137187922015</v>
      </c>
      <c r="L195" s="5">
        <f t="shared" si="75"/>
        <v>220695132</v>
      </c>
      <c r="M195" s="5">
        <f t="shared" si="75"/>
        <v>70578408</v>
      </c>
      <c r="N195" s="7">
        <f t="shared" si="75"/>
        <v>291273540</v>
      </c>
      <c r="O195" s="5">
        <f t="shared" si="75"/>
        <v>435915351</v>
      </c>
      <c r="P195" s="5">
        <f t="shared" si="75"/>
        <v>779886297</v>
      </c>
      <c r="Q195" s="7">
        <f t="shared" si="75"/>
        <v>1215801648</v>
      </c>
      <c r="R195" s="5">
        <f t="shared" si="75"/>
        <v>0</v>
      </c>
      <c r="S195" s="5">
        <f t="shared" si="75"/>
        <v>7520</v>
      </c>
      <c r="T195" s="7">
        <f t="shared" si="75"/>
        <v>7520</v>
      </c>
      <c r="U195" s="5">
        <f t="shared" si="75"/>
        <v>468461827</v>
      </c>
      <c r="V195" s="5">
        <f t="shared" si="75"/>
        <v>384960472</v>
      </c>
      <c r="W195" s="7">
        <f t="shared" si="75"/>
        <v>853422299</v>
      </c>
      <c r="X195" s="5">
        <f t="shared" si="75"/>
        <v>73905474231</v>
      </c>
      <c r="Y195" s="5">
        <f t="shared" si="75"/>
        <v>12972708353</v>
      </c>
      <c r="Z195" s="8">
        <f t="shared" si="75"/>
        <v>86878182584</v>
      </c>
      <c r="AA195" s="5">
        <f t="shared" si="75"/>
        <v>0</v>
      </c>
      <c r="AB195" s="5">
        <f t="shared" si="75"/>
        <v>0</v>
      </c>
      <c r="AC195" s="8">
        <f t="shared" si="75"/>
        <v>0</v>
      </c>
      <c r="AD195" s="5">
        <f t="shared" si="75"/>
        <v>0</v>
      </c>
      <c r="AE195" s="5">
        <f t="shared" si="75"/>
        <v>846</v>
      </c>
      <c r="AF195" s="6">
        <f t="shared" si="75"/>
        <v>846</v>
      </c>
    </row>
    <row r="196" spans="1:32" ht="21.75" customHeight="1" thickBot="1">
      <c r="A196" s="62" t="s">
        <v>61</v>
      </c>
      <c r="B196" s="63"/>
      <c r="C196" s="27">
        <f>74707 *31.221*1000</f>
        <v>2332427247</v>
      </c>
      <c r="D196" s="28">
        <f>553351*31.221*1000</f>
        <v>17276171571</v>
      </c>
      <c r="E196" s="29">
        <f>C196+D196</f>
        <v>19608598818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21.75" customHeight="1" thickBot="1">
      <c r="A197" s="64" t="s">
        <v>62</v>
      </c>
      <c r="B197" s="65"/>
      <c r="C197" s="27">
        <f>C191-C196</f>
        <v>342513876617</v>
      </c>
      <c r="D197" s="27">
        <f t="shared" ref="D197:E197" si="76">D191-D196</f>
        <v>220660040875</v>
      </c>
      <c r="E197" s="27">
        <f t="shared" si="76"/>
        <v>563173917492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6"/>
      <c r="B198" s="15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>
      <c r="A199" s="56" t="s">
        <v>67</v>
      </c>
      <c r="B199" s="13" t="s">
        <v>2</v>
      </c>
      <c r="C199" s="14">
        <v>4704992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>
      <c r="A200" s="57"/>
      <c r="B200" s="13" t="s">
        <v>56</v>
      </c>
      <c r="C200" s="5">
        <v>22096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>
      <c r="A201" s="57"/>
      <c r="B201" s="13" t="s">
        <v>59</v>
      </c>
      <c r="C201" s="5">
        <v>557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>
      <c r="A202" s="57"/>
      <c r="B202" s="13" t="s">
        <v>4</v>
      </c>
      <c r="C202" s="5">
        <v>5371</v>
      </c>
      <c r="D202" s="11"/>
      <c r="E202" s="11"/>
      <c r="F202" s="11"/>
      <c r="G202" s="11"/>
      <c r="H202" s="11"/>
      <c r="I202" s="11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</row>
    <row r="203" spans="1:32">
      <c r="A203" s="58"/>
      <c r="B203" s="13" t="s">
        <v>57</v>
      </c>
      <c r="C203" s="5">
        <f>C199+C200+C202+C201</f>
        <v>4733016</v>
      </c>
      <c r="D203" s="11"/>
      <c r="E203" s="11"/>
      <c r="F203" s="11"/>
      <c r="G203" s="11"/>
      <c r="H203" s="11"/>
      <c r="I203" s="11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</row>
    <row r="204" spans="1:32">
      <c r="A204" s="11"/>
      <c r="B204" s="11"/>
      <c r="C204" s="11"/>
      <c r="D204" s="11"/>
      <c r="E204" s="11"/>
      <c r="F204" s="11"/>
      <c r="G204" s="11"/>
    </row>
    <row r="205" spans="1:32" s="31" customFormat="1" ht="22.95" customHeight="1">
      <c r="A205" s="59" t="s">
        <v>64</v>
      </c>
      <c r="B205" s="60"/>
      <c r="C205" s="60"/>
      <c r="D205" s="61"/>
      <c r="E205" s="61"/>
      <c r="F205" s="61"/>
      <c r="G205" s="61"/>
      <c r="H205" s="6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spans="1:32" s="31" customFormat="1" ht="30.75" customHeight="1">
      <c r="A206" s="59" t="s">
        <v>63</v>
      </c>
      <c r="B206" s="60"/>
      <c r="C206" s="6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spans="1:32">
      <c r="A207" s="11"/>
      <c r="B207" s="11"/>
      <c r="C207" s="11"/>
      <c r="D207" s="11"/>
      <c r="E207" s="11"/>
      <c r="F207" s="11"/>
      <c r="G207" s="11"/>
    </row>
    <row r="208" spans="1:32">
      <c r="A208" s="11"/>
      <c r="B208" s="11"/>
      <c r="C208" s="11"/>
      <c r="D208" s="11"/>
      <c r="E208" s="11"/>
      <c r="F208" s="11"/>
      <c r="G208" s="11"/>
    </row>
    <row r="209" spans="1:7">
      <c r="A209" s="11"/>
      <c r="B209" s="11"/>
      <c r="C209" s="11"/>
      <c r="D209" s="11"/>
      <c r="E209" s="11"/>
      <c r="F209" s="11"/>
      <c r="G209" s="11"/>
    </row>
    <row r="210" spans="1:7">
      <c r="A210" s="11"/>
      <c r="B210" s="11"/>
      <c r="C210" s="11"/>
      <c r="D210" s="11"/>
      <c r="E210" s="11"/>
      <c r="F210" s="11"/>
      <c r="G210" s="11"/>
    </row>
    <row r="211" spans="1:7">
      <c r="A211" s="4"/>
      <c r="B211" s="4"/>
    </row>
    <row r="212" spans="1:7">
      <c r="A212" s="4"/>
      <c r="B212" s="4"/>
    </row>
    <row r="213" spans="1:7">
      <c r="A213" s="4"/>
      <c r="B213" s="4"/>
    </row>
    <row r="214" spans="1:7">
      <c r="A214" s="4"/>
      <c r="B214" s="4"/>
    </row>
    <row r="215" spans="1:7">
      <c r="A215" s="4"/>
      <c r="B215" s="4"/>
    </row>
    <row r="216" spans="1:7">
      <c r="A216" s="4"/>
      <c r="B216" s="4"/>
    </row>
  </sheetData>
  <mergeCells count="59">
    <mergeCell ref="A186:A189"/>
    <mergeCell ref="A192:A195"/>
    <mergeCell ref="A199:A203"/>
    <mergeCell ref="A205:H205"/>
    <mergeCell ref="A206:C206"/>
    <mergeCell ref="A196:B196"/>
    <mergeCell ref="A197:B197"/>
    <mergeCell ref="A181:A184"/>
    <mergeCell ref="A126:A129"/>
    <mergeCell ref="A131:A134"/>
    <mergeCell ref="A136:A139"/>
    <mergeCell ref="A141:A144"/>
    <mergeCell ref="A146:A149"/>
    <mergeCell ref="A151:A154"/>
    <mergeCell ref="A156:A159"/>
    <mergeCell ref="A161:A164"/>
    <mergeCell ref="A166:A169"/>
    <mergeCell ref="A171:A174"/>
    <mergeCell ref="A176:A179"/>
    <mergeCell ref="A121:A124"/>
    <mergeCell ref="A66:A69"/>
    <mergeCell ref="A71:A74"/>
    <mergeCell ref="A76:A79"/>
    <mergeCell ref="A81:A84"/>
    <mergeCell ref="A86:A89"/>
    <mergeCell ref="A91:A94"/>
    <mergeCell ref="A96:A99"/>
    <mergeCell ref="A101:A104"/>
    <mergeCell ref="A106:A109"/>
    <mergeCell ref="A111:A114"/>
    <mergeCell ref="A116:A119"/>
    <mergeCell ref="A61:A64"/>
    <mergeCell ref="A6:A9"/>
    <mergeCell ref="A11:A14"/>
    <mergeCell ref="A16:A19"/>
    <mergeCell ref="A21:A24"/>
    <mergeCell ref="A26:A29"/>
    <mergeCell ref="A31:A34"/>
    <mergeCell ref="A36:A39"/>
    <mergeCell ref="A41:A44"/>
    <mergeCell ref="A46:A49"/>
    <mergeCell ref="A51:A54"/>
    <mergeCell ref="A56:A59"/>
    <mergeCell ref="AA4:AC4"/>
    <mergeCell ref="A1:AF1"/>
    <mergeCell ref="A2:AF2"/>
    <mergeCell ref="A3:A5"/>
    <mergeCell ref="B3:B5"/>
    <mergeCell ref="C3:E4"/>
    <mergeCell ref="F3:W3"/>
    <mergeCell ref="X3:AC3"/>
    <mergeCell ref="AD3:AF4"/>
    <mergeCell ref="F4:H4"/>
    <mergeCell ref="I4:K4"/>
    <mergeCell ref="L4:N4"/>
    <mergeCell ref="O4:Q4"/>
    <mergeCell ref="R4:T4"/>
    <mergeCell ref="U4:W4"/>
    <mergeCell ref="X4:Z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F95C-0C56-46A2-B786-8482E14239B9}">
  <sheetPr>
    <pageSetUpPr fitToPage="1"/>
  </sheetPr>
  <dimension ref="A1:AF216"/>
  <sheetViews>
    <sheetView topLeftCell="A189" workbookViewId="0">
      <selection activeCell="A205" sqref="A205:H206"/>
    </sheetView>
  </sheetViews>
  <sheetFormatPr defaultColWidth="17.77734375" defaultRowHeight="16.2"/>
  <cols>
    <col min="1" max="1" width="17.77734375" style="2"/>
    <col min="2" max="2" width="17.77734375" style="3"/>
    <col min="3" max="3" width="18.5546875" style="4" customWidth="1"/>
    <col min="4" max="5" width="18.21875" style="4" customWidth="1"/>
    <col min="6" max="6" width="18.5546875" style="4" bestFit="1" customWidth="1"/>
    <col min="7" max="7" width="18.6640625" style="4" bestFit="1" customWidth="1"/>
    <col min="8" max="8" width="18.21875" style="4" customWidth="1"/>
    <col min="9" max="10" width="17.77734375" style="4"/>
    <col min="11" max="11" width="18.21875" style="4" customWidth="1"/>
    <col min="12" max="26" width="17.77734375" style="4"/>
    <col min="27" max="27" width="18.5546875" style="4" bestFit="1" customWidth="1"/>
    <col min="28" max="28" width="17.88671875" style="4" bestFit="1" customWidth="1"/>
    <col min="29" max="29" width="18.5546875" style="4" bestFit="1" customWidth="1"/>
    <col min="30" max="32" width="17.77734375" style="4"/>
    <col min="33" max="16384" width="17.77734375" style="1"/>
  </cols>
  <sheetData>
    <row r="1" spans="1:32" ht="37.5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26.2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23" customFormat="1" ht="20.7" customHeight="1">
      <c r="A3" s="44" t="s">
        <v>22</v>
      </c>
      <c r="B3" s="44" t="s">
        <v>1</v>
      </c>
      <c r="C3" s="45" t="s">
        <v>69</v>
      </c>
      <c r="D3" s="46"/>
      <c r="E3" s="46"/>
      <c r="F3" s="47" t="s">
        <v>9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 t="s">
        <v>10</v>
      </c>
      <c r="Y3" s="48"/>
      <c r="Z3" s="48"/>
      <c r="AA3" s="48"/>
      <c r="AB3" s="48"/>
      <c r="AC3" s="48"/>
      <c r="AD3" s="49" t="s">
        <v>11</v>
      </c>
      <c r="AE3" s="50"/>
      <c r="AF3" s="50"/>
    </row>
    <row r="4" spans="1:32" s="23" customFormat="1" ht="19.95" customHeight="1">
      <c r="A4" s="44"/>
      <c r="B4" s="44" t="s">
        <v>1</v>
      </c>
      <c r="C4" s="46"/>
      <c r="D4" s="46"/>
      <c r="E4" s="46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1" t="s">
        <v>60</v>
      </c>
      <c r="S4" s="51"/>
      <c r="T4" s="51"/>
      <c r="U4" s="51" t="s">
        <v>16</v>
      </c>
      <c r="V4" s="51"/>
      <c r="W4" s="51"/>
      <c r="X4" s="41" t="s">
        <v>17</v>
      </c>
      <c r="Y4" s="41"/>
      <c r="Z4" s="41"/>
      <c r="AA4" s="41" t="s">
        <v>18</v>
      </c>
      <c r="AB4" s="41"/>
      <c r="AC4" s="41"/>
      <c r="AD4" s="50"/>
      <c r="AE4" s="50"/>
      <c r="AF4" s="50"/>
    </row>
    <row r="5" spans="1:32" s="23" customFormat="1" ht="19.95" customHeight="1">
      <c r="A5" s="44"/>
      <c r="B5" s="44"/>
      <c r="C5" s="24" t="s">
        <v>19</v>
      </c>
      <c r="D5" s="24" t="s">
        <v>20</v>
      </c>
      <c r="E5" s="24" t="s">
        <v>21</v>
      </c>
      <c r="F5" s="26" t="s">
        <v>19</v>
      </c>
      <c r="G5" s="26" t="s">
        <v>20</v>
      </c>
      <c r="H5" s="26" t="s">
        <v>21</v>
      </c>
      <c r="I5" s="26" t="s">
        <v>19</v>
      </c>
      <c r="J5" s="26" t="s">
        <v>20</v>
      </c>
      <c r="K5" s="26" t="s">
        <v>21</v>
      </c>
      <c r="L5" s="26" t="s">
        <v>19</v>
      </c>
      <c r="M5" s="26" t="s">
        <v>20</v>
      </c>
      <c r="N5" s="26" t="s">
        <v>21</v>
      </c>
      <c r="O5" s="26" t="s">
        <v>19</v>
      </c>
      <c r="P5" s="26" t="s">
        <v>20</v>
      </c>
      <c r="Q5" s="26" t="s">
        <v>21</v>
      </c>
      <c r="R5" s="26" t="s">
        <v>19</v>
      </c>
      <c r="S5" s="26" t="s">
        <v>20</v>
      </c>
      <c r="T5" s="26" t="s">
        <v>21</v>
      </c>
      <c r="U5" s="26" t="s">
        <v>19</v>
      </c>
      <c r="V5" s="26" t="s">
        <v>20</v>
      </c>
      <c r="W5" s="26" t="s">
        <v>21</v>
      </c>
      <c r="X5" s="25" t="s">
        <v>19</v>
      </c>
      <c r="Y5" s="25" t="s">
        <v>20</v>
      </c>
      <c r="Z5" s="25" t="s">
        <v>21</v>
      </c>
      <c r="AA5" s="25" t="s">
        <v>19</v>
      </c>
      <c r="AB5" s="25" t="s">
        <v>20</v>
      </c>
      <c r="AC5" s="25" t="s">
        <v>21</v>
      </c>
      <c r="AD5" s="24" t="s">
        <v>19</v>
      </c>
      <c r="AE5" s="24" t="s">
        <v>20</v>
      </c>
      <c r="AF5" s="24" t="s">
        <v>21</v>
      </c>
    </row>
    <row r="6" spans="1:32" ht="19.5" customHeight="1">
      <c r="A6" s="52" t="s">
        <v>23</v>
      </c>
      <c r="B6" s="18" t="s">
        <v>2</v>
      </c>
      <c r="C6" s="5">
        <f>F6+I6+L6+O6+U6+X6+AA6+AD6+R6</f>
        <v>86799611680</v>
      </c>
      <c r="D6" s="5">
        <f>G6+J6+M6+P6+V6+Y6+AB6+AE6+S6</f>
        <v>79038758598</v>
      </c>
      <c r="E6" s="6">
        <f>H6+K6+N6+Q6+W6+Z6+AC6+AF6+T6</f>
        <v>165838370278</v>
      </c>
      <c r="F6" s="5">
        <v>54284704601</v>
      </c>
      <c r="G6" s="5">
        <v>51068317532</v>
      </c>
      <c r="H6" s="5">
        <f>F6+G6</f>
        <v>105353022133</v>
      </c>
      <c r="I6" s="5">
        <v>28388098926</v>
      </c>
      <c r="J6" s="5">
        <v>25589442426</v>
      </c>
      <c r="K6" s="5">
        <f>I6+J6</f>
        <v>53977541352</v>
      </c>
      <c r="L6" s="5">
        <v>541700</v>
      </c>
      <c r="M6" s="5">
        <v>8230945</v>
      </c>
      <c r="N6" s="5">
        <f>L6+M6</f>
        <v>8772645</v>
      </c>
      <c r="O6" s="5">
        <v>2122345064</v>
      </c>
      <c r="P6" s="5">
        <v>2124609744</v>
      </c>
      <c r="Q6" s="5">
        <f>O6+P6</f>
        <v>4246954808</v>
      </c>
      <c r="R6" s="5">
        <v>32736565</v>
      </c>
      <c r="S6" s="5">
        <v>28116995</v>
      </c>
      <c r="T6" s="5">
        <f>R6+S6</f>
        <v>60853560</v>
      </c>
      <c r="U6" s="5">
        <v>50934524</v>
      </c>
      <c r="V6" s="5">
        <v>52119692</v>
      </c>
      <c r="W6" s="5">
        <f>U6+V6</f>
        <v>103054216</v>
      </c>
      <c r="X6" s="5">
        <v>1920250300</v>
      </c>
      <c r="Y6" s="5">
        <v>143418894</v>
      </c>
      <c r="Z6" s="8">
        <f>X6+Y6</f>
        <v>2063669194</v>
      </c>
      <c r="AA6" s="5">
        <v>0</v>
      </c>
      <c r="AB6" s="5">
        <v>3144200</v>
      </c>
      <c r="AC6" s="8">
        <f>AA6+AB6</f>
        <v>3144200</v>
      </c>
      <c r="AD6" s="5">
        <v>0</v>
      </c>
      <c r="AE6" s="5">
        <v>21358170</v>
      </c>
      <c r="AF6" s="6">
        <f>AD6+AE6</f>
        <v>21358170</v>
      </c>
    </row>
    <row r="7" spans="1:32" ht="19.5" customHeight="1">
      <c r="A7" s="53"/>
      <c r="B7" s="17" t="s">
        <v>3</v>
      </c>
      <c r="C7" s="5">
        <f t="shared" ref="C7:E9" si="0">F7+I7+L7+O7+U7+X7+AA7+AD7+R7</f>
        <v>27392848880</v>
      </c>
      <c r="D7" s="5">
        <f t="shared" si="0"/>
        <v>26327685572</v>
      </c>
      <c r="E7" s="6">
        <f t="shared" si="0"/>
        <v>53720534452</v>
      </c>
      <c r="F7" s="5">
        <v>13060741266</v>
      </c>
      <c r="G7" s="5">
        <v>13637509889</v>
      </c>
      <c r="H7" s="5">
        <f>F7+G7</f>
        <v>26698251155</v>
      </c>
      <c r="I7" s="5">
        <v>12049312887</v>
      </c>
      <c r="J7" s="5">
        <v>11909456681</v>
      </c>
      <c r="K7" s="5">
        <f>I7+J7</f>
        <v>23958769568</v>
      </c>
      <c r="L7" s="5">
        <v>0</v>
      </c>
      <c r="M7" s="5">
        <v>0</v>
      </c>
      <c r="N7" s="5">
        <f>L7+M7</f>
        <v>0</v>
      </c>
      <c r="O7" s="5">
        <v>323613204</v>
      </c>
      <c r="P7" s="5">
        <v>386900214</v>
      </c>
      <c r="Q7" s="5">
        <f>O7+P7</f>
        <v>710513418</v>
      </c>
      <c r="R7" s="5">
        <v>3458377</v>
      </c>
      <c r="S7" s="5">
        <v>3156260</v>
      </c>
      <c r="T7" s="5">
        <f>R7+S7</f>
        <v>6614637</v>
      </c>
      <c r="U7" s="5">
        <v>2243244</v>
      </c>
      <c r="V7" s="5">
        <v>3361026</v>
      </c>
      <c r="W7" s="5">
        <f>U7+V7</f>
        <v>5604270</v>
      </c>
      <c r="X7" s="5">
        <v>1468726304</v>
      </c>
      <c r="Y7" s="5">
        <v>108255521</v>
      </c>
      <c r="Z7" s="8">
        <f>X7+Y7</f>
        <v>1576981825</v>
      </c>
      <c r="AA7" s="5">
        <v>448592948</v>
      </c>
      <c r="AB7" s="5">
        <v>273175583</v>
      </c>
      <c r="AC7" s="8">
        <f>AA7+AB7</f>
        <v>721768531</v>
      </c>
      <c r="AD7" s="5">
        <v>36160650</v>
      </c>
      <c r="AE7" s="5">
        <v>5870398</v>
      </c>
      <c r="AF7" s="6">
        <f>AD7+AE7</f>
        <v>42031048</v>
      </c>
    </row>
    <row r="8" spans="1:32" ht="19.5" customHeight="1">
      <c r="A8" s="53"/>
      <c r="B8" s="17" t="s">
        <v>59</v>
      </c>
      <c r="C8" s="5">
        <f t="shared" si="0"/>
        <v>4597469520</v>
      </c>
      <c r="D8" s="5">
        <f t="shared" si="0"/>
        <v>4157626643</v>
      </c>
      <c r="E8" s="6">
        <f t="shared" si="0"/>
        <v>8755096163</v>
      </c>
      <c r="F8" s="5">
        <v>3324283228</v>
      </c>
      <c r="G8" s="5">
        <v>2866983259</v>
      </c>
      <c r="H8" s="5">
        <f>F8+G8</f>
        <v>6191266487</v>
      </c>
      <c r="I8" s="5">
        <v>1159716576</v>
      </c>
      <c r="J8" s="5">
        <v>1234869305</v>
      </c>
      <c r="K8" s="5">
        <f>I8+J8</f>
        <v>2394585881</v>
      </c>
      <c r="L8" s="5">
        <v>0</v>
      </c>
      <c r="M8" s="5">
        <v>0</v>
      </c>
      <c r="N8" s="5">
        <f>L8+M8</f>
        <v>0</v>
      </c>
      <c r="O8" s="5">
        <v>42920896</v>
      </c>
      <c r="P8" s="5">
        <v>36832079</v>
      </c>
      <c r="Q8" s="5">
        <f>O8+P8</f>
        <v>79752975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5">
        <f>U8+V8</f>
        <v>0</v>
      </c>
      <c r="X8" s="5">
        <v>0</v>
      </c>
      <c r="Y8" s="5">
        <v>0</v>
      </c>
      <c r="Z8" s="8">
        <f>X8+Y8</f>
        <v>0</v>
      </c>
      <c r="AA8" s="5">
        <v>70548820</v>
      </c>
      <c r="AB8" s="5">
        <v>18942000</v>
      </c>
      <c r="AC8" s="8">
        <f>AA8+AB8</f>
        <v>89490820</v>
      </c>
      <c r="AD8" s="5">
        <v>0</v>
      </c>
      <c r="AE8" s="5">
        <v>0</v>
      </c>
      <c r="AF8" s="6">
        <f>AD8+AE8</f>
        <v>0</v>
      </c>
    </row>
    <row r="9" spans="1:32" ht="19.5" customHeight="1">
      <c r="A9" s="54"/>
      <c r="B9" s="17" t="s">
        <v>4</v>
      </c>
      <c r="C9" s="5">
        <f t="shared" si="0"/>
        <v>129014548421</v>
      </c>
      <c r="D9" s="5">
        <f t="shared" si="0"/>
        <v>95621439230</v>
      </c>
      <c r="E9" s="6">
        <f t="shared" si="0"/>
        <v>224635987651</v>
      </c>
      <c r="F9" s="5">
        <v>52027047347</v>
      </c>
      <c r="G9" s="5">
        <v>47752581244</v>
      </c>
      <c r="H9" s="5">
        <f>F9+G9</f>
        <v>99779628591</v>
      </c>
      <c r="I9" s="5">
        <v>43195496048</v>
      </c>
      <c r="J9" s="5">
        <v>42757241087</v>
      </c>
      <c r="K9" s="5">
        <f>I9+J9</f>
        <v>85952737135</v>
      </c>
      <c r="L9" s="5">
        <v>0</v>
      </c>
      <c r="M9" s="5">
        <v>20206</v>
      </c>
      <c r="N9" s="5">
        <f>L9+M9</f>
        <v>20206</v>
      </c>
      <c r="O9" s="5">
        <v>384094705</v>
      </c>
      <c r="P9" s="5">
        <v>707871330</v>
      </c>
      <c r="Q9" s="5">
        <f>O9+P9</f>
        <v>1091966035</v>
      </c>
      <c r="R9" s="5">
        <v>0</v>
      </c>
      <c r="S9" s="5">
        <v>3644</v>
      </c>
      <c r="T9" s="5">
        <f>R9+S9</f>
        <v>3644</v>
      </c>
      <c r="U9" s="5">
        <v>549528557</v>
      </c>
      <c r="V9" s="5">
        <v>35416993</v>
      </c>
      <c r="W9" s="5">
        <f>U9+V9</f>
        <v>584945550</v>
      </c>
      <c r="X9" s="5">
        <v>32858381764</v>
      </c>
      <c r="Y9" s="5">
        <v>4368304726</v>
      </c>
      <c r="Z9" s="8">
        <f>X9+Y9</f>
        <v>37226686490</v>
      </c>
      <c r="AA9" s="5">
        <v>0</v>
      </c>
      <c r="AB9" s="5">
        <v>0</v>
      </c>
      <c r="AC9" s="8">
        <f>AA9+AB9</f>
        <v>0</v>
      </c>
      <c r="AD9" s="5">
        <v>0</v>
      </c>
      <c r="AE9" s="5">
        <v>0</v>
      </c>
      <c r="AF9" s="6">
        <f>AD9+AE9</f>
        <v>0</v>
      </c>
    </row>
    <row r="10" spans="1:32" ht="19.5" customHeight="1" thickBot="1">
      <c r="A10" s="22" t="s">
        <v>5</v>
      </c>
      <c r="B10" s="21"/>
      <c r="C10" s="9">
        <f t="shared" ref="C10:AF10" si="1">SUM(C6:C9)</f>
        <v>247804478501</v>
      </c>
      <c r="D10" s="9">
        <f t="shared" si="1"/>
        <v>205145510043</v>
      </c>
      <c r="E10" s="9">
        <f t="shared" si="1"/>
        <v>452949988544</v>
      </c>
      <c r="F10" s="9">
        <f t="shared" si="1"/>
        <v>122696776442</v>
      </c>
      <c r="G10" s="9">
        <f t="shared" si="1"/>
        <v>115325391924</v>
      </c>
      <c r="H10" s="9">
        <f t="shared" si="1"/>
        <v>238022168366</v>
      </c>
      <c r="I10" s="9">
        <f t="shared" si="1"/>
        <v>84792624437</v>
      </c>
      <c r="J10" s="9">
        <f t="shared" si="1"/>
        <v>81491009499</v>
      </c>
      <c r="K10" s="9">
        <f t="shared" si="1"/>
        <v>166283633936</v>
      </c>
      <c r="L10" s="9">
        <f t="shared" si="1"/>
        <v>541700</v>
      </c>
      <c r="M10" s="9">
        <f t="shared" si="1"/>
        <v>8251151</v>
      </c>
      <c r="N10" s="9">
        <f t="shared" si="1"/>
        <v>8792851</v>
      </c>
      <c r="O10" s="9">
        <f t="shared" si="1"/>
        <v>2872973869</v>
      </c>
      <c r="P10" s="9">
        <f t="shared" si="1"/>
        <v>3256213367</v>
      </c>
      <c r="Q10" s="9">
        <f t="shared" si="1"/>
        <v>6129187236</v>
      </c>
      <c r="R10" s="9">
        <f t="shared" si="1"/>
        <v>36194942</v>
      </c>
      <c r="S10" s="9">
        <f t="shared" si="1"/>
        <v>31276899</v>
      </c>
      <c r="T10" s="9">
        <f t="shared" si="1"/>
        <v>67471841</v>
      </c>
      <c r="U10" s="9">
        <f t="shared" si="1"/>
        <v>602706325</v>
      </c>
      <c r="V10" s="9">
        <f t="shared" si="1"/>
        <v>90897711</v>
      </c>
      <c r="W10" s="9">
        <f t="shared" si="1"/>
        <v>693604036</v>
      </c>
      <c r="X10" s="9">
        <f t="shared" si="1"/>
        <v>36247358368</v>
      </c>
      <c r="Y10" s="9">
        <f t="shared" si="1"/>
        <v>4619979141</v>
      </c>
      <c r="Z10" s="9">
        <f t="shared" si="1"/>
        <v>40867337509</v>
      </c>
      <c r="AA10" s="9">
        <f t="shared" si="1"/>
        <v>519141768</v>
      </c>
      <c r="AB10" s="9">
        <f t="shared" si="1"/>
        <v>295261783</v>
      </c>
      <c r="AC10" s="9">
        <f t="shared" si="1"/>
        <v>814403551</v>
      </c>
      <c r="AD10" s="9">
        <f t="shared" si="1"/>
        <v>36160650</v>
      </c>
      <c r="AE10" s="9">
        <f t="shared" si="1"/>
        <v>27228568</v>
      </c>
      <c r="AF10" s="9">
        <f t="shared" si="1"/>
        <v>63389218</v>
      </c>
    </row>
    <row r="11" spans="1:32" ht="19.5" customHeight="1">
      <c r="A11" s="52" t="s">
        <v>24</v>
      </c>
      <c r="B11" s="18" t="s">
        <v>2</v>
      </c>
      <c r="C11" s="5">
        <f>F11+I11+L11+O11+U11+X11+AA11+AD11+R11</f>
        <v>29234476</v>
      </c>
      <c r="D11" s="5">
        <f>G11+J11+M11+P11+V11+Y11+AB11+AE11+S11</f>
        <v>3657764</v>
      </c>
      <c r="E11" s="6">
        <f>H11+K11+N11+Q11+W11+Z11+AC11+AF11+T11</f>
        <v>32892240</v>
      </c>
      <c r="F11" s="5">
        <v>187928</v>
      </c>
      <c r="G11" s="5">
        <v>0</v>
      </c>
      <c r="H11" s="5">
        <f>F11+G11</f>
        <v>187928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0</v>
      </c>
      <c r="W11" s="5">
        <f>U11+V11</f>
        <v>0</v>
      </c>
      <c r="X11" s="5">
        <v>29046548</v>
      </c>
      <c r="Y11" s="5">
        <v>3657764</v>
      </c>
      <c r="Z11" s="8">
        <f>X11+Y11</f>
        <v>32704312</v>
      </c>
      <c r="AA11" s="5">
        <v>0</v>
      </c>
      <c r="AB11" s="5">
        <v>0</v>
      </c>
      <c r="AC11" s="8">
        <f>AA11+AB11</f>
        <v>0</v>
      </c>
      <c r="AD11" s="5">
        <v>0</v>
      </c>
      <c r="AE11" s="5">
        <v>0</v>
      </c>
      <c r="AF11" s="6">
        <f>AD11+AE11</f>
        <v>0</v>
      </c>
    </row>
    <row r="12" spans="1:32" ht="19.5" customHeight="1">
      <c r="A12" s="53"/>
      <c r="B12" s="17" t="s">
        <v>3</v>
      </c>
      <c r="C12" s="5">
        <f t="shared" ref="C12:E14" si="2">F12+I12+L12+O12+U12+X12+AA12+AD12+R12</f>
        <v>46750603</v>
      </c>
      <c r="D12" s="5">
        <f t="shared" si="2"/>
        <v>0</v>
      </c>
      <c r="E12" s="6">
        <f t="shared" si="2"/>
        <v>46750603</v>
      </c>
      <c r="F12" s="5">
        <v>0</v>
      </c>
      <c r="G12" s="5">
        <v>0</v>
      </c>
      <c r="H12" s="5">
        <f>F12+G12</f>
        <v>0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0</v>
      </c>
      <c r="W12" s="5">
        <f>U12+V12</f>
        <v>0</v>
      </c>
      <c r="X12" s="5">
        <v>46750603</v>
      </c>
      <c r="Y12" s="5">
        <v>0</v>
      </c>
      <c r="Z12" s="8">
        <f>X12+Y12</f>
        <v>46750603</v>
      </c>
      <c r="AA12" s="5">
        <v>0</v>
      </c>
      <c r="AB12" s="5">
        <v>0</v>
      </c>
      <c r="AC12" s="8">
        <f>AA12+AB12</f>
        <v>0</v>
      </c>
      <c r="AD12" s="5">
        <v>0</v>
      </c>
      <c r="AE12" s="5">
        <v>0</v>
      </c>
      <c r="AF12" s="6">
        <f>AD12+AE12</f>
        <v>0</v>
      </c>
    </row>
    <row r="13" spans="1:32" ht="19.5" customHeight="1">
      <c r="A13" s="53"/>
      <c r="B13" s="17" t="s">
        <v>59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5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8">
        <f>AA13+AB13</f>
        <v>0</v>
      </c>
      <c r="AD13" s="5">
        <v>0</v>
      </c>
      <c r="AE13" s="5">
        <v>0</v>
      </c>
      <c r="AF13" s="6">
        <f>AD13+AE13</f>
        <v>0</v>
      </c>
    </row>
    <row r="14" spans="1:32" ht="19.5" customHeight="1">
      <c r="A14" s="54"/>
      <c r="B14" s="17" t="s">
        <v>4</v>
      </c>
      <c r="C14" s="5">
        <f t="shared" si="2"/>
        <v>307817029</v>
      </c>
      <c r="D14" s="5">
        <f t="shared" si="2"/>
        <v>95934402</v>
      </c>
      <c r="E14" s="6">
        <f t="shared" si="2"/>
        <v>403751431</v>
      </c>
      <c r="F14" s="5">
        <v>156010932</v>
      </c>
      <c r="G14" s="5">
        <v>60230775</v>
      </c>
      <c r="H14" s="5">
        <f>F14+G14</f>
        <v>216241707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0</v>
      </c>
      <c r="V14" s="5">
        <v>0</v>
      </c>
      <c r="W14" s="5">
        <f>U14+V14</f>
        <v>0</v>
      </c>
      <c r="X14" s="5">
        <v>151806097</v>
      </c>
      <c r="Y14" s="5">
        <v>35703627</v>
      </c>
      <c r="Z14" s="8">
        <f>X14+Y14</f>
        <v>187509724</v>
      </c>
      <c r="AA14" s="5">
        <v>0</v>
      </c>
      <c r="AB14" s="5">
        <v>0</v>
      </c>
      <c r="AC14" s="8">
        <f>AA14+AB14</f>
        <v>0</v>
      </c>
      <c r="AD14" s="5">
        <v>0</v>
      </c>
      <c r="AE14" s="5">
        <v>0</v>
      </c>
      <c r="AF14" s="6">
        <f>AD14+AE14</f>
        <v>0</v>
      </c>
    </row>
    <row r="15" spans="1:32" ht="19.5" customHeight="1" thickBot="1">
      <c r="A15" s="22" t="s">
        <v>5</v>
      </c>
      <c r="B15" s="21"/>
      <c r="C15" s="9">
        <f t="shared" ref="C15:AF15" si="3">SUM(C11:C14)</f>
        <v>383802108</v>
      </c>
      <c r="D15" s="9">
        <f t="shared" si="3"/>
        <v>99592166</v>
      </c>
      <c r="E15" s="9">
        <f t="shared" si="3"/>
        <v>483394274</v>
      </c>
      <c r="F15" s="9">
        <f t="shared" si="3"/>
        <v>156198860</v>
      </c>
      <c r="G15" s="9">
        <f t="shared" si="3"/>
        <v>60230775</v>
      </c>
      <c r="H15" s="9">
        <f t="shared" si="3"/>
        <v>216429635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>
        <f t="shared" si="3"/>
        <v>0</v>
      </c>
      <c r="W15" s="9">
        <f t="shared" si="3"/>
        <v>0</v>
      </c>
      <c r="X15" s="9">
        <f t="shared" si="3"/>
        <v>227603248</v>
      </c>
      <c r="Y15" s="9">
        <f t="shared" si="3"/>
        <v>39361391</v>
      </c>
      <c r="Z15" s="9">
        <f t="shared" si="3"/>
        <v>266964639</v>
      </c>
      <c r="AA15" s="9">
        <f t="shared" si="3"/>
        <v>0</v>
      </c>
      <c r="AB15" s="9">
        <f t="shared" si="3"/>
        <v>0</v>
      </c>
      <c r="AC15" s="9">
        <f t="shared" si="3"/>
        <v>0</v>
      </c>
      <c r="AD15" s="9">
        <f t="shared" si="3"/>
        <v>0</v>
      </c>
      <c r="AE15" s="9">
        <f t="shared" si="3"/>
        <v>0</v>
      </c>
      <c r="AF15" s="9">
        <f t="shared" si="3"/>
        <v>0</v>
      </c>
    </row>
    <row r="16" spans="1:32" ht="19.5" customHeight="1">
      <c r="A16" s="52" t="s">
        <v>7</v>
      </c>
      <c r="B16" s="18" t="s">
        <v>2</v>
      </c>
      <c r="C16" s="5">
        <f>F16+I16+L16+O16+U16+X16+AA16+AD16+R16</f>
        <v>221869074</v>
      </c>
      <c r="D16" s="5">
        <f>G16+J16+M16+P16+V16+Y16+AB16+AE16+S16</f>
        <v>207147164</v>
      </c>
      <c r="E16" s="6">
        <f>H16+K16+N16+Q16+W16+Z16+AC16+AF16+T16</f>
        <v>429016238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5">
        <f>U16+V16</f>
        <v>0</v>
      </c>
      <c r="X16" s="5">
        <v>27870635</v>
      </c>
      <c r="Y16" s="5">
        <v>3289242</v>
      </c>
      <c r="Z16" s="8">
        <f>X16+Y16</f>
        <v>31159877</v>
      </c>
      <c r="AA16" s="5">
        <v>0</v>
      </c>
      <c r="AB16" s="5">
        <v>0</v>
      </c>
      <c r="AC16" s="8">
        <f>AA16+AB16</f>
        <v>0</v>
      </c>
      <c r="AD16" s="5">
        <v>193998439</v>
      </c>
      <c r="AE16" s="5">
        <v>203857922</v>
      </c>
      <c r="AF16" s="6">
        <f>AD16+AE16</f>
        <v>397856361</v>
      </c>
    </row>
    <row r="17" spans="1:32" ht="19.5" customHeight="1">
      <c r="A17" s="53"/>
      <c r="B17" s="17" t="s">
        <v>3</v>
      </c>
      <c r="C17" s="5">
        <f t="shared" ref="C17:E19" si="4">F17+I17+L17+O17+U17+X17+AA17+AD17+R17</f>
        <v>992492516</v>
      </c>
      <c r="D17" s="5">
        <f t="shared" si="4"/>
        <v>209664445</v>
      </c>
      <c r="E17" s="6">
        <f t="shared" si="4"/>
        <v>1202156961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5">
        <f>U17+V17</f>
        <v>0</v>
      </c>
      <c r="X17" s="5">
        <v>6426988</v>
      </c>
      <c r="Y17" s="5">
        <v>0</v>
      </c>
      <c r="Z17" s="8">
        <f>X17+Y17</f>
        <v>6426988</v>
      </c>
      <c r="AA17" s="5">
        <v>326712698</v>
      </c>
      <c r="AB17" s="5">
        <v>87346020</v>
      </c>
      <c r="AC17" s="8">
        <f>AA17+AB17</f>
        <v>414058718</v>
      </c>
      <c r="AD17" s="5">
        <v>659352830</v>
      </c>
      <c r="AE17" s="5">
        <v>122318425</v>
      </c>
      <c r="AF17" s="6">
        <f>AD17+AE17</f>
        <v>781671255</v>
      </c>
    </row>
    <row r="18" spans="1:32" ht="19.5" customHeight="1">
      <c r="A18" s="53"/>
      <c r="B18" s="17" t="s">
        <v>59</v>
      </c>
      <c r="C18" s="5">
        <f t="shared" si="4"/>
        <v>13180620</v>
      </c>
      <c r="D18" s="5">
        <f t="shared" si="4"/>
        <v>10463839</v>
      </c>
      <c r="E18" s="6">
        <f t="shared" si="4"/>
        <v>23644459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5">
        <f>U18+V18</f>
        <v>0</v>
      </c>
      <c r="X18" s="5">
        <v>0</v>
      </c>
      <c r="Y18" s="5">
        <v>0</v>
      </c>
      <c r="Z18" s="8">
        <f>X18+Y18</f>
        <v>0</v>
      </c>
      <c r="AA18" s="5">
        <v>624620</v>
      </c>
      <c r="AB18" s="5">
        <v>10463839</v>
      </c>
      <c r="AC18" s="8">
        <f>AA18+AB18</f>
        <v>11088459</v>
      </c>
      <c r="AD18" s="5">
        <v>12556000</v>
      </c>
      <c r="AE18" s="5">
        <v>0</v>
      </c>
      <c r="AF18" s="6">
        <f>AD18+AE18</f>
        <v>12556000</v>
      </c>
    </row>
    <row r="19" spans="1:32" ht="19.5" customHeight="1">
      <c r="A19" s="54"/>
      <c r="B19" s="17" t="s">
        <v>4</v>
      </c>
      <c r="C19" s="5">
        <f t="shared" si="4"/>
        <v>6772786</v>
      </c>
      <c r="D19" s="5">
        <f t="shared" si="4"/>
        <v>0</v>
      </c>
      <c r="E19" s="6">
        <f t="shared" si="4"/>
        <v>6772786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0</v>
      </c>
      <c r="V19" s="5">
        <v>0</v>
      </c>
      <c r="W19" s="5">
        <f>U19+V19</f>
        <v>0</v>
      </c>
      <c r="X19" s="5">
        <v>6772786</v>
      </c>
      <c r="Y19" s="5">
        <v>0</v>
      </c>
      <c r="Z19" s="8">
        <f>X19+Y19</f>
        <v>6772786</v>
      </c>
      <c r="AA19" s="5">
        <v>0</v>
      </c>
      <c r="AB19" s="5">
        <v>0</v>
      </c>
      <c r="AC19" s="8">
        <f>AA19+AB19</f>
        <v>0</v>
      </c>
      <c r="AD19" s="5">
        <v>0</v>
      </c>
      <c r="AE19" s="5">
        <v>0</v>
      </c>
      <c r="AF19" s="6">
        <f>AD19+AE19</f>
        <v>0</v>
      </c>
    </row>
    <row r="20" spans="1:32" ht="19.5" customHeight="1" thickBot="1">
      <c r="A20" s="22" t="s">
        <v>5</v>
      </c>
      <c r="B20" s="21"/>
      <c r="C20" s="9">
        <f t="shared" ref="C20:AF20" si="5">SUM(C16:C19)</f>
        <v>1234314996</v>
      </c>
      <c r="D20" s="9">
        <f t="shared" si="5"/>
        <v>427275448</v>
      </c>
      <c r="E20" s="9">
        <f t="shared" si="5"/>
        <v>1661590444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0</v>
      </c>
      <c r="W20" s="9">
        <f t="shared" si="5"/>
        <v>0</v>
      </c>
      <c r="X20" s="9">
        <f t="shared" si="5"/>
        <v>41070409</v>
      </c>
      <c r="Y20" s="9">
        <f t="shared" si="5"/>
        <v>3289242</v>
      </c>
      <c r="Z20" s="9">
        <f t="shared" si="5"/>
        <v>44359651</v>
      </c>
      <c r="AA20" s="9">
        <f t="shared" si="5"/>
        <v>327337318</v>
      </c>
      <c r="AB20" s="9">
        <f t="shared" si="5"/>
        <v>97809859</v>
      </c>
      <c r="AC20" s="9">
        <f t="shared" si="5"/>
        <v>425147177</v>
      </c>
      <c r="AD20" s="9">
        <f t="shared" si="5"/>
        <v>865907269</v>
      </c>
      <c r="AE20" s="9">
        <f t="shared" si="5"/>
        <v>326176347</v>
      </c>
      <c r="AF20" s="9">
        <f t="shared" si="5"/>
        <v>1192083616</v>
      </c>
    </row>
    <row r="21" spans="1:32" ht="19.5" customHeight="1">
      <c r="A21" s="52" t="s">
        <v>8</v>
      </c>
      <c r="B21" s="18" t="s">
        <v>2</v>
      </c>
      <c r="C21" s="5">
        <f>F21+I21+L21+O21+U21+X21+AA21+AD21+R21</f>
        <v>1932284500</v>
      </c>
      <c r="D21" s="5">
        <f>G21+J21+M21+P21+V21+Y21+AB21+AE21+S21</f>
        <v>378325637</v>
      </c>
      <c r="E21" s="6">
        <f>H21+K21+N21+Q21+W21+Z21+AC21+AF21+T21</f>
        <v>2310610137</v>
      </c>
      <c r="F21" s="5">
        <v>4515957</v>
      </c>
      <c r="G21" s="5">
        <v>35137012</v>
      </c>
      <c r="H21" s="5">
        <f>F21+G21</f>
        <v>39652969</v>
      </c>
      <c r="I21" s="5">
        <v>239010369</v>
      </c>
      <c r="J21" s="5">
        <v>122227454</v>
      </c>
      <c r="K21" s="5">
        <f>I21+J21</f>
        <v>361237823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2341404</v>
      </c>
      <c r="Q21" s="5">
        <f>O21+P21</f>
        <v>2341404</v>
      </c>
      <c r="R21" s="5">
        <v>0</v>
      </c>
      <c r="S21" s="5">
        <v>0</v>
      </c>
      <c r="T21" s="5">
        <f>R21+S21</f>
        <v>0</v>
      </c>
      <c r="U21" s="5">
        <v>204951</v>
      </c>
      <c r="V21" s="5">
        <v>0</v>
      </c>
      <c r="W21" s="5">
        <f>U21+V21</f>
        <v>204951</v>
      </c>
      <c r="X21" s="5">
        <v>1681616088</v>
      </c>
      <c r="Y21" s="5">
        <v>184371576</v>
      </c>
      <c r="Z21" s="8">
        <f>X21+Y21</f>
        <v>1865987664</v>
      </c>
      <c r="AA21" s="5">
        <v>6932220</v>
      </c>
      <c r="AB21" s="5">
        <v>34248191</v>
      </c>
      <c r="AC21" s="8">
        <f>AA21+AB21</f>
        <v>41180411</v>
      </c>
      <c r="AD21" s="5">
        <v>4915</v>
      </c>
      <c r="AE21" s="5">
        <v>0</v>
      </c>
      <c r="AF21" s="6">
        <f>AD21+AE21</f>
        <v>4915</v>
      </c>
    </row>
    <row r="22" spans="1:32" ht="19.5" customHeight="1">
      <c r="A22" s="53"/>
      <c r="B22" s="17" t="s">
        <v>3</v>
      </c>
      <c r="C22" s="5">
        <f t="shared" ref="C22:E24" si="6">F22+I22+L22+O22+U22+X22+AA22+AD22+R22</f>
        <v>4463834045</v>
      </c>
      <c r="D22" s="5">
        <f t="shared" si="6"/>
        <v>2224060254</v>
      </c>
      <c r="E22" s="6">
        <f t="shared" si="6"/>
        <v>6687894299</v>
      </c>
      <c r="F22" s="5">
        <v>405229</v>
      </c>
      <c r="G22" s="5">
        <v>0</v>
      </c>
      <c r="H22" s="5">
        <f>F22+G22</f>
        <v>405229</v>
      </c>
      <c r="I22" s="5">
        <v>3648681</v>
      </c>
      <c r="J22" s="5">
        <v>3862923</v>
      </c>
      <c r="K22" s="5">
        <f>I22+J22</f>
        <v>7511604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5">
        <f>U22+V22</f>
        <v>0</v>
      </c>
      <c r="X22" s="5">
        <v>937831824</v>
      </c>
      <c r="Y22" s="5">
        <v>103518595</v>
      </c>
      <c r="Z22" s="8">
        <f>X22+Y22</f>
        <v>1041350419</v>
      </c>
      <c r="AA22" s="5">
        <v>3521948311</v>
      </c>
      <c r="AB22" s="5">
        <v>2116678736</v>
      </c>
      <c r="AC22" s="8">
        <f>AA22+AB22</f>
        <v>5638627047</v>
      </c>
      <c r="AD22" s="5">
        <v>0</v>
      </c>
      <c r="AE22" s="5">
        <v>0</v>
      </c>
      <c r="AF22" s="6">
        <f>AD22+AE22</f>
        <v>0</v>
      </c>
    </row>
    <row r="23" spans="1:32" ht="19.5" customHeight="1">
      <c r="A23" s="53"/>
      <c r="B23" s="17" t="s">
        <v>59</v>
      </c>
      <c r="C23" s="5">
        <f t="shared" si="6"/>
        <v>151173641</v>
      </c>
      <c r="D23" s="5">
        <f t="shared" si="6"/>
        <v>93229115</v>
      </c>
      <c r="E23" s="6">
        <f t="shared" si="6"/>
        <v>244402756</v>
      </c>
      <c r="F23" s="5">
        <v>315</v>
      </c>
      <c r="G23" s="5">
        <v>0</v>
      </c>
      <c r="H23" s="5">
        <f>F23+G23</f>
        <v>315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5">
        <f>U23+V23</f>
        <v>0</v>
      </c>
      <c r="X23" s="5">
        <v>3132437</v>
      </c>
      <c r="Y23" s="5">
        <v>0</v>
      </c>
      <c r="Z23" s="8">
        <f>X23+Y23</f>
        <v>3132437</v>
      </c>
      <c r="AA23" s="5">
        <v>148040889</v>
      </c>
      <c r="AB23" s="5">
        <v>93229115</v>
      </c>
      <c r="AC23" s="8">
        <f>AA23+AB23</f>
        <v>241270004</v>
      </c>
      <c r="AD23" s="5">
        <v>0</v>
      </c>
      <c r="AE23" s="5">
        <v>0</v>
      </c>
      <c r="AF23" s="6">
        <f>AD23+AE23</f>
        <v>0</v>
      </c>
    </row>
    <row r="24" spans="1:32" ht="19.5" customHeight="1">
      <c r="A24" s="54"/>
      <c r="B24" s="17" t="s">
        <v>4</v>
      </c>
      <c r="C24" s="5">
        <f t="shared" si="6"/>
        <v>2722142909</v>
      </c>
      <c r="D24" s="5">
        <f t="shared" si="6"/>
        <v>4858223786</v>
      </c>
      <c r="E24" s="6">
        <f t="shared" si="6"/>
        <v>7580366695</v>
      </c>
      <c r="F24" s="5">
        <v>227064195</v>
      </c>
      <c r="G24" s="5">
        <v>391633850</v>
      </c>
      <c r="H24" s="5">
        <f>F24+G24</f>
        <v>618698045</v>
      </c>
      <c r="I24" s="5">
        <v>362110081</v>
      </c>
      <c r="J24" s="5">
        <v>3744313035</v>
      </c>
      <c r="K24" s="5">
        <f>I24+J24</f>
        <v>4106423116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0</v>
      </c>
      <c r="Q24" s="5">
        <f>O24+P24</f>
        <v>0</v>
      </c>
      <c r="R24" s="5">
        <v>1540079</v>
      </c>
      <c r="S24" s="5">
        <v>0</v>
      </c>
      <c r="T24" s="5">
        <f>R24+S24</f>
        <v>1540079</v>
      </c>
      <c r="U24" s="5">
        <v>0</v>
      </c>
      <c r="V24" s="5">
        <v>0</v>
      </c>
      <c r="W24" s="5">
        <f>U24+V24</f>
        <v>0</v>
      </c>
      <c r="X24" s="5">
        <v>2131428554</v>
      </c>
      <c r="Y24" s="5">
        <v>722276901</v>
      </c>
      <c r="Z24" s="8">
        <f>X24+Y24</f>
        <v>2853705455</v>
      </c>
      <c r="AA24" s="5">
        <v>0</v>
      </c>
      <c r="AB24" s="5">
        <v>0</v>
      </c>
      <c r="AC24" s="8">
        <f>AA24+AB24</f>
        <v>0</v>
      </c>
      <c r="AD24" s="5">
        <v>0</v>
      </c>
      <c r="AE24" s="5">
        <v>0</v>
      </c>
      <c r="AF24" s="6">
        <f>AD24+AE24</f>
        <v>0</v>
      </c>
    </row>
    <row r="25" spans="1:32" ht="19.5" customHeight="1" thickBot="1">
      <c r="A25" s="22" t="s">
        <v>5</v>
      </c>
      <c r="B25" s="21"/>
      <c r="C25" s="9">
        <f t="shared" ref="C25:AF25" si="7">SUM(C21:C24)</f>
        <v>9269435095</v>
      </c>
      <c r="D25" s="9">
        <f t="shared" si="7"/>
        <v>7553838792</v>
      </c>
      <c r="E25" s="9">
        <f t="shared" si="7"/>
        <v>16823273887</v>
      </c>
      <c r="F25" s="9">
        <f t="shared" si="7"/>
        <v>231985696</v>
      </c>
      <c r="G25" s="9">
        <f t="shared" si="7"/>
        <v>426770862</v>
      </c>
      <c r="H25" s="9">
        <f t="shared" si="7"/>
        <v>658756558</v>
      </c>
      <c r="I25" s="9">
        <f t="shared" si="7"/>
        <v>604769131</v>
      </c>
      <c r="J25" s="9">
        <f t="shared" si="7"/>
        <v>3870403412</v>
      </c>
      <c r="K25" s="9">
        <f t="shared" si="7"/>
        <v>4475172543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0</v>
      </c>
      <c r="P25" s="9">
        <f t="shared" si="7"/>
        <v>2341404</v>
      </c>
      <c r="Q25" s="9">
        <f t="shared" si="7"/>
        <v>2341404</v>
      </c>
      <c r="R25" s="9">
        <f t="shared" si="7"/>
        <v>1540079</v>
      </c>
      <c r="S25" s="9">
        <f t="shared" si="7"/>
        <v>0</v>
      </c>
      <c r="T25" s="9">
        <f t="shared" si="7"/>
        <v>1540079</v>
      </c>
      <c r="U25" s="9">
        <f t="shared" si="7"/>
        <v>204951</v>
      </c>
      <c r="V25" s="9">
        <f t="shared" si="7"/>
        <v>0</v>
      </c>
      <c r="W25" s="9">
        <f t="shared" si="7"/>
        <v>204951</v>
      </c>
      <c r="X25" s="9">
        <f t="shared" si="7"/>
        <v>4754008903</v>
      </c>
      <c r="Y25" s="9">
        <f t="shared" si="7"/>
        <v>1010167072</v>
      </c>
      <c r="Z25" s="9">
        <f t="shared" si="7"/>
        <v>5764175975</v>
      </c>
      <c r="AA25" s="9">
        <f t="shared" si="7"/>
        <v>3676921420</v>
      </c>
      <c r="AB25" s="9">
        <f t="shared" si="7"/>
        <v>2244156042</v>
      </c>
      <c r="AC25" s="9">
        <f t="shared" si="7"/>
        <v>5921077462</v>
      </c>
      <c r="AD25" s="9">
        <f t="shared" si="7"/>
        <v>4915</v>
      </c>
      <c r="AE25" s="9">
        <f t="shared" si="7"/>
        <v>0</v>
      </c>
      <c r="AF25" s="9">
        <f t="shared" si="7"/>
        <v>4915</v>
      </c>
    </row>
    <row r="26" spans="1:32" ht="19.5" customHeight="1">
      <c r="A26" s="52" t="s">
        <v>25</v>
      </c>
      <c r="B26" s="18" t="s">
        <v>2</v>
      </c>
      <c r="C26" s="5">
        <f>F26+I26+L26+O26+U26+X26+AA26+AD26+R26</f>
        <v>22299440</v>
      </c>
      <c r="D26" s="5">
        <f>G26+J26+M26+P26+V26+Y26+AB26+AE26+S26</f>
        <v>22538219</v>
      </c>
      <c r="E26" s="6">
        <f>H26+K26+N26+Q26+W26+Z26+AC26+AF26+T26</f>
        <v>44837659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5">
        <f>U26+V26</f>
        <v>0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8">
        <f>AA26+AB26</f>
        <v>0</v>
      </c>
      <c r="AD26" s="5">
        <v>22299440</v>
      </c>
      <c r="AE26" s="5">
        <v>22538219</v>
      </c>
      <c r="AF26" s="6">
        <f>AD26+AE26</f>
        <v>44837659</v>
      </c>
    </row>
    <row r="27" spans="1:32" ht="19.5" customHeight="1">
      <c r="A27" s="53"/>
      <c r="B27" s="17" t="s">
        <v>3</v>
      </c>
      <c r="C27" s="5">
        <f t="shared" ref="C27:E29" si="8">F27+I27+L27+O27+U27+X27+AA27+AD27+R27</f>
        <v>16045743</v>
      </c>
      <c r="D27" s="5">
        <f t="shared" si="8"/>
        <v>15465823</v>
      </c>
      <c r="E27" s="6">
        <f t="shared" si="8"/>
        <v>31511566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5">
        <f>U27+V27</f>
        <v>0</v>
      </c>
      <c r="X27" s="5">
        <v>16045743</v>
      </c>
      <c r="Y27" s="5">
        <v>0</v>
      </c>
      <c r="Z27" s="8">
        <f>X27+Y27</f>
        <v>16045743</v>
      </c>
      <c r="AA27" s="5">
        <v>0</v>
      </c>
      <c r="AB27" s="5">
        <v>0</v>
      </c>
      <c r="AC27" s="8">
        <f>AA27+AB27</f>
        <v>0</v>
      </c>
      <c r="AD27" s="5">
        <v>0</v>
      </c>
      <c r="AE27" s="5">
        <v>15465823</v>
      </c>
      <c r="AF27" s="6">
        <f>AD27+AE27</f>
        <v>15465823</v>
      </c>
    </row>
    <row r="28" spans="1:32" ht="19.5" customHeight="1">
      <c r="A28" s="53"/>
      <c r="B28" s="17" t="s">
        <v>59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5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8">
        <f>AA28+AB28</f>
        <v>0</v>
      </c>
      <c r="AD28" s="5">
        <v>0</v>
      </c>
      <c r="AE28" s="5">
        <v>0</v>
      </c>
      <c r="AF28" s="6">
        <f>AD28+AE28</f>
        <v>0</v>
      </c>
    </row>
    <row r="29" spans="1:32" ht="19.5" customHeight="1">
      <c r="A29" s="54"/>
      <c r="B29" s="17" t="s">
        <v>4</v>
      </c>
      <c r="C29" s="5">
        <f t="shared" si="8"/>
        <v>75399154</v>
      </c>
      <c r="D29" s="5">
        <f t="shared" si="8"/>
        <v>0</v>
      </c>
      <c r="E29" s="6">
        <f t="shared" si="8"/>
        <v>75399154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5">
        <f>U29+V29</f>
        <v>0</v>
      </c>
      <c r="X29" s="5">
        <v>75399154</v>
      </c>
      <c r="Y29" s="5">
        <v>0</v>
      </c>
      <c r="Z29" s="8">
        <f>X29+Y29</f>
        <v>75399154</v>
      </c>
      <c r="AA29" s="5">
        <v>0</v>
      </c>
      <c r="AB29" s="5">
        <v>0</v>
      </c>
      <c r="AC29" s="8">
        <f>AA29+AB29</f>
        <v>0</v>
      </c>
      <c r="AD29" s="5">
        <v>0</v>
      </c>
      <c r="AE29" s="5">
        <v>0</v>
      </c>
      <c r="AF29" s="6">
        <f>AD29+AE29</f>
        <v>0</v>
      </c>
    </row>
    <row r="30" spans="1:32" ht="19.5" customHeight="1" thickBot="1">
      <c r="A30" s="22" t="s">
        <v>5</v>
      </c>
      <c r="B30" s="21"/>
      <c r="C30" s="9">
        <f t="shared" ref="C30:AF30" si="9">SUM(C26:C29)</f>
        <v>113744337</v>
      </c>
      <c r="D30" s="9">
        <f t="shared" si="9"/>
        <v>38004042</v>
      </c>
      <c r="E30" s="9">
        <f t="shared" si="9"/>
        <v>151748379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91444897</v>
      </c>
      <c r="Y30" s="9">
        <f t="shared" si="9"/>
        <v>0</v>
      </c>
      <c r="Z30" s="9">
        <f t="shared" si="9"/>
        <v>91444897</v>
      </c>
      <c r="AA30" s="9">
        <f t="shared" si="9"/>
        <v>0</v>
      </c>
      <c r="AB30" s="9">
        <f t="shared" si="9"/>
        <v>0</v>
      </c>
      <c r="AC30" s="9">
        <f t="shared" si="9"/>
        <v>0</v>
      </c>
      <c r="AD30" s="9">
        <f t="shared" si="9"/>
        <v>22299440</v>
      </c>
      <c r="AE30" s="9">
        <f t="shared" si="9"/>
        <v>38004042</v>
      </c>
      <c r="AF30" s="9">
        <f t="shared" si="9"/>
        <v>60303482</v>
      </c>
    </row>
    <row r="31" spans="1:32" ht="19.5" customHeight="1">
      <c r="A31" s="52" t="s">
        <v>26</v>
      </c>
      <c r="B31" s="18" t="s">
        <v>2</v>
      </c>
      <c r="C31" s="5">
        <f>F31+I31+L31+O31+U31+X31+AA31+AD31+R31</f>
        <v>21646527</v>
      </c>
      <c r="D31" s="5">
        <f>G31+J31+M31+P31+V31+Y31+AB31+AE31+S31</f>
        <v>26306210</v>
      </c>
      <c r="E31" s="6">
        <f>H31+K31+N31+Q31+W31+Z31+AC31+AF31+T31</f>
        <v>47952737</v>
      </c>
      <c r="F31" s="5">
        <v>21360595</v>
      </c>
      <c r="G31" s="5">
        <v>25643178</v>
      </c>
      <c r="H31" s="5">
        <f>F31+G31</f>
        <v>47003773</v>
      </c>
      <c r="I31" s="5">
        <v>285932</v>
      </c>
      <c r="J31" s="5">
        <v>663032</v>
      </c>
      <c r="K31" s="5">
        <f>I31+J31</f>
        <v>948964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0</v>
      </c>
      <c r="W31" s="5">
        <f>U31+V31</f>
        <v>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8">
        <f>AA31+AB31</f>
        <v>0</v>
      </c>
      <c r="AD31" s="5">
        <v>0</v>
      </c>
      <c r="AE31" s="5">
        <v>0</v>
      </c>
      <c r="AF31" s="6">
        <f>AD31+AE31</f>
        <v>0</v>
      </c>
    </row>
    <row r="32" spans="1:32" ht="19.5" customHeight="1">
      <c r="A32" s="53"/>
      <c r="B32" s="17" t="s">
        <v>3</v>
      </c>
      <c r="C32" s="5">
        <f t="shared" ref="C32:E34" si="10">F32+I32+L32+O32+U32+X32+AA32+AD32+R32</f>
        <v>179014051</v>
      </c>
      <c r="D32" s="5">
        <f t="shared" si="10"/>
        <v>8599194</v>
      </c>
      <c r="E32" s="6">
        <f t="shared" si="10"/>
        <v>187613245</v>
      </c>
      <c r="F32" s="5">
        <v>5921672</v>
      </c>
      <c r="G32" s="5">
        <v>7987926</v>
      </c>
      <c r="H32" s="5">
        <f>F32+G32</f>
        <v>13909598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0</v>
      </c>
      <c r="V32" s="5">
        <v>0</v>
      </c>
      <c r="W32" s="5">
        <f>U32+V32</f>
        <v>0</v>
      </c>
      <c r="X32" s="5">
        <v>173092379</v>
      </c>
      <c r="Y32" s="5">
        <v>611268</v>
      </c>
      <c r="Z32" s="8">
        <f>X32+Y32</f>
        <v>173703647</v>
      </c>
      <c r="AA32" s="5">
        <v>0</v>
      </c>
      <c r="AB32" s="5">
        <v>0</v>
      </c>
      <c r="AC32" s="8">
        <f>AA32+AB32</f>
        <v>0</v>
      </c>
      <c r="AD32" s="5">
        <v>0</v>
      </c>
      <c r="AE32" s="5">
        <v>0</v>
      </c>
      <c r="AF32" s="6">
        <f>AD32+AE32</f>
        <v>0</v>
      </c>
    </row>
    <row r="33" spans="1:32" ht="19.5" customHeight="1">
      <c r="A33" s="53"/>
      <c r="B33" s="17" t="s">
        <v>59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5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8">
        <f>AA33+AB33</f>
        <v>0</v>
      </c>
      <c r="AD33" s="5">
        <v>0</v>
      </c>
      <c r="AE33" s="5">
        <v>0</v>
      </c>
      <c r="AF33" s="6">
        <f>AD33+AE33</f>
        <v>0</v>
      </c>
    </row>
    <row r="34" spans="1:32" ht="19.5" customHeight="1">
      <c r="A34" s="54"/>
      <c r="B34" s="17" t="s">
        <v>4</v>
      </c>
      <c r="C34" s="5">
        <f t="shared" si="10"/>
        <v>1809954545</v>
      </c>
      <c r="D34" s="5">
        <f t="shared" si="10"/>
        <v>384862242</v>
      </c>
      <c r="E34" s="6">
        <f t="shared" si="10"/>
        <v>2194816787</v>
      </c>
      <c r="F34" s="5">
        <v>178525380</v>
      </c>
      <c r="G34" s="5">
        <v>230579109</v>
      </c>
      <c r="H34" s="5">
        <f>F34+G34</f>
        <v>409104489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5">
        <f>U34+V34</f>
        <v>0</v>
      </c>
      <c r="X34" s="5">
        <v>1631429165</v>
      </c>
      <c r="Y34" s="5">
        <v>154283133</v>
      </c>
      <c r="Z34" s="8">
        <f>X34+Y34</f>
        <v>1785712298</v>
      </c>
      <c r="AA34" s="5">
        <v>0</v>
      </c>
      <c r="AB34" s="5">
        <v>0</v>
      </c>
      <c r="AC34" s="8">
        <f>AA34+AB34</f>
        <v>0</v>
      </c>
      <c r="AD34" s="5">
        <v>0</v>
      </c>
      <c r="AE34" s="5">
        <v>0</v>
      </c>
      <c r="AF34" s="6">
        <f>AD34+AE34</f>
        <v>0</v>
      </c>
    </row>
    <row r="35" spans="1:32" ht="19.5" customHeight="1" thickBot="1">
      <c r="A35" s="22" t="s">
        <v>5</v>
      </c>
      <c r="B35" s="21"/>
      <c r="C35" s="9">
        <f t="shared" ref="C35:AF35" si="11">SUM(C31:C34)</f>
        <v>2010615123</v>
      </c>
      <c r="D35" s="9">
        <f t="shared" si="11"/>
        <v>419767646</v>
      </c>
      <c r="E35" s="9">
        <f t="shared" si="11"/>
        <v>2430382769</v>
      </c>
      <c r="F35" s="9">
        <f t="shared" si="11"/>
        <v>205807647</v>
      </c>
      <c r="G35" s="9">
        <f t="shared" si="11"/>
        <v>264210213</v>
      </c>
      <c r="H35" s="9">
        <f t="shared" si="11"/>
        <v>470017860</v>
      </c>
      <c r="I35" s="9">
        <f t="shared" si="11"/>
        <v>285932</v>
      </c>
      <c r="J35" s="9">
        <f t="shared" si="11"/>
        <v>663032</v>
      </c>
      <c r="K35" s="9">
        <f t="shared" si="11"/>
        <v>948964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0</v>
      </c>
      <c r="V35" s="9">
        <f t="shared" si="11"/>
        <v>0</v>
      </c>
      <c r="W35" s="9">
        <f t="shared" si="11"/>
        <v>0</v>
      </c>
      <c r="X35" s="9">
        <f t="shared" si="11"/>
        <v>1804521544</v>
      </c>
      <c r="Y35" s="9">
        <f t="shared" si="11"/>
        <v>154894401</v>
      </c>
      <c r="Z35" s="9">
        <f t="shared" si="11"/>
        <v>1959415945</v>
      </c>
      <c r="AA35" s="9">
        <f t="shared" si="11"/>
        <v>0</v>
      </c>
      <c r="AB35" s="9">
        <f t="shared" si="11"/>
        <v>0</v>
      </c>
      <c r="AC35" s="9">
        <f t="shared" si="11"/>
        <v>0</v>
      </c>
      <c r="AD35" s="9">
        <f t="shared" si="11"/>
        <v>0</v>
      </c>
      <c r="AE35" s="9">
        <f t="shared" si="11"/>
        <v>0</v>
      </c>
      <c r="AF35" s="9">
        <f t="shared" si="11"/>
        <v>0</v>
      </c>
    </row>
    <row r="36" spans="1:32" ht="19.5" customHeight="1">
      <c r="A36" s="52" t="s">
        <v>27</v>
      </c>
      <c r="B36" s="18" t="s">
        <v>2</v>
      </c>
      <c r="C36" s="5">
        <f>F36+I36+L36+O36+U36+X36+AA36+AD36+R36</f>
        <v>21756758</v>
      </c>
      <c r="D36" s="5">
        <f>G36+J36+M36+P36+V36+Y36+AB36+AE36+S36</f>
        <v>36778315</v>
      </c>
      <c r="E36" s="6">
        <f>H36+K36+N36+Q36+W36+Z36+AC36+AF36+T36</f>
        <v>58535073</v>
      </c>
      <c r="F36" s="5">
        <v>842142</v>
      </c>
      <c r="G36" s="5">
        <v>18492342</v>
      </c>
      <c r="H36" s="5">
        <f>F36+G36</f>
        <v>19334484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5">
        <f>U36+V36</f>
        <v>0</v>
      </c>
      <c r="X36" s="5">
        <v>20914616</v>
      </c>
      <c r="Y36" s="5">
        <v>311823</v>
      </c>
      <c r="Z36" s="8">
        <f>X36+Y36</f>
        <v>21226439</v>
      </c>
      <c r="AA36" s="5">
        <v>0</v>
      </c>
      <c r="AB36" s="5">
        <v>17974150</v>
      </c>
      <c r="AC36" s="8">
        <f>AA36+AB36</f>
        <v>17974150</v>
      </c>
      <c r="AD36" s="5">
        <v>0</v>
      </c>
      <c r="AE36" s="5">
        <v>0</v>
      </c>
      <c r="AF36" s="6">
        <f>AD36+AE36</f>
        <v>0</v>
      </c>
    </row>
    <row r="37" spans="1:32" ht="19.5" customHeight="1">
      <c r="A37" s="53"/>
      <c r="B37" s="17" t="s">
        <v>3</v>
      </c>
      <c r="C37" s="5">
        <f t="shared" ref="C37:E39" si="12">F37+I37+L37+O37+U37+X37+AA37+AD37+R37</f>
        <v>1443693868</v>
      </c>
      <c r="D37" s="5">
        <f t="shared" si="12"/>
        <v>909493811</v>
      </c>
      <c r="E37" s="6">
        <f t="shared" si="12"/>
        <v>2353187679</v>
      </c>
      <c r="F37" s="5">
        <v>0</v>
      </c>
      <c r="G37" s="5">
        <v>25342576</v>
      </c>
      <c r="H37" s="5">
        <f>F37+G37</f>
        <v>25342576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0</v>
      </c>
      <c r="V37" s="5">
        <v>0</v>
      </c>
      <c r="W37" s="5">
        <f>U37+V37</f>
        <v>0</v>
      </c>
      <c r="X37" s="5">
        <v>94611767</v>
      </c>
      <c r="Y37" s="5">
        <v>297054</v>
      </c>
      <c r="Z37" s="8">
        <f>X37+Y37</f>
        <v>94908821</v>
      </c>
      <c r="AA37" s="5">
        <v>1349082101</v>
      </c>
      <c r="AB37" s="5">
        <v>883854181</v>
      </c>
      <c r="AC37" s="8">
        <f>AA37+AB37</f>
        <v>2232936282</v>
      </c>
      <c r="AD37" s="5">
        <v>0</v>
      </c>
      <c r="AE37" s="5">
        <v>0</v>
      </c>
      <c r="AF37" s="6">
        <f>AD37+AE37</f>
        <v>0</v>
      </c>
    </row>
    <row r="38" spans="1:32" ht="19.5" customHeight="1">
      <c r="A38" s="53"/>
      <c r="B38" s="17" t="s">
        <v>59</v>
      </c>
      <c r="C38" s="5">
        <f t="shared" si="12"/>
        <v>90184429</v>
      </c>
      <c r="D38" s="5">
        <f t="shared" si="12"/>
        <v>64358430</v>
      </c>
      <c r="E38" s="6">
        <f t="shared" si="12"/>
        <v>154542859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5">
        <f>U38+V38</f>
        <v>0</v>
      </c>
      <c r="X38" s="5">
        <v>0</v>
      </c>
      <c r="Y38" s="5">
        <v>0</v>
      </c>
      <c r="Z38" s="8">
        <f>X38+Y38</f>
        <v>0</v>
      </c>
      <c r="AA38" s="5">
        <v>90184429</v>
      </c>
      <c r="AB38" s="5">
        <v>64358430</v>
      </c>
      <c r="AC38" s="8">
        <f>AA38+AB38</f>
        <v>154542859</v>
      </c>
      <c r="AD38" s="5">
        <v>0</v>
      </c>
      <c r="AE38" s="5">
        <v>0</v>
      </c>
      <c r="AF38" s="6">
        <f>AD38+AE38</f>
        <v>0</v>
      </c>
    </row>
    <row r="39" spans="1:32" ht="19.5" customHeight="1">
      <c r="A39" s="54"/>
      <c r="B39" s="17" t="s">
        <v>4</v>
      </c>
      <c r="C39" s="5">
        <f t="shared" si="12"/>
        <v>716450214</v>
      </c>
      <c r="D39" s="5">
        <f t="shared" si="12"/>
        <v>656495657</v>
      </c>
      <c r="E39" s="6">
        <f t="shared" si="12"/>
        <v>1372945871</v>
      </c>
      <c r="F39" s="5">
        <v>205871897</v>
      </c>
      <c r="G39" s="5">
        <v>255536923</v>
      </c>
      <c r="H39" s="5">
        <f>F39+G39</f>
        <v>461408820</v>
      </c>
      <c r="I39" s="5">
        <v>108798043</v>
      </c>
      <c r="J39" s="5">
        <v>112896819</v>
      </c>
      <c r="K39" s="5">
        <f>I39+J39</f>
        <v>221694862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0</v>
      </c>
      <c r="V39" s="5">
        <v>0</v>
      </c>
      <c r="W39" s="5">
        <f>U39+V39</f>
        <v>0</v>
      </c>
      <c r="X39" s="5">
        <v>401780274</v>
      </c>
      <c r="Y39" s="5">
        <v>288061915</v>
      </c>
      <c r="Z39" s="8">
        <f>X39+Y39</f>
        <v>689842189</v>
      </c>
      <c r="AA39" s="5">
        <v>0</v>
      </c>
      <c r="AB39" s="5">
        <v>0</v>
      </c>
      <c r="AC39" s="8">
        <f>AA39+AB39</f>
        <v>0</v>
      </c>
      <c r="AD39" s="5">
        <v>0</v>
      </c>
      <c r="AE39" s="5">
        <v>0</v>
      </c>
      <c r="AF39" s="6">
        <f>AD39+AE39</f>
        <v>0</v>
      </c>
    </row>
    <row r="40" spans="1:32" ht="19.5" customHeight="1" thickBot="1">
      <c r="A40" s="22" t="s">
        <v>5</v>
      </c>
      <c r="B40" s="21"/>
      <c r="C40" s="9">
        <f t="shared" ref="C40:AF40" si="13">SUM(C36:C39)</f>
        <v>2272085269</v>
      </c>
      <c r="D40" s="9">
        <f t="shared" si="13"/>
        <v>1667126213</v>
      </c>
      <c r="E40" s="9">
        <f t="shared" si="13"/>
        <v>3939211482</v>
      </c>
      <c r="F40" s="9">
        <f t="shared" si="13"/>
        <v>206714039</v>
      </c>
      <c r="G40" s="9">
        <f t="shared" si="13"/>
        <v>299371841</v>
      </c>
      <c r="H40" s="9">
        <f t="shared" si="13"/>
        <v>506085880</v>
      </c>
      <c r="I40" s="9">
        <f t="shared" si="13"/>
        <v>108798043</v>
      </c>
      <c r="J40" s="9">
        <f t="shared" si="13"/>
        <v>112896819</v>
      </c>
      <c r="K40" s="9">
        <f t="shared" si="13"/>
        <v>221694862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0</v>
      </c>
      <c r="V40" s="9">
        <f t="shared" si="13"/>
        <v>0</v>
      </c>
      <c r="W40" s="9">
        <f t="shared" si="13"/>
        <v>0</v>
      </c>
      <c r="X40" s="9">
        <f t="shared" si="13"/>
        <v>517306657</v>
      </c>
      <c r="Y40" s="9">
        <f t="shared" si="13"/>
        <v>288670792</v>
      </c>
      <c r="Z40" s="9">
        <f t="shared" si="13"/>
        <v>805977449</v>
      </c>
      <c r="AA40" s="9">
        <f t="shared" si="13"/>
        <v>1439266530</v>
      </c>
      <c r="AB40" s="9">
        <f t="shared" si="13"/>
        <v>966186761</v>
      </c>
      <c r="AC40" s="9">
        <f t="shared" si="13"/>
        <v>2405453291</v>
      </c>
      <c r="AD40" s="9">
        <f t="shared" si="13"/>
        <v>0</v>
      </c>
      <c r="AE40" s="9">
        <f t="shared" si="13"/>
        <v>0</v>
      </c>
      <c r="AF40" s="9">
        <f t="shared" si="13"/>
        <v>0</v>
      </c>
    </row>
    <row r="41" spans="1:32" ht="19.5" customHeight="1">
      <c r="A41" s="52" t="s">
        <v>28</v>
      </c>
      <c r="B41" s="18" t="s">
        <v>2</v>
      </c>
      <c r="C41" s="5">
        <f>F41+I41+L41+O41+U41+X41+AA41+AD41+R41</f>
        <v>0</v>
      </c>
      <c r="D41" s="5">
        <f>G41+J41+M41+P41+V41+Y41+AB41+AE41+S41</f>
        <v>0</v>
      </c>
      <c r="E41" s="6">
        <f>H41+K41+N41+Q41+W41+Z41+AC41+AF41+T41</f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5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8">
        <f>AA41+AB41</f>
        <v>0</v>
      </c>
      <c r="AD41" s="5">
        <v>0</v>
      </c>
      <c r="AE41" s="5">
        <v>0</v>
      </c>
      <c r="AF41" s="6">
        <f>AD41+AE41</f>
        <v>0</v>
      </c>
    </row>
    <row r="42" spans="1:32" ht="19.5" customHeight="1">
      <c r="A42" s="53"/>
      <c r="B42" s="17" t="s">
        <v>3</v>
      </c>
      <c r="C42" s="5">
        <f t="shared" ref="C42:E44" si="14">F42+I42+L42+O42+U42+X42+AA42+AD42+R42</f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5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8">
        <f>AA42+AB42</f>
        <v>0</v>
      </c>
      <c r="AD42" s="5">
        <v>0</v>
      </c>
      <c r="AE42" s="5">
        <v>0</v>
      </c>
      <c r="AF42" s="6">
        <f>AD42+AE42</f>
        <v>0</v>
      </c>
    </row>
    <row r="43" spans="1:32" ht="19.5" customHeight="1">
      <c r="A43" s="53"/>
      <c r="B43" s="17" t="s">
        <v>59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5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8">
        <f>AA43+AB43</f>
        <v>0</v>
      </c>
      <c r="AD43" s="5">
        <v>0</v>
      </c>
      <c r="AE43" s="5">
        <v>0</v>
      </c>
      <c r="AF43" s="6">
        <f>AD43+AE43</f>
        <v>0</v>
      </c>
    </row>
    <row r="44" spans="1:32" ht="19.5" customHeight="1">
      <c r="A44" s="54"/>
      <c r="B44" s="17" t="s">
        <v>4</v>
      </c>
      <c r="C44" s="5">
        <f t="shared" si="14"/>
        <v>137253773</v>
      </c>
      <c r="D44" s="5">
        <f t="shared" si="14"/>
        <v>42833168</v>
      </c>
      <c r="E44" s="6">
        <f t="shared" si="14"/>
        <v>180086941</v>
      </c>
      <c r="F44" s="5">
        <v>137253773</v>
      </c>
      <c r="G44" s="5">
        <v>42833168</v>
      </c>
      <c r="H44" s="5">
        <f>F44+G44</f>
        <v>180086941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5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8">
        <f>AA44+AB44</f>
        <v>0</v>
      </c>
      <c r="AD44" s="5">
        <v>0</v>
      </c>
      <c r="AE44" s="5">
        <v>0</v>
      </c>
      <c r="AF44" s="6">
        <f>AD44+AE44</f>
        <v>0</v>
      </c>
    </row>
    <row r="45" spans="1:32" ht="19.5" customHeight="1" thickBot="1">
      <c r="A45" s="22" t="s">
        <v>5</v>
      </c>
      <c r="B45" s="21"/>
      <c r="C45" s="9">
        <f t="shared" ref="C45:AF45" si="15">SUM(C41:C44)</f>
        <v>137253773</v>
      </c>
      <c r="D45" s="9">
        <f t="shared" si="15"/>
        <v>42833168</v>
      </c>
      <c r="E45" s="9">
        <f t="shared" si="15"/>
        <v>180086941</v>
      </c>
      <c r="F45" s="9">
        <f t="shared" si="15"/>
        <v>137253773</v>
      </c>
      <c r="G45" s="9">
        <f t="shared" si="15"/>
        <v>42833168</v>
      </c>
      <c r="H45" s="9">
        <f t="shared" si="15"/>
        <v>180086941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  <c r="AD45" s="9">
        <f t="shared" si="15"/>
        <v>0</v>
      </c>
      <c r="AE45" s="9">
        <f t="shared" si="15"/>
        <v>0</v>
      </c>
      <c r="AF45" s="9">
        <f t="shared" si="15"/>
        <v>0</v>
      </c>
    </row>
    <row r="46" spans="1:32" ht="19.5" customHeight="1">
      <c r="A46" s="52" t="s">
        <v>29</v>
      </c>
      <c r="B46" s="18" t="s">
        <v>2</v>
      </c>
      <c r="C46" s="5">
        <f>F46+I46+L46+O46+U46+X46+AA46+AD46+R46</f>
        <v>0</v>
      </c>
      <c r="D46" s="5">
        <f>G46+J46+M46+P46+V46+Y46+AB46+AE46+S46</f>
        <v>0</v>
      </c>
      <c r="E46" s="6">
        <f>H46+K46+N46+Q46+W46+Z46+AC46+AF46+T46</f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5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8">
        <f>AA46+AB46</f>
        <v>0</v>
      </c>
      <c r="AD46" s="5">
        <v>0</v>
      </c>
      <c r="AE46" s="5">
        <v>0</v>
      </c>
      <c r="AF46" s="6">
        <f>AD46+AE46</f>
        <v>0</v>
      </c>
    </row>
    <row r="47" spans="1:32" ht="19.5" customHeight="1">
      <c r="A47" s="53"/>
      <c r="B47" s="17" t="s">
        <v>3</v>
      </c>
      <c r="C47" s="5">
        <f t="shared" ref="C47:E49" si="16">F47+I47+L47+O47+U47+X47+AA47+AD47+R47</f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5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8">
        <f>AA47+AB47</f>
        <v>0</v>
      </c>
      <c r="AD47" s="5">
        <v>0</v>
      </c>
      <c r="AE47" s="5">
        <v>0</v>
      </c>
      <c r="AF47" s="6">
        <f>AD47+AE47</f>
        <v>0</v>
      </c>
    </row>
    <row r="48" spans="1:32" ht="19.5" customHeight="1">
      <c r="A48" s="53"/>
      <c r="B48" s="17" t="s">
        <v>59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5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8">
        <f>AA48+AB48</f>
        <v>0</v>
      </c>
      <c r="AD48" s="5">
        <v>0</v>
      </c>
      <c r="AE48" s="5">
        <v>0</v>
      </c>
      <c r="AF48" s="6">
        <f>AD48+AE48</f>
        <v>0</v>
      </c>
    </row>
    <row r="49" spans="1:32" ht="19.5" customHeight="1">
      <c r="A49" s="54"/>
      <c r="B49" s="17" t="s">
        <v>4</v>
      </c>
      <c r="C49" s="5">
        <f t="shared" si="16"/>
        <v>137515882</v>
      </c>
      <c r="D49" s="5">
        <f t="shared" si="16"/>
        <v>16743093</v>
      </c>
      <c r="E49" s="6">
        <f t="shared" si="16"/>
        <v>154258975</v>
      </c>
      <c r="F49" s="5">
        <v>137515882</v>
      </c>
      <c r="G49" s="5">
        <v>10877931</v>
      </c>
      <c r="H49" s="5">
        <f>F49+G49</f>
        <v>148393813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5">
        <f>U49+V49</f>
        <v>0</v>
      </c>
      <c r="X49" s="5">
        <v>0</v>
      </c>
      <c r="Y49" s="5">
        <v>5865162</v>
      </c>
      <c r="Z49" s="8">
        <f>X49+Y49</f>
        <v>5865162</v>
      </c>
      <c r="AA49" s="5">
        <v>0</v>
      </c>
      <c r="AB49" s="5">
        <v>0</v>
      </c>
      <c r="AC49" s="8">
        <f>AA49+AB49</f>
        <v>0</v>
      </c>
      <c r="AD49" s="5">
        <v>0</v>
      </c>
      <c r="AE49" s="5">
        <v>0</v>
      </c>
      <c r="AF49" s="6">
        <f>AD49+AE49</f>
        <v>0</v>
      </c>
    </row>
    <row r="50" spans="1:32" ht="19.5" customHeight="1" thickBot="1">
      <c r="A50" s="22" t="s">
        <v>5</v>
      </c>
      <c r="B50" s="21"/>
      <c r="C50" s="9">
        <f t="shared" ref="C50:AF50" si="17">SUM(C46:C49)</f>
        <v>137515882</v>
      </c>
      <c r="D50" s="9">
        <f t="shared" si="17"/>
        <v>16743093</v>
      </c>
      <c r="E50" s="9">
        <f t="shared" si="17"/>
        <v>154258975</v>
      </c>
      <c r="F50" s="9">
        <f t="shared" si="17"/>
        <v>137515882</v>
      </c>
      <c r="G50" s="9">
        <f t="shared" si="17"/>
        <v>10877931</v>
      </c>
      <c r="H50" s="9">
        <f t="shared" si="17"/>
        <v>148393813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5865162</v>
      </c>
      <c r="Z50" s="9">
        <f t="shared" si="17"/>
        <v>5865162</v>
      </c>
      <c r="AA50" s="9">
        <f t="shared" si="17"/>
        <v>0</v>
      </c>
      <c r="AB50" s="9">
        <f t="shared" si="17"/>
        <v>0</v>
      </c>
      <c r="AC50" s="9">
        <f t="shared" si="17"/>
        <v>0</v>
      </c>
      <c r="AD50" s="9">
        <f t="shared" si="17"/>
        <v>0</v>
      </c>
      <c r="AE50" s="9">
        <f t="shared" si="17"/>
        <v>0</v>
      </c>
      <c r="AF50" s="9">
        <f t="shared" si="17"/>
        <v>0</v>
      </c>
    </row>
    <row r="51" spans="1:32" ht="19.5" customHeight="1">
      <c r="A51" s="52" t="s">
        <v>30</v>
      </c>
      <c r="B51" s="18" t="s">
        <v>2</v>
      </c>
      <c r="C51" s="5">
        <f>F51+I51+L51+O51+U51+X51+AA51+AD51+R51</f>
        <v>6244349</v>
      </c>
      <c r="D51" s="5">
        <f>G51+J51+M51+P51+V51+Y51+AB51+AE51+S51</f>
        <v>15552601</v>
      </c>
      <c r="E51" s="6">
        <f>H51+K51+N51+Q51+W51+Z51+AC51+AF51+T51</f>
        <v>21796950</v>
      </c>
      <c r="F51" s="5">
        <v>0</v>
      </c>
      <c r="G51" s="5">
        <v>0</v>
      </c>
      <c r="H51" s="5">
        <f>F51+G51</f>
        <v>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49903</v>
      </c>
      <c r="Q51" s="5">
        <f>O51+P51</f>
        <v>49903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5">
        <f>U51+V51</f>
        <v>0</v>
      </c>
      <c r="X51" s="5">
        <v>1531549</v>
      </c>
      <c r="Y51" s="5">
        <v>0</v>
      </c>
      <c r="Z51" s="8">
        <f>X51+Y51</f>
        <v>1531549</v>
      </c>
      <c r="AA51" s="5">
        <v>4712800</v>
      </c>
      <c r="AB51" s="5">
        <v>15502698</v>
      </c>
      <c r="AC51" s="8">
        <f>AA51+AB51</f>
        <v>20215498</v>
      </c>
      <c r="AD51" s="5">
        <v>0</v>
      </c>
      <c r="AE51" s="5">
        <v>0</v>
      </c>
      <c r="AF51" s="6">
        <f>AD51+AE51</f>
        <v>0</v>
      </c>
    </row>
    <row r="52" spans="1:32" ht="19.5" customHeight="1">
      <c r="A52" s="53"/>
      <c r="B52" s="17" t="s">
        <v>3</v>
      </c>
      <c r="C52" s="5">
        <f t="shared" ref="C52:E54" si="18">F52+I52+L52+O52+U52+X52+AA52+AD52+R52</f>
        <v>1379367508</v>
      </c>
      <c r="D52" s="5">
        <f t="shared" si="18"/>
        <v>1190426816</v>
      </c>
      <c r="E52" s="6">
        <f t="shared" si="18"/>
        <v>2569794324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5">
        <f>U52+V52</f>
        <v>0</v>
      </c>
      <c r="X52" s="5">
        <v>1706088</v>
      </c>
      <c r="Y52" s="5">
        <v>0</v>
      </c>
      <c r="Z52" s="8">
        <f>X52+Y52</f>
        <v>1706088</v>
      </c>
      <c r="AA52" s="5">
        <v>1377661420</v>
      </c>
      <c r="AB52" s="5">
        <v>1190426816</v>
      </c>
      <c r="AC52" s="8">
        <f>AA52+AB52</f>
        <v>2568088236</v>
      </c>
      <c r="AD52" s="5">
        <v>0</v>
      </c>
      <c r="AE52" s="5">
        <v>0</v>
      </c>
      <c r="AF52" s="6">
        <f>AD52+AE52</f>
        <v>0</v>
      </c>
    </row>
    <row r="53" spans="1:32" ht="19.5" customHeight="1">
      <c r="A53" s="53"/>
      <c r="B53" s="17" t="s">
        <v>59</v>
      </c>
      <c r="C53" s="5">
        <f t="shared" si="18"/>
        <v>115782320</v>
      </c>
      <c r="D53" s="5">
        <f t="shared" si="18"/>
        <v>52636450</v>
      </c>
      <c r="E53" s="6">
        <f t="shared" si="18"/>
        <v>168418770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5">
        <f>U53+V53</f>
        <v>0</v>
      </c>
      <c r="X53" s="5">
        <v>0</v>
      </c>
      <c r="Y53" s="5">
        <v>0</v>
      </c>
      <c r="Z53" s="8">
        <f>X53+Y53</f>
        <v>0</v>
      </c>
      <c r="AA53" s="5">
        <v>115782320</v>
      </c>
      <c r="AB53" s="5">
        <v>52636450</v>
      </c>
      <c r="AC53" s="8">
        <f>AA53+AB53</f>
        <v>168418770</v>
      </c>
      <c r="AD53" s="5">
        <v>0</v>
      </c>
      <c r="AE53" s="5">
        <v>0</v>
      </c>
      <c r="AF53" s="6">
        <f>AD53+AE53</f>
        <v>0</v>
      </c>
    </row>
    <row r="54" spans="1:32" ht="19.5" customHeight="1">
      <c r="A54" s="54"/>
      <c r="B54" s="17" t="s">
        <v>4</v>
      </c>
      <c r="C54" s="5">
        <f t="shared" si="18"/>
        <v>1286518211</v>
      </c>
      <c r="D54" s="5">
        <f t="shared" si="18"/>
        <v>156431218</v>
      </c>
      <c r="E54" s="6">
        <f t="shared" si="18"/>
        <v>1442949429</v>
      </c>
      <c r="F54" s="5">
        <v>6525469</v>
      </c>
      <c r="G54" s="5">
        <v>22374920</v>
      </c>
      <c r="H54" s="5">
        <f>F54+G54</f>
        <v>28900389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5">
        <f>U54+V54</f>
        <v>0</v>
      </c>
      <c r="X54" s="5">
        <v>1279992742</v>
      </c>
      <c r="Y54" s="5">
        <v>134056298</v>
      </c>
      <c r="Z54" s="8">
        <f>X54+Y54</f>
        <v>1414049040</v>
      </c>
      <c r="AA54" s="5">
        <v>0</v>
      </c>
      <c r="AB54" s="5">
        <v>0</v>
      </c>
      <c r="AC54" s="8">
        <f>AA54+AB54</f>
        <v>0</v>
      </c>
      <c r="AD54" s="5">
        <v>0</v>
      </c>
      <c r="AE54" s="5">
        <v>0</v>
      </c>
      <c r="AF54" s="6">
        <f>AD54+AE54</f>
        <v>0</v>
      </c>
    </row>
    <row r="55" spans="1:32" ht="19.5" customHeight="1" thickBot="1">
      <c r="A55" s="22" t="s">
        <v>5</v>
      </c>
      <c r="B55" s="21"/>
      <c r="C55" s="9">
        <f t="shared" ref="C55:AF55" si="19">SUM(C51:C54)</f>
        <v>2787912388</v>
      </c>
      <c r="D55" s="9">
        <f t="shared" si="19"/>
        <v>1415047085</v>
      </c>
      <c r="E55" s="9">
        <f t="shared" si="19"/>
        <v>4202959473</v>
      </c>
      <c r="F55" s="9">
        <f t="shared" si="19"/>
        <v>6525469</v>
      </c>
      <c r="G55" s="9">
        <f t="shared" si="19"/>
        <v>22374920</v>
      </c>
      <c r="H55" s="9">
        <f t="shared" si="19"/>
        <v>28900389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49903</v>
      </c>
      <c r="Q55" s="9">
        <f t="shared" si="19"/>
        <v>49903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0</v>
      </c>
      <c r="V55" s="9">
        <f t="shared" si="19"/>
        <v>0</v>
      </c>
      <c r="W55" s="9">
        <f t="shared" si="19"/>
        <v>0</v>
      </c>
      <c r="X55" s="9">
        <f t="shared" si="19"/>
        <v>1283230379</v>
      </c>
      <c r="Y55" s="9">
        <f t="shared" si="19"/>
        <v>134056298</v>
      </c>
      <c r="Z55" s="9">
        <f t="shared" si="19"/>
        <v>1417286677</v>
      </c>
      <c r="AA55" s="9">
        <f t="shared" si="19"/>
        <v>1498156540</v>
      </c>
      <c r="AB55" s="9">
        <f t="shared" si="19"/>
        <v>1258565964</v>
      </c>
      <c r="AC55" s="9">
        <f t="shared" si="19"/>
        <v>2756722504</v>
      </c>
      <c r="AD55" s="9">
        <f t="shared" si="19"/>
        <v>0</v>
      </c>
      <c r="AE55" s="9">
        <f t="shared" si="19"/>
        <v>0</v>
      </c>
      <c r="AF55" s="9">
        <f t="shared" si="19"/>
        <v>0</v>
      </c>
    </row>
    <row r="56" spans="1:32" ht="19.5" customHeight="1">
      <c r="A56" s="52" t="s">
        <v>31</v>
      </c>
      <c r="B56" s="18" t="s">
        <v>2</v>
      </c>
      <c r="C56" s="5">
        <f>F56+I56+L56+O56+U56+X56+AA56+AD56+R56</f>
        <v>126304563</v>
      </c>
      <c r="D56" s="5">
        <f>G56+J56+M56+P56+V56+Y56+AB56+AE56+S56</f>
        <v>18258592</v>
      </c>
      <c r="E56" s="6">
        <f>H56+K56+N56+Q56+W56+Z56+AC56+AF56+T56</f>
        <v>144563155</v>
      </c>
      <c r="F56" s="5">
        <v>31618756</v>
      </c>
      <c r="G56" s="5">
        <v>0</v>
      </c>
      <c r="H56" s="5">
        <f>F56+G56</f>
        <v>31618756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0</v>
      </c>
      <c r="V56" s="5">
        <v>0</v>
      </c>
      <c r="W56" s="5">
        <f>U56+V56</f>
        <v>0</v>
      </c>
      <c r="X56" s="5">
        <v>94685807</v>
      </c>
      <c r="Y56" s="5">
        <v>18258592</v>
      </c>
      <c r="Z56" s="8">
        <f>X56+Y56</f>
        <v>112944399</v>
      </c>
      <c r="AA56" s="5">
        <v>0</v>
      </c>
      <c r="AB56" s="5">
        <v>0</v>
      </c>
      <c r="AC56" s="8">
        <f>AA56+AB56</f>
        <v>0</v>
      </c>
      <c r="AD56" s="5">
        <v>0</v>
      </c>
      <c r="AE56" s="5">
        <v>0</v>
      </c>
      <c r="AF56" s="6">
        <f>AD56+AE56</f>
        <v>0</v>
      </c>
    </row>
    <row r="57" spans="1:32" ht="19.5" customHeight="1">
      <c r="A57" s="53"/>
      <c r="B57" s="17" t="s">
        <v>3</v>
      </c>
      <c r="C57" s="5">
        <f t="shared" ref="C57:E59" si="20">F57+I57+L57+O57+U57+X57+AA57+AD57+R57</f>
        <v>693494588</v>
      </c>
      <c r="D57" s="5">
        <f t="shared" si="20"/>
        <v>88325502</v>
      </c>
      <c r="E57" s="6">
        <f t="shared" si="20"/>
        <v>781820090</v>
      </c>
      <c r="F57" s="5">
        <v>139772723</v>
      </c>
      <c r="G57" s="5">
        <v>0</v>
      </c>
      <c r="H57" s="5">
        <f>F57+G57</f>
        <v>139772723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0</v>
      </c>
      <c r="V57" s="5">
        <v>0</v>
      </c>
      <c r="W57" s="5">
        <f>U57+V57</f>
        <v>0</v>
      </c>
      <c r="X57" s="5">
        <v>318277165</v>
      </c>
      <c r="Y57" s="5">
        <v>19998517</v>
      </c>
      <c r="Z57" s="8">
        <f>X57+Y57</f>
        <v>338275682</v>
      </c>
      <c r="AA57" s="5">
        <v>235444700</v>
      </c>
      <c r="AB57" s="5">
        <v>68326985</v>
      </c>
      <c r="AC57" s="8">
        <f>AA57+AB57</f>
        <v>303771685</v>
      </c>
      <c r="AD57" s="5">
        <v>0</v>
      </c>
      <c r="AE57" s="5">
        <v>0</v>
      </c>
      <c r="AF57" s="6">
        <f>AD57+AE57</f>
        <v>0</v>
      </c>
    </row>
    <row r="58" spans="1:32" ht="19.5" customHeight="1">
      <c r="A58" s="53"/>
      <c r="B58" s="17" t="s">
        <v>59</v>
      </c>
      <c r="C58" s="5">
        <f t="shared" si="20"/>
        <v>30180121</v>
      </c>
      <c r="D58" s="5">
        <f t="shared" si="20"/>
        <v>22140642</v>
      </c>
      <c r="E58" s="6">
        <f t="shared" si="20"/>
        <v>52320763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5">
        <f>U58+V58</f>
        <v>0</v>
      </c>
      <c r="X58" s="5">
        <v>30180121</v>
      </c>
      <c r="Y58" s="5">
        <v>2567952</v>
      </c>
      <c r="Z58" s="8">
        <f>X58+Y58</f>
        <v>32748073</v>
      </c>
      <c r="AA58" s="5">
        <v>0</v>
      </c>
      <c r="AB58" s="5">
        <v>19572690</v>
      </c>
      <c r="AC58" s="8">
        <f>AA58+AB58</f>
        <v>19572690</v>
      </c>
      <c r="AD58" s="5">
        <v>0</v>
      </c>
      <c r="AE58" s="5">
        <v>0</v>
      </c>
      <c r="AF58" s="6">
        <f>AD58+AE58</f>
        <v>0</v>
      </c>
    </row>
    <row r="59" spans="1:32" ht="19.5" customHeight="1">
      <c r="A59" s="54"/>
      <c r="B59" s="17" t="s">
        <v>4</v>
      </c>
      <c r="C59" s="5">
        <f t="shared" si="20"/>
        <v>1295223952</v>
      </c>
      <c r="D59" s="5">
        <f t="shared" si="20"/>
        <v>431922100</v>
      </c>
      <c r="E59" s="6">
        <f t="shared" si="20"/>
        <v>1727146052</v>
      </c>
      <c r="F59" s="5">
        <v>94695717</v>
      </c>
      <c r="G59" s="5">
        <v>175217561</v>
      </c>
      <c r="H59" s="5">
        <f>F59+G59</f>
        <v>269913278</v>
      </c>
      <c r="I59" s="5">
        <v>5911</v>
      </c>
      <c r="J59" s="5">
        <v>0</v>
      </c>
      <c r="K59" s="5">
        <f>I59+J59</f>
        <v>5911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0</v>
      </c>
      <c r="V59" s="5">
        <v>0</v>
      </c>
      <c r="W59" s="5">
        <f>U59+V59</f>
        <v>0</v>
      </c>
      <c r="X59" s="5">
        <v>1200522324</v>
      </c>
      <c r="Y59" s="5">
        <v>256704539</v>
      </c>
      <c r="Z59" s="8">
        <f>X59+Y59</f>
        <v>1457226863</v>
      </c>
      <c r="AA59" s="5">
        <v>0</v>
      </c>
      <c r="AB59" s="5">
        <v>0</v>
      </c>
      <c r="AC59" s="8">
        <f>AA59+AB59</f>
        <v>0</v>
      </c>
      <c r="AD59" s="5">
        <v>0</v>
      </c>
      <c r="AE59" s="5">
        <v>0</v>
      </c>
      <c r="AF59" s="6">
        <f>AD59+AE59</f>
        <v>0</v>
      </c>
    </row>
    <row r="60" spans="1:32" ht="19.5" customHeight="1" thickBot="1">
      <c r="A60" s="22" t="s">
        <v>5</v>
      </c>
      <c r="B60" s="21"/>
      <c r="C60" s="9">
        <f t="shared" ref="C60:AF60" si="21">SUM(C56:C59)</f>
        <v>2145203224</v>
      </c>
      <c r="D60" s="9">
        <f t="shared" si="21"/>
        <v>560646836</v>
      </c>
      <c r="E60" s="9">
        <f t="shared" si="21"/>
        <v>2705850060</v>
      </c>
      <c r="F60" s="9">
        <f t="shared" si="21"/>
        <v>266087196</v>
      </c>
      <c r="G60" s="9">
        <f t="shared" si="21"/>
        <v>175217561</v>
      </c>
      <c r="H60" s="9">
        <f t="shared" si="21"/>
        <v>441304757</v>
      </c>
      <c r="I60" s="9">
        <f t="shared" si="21"/>
        <v>5911</v>
      </c>
      <c r="J60" s="9">
        <f t="shared" si="21"/>
        <v>0</v>
      </c>
      <c r="K60" s="9">
        <f t="shared" si="21"/>
        <v>5911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0</v>
      </c>
      <c r="V60" s="9">
        <f t="shared" si="21"/>
        <v>0</v>
      </c>
      <c r="W60" s="9">
        <f t="shared" si="21"/>
        <v>0</v>
      </c>
      <c r="X60" s="9">
        <f t="shared" si="21"/>
        <v>1643665417</v>
      </c>
      <c r="Y60" s="9">
        <f t="shared" si="21"/>
        <v>297529600</v>
      </c>
      <c r="Z60" s="9">
        <f t="shared" si="21"/>
        <v>1941195017</v>
      </c>
      <c r="AA60" s="9">
        <f t="shared" si="21"/>
        <v>235444700</v>
      </c>
      <c r="AB60" s="9">
        <f t="shared" si="21"/>
        <v>87899675</v>
      </c>
      <c r="AC60" s="9">
        <f t="shared" si="21"/>
        <v>323344375</v>
      </c>
      <c r="AD60" s="9">
        <f t="shared" si="21"/>
        <v>0</v>
      </c>
      <c r="AE60" s="9">
        <f t="shared" si="21"/>
        <v>0</v>
      </c>
      <c r="AF60" s="9">
        <f t="shared" si="21"/>
        <v>0</v>
      </c>
    </row>
    <row r="61" spans="1:32" ht="19.5" customHeight="1">
      <c r="A61" s="52" t="s">
        <v>32</v>
      </c>
      <c r="B61" s="18" t="s">
        <v>2</v>
      </c>
      <c r="C61" s="5">
        <f>F61+I61+L61+O61+U61+X61+AA61+AD61+R61</f>
        <v>0</v>
      </c>
      <c r="D61" s="5">
        <f>G61+J61+M61+P61+V61+Y61+AB61+AE61+S61</f>
        <v>0</v>
      </c>
      <c r="E61" s="6">
        <f>H61+K61+N61+Q61+W61+Z61+AC61+AF61+T61</f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5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8">
        <f>AA61+AB61</f>
        <v>0</v>
      </c>
      <c r="AD61" s="5">
        <v>0</v>
      </c>
      <c r="AE61" s="5">
        <v>0</v>
      </c>
      <c r="AF61" s="6">
        <f>AD61+AE61</f>
        <v>0</v>
      </c>
    </row>
    <row r="62" spans="1:32" ht="19.5" customHeight="1">
      <c r="A62" s="53"/>
      <c r="B62" s="17" t="s">
        <v>3</v>
      </c>
      <c r="C62" s="5">
        <f t="shared" ref="C62:E64" si="22">F62+I62+L62+O62+U62+X62+AA62+AD62+R62</f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5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8">
        <f>AA62+AB62</f>
        <v>0</v>
      </c>
      <c r="AD62" s="5">
        <v>0</v>
      </c>
      <c r="AE62" s="5">
        <v>0</v>
      </c>
      <c r="AF62" s="6">
        <f>AD62+AE62</f>
        <v>0</v>
      </c>
    </row>
    <row r="63" spans="1:32" ht="19.5" customHeight="1">
      <c r="A63" s="53"/>
      <c r="B63" s="17" t="s">
        <v>59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5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8">
        <f>AA63+AB63</f>
        <v>0</v>
      </c>
      <c r="AD63" s="5">
        <v>0</v>
      </c>
      <c r="AE63" s="5">
        <v>0</v>
      </c>
      <c r="AF63" s="6">
        <f>AD63+AE63</f>
        <v>0</v>
      </c>
    </row>
    <row r="64" spans="1:32" ht="19.5" customHeight="1">
      <c r="A64" s="54"/>
      <c r="B64" s="17" t="s">
        <v>4</v>
      </c>
      <c r="C64" s="5">
        <f t="shared" si="22"/>
        <v>174976</v>
      </c>
      <c r="D64" s="5">
        <f t="shared" si="22"/>
        <v>45620910</v>
      </c>
      <c r="E64" s="6">
        <f t="shared" si="22"/>
        <v>45795886</v>
      </c>
      <c r="F64" s="5">
        <v>174976</v>
      </c>
      <c r="G64" s="5">
        <v>45620910</v>
      </c>
      <c r="H64" s="5">
        <f>F64+G64</f>
        <v>45795886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5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8">
        <f>AA64+AB64</f>
        <v>0</v>
      </c>
      <c r="AD64" s="5">
        <v>0</v>
      </c>
      <c r="AE64" s="5">
        <v>0</v>
      </c>
      <c r="AF64" s="6">
        <f>AD64+AE64</f>
        <v>0</v>
      </c>
    </row>
    <row r="65" spans="1:32" ht="19.5" customHeight="1" thickBot="1">
      <c r="A65" s="22" t="s">
        <v>5</v>
      </c>
      <c r="B65" s="21"/>
      <c r="C65" s="9">
        <f t="shared" ref="C65:AF65" si="23">SUM(C61:C64)</f>
        <v>174976</v>
      </c>
      <c r="D65" s="9">
        <f t="shared" si="23"/>
        <v>45620910</v>
      </c>
      <c r="E65" s="9">
        <f t="shared" si="23"/>
        <v>45795886</v>
      </c>
      <c r="F65" s="9">
        <f t="shared" si="23"/>
        <v>174976</v>
      </c>
      <c r="G65" s="9">
        <f t="shared" si="23"/>
        <v>45620910</v>
      </c>
      <c r="H65" s="9">
        <f t="shared" si="23"/>
        <v>45795886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  <c r="AD65" s="9">
        <f t="shared" si="23"/>
        <v>0</v>
      </c>
      <c r="AE65" s="9">
        <f t="shared" si="23"/>
        <v>0</v>
      </c>
      <c r="AF65" s="9">
        <f t="shared" si="23"/>
        <v>0</v>
      </c>
    </row>
    <row r="66" spans="1:32" ht="19.5" customHeight="1">
      <c r="A66" s="52" t="s">
        <v>33</v>
      </c>
      <c r="B66" s="18" t="s">
        <v>2</v>
      </c>
      <c r="C66" s="5">
        <f>F66+I66+L66+O66+U66+X66+AA66+AD66+R66</f>
        <v>0</v>
      </c>
      <c r="D66" s="5">
        <f>G66+J66+M66+P66+V66+Y66+AB66+AE66+S66</f>
        <v>0</v>
      </c>
      <c r="E66" s="6">
        <f>H66+K66+N66+Q66+W66+Z66+AC66+AF66+T66</f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5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8">
        <f>AA66+AB66</f>
        <v>0</v>
      </c>
      <c r="AD66" s="5">
        <v>0</v>
      </c>
      <c r="AE66" s="5">
        <v>0</v>
      </c>
      <c r="AF66" s="6">
        <f>AD66+AE66</f>
        <v>0</v>
      </c>
    </row>
    <row r="67" spans="1:32" ht="19.5" customHeight="1">
      <c r="A67" s="53"/>
      <c r="B67" s="17" t="s">
        <v>3</v>
      </c>
      <c r="C67" s="5">
        <f t="shared" ref="C67:E69" si="24">F67+I67+L67+O67+U67+X67+AA67+AD67+R67</f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5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8">
        <f>AA67+AB67</f>
        <v>0</v>
      </c>
      <c r="AD67" s="5">
        <v>0</v>
      </c>
      <c r="AE67" s="5">
        <v>0</v>
      </c>
      <c r="AF67" s="6">
        <f>AD67+AE67</f>
        <v>0</v>
      </c>
    </row>
    <row r="68" spans="1:32" ht="19.5" customHeight="1">
      <c r="A68" s="53"/>
      <c r="B68" s="17" t="s">
        <v>59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5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8">
        <f>AA68+AB68</f>
        <v>0</v>
      </c>
      <c r="AD68" s="5">
        <v>0</v>
      </c>
      <c r="AE68" s="5">
        <v>0</v>
      </c>
      <c r="AF68" s="6">
        <f>AD68+AE68</f>
        <v>0</v>
      </c>
    </row>
    <row r="69" spans="1:32" ht="19.5" customHeight="1">
      <c r="A69" s="54"/>
      <c r="B69" s="17" t="s">
        <v>4</v>
      </c>
      <c r="C69" s="5">
        <f t="shared" si="24"/>
        <v>1489277</v>
      </c>
      <c r="D69" s="5">
        <f t="shared" si="24"/>
        <v>694647</v>
      </c>
      <c r="E69" s="6">
        <f t="shared" si="24"/>
        <v>2183924</v>
      </c>
      <c r="F69" s="5">
        <v>1489277</v>
      </c>
      <c r="G69" s="5">
        <v>694647</v>
      </c>
      <c r="H69" s="5">
        <f>F69+G69</f>
        <v>2183924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5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8">
        <f>AA69+AB69</f>
        <v>0</v>
      </c>
      <c r="AD69" s="5">
        <v>0</v>
      </c>
      <c r="AE69" s="5">
        <v>0</v>
      </c>
      <c r="AF69" s="6">
        <f>AD69+AE69</f>
        <v>0</v>
      </c>
    </row>
    <row r="70" spans="1:32" ht="19.5" customHeight="1" thickBot="1">
      <c r="A70" s="22" t="s">
        <v>5</v>
      </c>
      <c r="B70" s="21"/>
      <c r="C70" s="9">
        <f t="shared" ref="C70:AF70" si="25">SUM(C66:C69)</f>
        <v>1489277</v>
      </c>
      <c r="D70" s="9">
        <f t="shared" si="25"/>
        <v>694647</v>
      </c>
      <c r="E70" s="9">
        <f t="shared" si="25"/>
        <v>2183924</v>
      </c>
      <c r="F70" s="9">
        <f t="shared" si="25"/>
        <v>1489277</v>
      </c>
      <c r="G70" s="9">
        <f t="shared" si="25"/>
        <v>694647</v>
      </c>
      <c r="H70" s="9">
        <f t="shared" si="25"/>
        <v>2183924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  <c r="AD70" s="9">
        <f t="shared" si="25"/>
        <v>0</v>
      </c>
      <c r="AE70" s="9">
        <f t="shared" si="25"/>
        <v>0</v>
      </c>
      <c r="AF70" s="9">
        <f t="shared" si="25"/>
        <v>0</v>
      </c>
    </row>
    <row r="71" spans="1:32" ht="19.5" customHeight="1">
      <c r="A71" s="52" t="s">
        <v>34</v>
      </c>
      <c r="B71" s="18" t="s">
        <v>2</v>
      </c>
      <c r="C71" s="5">
        <f>F71+I71+L71+O71+U71+X71+AA71+AD71+R71</f>
        <v>343883</v>
      </c>
      <c r="D71" s="5">
        <f>G71+J71+M71+P71+V71+Y71+AB71+AE71+S71</f>
        <v>0</v>
      </c>
      <c r="E71" s="6">
        <f>H71+K71+N71+Q71+W71+Z71+AC71+AF71+T71</f>
        <v>343883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5">
        <f>U71+V71</f>
        <v>0</v>
      </c>
      <c r="X71" s="5">
        <v>343883</v>
      </c>
      <c r="Y71" s="5">
        <v>0</v>
      </c>
      <c r="Z71" s="8">
        <f>X71+Y71</f>
        <v>343883</v>
      </c>
      <c r="AA71" s="5">
        <v>0</v>
      </c>
      <c r="AB71" s="5">
        <v>0</v>
      </c>
      <c r="AC71" s="8">
        <f>AA71+AB71</f>
        <v>0</v>
      </c>
      <c r="AD71" s="5">
        <v>0</v>
      </c>
      <c r="AE71" s="5">
        <v>0</v>
      </c>
      <c r="AF71" s="6">
        <f>AD71+AE71</f>
        <v>0</v>
      </c>
    </row>
    <row r="72" spans="1:32" ht="19.5" customHeight="1">
      <c r="A72" s="53"/>
      <c r="B72" s="17" t="s">
        <v>3</v>
      </c>
      <c r="C72" s="5">
        <f t="shared" ref="C72:E74" si="26">F72+I72+L72+O72+U72+X72+AA72+AD72+R72</f>
        <v>620345</v>
      </c>
      <c r="D72" s="5">
        <f t="shared" si="26"/>
        <v>0</v>
      </c>
      <c r="E72" s="6">
        <f t="shared" si="26"/>
        <v>620345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5">
        <f>U72+V72</f>
        <v>0</v>
      </c>
      <c r="X72" s="5">
        <v>620345</v>
      </c>
      <c r="Y72" s="5">
        <v>0</v>
      </c>
      <c r="Z72" s="8">
        <f>X72+Y72</f>
        <v>620345</v>
      </c>
      <c r="AA72" s="5">
        <v>0</v>
      </c>
      <c r="AB72" s="5">
        <v>0</v>
      </c>
      <c r="AC72" s="8">
        <f>AA72+AB72</f>
        <v>0</v>
      </c>
      <c r="AD72" s="5">
        <v>0</v>
      </c>
      <c r="AE72" s="5">
        <v>0</v>
      </c>
      <c r="AF72" s="6">
        <f>AD72+AE72</f>
        <v>0</v>
      </c>
    </row>
    <row r="73" spans="1:32" ht="19.5" customHeight="1">
      <c r="A73" s="53"/>
      <c r="B73" s="17" t="s">
        <v>59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5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8">
        <f>AA73+AB73</f>
        <v>0</v>
      </c>
      <c r="AD73" s="5">
        <v>0</v>
      </c>
      <c r="AE73" s="5">
        <v>0</v>
      </c>
      <c r="AF73" s="6">
        <f>AD73+AE73</f>
        <v>0</v>
      </c>
    </row>
    <row r="74" spans="1:32" ht="19.5" customHeight="1">
      <c r="A74" s="54"/>
      <c r="B74" s="17" t="s">
        <v>4</v>
      </c>
      <c r="C74" s="5">
        <f t="shared" si="26"/>
        <v>1459301</v>
      </c>
      <c r="D74" s="5">
        <f t="shared" si="26"/>
        <v>5332507</v>
      </c>
      <c r="E74" s="6">
        <f t="shared" si="26"/>
        <v>6791808</v>
      </c>
      <c r="F74" s="5">
        <v>609738</v>
      </c>
      <c r="G74" s="5">
        <v>4043807</v>
      </c>
      <c r="H74" s="5">
        <f>F74+G74</f>
        <v>4653545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0</v>
      </c>
      <c r="V74" s="5">
        <v>0</v>
      </c>
      <c r="W74" s="5">
        <f>U74+V74</f>
        <v>0</v>
      </c>
      <c r="X74" s="5">
        <v>849563</v>
      </c>
      <c r="Y74" s="5">
        <v>1288700</v>
      </c>
      <c r="Z74" s="8">
        <f>X74+Y74</f>
        <v>2138263</v>
      </c>
      <c r="AA74" s="5">
        <v>0</v>
      </c>
      <c r="AB74" s="5">
        <v>0</v>
      </c>
      <c r="AC74" s="8">
        <f>AA74+AB74</f>
        <v>0</v>
      </c>
      <c r="AD74" s="5">
        <v>0</v>
      </c>
      <c r="AE74" s="5">
        <v>0</v>
      </c>
      <c r="AF74" s="6">
        <f>AD74+AE74</f>
        <v>0</v>
      </c>
    </row>
    <row r="75" spans="1:32" ht="19.5" customHeight="1" thickBot="1">
      <c r="A75" s="22" t="s">
        <v>5</v>
      </c>
      <c r="B75" s="21"/>
      <c r="C75" s="9">
        <f t="shared" ref="C75:AF75" si="27">SUM(C71:C74)</f>
        <v>2423529</v>
      </c>
      <c r="D75" s="9">
        <f t="shared" si="27"/>
        <v>5332507</v>
      </c>
      <c r="E75" s="9">
        <f t="shared" si="27"/>
        <v>7756036</v>
      </c>
      <c r="F75" s="9">
        <f t="shared" si="27"/>
        <v>609738</v>
      </c>
      <c r="G75" s="9">
        <f t="shared" si="27"/>
        <v>4043807</v>
      </c>
      <c r="H75" s="9">
        <f t="shared" si="27"/>
        <v>4653545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0</v>
      </c>
      <c r="V75" s="9">
        <f t="shared" si="27"/>
        <v>0</v>
      </c>
      <c r="W75" s="9">
        <f t="shared" si="27"/>
        <v>0</v>
      </c>
      <c r="X75" s="9">
        <f t="shared" si="27"/>
        <v>1813791</v>
      </c>
      <c r="Y75" s="9">
        <f t="shared" si="27"/>
        <v>1288700</v>
      </c>
      <c r="Z75" s="9">
        <f t="shared" si="27"/>
        <v>3102491</v>
      </c>
      <c r="AA75" s="9">
        <f t="shared" si="27"/>
        <v>0</v>
      </c>
      <c r="AB75" s="9">
        <f t="shared" si="27"/>
        <v>0</v>
      </c>
      <c r="AC75" s="9">
        <f t="shared" si="27"/>
        <v>0</v>
      </c>
      <c r="AD75" s="9">
        <f t="shared" si="27"/>
        <v>0</v>
      </c>
      <c r="AE75" s="9">
        <f t="shared" si="27"/>
        <v>0</v>
      </c>
      <c r="AF75" s="9">
        <f t="shared" si="27"/>
        <v>0</v>
      </c>
    </row>
    <row r="76" spans="1:32" ht="19.5" customHeight="1">
      <c r="A76" s="52" t="s">
        <v>35</v>
      </c>
      <c r="B76" s="18" t="s">
        <v>2</v>
      </c>
      <c r="C76" s="5">
        <f>F76+I76+L76+O76+U76+X76+AA76+AD76+R76</f>
        <v>0</v>
      </c>
      <c r="D76" s="5">
        <f>G76+J76+M76+P76+V76+Y76+AB76+AE76+S76</f>
        <v>0</v>
      </c>
      <c r="E76" s="6">
        <f>H76+K76+N76+Q76+W76+Z76+AC76+AF76+T76</f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5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8">
        <f>AA76+AB76</f>
        <v>0</v>
      </c>
      <c r="AD76" s="5">
        <v>0</v>
      </c>
      <c r="AE76" s="5">
        <v>0</v>
      </c>
      <c r="AF76" s="6">
        <f>AD76+AE76</f>
        <v>0</v>
      </c>
    </row>
    <row r="77" spans="1:32" ht="19.5" customHeight="1">
      <c r="A77" s="53"/>
      <c r="B77" s="17" t="s">
        <v>3</v>
      </c>
      <c r="C77" s="5">
        <f t="shared" ref="C77:E79" si="28">F77+I77+L77+O77+U77+X77+AA77+AD77+R77</f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5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8">
        <f>AA77+AB77</f>
        <v>0</v>
      </c>
      <c r="AD77" s="5">
        <v>0</v>
      </c>
      <c r="AE77" s="5">
        <v>0</v>
      </c>
      <c r="AF77" s="6">
        <f>AD77+AE77</f>
        <v>0</v>
      </c>
    </row>
    <row r="78" spans="1:32" ht="19.5" customHeight="1">
      <c r="A78" s="53"/>
      <c r="B78" s="17" t="s">
        <v>59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5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8">
        <f>AA78+AB78</f>
        <v>0</v>
      </c>
      <c r="AD78" s="5">
        <v>0</v>
      </c>
      <c r="AE78" s="5">
        <v>0</v>
      </c>
      <c r="AF78" s="6">
        <f>AD78+AE78</f>
        <v>0</v>
      </c>
    </row>
    <row r="79" spans="1:32" ht="19.5" customHeight="1">
      <c r="A79" s="54"/>
      <c r="B79" s="17" t="s">
        <v>4</v>
      </c>
      <c r="C79" s="5">
        <f t="shared" si="28"/>
        <v>58641012</v>
      </c>
      <c r="D79" s="5">
        <f t="shared" si="28"/>
        <v>81558369</v>
      </c>
      <c r="E79" s="6">
        <f t="shared" si="28"/>
        <v>140199381</v>
      </c>
      <c r="F79" s="5">
        <v>58641012</v>
      </c>
      <c r="G79" s="5">
        <v>81558369</v>
      </c>
      <c r="H79" s="5">
        <f>F79+G79</f>
        <v>140199381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5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8">
        <f>AA79+AB79</f>
        <v>0</v>
      </c>
      <c r="AD79" s="5">
        <v>0</v>
      </c>
      <c r="AE79" s="5">
        <v>0</v>
      </c>
      <c r="AF79" s="6">
        <f>AD79+AE79</f>
        <v>0</v>
      </c>
    </row>
    <row r="80" spans="1:32" ht="19.5" customHeight="1" thickBot="1">
      <c r="A80" s="22" t="s">
        <v>5</v>
      </c>
      <c r="B80" s="21"/>
      <c r="C80" s="9">
        <f t="shared" ref="C80:AF80" si="29">SUM(C76:C79)</f>
        <v>58641012</v>
      </c>
      <c r="D80" s="9">
        <f t="shared" si="29"/>
        <v>81558369</v>
      </c>
      <c r="E80" s="9">
        <f t="shared" si="29"/>
        <v>140199381</v>
      </c>
      <c r="F80" s="9">
        <f t="shared" si="29"/>
        <v>58641012</v>
      </c>
      <c r="G80" s="9">
        <f t="shared" si="29"/>
        <v>81558369</v>
      </c>
      <c r="H80" s="9">
        <f t="shared" si="29"/>
        <v>140199381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  <c r="AD80" s="9">
        <f t="shared" si="29"/>
        <v>0</v>
      </c>
      <c r="AE80" s="9">
        <f t="shared" si="29"/>
        <v>0</v>
      </c>
      <c r="AF80" s="9">
        <f t="shared" si="29"/>
        <v>0</v>
      </c>
    </row>
    <row r="81" spans="1:32" ht="19.5" customHeight="1">
      <c r="A81" s="52" t="s">
        <v>36</v>
      </c>
      <c r="B81" s="18" t="s">
        <v>2</v>
      </c>
      <c r="C81" s="5">
        <f>F81+I81+L81+O81+U81+X81+AA81+AD81+R81</f>
        <v>0</v>
      </c>
      <c r="D81" s="5">
        <f>G81+J81+M81+P81+V81+Y81+AB81+AE81+S81</f>
        <v>0</v>
      </c>
      <c r="E81" s="6">
        <f>H81+K81+N81+Q81+W81+Z81+AC81+AF81+T81</f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5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8">
        <f>AA81+AB81</f>
        <v>0</v>
      </c>
      <c r="AD81" s="5">
        <v>0</v>
      </c>
      <c r="AE81" s="5">
        <v>0</v>
      </c>
      <c r="AF81" s="6">
        <f>AD81+AE81</f>
        <v>0</v>
      </c>
    </row>
    <row r="82" spans="1:32" ht="19.5" customHeight="1">
      <c r="A82" s="53"/>
      <c r="B82" s="17" t="s">
        <v>3</v>
      </c>
      <c r="C82" s="5">
        <f t="shared" ref="C82:E84" si="30">F82+I82+L82+O82+U82+X82+AA82+AD82+R82</f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5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8">
        <f>AA82+AB82</f>
        <v>0</v>
      </c>
      <c r="AD82" s="5">
        <v>0</v>
      </c>
      <c r="AE82" s="5">
        <v>0</v>
      </c>
      <c r="AF82" s="6">
        <f>AD82+AE82</f>
        <v>0</v>
      </c>
    </row>
    <row r="83" spans="1:32" ht="19.5" customHeight="1">
      <c r="A83" s="53"/>
      <c r="B83" s="17" t="s">
        <v>59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5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8">
        <f>AA83+AB83</f>
        <v>0</v>
      </c>
      <c r="AD83" s="5">
        <v>0</v>
      </c>
      <c r="AE83" s="5">
        <v>0</v>
      </c>
      <c r="AF83" s="6">
        <f>AD83+AE83</f>
        <v>0</v>
      </c>
    </row>
    <row r="84" spans="1:32" ht="19.5" customHeight="1">
      <c r="A84" s="54"/>
      <c r="B84" s="17" t="s">
        <v>4</v>
      </c>
      <c r="C84" s="5">
        <f t="shared" si="30"/>
        <v>114311</v>
      </c>
      <c r="D84" s="5">
        <f t="shared" si="30"/>
        <v>400948</v>
      </c>
      <c r="E84" s="6">
        <f t="shared" si="30"/>
        <v>515259</v>
      </c>
      <c r="F84" s="5">
        <v>114311</v>
      </c>
      <c r="G84" s="5">
        <v>400948</v>
      </c>
      <c r="H84" s="5">
        <f>F84+G84</f>
        <v>515259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5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8">
        <f>AA84+AB84</f>
        <v>0</v>
      </c>
      <c r="AD84" s="5">
        <v>0</v>
      </c>
      <c r="AE84" s="5">
        <v>0</v>
      </c>
      <c r="AF84" s="6">
        <f>AD84+AE84</f>
        <v>0</v>
      </c>
    </row>
    <row r="85" spans="1:32" ht="19.5" customHeight="1" thickBot="1">
      <c r="A85" s="22" t="s">
        <v>5</v>
      </c>
      <c r="B85" s="21"/>
      <c r="C85" s="9">
        <f t="shared" ref="C85:AF85" si="31">SUM(C81:C84)</f>
        <v>114311</v>
      </c>
      <c r="D85" s="9">
        <f t="shared" si="31"/>
        <v>400948</v>
      </c>
      <c r="E85" s="9">
        <f t="shared" si="31"/>
        <v>515259</v>
      </c>
      <c r="F85" s="9">
        <f t="shared" si="31"/>
        <v>114311</v>
      </c>
      <c r="G85" s="9">
        <f t="shared" si="31"/>
        <v>400948</v>
      </c>
      <c r="H85" s="9">
        <f t="shared" si="31"/>
        <v>515259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  <c r="AD85" s="9">
        <f t="shared" si="31"/>
        <v>0</v>
      </c>
      <c r="AE85" s="9">
        <f t="shared" si="31"/>
        <v>0</v>
      </c>
      <c r="AF85" s="9">
        <f t="shared" si="31"/>
        <v>0</v>
      </c>
    </row>
    <row r="86" spans="1:32" ht="19.5" customHeight="1">
      <c r="A86" s="52" t="s">
        <v>37</v>
      </c>
      <c r="B86" s="18" t="s">
        <v>2</v>
      </c>
      <c r="C86" s="5">
        <f>F86+I86+L86+O86+U86+X86+AA86+AD86+R86</f>
        <v>0</v>
      </c>
      <c r="D86" s="5">
        <f>G86+J86+M86+P86+V86+Y86+AB86+AE86+S86</f>
        <v>0</v>
      </c>
      <c r="E86" s="6">
        <f>H86+K86+N86+Q86+W86+Z86+AC86+AF86+T86</f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5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8">
        <f>AA86+AB86</f>
        <v>0</v>
      </c>
      <c r="AD86" s="5">
        <v>0</v>
      </c>
      <c r="AE86" s="5">
        <v>0</v>
      </c>
      <c r="AF86" s="6">
        <f>AD86+AE86</f>
        <v>0</v>
      </c>
    </row>
    <row r="87" spans="1:32" ht="19.5" customHeight="1">
      <c r="A87" s="53"/>
      <c r="B87" s="17" t="s">
        <v>3</v>
      </c>
      <c r="C87" s="5">
        <f t="shared" ref="C87:E89" si="32">F87+I87+L87+O87+U87+X87+AA87+AD87+R87</f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5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8">
        <f>AA87+AB87</f>
        <v>0</v>
      </c>
      <c r="AD87" s="5">
        <v>0</v>
      </c>
      <c r="AE87" s="5">
        <v>0</v>
      </c>
      <c r="AF87" s="6">
        <f>AD87+AE87</f>
        <v>0</v>
      </c>
    </row>
    <row r="88" spans="1:32" ht="19.5" customHeight="1">
      <c r="A88" s="53"/>
      <c r="B88" s="17" t="s">
        <v>59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5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8">
        <f>AA88+AB88</f>
        <v>0</v>
      </c>
      <c r="AD88" s="5">
        <v>0</v>
      </c>
      <c r="AE88" s="5">
        <v>0</v>
      </c>
      <c r="AF88" s="6">
        <f>AD88+AE88</f>
        <v>0</v>
      </c>
    </row>
    <row r="89" spans="1:32" ht="19.5" customHeight="1">
      <c r="A89" s="54"/>
      <c r="B89" s="17" t="s">
        <v>4</v>
      </c>
      <c r="C89" s="5">
        <f t="shared" si="32"/>
        <v>93743603</v>
      </c>
      <c r="D89" s="5">
        <f t="shared" si="32"/>
        <v>15801276</v>
      </c>
      <c r="E89" s="6">
        <f t="shared" si="32"/>
        <v>109544879</v>
      </c>
      <c r="F89" s="5">
        <v>93743603</v>
      </c>
      <c r="G89" s="5">
        <v>15801276</v>
      </c>
      <c r="H89" s="5">
        <f>F89+G89</f>
        <v>109544879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5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8">
        <f>AA89+AB89</f>
        <v>0</v>
      </c>
      <c r="AD89" s="5">
        <v>0</v>
      </c>
      <c r="AE89" s="5">
        <v>0</v>
      </c>
      <c r="AF89" s="6">
        <f>AD89+AE89</f>
        <v>0</v>
      </c>
    </row>
    <row r="90" spans="1:32" ht="19.5" customHeight="1" thickBot="1">
      <c r="A90" s="22" t="s">
        <v>5</v>
      </c>
      <c r="B90" s="21"/>
      <c r="C90" s="9">
        <f t="shared" ref="C90:AF90" si="33">SUM(C86:C89)</f>
        <v>93743603</v>
      </c>
      <c r="D90" s="9">
        <f t="shared" si="33"/>
        <v>15801276</v>
      </c>
      <c r="E90" s="9">
        <f t="shared" si="33"/>
        <v>109544879</v>
      </c>
      <c r="F90" s="9">
        <f t="shared" si="33"/>
        <v>93743603</v>
      </c>
      <c r="G90" s="9">
        <f t="shared" si="33"/>
        <v>15801276</v>
      </c>
      <c r="H90" s="9">
        <f t="shared" si="33"/>
        <v>109544879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  <c r="AD90" s="9">
        <f t="shared" si="33"/>
        <v>0</v>
      </c>
      <c r="AE90" s="9">
        <f t="shared" si="33"/>
        <v>0</v>
      </c>
      <c r="AF90" s="9">
        <f t="shared" si="33"/>
        <v>0</v>
      </c>
    </row>
    <row r="91" spans="1:32" ht="19.5" customHeight="1">
      <c r="A91" s="52" t="s">
        <v>38</v>
      </c>
      <c r="B91" s="18" t="s">
        <v>2</v>
      </c>
      <c r="C91" s="5">
        <f>F91+I91+L91+O91+U91+X91+AA91+AD91+R91</f>
        <v>3724265757</v>
      </c>
      <c r="D91" s="5">
        <f>G91+J91+M91+P91+V91+Y91+AB91+AE91+S91</f>
        <v>1622324490</v>
      </c>
      <c r="E91" s="6">
        <f>H91+K91+N91+Q91+W91+Z91+AC91+AF91+T91</f>
        <v>5346590247</v>
      </c>
      <c r="F91" s="5">
        <v>1808483903</v>
      </c>
      <c r="G91" s="5">
        <v>1325933456</v>
      </c>
      <c r="H91" s="5">
        <f>F91+G91</f>
        <v>3134417359</v>
      </c>
      <c r="I91" s="5">
        <v>132046623</v>
      </c>
      <c r="J91" s="5">
        <v>62622210</v>
      </c>
      <c r="K91" s="5">
        <f>I91+J91</f>
        <v>194668833</v>
      </c>
      <c r="L91" s="5">
        <v>65513258</v>
      </c>
      <c r="M91" s="5">
        <v>63248567</v>
      </c>
      <c r="N91" s="5">
        <f>L91+M91</f>
        <v>128761825</v>
      </c>
      <c r="O91" s="5">
        <v>0</v>
      </c>
      <c r="P91" s="5">
        <v>27660</v>
      </c>
      <c r="Q91" s="5">
        <f>O91+P91</f>
        <v>27660</v>
      </c>
      <c r="R91" s="5">
        <v>0</v>
      </c>
      <c r="S91" s="5">
        <v>0</v>
      </c>
      <c r="T91" s="5">
        <f>R91+S91</f>
        <v>0</v>
      </c>
      <c r="U91" s="5">
        <v>12832331</v>
      </c>
      <c r="V91" s="5">
        <v>8791085</v>
      </c>
      <c r="W91" s="5">
        <f>U91+V91</f>
        <v>21623416</v>
      </c>
      <c r="X91" s="5">
        <v>1699885280</v>
      </c>
      <c r="Y91" s="5">
        <v>157390662</v>
      </c>
      <c r="Z91" s="8">
        <f>X91+Y91</f>
        <v>1857275942</v>
      </c>
      <c r="AA91" s="5">
        <v>2208500</v>
      </c>
      <c r="AB91" s="5">
        <v>0</v>
      </c>
      <c r="AC91" s="8">
        <f>AA91+AB91</f>
        <v>2208500</v>
      </c>
      <c r="AD91" s="5">
        <v>3295862</v>
      </c>
      <c r="AE91" s="5">
        <v>4310850</v>
      </c>
      <c r="AF91" s="6">
        <f>AD91+AE91</f>
        <v>7606712</v>
      </c>
    </row>
    <row r="92" spans="1:32" ht="19.5" customHeight="1">
      <c r="A92" s="53"/>
      <c r="B92" s="17" t="s">
        <v>3</v>
      </c>
      <c r="C92" s="5">
        <f t="shared" ref="C92:E94" si="34">F92+I92+L92+O92+U92+X92+AA92+AD92+R92</f>
        <v>7687355045</v>
      </c>
      <c r="D92" s="5">
        <f t="shared" si="34"/>
        <v>1398791899</v>
      </c>
      <c r="E92" s="6">
        <f t="shared" si="34"/>
        <v>9086146944</v>
      </c>
      <c r="F92" s="5">
        <v>411843994</v>
      </c>
      <c r="G92" s="5">
        <v>317665461</v>
      </c>
      <c r="H92" s="5">
        <f>F92+G92</f>
        <v>729509455</v>
      </c>
      <c r="I92" s="5">
        <v>41392016</v>
      </c>
      <c r="J92" s="5">
        <v>13485791</v>
      </c>
      <c r="K92" s="5">
        <f>I92+J92</f>
        <v>54877807</v>
      </c>
      <c r="L92" s="5">
        <v>2584485</v>
      </c>
      <c r="M92" s="5">
        <v>966515</v>
      </c>
      <c r="N92" s="5">
        <f>L92+M92</f>
        <v>3551000</v>
      </c>
      <c r="O92" s="5">
        <v>0</v>
      </c>
      <c r="P92" s="5">
        <v>0</v>
      </c>
      <c r="Q92" s="5">
        <f>O92+P92</f>
        <v>0</v>
      </c>
      <c r="R92" s="5">
        <v>0</v>
      </c>
      <c r="S92" s="5">
        <v>0</v>
      </c>
      <c r="T92" s="5">
        <f>R92+S92</f>
        <v>0</v>
      </c>
      <c r="U92" s="5">
        <v>0</v>
      </c>
      <c r="V92" s="5">
        <v>140218</v>
      </c>
      <c r="W92" s="5">
        <f>U92+V92</f>
        <v>140218</v>
      </c>
      <c r="X92" s="5">
        <v>2117812140</v>
      </c>
      <c r="Y92" s="5">
        <v>289334240</v>
      </c>
      <c r="Z92" s="8">
        <f>X92+Y92</f>
        <v>2407146380</v>
      </c>
      <c r="AA92" s="5">
        <v>5113636723</v>
      </c>
      <c r="AB92" s="5">
        <v>777199674</v>
      </c>
      <c r="AC92" s="8">
        <f>AA92+AB92</f>
        <v>5890836397</v>
      </c>
      <c r="AD92" s="5">
        <v>85687</v>
      </c>
      <c r="AE92" s="5">
        <v>0</v>
      </c>
      <c r="AF92" s="6">
        <f>AD92+AE92</f>
        <v>85687</v>
      </c>
    </row>
    <row r="93" spans="1:32" ht="19.5" customHeight="1">
      <c r="A93" s="53"/>
      <c r="B93" s="17" t="s">
        <v>59</v>
      </c>
      <c r="C93" s="5">
        <f t="shared" si="34"/>
        <v>413771746</v>
      </c>
      <c r="D93" s="5">
        <f t="shared" si="34"/>
        <v>85687743</v>
      </c>
      <c r="E93" s="6">
        <f t="shared" si="34"/>
        <v>499459489</v>
      </c>
      <c r="F93" s="5">
        <v>22582630</v>
      </c>
      <c r="G93" s="5">
        <v>4976321</v>
      </c>
      <c r="H93" s="5">
        <f>F93+G93</f>
        <v>27558951</v>
      </c>
      <c r="I93" s="5">
        <v>0</v>
      </c>
      <c r="J93" s="5">
        <v>245290</v>
      </c>
      <c r="K93" s="5">
        <f>I93+J93</f>
        <v>245290</v>
      </c>
      <c r="L93" s="5">
        <v>0</v>
      </c>
      <c r="M93" s="5">
        <v>50613</v>
      </c>
      <c r="N93" s="5">
        <f>L93+M93</f>
        <v>50613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0</v>
      </c>
      <c r="V93" s="5">
        <v>0</v>
      </c>
      <c r="W93" s="5">
        <f>U93+V93</f>
        <v>0</v>
      </c>
      <c r="X93" s="5">
        <v>124098321</v>
      </c>
      <c r="Y93" s="5">
        <v>29870619</v>
      </c>
      <c r="Z93" s="8">
        <f>X93+Y93</f>
        <v>153968940</v>
      </c>
      <c r="AA93" s="5">
        <v>267090795</v>
      </c>
      <c r="AB93" s="5">
        <v>50544900</v>
      </c>
      <c r="AC93" s="8">
        <f>AA93+AB93</f>
        <v>317635695</v>
      </c>
      <c r="AD93" s="5">
        <v>0</v>
      </c>
      <c r="AE93" s="5">
        <v>0</v>
      </c>
      <c r="AF93" s="6">
        <f>AD93+AE93</f>
        <v>0</v>
      </c>
    </row>
    <row r="94" spans="1:32" ht="19.5" customHeight="1">
      <c r="A94" s="54"/>
      <c r="B94" s="17" t="s">
        <v>4</v>
      </c>
      <c r="C94" s="5">
        <f t="shared" si="34"/>
        <v>16517041104</v>
      </c>
      <c r="D94" s="5">
        <f t="shared" si="34"/>
        <v>3993238766</v>
      </c>
      <c r="E94" s="6">
        <f t="shared" si="34"/>
        <v>20510279870</v>
      </c>
      <c r="F94" s="5">
        <v>1617629862</v>
      </c>
      <c r="G94" s="5">
        <v>1943909885</v>
      </c>
      <c r="H94" s="5">
        <f>F94+G94</f>
        <v>3561539747</v>
      </c>
      <c r="I94" s="5">
        <v>186545902</v>
      </c>
      <c r="J94" s="5">
        <v>23969284</v>
      </c>
      <c r="K94" s="5">
        <f>I94+J94</f>
        <v>210515186</v>
      </c>
      <c r="L94" s="5">
        <v>388323392</v>
      </c>
      <c r="M94" s="5">
        <v>65342520</v>
      </c>
      <c r="N94" s="5">
        <f>L94+M94</f>
        <v>453665912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7297683</v>
      </c>
      <c r="V94" s="5">
        <v>743992</v>
      </c>
      <c r="W94" s="5">
        <f>U94+V94</f>
        <v>8041675</v>
      </c>
      <c r="X94" s="5">
        <v>14317244265</v>
      </c>
      <c r="Y94" s="5">
        <v>1959273085</v>
      </c>
      <c r="Z94" s="8">
        <f>X94+Y94</f>
        <v>16276517350</v>
      </c>
      <c r="AA94" s="5">
        <v>0</v>
      </c>
      <c r="AB94" s="5">
        <v>0</v>
      </c>
      <c r="AC94" s="8">
        <f>AA94+AB94</f>
        <v>0</v>
      </c>
      <c r="AD94" s="5">
        <v>0</v>
      </c>
      <c r="AE94" s="5">
        <v>0</v>
      </c>
      <c r="AF94" s="6">
        <f>AD94+AE94</f>
        <v>0</v>
      </c>
    </row>
    <row r="95" spans="1:32" ht="19.5" customHeight="1" thickBot="1">
      <c r="A95" s="22" t="s">
        <v>5</v>
      </c>
      <c r="B95" s="21"/>
      <c r="C95" s="9">
        <f t="shared" ref="C95:AF95" si="35">SUM(C91:C94)</f>
        <v>28342433652</v>
      </c>
      <c r="D95" s="9">
        <f t="shared" si="35"/>
        <v>7100042898</v>
      </c>
      <c r="E95" s="9">
        <f t="shared" si="35"/>
        <v>35442476550</v>
      </c>
      <c r="F95" s="9">
        <f t="shared" si="35"/>
        <v>3860540389</v>
      </c>
      <c r="G95" s="9">
        <f t="shared" si="35"/>
        <v>3592485123</v>
      </c>
      <c r="H95" s="9">
        <f t="shared" si="35"/>
        <v>7453025512</v>
      </c>
      <c r="I95" s="9">
        <f t="shared" si="35"/>
        <v>359984541</v>
      </c>
      <c r="J95" s="9">
        <f t="shared" si="35"/>
        <v>100322575</v>
      </c>
      <c r="K95" s="9">
        <f t="shared" si="35"/>
        <v>460307116</v>
      </c>
      <c r="L95" s="9">
        <f t="shared" si="35"/>
        <v>456421135</v>
      </c>
      <c r="M95" s="9">
        <f t="shared" si="35"/>
        <v>129608215</v>
      </c>
      <c r="N95" s="9">
        <f t="shared" si="35"/>
        <v>586029350</v>
      </c>
      <c r="O95" s="9">
        <f t="shared" si="35"/>
        <v>0</v>
      </c>
      <c r="P95" s="9">
        <f t="shared" si="35"/>
        <v>27660</v>
      </c>
      <c r="Q95" s="9">
        <f t="shared" si="35"/>
        <v>27660</v>
      </c>
      <c r="R95" s="9">
        <f t="shared" si="35"/>
        <v>0</v>
      </c>
      <c r="S95" s="9">
        <f t="shared" si="35"/>
        <v>0</v>
      </c>
      <c r="T95" s="9">
        <f t="shared" si="35"/>
        <v>0</v>
      </c>
      <c r="U95" s="9">
        <f t="shared" si="35"/>
        <v>20130014</v>
      </c>
      <c r="V95" s="9">
        <f t="shared" si="35"/>
        <v>9675295</v>
      </c>
      <c r="W95" s="9">
        <f t="shared" si="35"/>
        <v>29805309</v>
      </c>
      <c r="X95" s="9">
        <f t="shared" si="35"/>
        <v>18259040006</v>
      </c>
      <c r="Y95" s="9">
        <f t="shared" si="35"/>
        <v>2435868606</v>
      </c>
      <c r="Z95" s="9">
        <f t="shared" si="35"/>
        <v>20694908612</v>
      </c>
      <c r="AA95" s="9">
        <f t="shared" si="35"/>
        <v>5382936018</v>
      </c>
      <c r="AB95" s="9">
        <f t="shared" si="35"/>
        <v>827744574</v>
      </c>
      <c r="AC95" s="9">
        <f t="shared" si="35"/>
        <v>6210680592</v>
      </c>
      <c r="AD95" s="9">
        <f t="shared" si="35"/>
        <v>3381549</v>
      </c>
      <c r="AE95" s="9">
        <f t="shared" si="35"/>
        <v>4310850</v>
      </c>
      <c r="AF95" s="9">
        <f t="shared" si="35"/>
        <v>7692399</v>
      </c>
    </row>
    <row r="96" spans="1:32" ht="19.5" customHeight="1">
      <c r="A96" s="52" t="s">
        <v>39</v>
      </c>
      <c r="B96" s="18" t="s">
        <v>2</v>
      </c>
      <c r="C96" s="5">
        <f>F96+I96+L96+O96+U96+X96+AA96+AD96+R96</f>
        <v>58259</v>
      </c>
      <c r="D96" s="5">
        <f>G96+J96+M96+P96+V96+Y96+AB96+AE96+S96</f>
        <v>77394644</v>
      </c>
      <c r="E96" s="6">
        <f>H96+K96+N96+Q96+W96+Z96+AC96+AF96+T96</f>
        <v>77452903</v>
      </c>
      <c r="F96" s="5">
        <v>0</v>
      </c>
      <c r="G96" s="5">
        <v>77394644</v>
      </c>
      <c r="H96" s="5">
        <f>F96+G96</f>
        <v>77394644</v>
      </c>
      <c r="I96" s="5">
        <v>58259</v>
      </c>
      <c r="J96" s="5">
        <v>0</v>
      </c>
      <c r="K96" s="5">
        <f>I96+J96</f>
        <v>58259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5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8">
        <f>AA96+AB96</f>
        <v>0</v>
      </c>
      <c r="AD96" s="5">
        <v>0</v>
      </c>
      <c r="AE96" s="5">
        <v>0</v>
      </c>
      <c r="AF96" s="6">
        <f>AD96+AE96</f>
        <v>0</v>
      </c>
    </row>
    <row r="97" spans="1:32" ht="19.5" customHeight="1">
      <c r="A97" s="53"/>
      <c r="B97" s="17" t="s">
        <v>3</v>
      </c>
      <c r="C97" s="5">
        <f t="shared" ref="C97:E99" si="36">F97+I97+L97+O97+U97+X97+AA97+AD97+R97</f>
        <v>91760568</v>
      </c>
      <c r="D97" s="5">
        <f t="shared" si="36"/>
        <v>127659465</v>
      </c>
      <c r="E97" s="6">
        <f t="shared" si="36"/>
        <v>219420033</v>
      </c>
      <c r="F97" s="5">
        <v>90202139</v>
      </c>
      <c r="G97" s="5">
        <v>127659465</v>
      </c>
      <c r="H97" s="5">
        <f>F97+G97</f>
        <v>217861604</v>
      </c>
      <c r="I97" s="5">
        <v>1558429</v>
      </c>
      <c r="J97" s="5">
        <v>0</v>
      </c>
      <c r="K97" s="5">
        <f>I97+J97</f>
        <v>1558429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5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8">
        <f>AA97+AB97</f>
        <v>0</v>
      </c>
      <c r="AD97" s="5">
        <v>0</v>
      </c>
      <c r="AE97" s="5">
        <v>0</v>
      </c>
      <c r="AF97" s="6">
        <f>AD97+AE97</f>
        <v>0</v>
      </c>
    </row>
    <row r="98" spans="1:32" ht="19.5" customHeight="1">
      <c r="A98" s="53"/>
      <c r="B98" s="17" t="s">
        <v>59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5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8">
        <f>AA98+AB98</f>
        <v>0</v>
      </c>
      <c r="AD98" s="5">
        <v>0</v>
      </c>
      <c r="AE98" s="5">
        <v>0</v>
      </c>
      <c r="AF98" s="6">
        <f>AD98+AE98</f>
        <v>0</v>
      </c>
    </row>
    <row r="99" spans="1:32" ht="19.5" customHeight="1">
      <c r="A99" s="54"/>
      <c r="B99" s="17" t="s">
        <v>4</v>
      </c>
      <c r="C99" s="5">
        <f t="shared" si="36"/>
        <v>550720088</v>
      </c>
      <c r="D99" s="5">
        <f t="shared" si="36"/>
        <v>976125727</v>
      </c>
      <c r="E99" s="6">
        <f t="shared" si="36"/>
        <v>1526845815</v>
      </c>
      <c r="F99" s="5">
        <v>550720088</v>
      </c>
      <c r="G99" s="5">
        <v>976125727</v>
      </c>
      <c r="H99" s="5">
        <f>F99+G99</f>
        <v>1526845815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5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8">
        <f>AA99+AB99</f>
        <v>0</v>
      </c>
      <c r="AD99" s="5">
        <v>0</v>
      </c>
      <c r="AE99" s="5">
        <v>0</v>
      </c>
      <c r="AF99" s="6">
        <f>AD99+AE99</f>
        <v>0</v>
      </c>
    </row>
    <row r="100" spans="1:32" ht="19.5" customHeight="1" thickBot="1">
      <c r="A100" s="22" t="s">
        <v>5</v>
      </c>
      <c r="B100" s="21"/>
      <c r="C100" s="9">
        <f t="shared" ref="C100:AF100" si="37">SUM(C96:C99)</f>
        <v>642538915</v>
      </c>
      <c r="D100" s="9">
        <f t="shared" si="37"/>
        <v>1181179836</v>
      </c>
      <c r="E100" s="9">
        <f t="shared" si="37"/>
        <v>1823718751</v>
      </c>
      <c r="F100" s="9">
        <f t="shared" si="37"/>
        <v>640922227</v>
      </c>
      <c r="G100" s="9">
        <f t="shared" si="37"/>
        <v>1181179836</v>
      </c>
      <c r="H100" s="9">
        <f t="shared" si="37"/>
        <v>1822102063</v>
      </c>
      <c r="I100" s="9">
        <f t="shared" si="37"/>
        <v>1616688</v>
      </c>
      <c r="J100" s="9">
        <f t="shared" si="37"/>
        <v>0</v>
      </c>
      <c r="K100" s="9">
        <f t="shared" si="37"/>
        <v>1616688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  <c r="AD100" s="9">
        <f t="shared" si="37"/>
        <v>0</v>
      </c>
      <c r="AE100" s="9">
        <f t="shared" si="37"/>
        <v>0</v>
      </c>
      <c r="AF100" s="9">
        <f t="shared" si="37"/>
        <v>0</v>
      </c>
    </row>
    <row r="101" spans="1:32" ht="19.5" customHeight="1">
      <c r="A101" s="52" t="s">
        <v>6</v>
      </c>
      <c r="B101" s="18" t="s">
        <v>2</v>
      </c>
      <c r="C101" s="5">
        <f>F101+I101+L101+O101+U101+X101+AA101+AD101+R101</f>
        <v>2039358339</v>
      </c>
      <c r="D101" s="5">
        <f>G101+J101+M101+P101+V101+Y101+AB101+AE101+S101</f>
        <v>1099000043</v>
      </c>
      <c r="E101" s="6">
        <f>H101+K101+N101+Q101+W101+Z101+AC101+AF101+T101</f>
        <v>3138358382</v>
      </c>
      <c r="F101" s="5">
        <v>1951768978</v>
      </c>
      <c r="G101" s="5">
        <v>1064087767</v>
      </c>
      <c r="H101" s="5">
        <f>F101+G101</f>
        <v>3015856745</v>
      </c>
      <c r="I101" s="5">
        <v>85601371</v>
      </c>
      <c r="J101" s="5">
        <v>34912276</v>
      </c>
      <c r="K101" s="5">
        <f>I101+J101</f>
        <v>120513647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0</v>
      </c>
      <c r="S101" s="5">
        <v>0</v>
      </c>
      <c r="T101" s="5">
        <f>R101+S101</f>
        <v>0</v>
      </c>
      <c r="U101" s="5">
        <v>1820615</v>
      </c>
      <c r="V101" s="5">
        <v>0</v>
      </c>
      <c r="W101" s="5">
        <f>U101+V101</f>
        <v>1820615</v>
      </c>
      <c r="X101" s="5">
        <v>167375</v>
      </c>
      <c r="Y101" s="5">
        <v>0</v>
      </c>
      <c r="Z101" s="8">
        <f>X101+Y101</f>
        <v>167375</v>
      </c>
      <c r="AA101" s="5">
        <v>0</v>
      </c>
      <c r="AB101" s="5">
        <v>0</v>
      </c>
      <c r="AC101" s="8">
        <f>AA101+AB101</f>
        <v>0</v>
      </c>
      <c r="AD101" s="5">
        <v>0</v>
      </c>
      <c r="AE101" s="5">
        <v>0</v>
      </c>
      <c r="AF101" s="6">
        <f>AD101+AE101</f>
        <v>0</v>
      </c>
    </row>
    <row r="102" spans="1:32" ht="19.5" customHeight="1">
      <c r="A102" s="53"/>
      <c r="B102" s="17" t="s">
        <v>3</v>
      </c>
      <c r="C102" s="5">
        <f t="shared" ref="C102:E104" si="38">F102+I102+L102+O102+U102+X102+AA102+AD102+R102</f>
        <v>665559115</v>
      </c>
      <c r="D102" s="5">
        <f t="shared" si="38"/>
        <v>404529653</v>
      </c>
      <c r="E102" s="6">
        <f t="shared" si="38"/>
        <v>1070088768</v>
      </c>
      <c r="F102" s="5">
        <v>527607881</v>
      </c>
      <c r="G102" s="5">
        <v>382137168</v>
      </c>
      <c r="H102" s="5">
        <f>F102+G102</f>
        <v>909745049</v>
      </c>
      <c r="I102" s="5">
        <v>48771933</v>
      </c>
      <c r="J102" s="5">
        <v>7036638</v>
      </c>
      <c r="K102" s="5">
        <f>I102+J102</f>
        <v>55808571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5">
        <f>U102+V102</f>
        <v>0</v>
      </c>
      <c r="X102" s="5">
        <v>66147801</v>
      </c>
      <c r="Y102" s="5">
        <v>5910347</v>
      </c>
      <c r="Z102" s="8">
        <f>X102+Y102</f>
        <v>72058148</v>
      </c>
      <c r="AA102" s="5">
        <v>23031500</v>
      </c>
      <c r="AB102" s="5">
        <v>9445500</v>
      </c>
      <c r="AC102" s="8">
        <f>AA102+AB102</f>
        <v>32477000</v>
      </c>
      <c r="AD102" s="5">
        <v>0</v>
      </c>
      <c r="AE102" s="5">
        <v>0</v>
      </c>
      <c r="AF102" s="6">
        <f>AD102+AE102</f>
        <v>0</v>
      </c>
    </row>
    <row r="103" spans="1:32" ht="19.5" customHeight="1">
      <c r="A103" s="53"/>
      <c r="B103" s="17" t="s">
        <v>59</v>
      </c>
      <c r="C103" s="5">
        <f t="shared" si="38"/>
        <v>32716529</v>
      </c>
      <c r="D103" s="5">
        <f t="shared" si="38"/>
        <v>8986063</v>
      </c>
      <c r="E103" s="6">
        <f t="shared" si="38"/>
        <v>41702592</v>
      </c>
      <c r="F103" s="5">
        <v>23266529</v>
      </c>
      <c r="G103" s="5">
        <v>8986063</v>
      </c>
      <c r="H103" s="5">
        <f>F103+G103</f>
        <v>32252592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5">
        <f>U103+V103</f>
        <v>0</v>
      </c>
      <c r="X103" s="5">
        <v>0</v>
      </c>
      <c r="Y103" s="5">
        <v>0</v>
      </c>
      <c r="Z103" s="8">
        <f>X103+Y103</f>
        <v>0</v>
      </c>
      <c r="AA103" s="5">
        <v>9450000</v>
      </c>
      <c r="AB103" s="5">
        <v>0</v>
      </c>
      <c r="AC103" s="8">
        <f>AA103+AB103</f>
        <v>9450000</v>
      </c>
      <c r="AD103" s="5">
        <v>0</v>
      </c>
      <c r="AE103" s="5">
        <v>0</v>
      </c>
      <c r="AF103" s="6">
        <f>AD103+AE103</f>
        <v>0</v>
      </c>
    </row>
    <row r="104" spans="1:32" ht="19.5" customHeight="1">
      <c r="A104" s="54"/>
      <c r="B104" s="17" t="s">
        <v>4</v>
      </c>
      <c r="C104" s="5">
        <f t="shared" si="38"/>
        <v>7835238036</v>
      </c>
      <c r="D104" s="5">
        <f t="shared" si="38"/>
        <v>7997946390</v>
      </c>
      <c r="E104" s="6">
        <f t="shared" si="38"/>
        <v>15833184426</v>
      </c>
      <c r="F104" s="5">
        <v>6449001827</v>
      </c>
      <c r="G104" s="5">
        <v>7424119470</v>
      </c>
      <c r="H104" s="5">
        <f>F104+G104</f>
        <v>13873121297</v>
      </c>
      <c r="I104" s="5">
        <v>914712388</v>
      </c>
      <c r="J104" s="5">
        <v>46032241</v>
      </c>
      <c r="K104" s="5">
        <f>I104+J104</f>
        <v>960744629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0</v>
      </c>
      <c r="V104" s="5">
        <v>1113397</v>
      </c>
      <c r="W104" s="5">
        <f>U104+V104</f>
        <v>1113397</v>
      </c>
      <c r="X104" s="5">
        <v>471523821</v>
      </c>
      <c r="Y104" s="5">
        <v>526681282</v>
      </c>
      <c r="Z104" s="8">
        <f>X104+Y104</f>
        <v>998205103</v>
      </c>
      <c r="AA104" s="5">
        <v>0</v>
      </c>
      <c r="AB104" s="5">
        <v>0</v>
      </c>
      <c r="AC104" s="8">
        <f>AA104+AB104</f>
        <v>0</v>
      </c>
      <c r="AD104" s="5">
        <v>0</v>
      </c>
      <c r="AE104" s="5">
        <v>0</v>
      </c>
      <c r="AF104" s="6">
        <f>AD104+AE104</f>
        <v>0</v>
      </c>
    </row>
    <row r="105" spans="1:32" ht="19.5" customHeight="1" thickBot="1">
      <c r="A105" s="22" t="s">
        <v>5</v>
      </c>
      <c r="B105" s="21"/>
      <c r="C105" s="9">
        <f t="shared" ref="C105:AF105" si="39">SUM(C101:C104)</f>
        <v>10572872019</v>
      </c>
      <c r="D105" s="9">
        <f t="shared" si="39"/>
        <v>9510462149</v>
      </c>
      <c r="E105" s="9">
        <f t="shared" si="39"/>
        <v>20083334168</v>
      </c>
      <c r="F105" s="9">
        <f t="shared" si="39"/>
        <v>8951645215</v>
      </c>
      <c r="G105" s="9">
        <f t="shared" si="39"/>
        <v>8879330468</v>
      </c>
      <c r="H105" s="9">
        <f t="shared" si="39"/>
        <v>17830975683</v>
      </c>
      <c r="I105" s="9">
        <f t="shared" si="39"/>
        <v>1049085692</v>
      </c>
      <c r="J105" s="9">
        <f t="shared" si="39"/>
        <v>87981155</v>
      </c>
      <c r="K105" s="9">
        <f t="shared" si="39"/>
        <v>1137066847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0</v>
      </c>
      <c r="S105" s="9">
        <f t="shared" si="39"/>
        <v>0</v>
      </c>
      <c r="T105" s="9">
        <f t="shared" si="39"/>
        <v>0</v>
      </c>
      <c r="U105" s="9">
        <f t="shared" si="39"/>
        <v>1820615</v>
      </c>
      <c r="V105" s="9">
        <f t="shared" si="39"/>
        <v>1113397</v>
      </c>
      <c r="W105" s="9">
        <f t="shared" si="39"/>
        <v>2934012</v>
      </c>
      <c r="X105" s="9">
        <f t="shared" si="39"/>
        <v>537838997</v>
      </c>
      <c r="Y105" s="9">
        <f t="shared" si="39"/>
        <v>532591629</v>
      </c>
      <c r="Z105" s="9">
        <f t="shared" si="39"/>
        <v>1070430626</v>
      </c>
      <c r="AA105" s="9">
        <f t="shared" si="39"/>
        <v>32481500</v>
      </c>
      <c r="AB105" s="9">
        <f t="shared" si="39"/>
        <v>9445500</v>
      </c>
      <c r="AC105" s="9">
        <f t="shared" si="39"/>
        <v>41927000</v>
      </c>
      <c r="AD105" s="9">
        <f t="shared" si="39"/>
        <v>0</v>
      </c>
      <c r="AE105" s="9">
        <f t="shared" si="39"/>
        <v>0</v>
      </c>
      <c r="AF105" s="9">
        <f t="shared" si="39"/>
        <v>0</v>
      </c>
    </row>
    <row r="106" spans="1:32" ht="19.5" customHeight="1">
      <c r="A106" s="52" t="s">
        <v>40</v>
      </c>
      <c r="B106" s="18" t="s">
        <v>2</v>
      </c>
      <c r="C106" s="5">
        <f>F106+I106+L106+O106+U106+X106+AA106+AD106+R106</f>
        <v>88377341</v>
      </c>
      <c r="D106" s="5">
        <f>G106+J106+M106+P106+V106+Y106+AB106+AE106+S106</f>
        <v>4702745</v>
      </c>
      <c r="E106" s="6">
        <f>H106+K106+N106+Q106+W106+Z106+AC106+AF106+T106</f>
        <v>93080086</v>
      </c>
      <c r="F106" s="5">
        <v>88377341</v>
      </c>
      <c r="G106" s="5">
        <v>4702745</v>
      </c>
      <c r="H106" s="5">
        <f>F106+G106</f>
        <v>93080086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5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8">
        <f>AA106+AB106</f>
        <v>0</v>
      </c>
      <c r="AD106" s="5">
        <v>0</v>
      </c>
      <c r="AE106" s="5">
        <v>0</v>
      </c>
      <c r="AF106" s="6">
        <f>AD106+AE106</f>
        <v>0</v>
      </c>
    </row>
    <row r="107" spans="1:32" ht="19.5" customHeight="1">
      <c r="A107" s="53"/>
      <c r="B107" s="17" t="s">
        <v>3</v>
      </c>
      <c r="C107" s="5">
        <f t="shared" ref="C107:E109" si="40">F107+I107+L107+O107+U107+X107+AA107+AD107+R107</f>
        <v>0</v>
      </c>
      <c r="D107" s="5">
        <f t="shared" si="40"/>
        <v>0</v>
      </c>
      <c r="E107" s="6">
        <f t="shared" si="40"/>
        <v>0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5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8">
        <f>AA107+AB107</f>
        <v>0</v>
      </c>
      <c r="AD107" s="5">
        <v>0</v>
      </c>
      <c r="AE107" s="5">
        <v>0</v>
      </c>
      <c r="AF107" s="6">
        <f>AD107+AE107</f>
        <v>0</v>
      </c>
    </row>
    <row r="108" spans="1:32" ht="19.5" customHeight="1">
      <c r="A108" s="53"/>
      <c r="B108" s="17" t="s">
        <v>59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5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8">
        <f>AA108+AB108</f>
        <v>0</v>
      </c>
      <c r="AD108" s="5">
        <v>0</v>
      </c>
      <c r="AE108" s="5">
        <v>0</v>
      </c>
      <c r="AF108" s="6">
        <f>AD108+AE108</f>
        <v>0</v>
      </c>
    </row>
    <row r="109" spans="1:32" ht="19.5" customHeight="1">
      <c r="A109" s="54"/>
      <c r="B109" s="17" t="s">
        <v>4</v>
      </c>
      <c r="C109" s="5">
        <f t="shared" si="40"/>
        <v>108314472</v>
      </c>
      <c r="D109" s="5">
        <f t="shared" si="40"/>
        <v>543769278</v>
      </c>
      <c r="E109" s="6">
        <f t="shared" si="40"/>
        <v>652083750</v>
      </c>
      <c r="F109" s="5">
        <v>73055340</v>
      </c>
      <c r="G109" s="5">
        <v>221522446</v>
      </c>
      <c r="H109" s="5">
        <f>F109+G109</f>
        <v>294577786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5">
        <f>U109+V109</f>
        <v>0</v>
      </c>
      <c r="X109" s="5">
        <v>35259132</v>
      </c>
      <c r="Y109" s="5">
        <v>322246832</v>
      </c>
      <c r="Z109" s="8">
        <f>X109+Y109</f>
        <v>357505964</v>
      </c>
      <c r="AA109" s="5">
        <v>0</v>
      </c>
      <c r="AB109" s="5">
        <v>0</v>
      </c>
      <c r="AC109" s="8">
        <f>AA109+AB109</f>
        <v>0</v>
      </c>
      <c r="AD109" s="5">
        <v>0</v>
      </c>
      <c r="AE109" s="5">
        <v>0</v>
      </c>
      <c r="AF109" s="6">
        <f>AD109+AE109</f>
        <v>0</v>
      </c>
    </row>
    <row r="110" spans="1:32" ht="19.5" customHeight="1" thickBot="1">
      <c r="A110" s="22" t="s">
        <v>5</v>
      </c>
      <c r="B110" s="21"/>
      <c r="C110" s="9">
        <f t="shared" ref="C110:AF110" si="41">SUM(C106:C109)</f>
        <v>196691813</v>
      </c>
      <c r="D110" s="9">
        <f t="shared" si="41"/>
        <v>548472023</v>
      </c>
      <c r="E110" s="9">
        <f t="shared" si="41"/>
        <v>745163836</v>
      </c>
      <c r="F110" s="9">
        <f t="shared" si="41"/>
        <v>161432681</v>
      </c>
      <c r="G110" s="9">
        <f t="shared" si="41"/>
        <v>226225191</v>
      </c>
      <c r="H110" s="9">
        <f t="shared" si="41"/>
        <v>387657872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35259132</v>
      </c>
      <c r="Y110" s="9">
        <f t="shared" si="41"/>
        <v>322246832</v>
      </c>
      <c r="Z110" s="9">
        <f t="shared" si="41"/>
        <v>357505964</v>
      </c>
      <c r="AA110" s="9">
        <f t="shared" si="41"/>
        <v>0</v>
      </c>
      <c r="AB110" s="9">
        <f t="shared" si="41"/>
        <v>0</v>
      </c>
      <c r="AC110" s="9">
        <f t="shared" si="41"/>
        <v>0</v>
      </c>
      <c r="AD110" s="9">
        <f t="shared" si="41"/>
        <v>0</v>
      </c>
      <c r="AE110" s="9">
        <f t="shared" si="41"/>
        <v>0</v>
      </c>
      <c r="AF110" s="9">
        <f t="shared" si="41"/>
        <v>0</v>
      </c>
    </row>
    <row r="111" spans="1:32" ht="19.5" customHeight="1">
      <c r="A111" s="52" t="s">
        <v>41</v>
      </c>
      <c r="B111" s="18" t="s">
        <v>2</v>
      </c>
      <c r="C111" s="5">
        <f>F111+I111+L111+O111+U111+X111+AA111+AD111+R111</f>
        <v>28213450</v>
      </c>
      <c r="D111" s="5">
        <f>G111+J111+M111+P111+V111+Y111+AB111+AE111+S111</f>
        <v>32901678</v>
      </c>
      <c r="E111" s="6">
        <f>H111+K111+N111+Q111+W111+Z111+AC111+AF111+T111</f>
        <v>61115128</v>
      </c>
      <c r="F111" s="5">
        <v>3886199</v>
      </c>
      <c r="G111" s="5">
        <v>3947709</v>
      </c>
      <c r="H111" s="5">
        <f>F111+G111</f>
        <v>7833908</v>
      </c>
      <c r="I111" s="5">
        <v>659216</v>
      </c>
      <c r="J111" s="5">
        <v>0</v>
      </c>
      <c r="K111" s="5">
        <f>I111+J111</f>
        <v>659216</v>
      </c>
      <c r="L111" s="5">
        <v>0</v>
      </c>
      <c r="M111" s="5">
        <v>76253</v>
      </c>
      <c r="N111" s="5">
        <f>L111+M111</f>
        <v>76253</v>
      </c>
      <c r="O111" s="5">
        <v>0</v>
      </c>
      <c r="P111" s="5">
        <v>0</v>
      </c>
      <c r="Q111" s="5">
        <f>O111+P111</f>
        <v>0</v>
      </c>
      <c r="R111" s="5">
        <v>0</v>
      </c>
      <c r="S111" s="5">
        <v>0</v>
      </c>
      <c r="T111" s="5">
        <f>R111+S111</f>
        <v>0</v>
      </c>
      <c r="U111" s="5">
        <v>4141142</v>
      </c>
      <c r="V111" s="5">
        <v>3995303</v>
      </c>
      <c r="W111" s="5">
        <f>U111+V111</f>
        <v>8136445</v>
      </c>
      <c r="X111" s="5">
        <v>14816243</v>
      </c>
      <c r="Y111" s="5">
        <v>0</v>
      </c>
      <c r="Z111" s="8">
        <f>X111+Y111</f>
        <v>14816243</v>
      </c>
      <c r="AA111" s="5">
        <v>4710650</v>
      </c>
      <c r="AB111" s="5">
        <v>24882413</v>
      </c>
      <c r="AC111" s="8">
        <f>AA111+AB111</f>
        <v>29593063</v>
      </c>
      <c r="AD111" s="5">
        <v>0</v>
      </c>
      <c r="AE111" s="5">
        <v>0</v>
      </c>
      <c r="AF111" s="6">
        <f>AD111+AE111</f>
        <v>0</v>
      </c>
    </row>
    <row r="112" spans="1:32" ht="19.5" customHeight="1">
      <c r="A112" s="53"/>
      <c r="B112" s="17" t="s">
        <v>3</v>
      </c>
      <c r="C112" s="5">
        <f t="shared" ref="C112:E114" si="42">F112+I112+L112+O112+U112+X112+AA112+AD112+R112</f>
        <v>1685750410</v>
      </c>
      <c r="D112" s="5">
        <f t="shared" si="42"/>
        <v>1459725084</v>
      </c>
      <c r="E112" s="6">
        <f t="shared" si="42"/>
        <v>3145475494</v>
      </c>
      <c r="F112" s="5">
        <v>0</v>
      </c>
      <c r="G112" s="5">
        <v>0</v>
      </c>
      <c r="H112" s="5">
        <f>F112+G112</f>
        <v>0</v>
      </c>
      <c r="I112" s="5">
        <v>792472</v>
      </c>
      <c r="J112" s="5">
        <v>0</v>
      </c>
      <c r="K112" s="5">
        <f>I112+J112</f>
        <v>792472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956607</v>
      </c>
      <c r="V112" s="5">
        <v>0</v>
      </c>
      <c r="W112" s="5">
        <f>U112+V112</f>
        <v>956607</v>
      </c>
      <c r="X112" s="5">
        <v>599538554</v>
      </c>
      <c r="Y112" s="5">
        <v>39923352</v>
      </c>
      <c r="Z112" s="8">
        <f>X112+Y112</f>
        <v>639461906</v>
      </c>
      <c r="AA112" s="5">
        <v>1084462777</v>
      </c>
      <c r="AB112" s="5">
        <v>1419801732</v>
      </c>
      <c r="AC112" s="8">
        <f>AA112+AB112</f>
        <v>2504264509</v>
      </c>
      <c r="AD112" s="5">
        <v>0</v>
      </c>
      <c r="AE112" s="5">
        <v>0</v>
      </c>
      <c r="AF112" s="6">
        <f>AD112+AE112</f>
        <v>0</v>
      </c>
    </row>
    <row r="113" spans="1:32" ht="19.5" customHeight="1">
      <c r="A113" s="53"/>
      <c r="B113" s="17" t="s">
        <v>59</v>
      </c>
      <c r="C113" s="5">
        <f t="shared" si="42"/>
        <v>32142680</v>
      </c>
      <c r="D113" s="5">
        <f t="shared" si="42"/>
        <v>65608395</v>
      </c>
      <c r="E113" s="6">
        <f t="shared" si="42"/>
        <v>97751075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5">
        <f>U113+V113</f>
        <v>0</v>
      </c>
      <c r="X113" s="5">
        <v>0</v>
      </c>
      <c r="Y113" s="5">
        <v>0</v>
      </c>
      <c r="Z113" s="8">
        <f>X113+Y113</f>
        <v>0</v>
      </c>
      <c r="AA113" s="5">
        <v>32142680</v>
      </c>
      <c r="AB113" s="5">
        <v>65608395</v>
      </c>
      <c r="AC113" s="8">
        <f>AA113+AB113</f>
        <v>97751075</v>
      </c>
      <c r="AD113" s="5">
        <v>0</v>
      </c>
      <c r="AE113" s="5">
        <v>0</v>
      </c>
      <c r="AF113" s="6">
        <f>AD113+AE113</f>
        <v>0</v>
      </c>
    </row>
    <row r="114" spans="1:32" ht="19.5" customHeight="1">
      <c r="A114" s="54"/>
      <c r="B114" s="17" t="s">
        <v>4</v>
      </c>
      <c r="C114" s="5">
        <f t="shared" si="42"/>
        <v>548270197</v>
      </c>
      <c r="D114" s="5">
        <f t="shared" si="42"/>
        <v>124005338</v>
      </c>
      <c r="E114" s="6">
        <f t="shared" si="42"/>
        <v>672275535</v>
      </c>
      <c r="F114" s="5">
        <v>225933892</v>
      </c>
      <c r="G114" s="5">
        <v>82283392</v>
      </c>
      <c r="H114" s="5">
        <f>F114+G114</f>
        <v>308217284</v>
      </c>
      <c r="I114" s="5">
        <v>4517662</v>
      </c>
      <c r="J114" s="5">
        <v>0</v>
      </c>
      <c r="K114" s="5">
        <f>I114+J114</f>
        <v>4517662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95643829</v>
      </c>
      <c r="V114" s="5">
        <v>41721946</v>
      </c>
      <c r="W114" s="5">
        <f>U114+V114</f>
        <v>137365775</v>
      </c>
      <c r="X114" s="5">
        <v>222174814</v>
      </c>
      <c r="Y114" s="5">
        <v>0</v>
      </c>
      <c r="Z114" s="8">
        <f>X114+Y114</f>
        <v>222174814</v>
      </c>
      <c r="AA114" s="5">
        <v>0</v>
      </c>
      <c r="AB114" s="5">
        <v>0</v>
      </c>
      <c r="AC114" s="8">
        <f>AA114+AB114</f>
        <v>0</v>
      </c>
      <c r="AD114" s="5">
        <v>0</v>
      </c>
      <c r="AE114" s="5">
        <v>0</v>
      </c>
      <c r="AF114" s="6">
        <f>AD114+AE114</f>
        <v>0</v>
      </c>
    </row>
    <row r="115" spans="1:32" ht="19.5" customHeight="1" thickBot="1">
      <c r="A115" s="22" t="s">
        <v>5</v>
      </c>
      <c r="B115" s="21"/>
      <c r="C115" s="9">
        <f t="shared" ref="C115:AF115" si="43">SUM(C111:C114)</f>
        <v>2294376737</v>
      </c>
      <c r="D115" s="9">
        <f t="shared" si="43"/>
        <v>1682240495</v>
      </c>
      <c r="E115" s="9">
        <f t="shared" si="43"/>
        <v>3976617232</v>
      </c>
      <c r="F115" s="9">
        <f t="shared" si="43"/>
        <v>229820091</v>
      </c>
      <c r="G115" s="9">
        <f t="shared" si="43"/>
        <v>86231101</v>
      </c>
      <c r="H115" s="9">
        <f t="shared" si="43"/>
        <v>316051192</v>
      </c>
      <c r="I115" s="9">
        <f t="shared" si="43"/>
        <v>5969350</v>
      </c>
      <c r="J115" s="9">
        <f t="shared" si="43"/>
        <v>0</v>
      </c>
      <c r="K115" s="9">
        <f t="shared" si="43"/>
        <v>5969350</v>
      </c>
      <c r="L115" s="9">
        <f t="shared" si="43"/>
        <v>0</v>
      </c>
      <c r="M115" s="9">
        <f t="shared" si="43"/>
        <v>76253</v>
      </c>
      <c r="N115" s="9">
        <f t="shared" si="43"/>
        <v>76253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0</v>
      </c>
      <c r="S115" s="9">
        <f t="shared" si="43"/>
        <v>0</v>
      </c>
      <c r="T115" s="9">
        <f t="shared" si="43"/>
        <v>0</v>
      </c>
      <c r="U115" s="9">
        <f t="shared" si="43"/>
        <v>100741578</v>
      </c>
      <c r="V115" s="9">
        <f t="shared" si="43"/>
        <v>45717249</v>
      </c>
      <c r="W115" s="9">
        <f t="shared" si="43"/>
        <v>146458827</v>
      </c>
      <c r="X115" s="9">
        <f t="shared" si="43"/>
        <v>836529611</v>
      </c>
      <c r="Y115" s="9">
        <f t="shared" si="43"/>
        <v>39923352</v>
      </c>
      <c r="Z115" s="9">
        <f t="shared" si="43"/>
        <v>876452963</v>
      </c>
      <c r="AA115" s="9">
        <f t="shared" si="43"/>
        <v>1121316107</v>
      </c>
      <c r="AB115" s="9">
        <f t="shared" si="43"/>
        <v>1510292540</v>
      </c>
      <c r="AC115" s="9">
        <f t="shared" si="43"/>
        <v>2631608647</v>
      </c>
      <c r="AD115" s="9">
        <f t="shared" si="43"/>
        <v>0</v>
      </c>
      <c r="AE115" s="9">
        <f t="shared" si="43"/>
        <v>0</v>
      </c>
      <c r="AF115" s="9">
        <f t="shared" si="43"/>
        <v>0</v>
      </c>
    </row>
    <row r="116" spans="1:32" ht="19.5" customHeight="1">
      <c r="A116" s="52" t="s">
        <v>42</v>
      </c>
      <c r="B116" s="18" t="s">
        <v>2</v>
      </c>
      <c r="C116" s="5">
        <f>F116+I116+L116+O116+U116+X116+AA116+AD116+R116</f>
        <v>147937</v>
      </c>
      <c r="D116" s="5">
        <f>G116+J116+M116+P116+V116+Y116+AB116+AE116+S116</f>
        <v>0</v>
      </c>
      <c r="E116" s="6">
        <f>H116+K116+N116+Q116+W116+Z116+AC116+AF116+T116</f>
        <v>147937</v>
      </c>
      <c r="F116" s="5">
        <v>147937</v>
      </c>
      <c r="G116" s="5">
        <v>0</v>
      </c>
      <c r="H116" s="5">
        <f>F116+G116</f>
        <v>147937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5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8">
        <f>AA116+AB116</f>
        <v>0</v>
      </c>
      <c r="AD116" s="5">
        <v>0</v>
      </c>
      <c r="AE116" s="5">
        <v>0</v>
      </c>
      <c r="AF116" s="6">
        <f>AD116+AE116</f>
        <v>0</v>
      </c>
    </row>
    <row r="117" spans="1:32" ht="19.5" customHeight="1">
      <c r="A117" s="53"/>
      <c r="B117" s="17" t="s">
        <v>3</v>
      </c>
      <c r="C117" s="5">
        <f t="shared" ref="C117:E119" si="44">F117+I117+L117+O117+U117+X117+AA117+AD117+R117</f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5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8">
        <f>AA117+AB117</f>
        <v>0</v>
      </c>
      <c r="AD117" s="5">
        <v>0</v>
      </c>
      <c r="AE117" s="5">
        <v>0</v>
      </c>
      <c r="AF117" s="6">
        <f>AD117+AE117</f>
        <v>0</v>
      </c>
    </row>
    <row r="118" spans="1:32" ht="19.5" customHeight="1">
      <c r="A118" s="53"/>
      <c r="B118" s="17" t="s">
        <v>59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5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8">
        <f>AA118+AB118</f>
        <v>0</v>
      </c>
      <c r="AD118" s="5">
        <v>0</v>
      </c>
      <c r="AE118" s="5">
        <v>0</v>
      </c>
      <c r="AF118" s="6">
        <f>AD118+AE118</f>
        <v>0</v>
      </c>
    </row>
    <row r="119" spans="1:32" ht="19.5" customHeight="1">
      <c r="A119" s="54"/>
      <c r="B119" s="17" t="s">
        <v>4</v>
      </c>
      <c r="C119" s="5">
        <f t="shared" si="44"/>
        <v>0</v>
      </c>
      <c r="D119" s="5">
        <f t="shared" si="44"/>
        <v>0</v>
      </c>
      <c r="E119" s="6">
        <f t="shared" si="44"/>
        <v>0</v>
      </c>
      <c r="F119" s="5">
        <v>0</v>
      </c>
      <c r="G119" s="5">
        <v>0</v>
      </c>
      <c r="H119" s="5">
        <f>F119+G119</f>
        <v>0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5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8">
        <f>AA119+AB119</f>
        <v>0</v>
      </c>
      <c r="AD119" s="5">
        <v>0</v>
      </c>
      <c r="AE119" s="5">
        <v>0</v>
      </c>
      <c r="AF119" s="6">
        <f>AD119+AE119</f>
        <v>0</v>
      </c>
    </row>
    <row r="120" spans="1:32" ht="19.5" customHeight="1" thickBot="1">
      <c r="A120" s="22" t="s">
        <v>5</v>
      </c>
      <c r="B120" s="21"/>
      <c r="C120" s="9">
        <f t="shared" ref="C120:AF120" si="45">SUM(C116:C119)</f>
        <v>147937</v>
      </c>
      <c r="D120" s="9">
        <f t="shared" si="45"/>
        <v>0</v>
      </c>
      <c r="E120" s="9">
        <f t="shared" si="45"/>
        <v>147937</v>
      </c>
      <c r="F120" s="9">
        <f t="shared" si="45"/>
        <v>147937</v>
      </c>
      <c r="G120" s="9">
        <f t="shared" si="45"/>
        <v>0</v>
      </c>
      <c r="H120" s="9">
        <f t="shared" si="45"/>
        <v>147937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  <c r="AD120" s="9">
        <f t="shared" si="45"/>
        <v>0</v>
      </c>
      <c r="AE120" s="9">
        <f t="shared" si="45"/>
        <v>0</v>
      </c>
      <c r="AF120" s="9">
        <f t="shared" si="45"/>
        <v>0</v>
      </c>
    </row>
    <row r="121" spans="1:32" ht="19.5" customHeight="1">
      <c r="A121" s="52" t="s">
        <v>43</v>
      </c>
      <c r="B121" s="18" t="s">
        <v>2</v>
      </c>
      <c r="C121" s="5">
        <f>F121+I121+L121+O121+U121+X121+AA121+AD121+R121</f>
        <v>0</v>
      </c>
      <c r="D121" s="5">
        <f>G121+J121+M121+P121+V121+Y121+AB121+AE121+S121</f>
        <v>0</v>
      </c>
      <c r="E121" s="6">
        <f>H121+K121+N121+Q121+W121+Z121+AC121+AF121+T121</f>
        <v>0</v>
      </c>
      <c r="F121" s="5">
        <v>0</v>
      </c>
      <c r="G121" s="5">
        <v>0</v>
      </c>
      <c r="H121" s="5">
        <f>F121+G121</f>
        <v>0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5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8">
        <f>AA121+AB121</f>
        <v>0</v>
      </c>
      <c r="AD121" s="5">
        <v>0</v>
      </c>
      <c r="AE121" s="5">
        <v>0</v>
      </c>
      <c r="AF121" s="6">
        <f>AD121+AE121</f>
        <v>0</v>
      </c>
    </row>
    <row r="122" spans="1:32" ht="19.5" customHeight="1">
      <c r="A122" s="53"/>
      <c r="B122" s="17" t="s">
        <v>3</v>
      </c>
      <c r="C122" s="5">
        <f t="shared" ref="C122:E124" si="46">F122+I122+L122+O122+U122+X122+AA122+AD122+R122</f>
        <v>2340258</v>
      </c>
      <c r="D122" s="5">
        <f t="shared" si="46"/>
        <v>736680</v>
      </c>
      <c r="E122" s="6">
        <f t="shared" si="46"/>
        <v>3076938</v>
      </c>
      <c r="F122" s="5">
        <v>1058321</v>
      </c>
      <c r="G122" s="5">
        <v>736680</v>
      </c>
      <c r="H122" s="5">
        <f>F122+G122</f>
        <v>1795001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1281937</v>
      </c>
      <c r="P122" s="5">
        <v>0</v>
      </c>
      <c r="Q122" s="5">
        <f>O122+P122</f>
        <v>1281937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5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8">
        <f>AA122+AB122</f>
        <v>0</v>
      </c>
      <c r="AD122" s="5">
        <v>0</v>
      </c>
      <c r="AE122" s="5">
        <v>0</v>
      </c>
      <c r="AF122" s="6">
        <f>AD122+AE122</f>
        <v>0</v>
      </c>
    </row>
    <row r="123" spans="1:32" ht="19.5" customHeight="1">
      <c r="A123" s="53"/>
      <c r="B123" s="17" t="s">
        <v>59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5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8">
        <f>AA123+AB123</f>
        <v>0</v>
      </c>
      <c r="AD123" s="5">
        <v>0</v>
      </c>
      <c r="AE123" s="5">
        <v>0</v>
      </c>
      <c r="AF123" s="6">
        <f>AD123+AE123</f>
        <v>0</v>
      </c>
    </row>
    <row r="124" spans="1:32" ht="19.5" customHeight="1">
      <c r="A124" s="54"/>
      <c r="B124" s="17" t="s">
        <v>4</v>
      </c>
      <c r="C124" s="5">
        <f t="shared" si="46"/>
        <v>15315899</v>
      </c>
      <c r="D124" s="5">
        <f t="shared" si="46"/>
        <v>46858479</v>
      </c>
      <c r="E124" s="6">
        <f t="shared" si="46"/>
        <v>62174378</v>
      </c>
      <c r="F124" s="5">
        <v>0</v>
      </c>
      <c r="G124" s="5">
        <v>19891547</v>
      </c>
      <c r="H124" s="5">
        <f>F124+G124</f>
        <v>19891547</v>
      </c>
      <c r="I124" s="5">
        <v>0</v>
      </c>
      <c r="J124" s="5">
        <v>0</v>
      </c>
      <c r="K124" s="5">
        <f>I124+J124</f>
        <v>0</v>
      </c>
      <c r="L124" s="5">
        <v>12037848</v>
      </c>
      <c r="M124" s="5">
        <v>0</v>
      </c>
      <c r="N124" s="5">
        <f>L124+M124</f>
        <v>12037848</v>
      </c>
      <c r="O124" s="5">
        <v>3278051</v>
      </c>
      <c r="P124" s="5">
        <v>26966932</v>
      </c>
      <c r="Q124" s="5">
        <f>O124+P124</f>
        <v>30244983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5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8">
        <f>AA124+AB124</f>
        <v>0</v>
      </c>
      <c r="AD124" s="5">
        <v>0</v>
      </c>
      <c r="AE124" s="5">
        <v>0</v>
      </c>
      <c r="AF124" s="6">
        <f>AD124+AE124</f>
        <v>0</v>
      </c>
    </row>
    <row r="125" spans="1:32" ht="19.5" customHeight="1" thickBot="1">
      <c r="A125" s="22" t="s">
        <v>5</v>
      </c>
      <c r="B125" s="21"/>
      <c r="C125" s="9">
        <f t="shared" ref="C125:AF125" si="47">SUM(C121:C124)</f>
        <v>17656157</v>
      </c>
      <c r="D125" s="9">
        <f t="shared" si="47"/>
        <v>47595159</v>
      </c>
      <c r="E125" s="9">
        <f t="shared" si="47"/>
        <v>65251316</v>
      </c>
      <c r="F125" s="9">
        <f t="shared" si="47"/>
        <v>1058321</v>
      </c>
      <c r="G125" s="9">
        <f t="shared" si="47"/>
        <v>20628227</v>
      </c>
      <c r="H125" s="9">
        <f t="shared" si="47"/>
        <v>21686548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12037848</v>
      </c>
      <c r="M125" s="9">
        <f t="shared" si="47"/>
        <v>0</v>
      </c>
      <c r="N125" s="9">
        <f t="shared" si="47"/>
        <v>12037848</v>
      </c>
      <c r="O125" s="9">
        <f t="shared" si="47"/>
        <v>4559988</v>
      </c>
      <c r="P125" s="9">
        <f t="shared" si="47"/>
        <v>26966932</v>
      </c>
      <c r="Q125" s="9">
        <f t="shared" si="47"/>
        <v>31526920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  <c r="AD125" s="9">
        <f t="shared" si="47"/>
        <v>0</v>
      </c>
      <c r="AE125" s="9">
        <f t="shared" si="47"/>
        <v>0</v>
      </c>
      <c r="AF125" s="9">
        <f t="shared" si="47"/>
        <v>0</v>
      </c>
    </row>
    <row r="126" spans="1:32" ht="19.5" customHeight="1">
      <c r="A126" s="52" t="s">
        <v>44</v>
      </c>
      <c r="B126" s="18" t="s">
        <v>2</v>
      </c>
      <c r="C126" s="5">
        <f>F126+I126+L126+O126+U126+X126+AA126+AD126+R126</f>
        <v>0</v>
      </c>
      <c r="D126" s="5">
        <f>G126+J126+M126+P126+V126+Y126+AB126+AE126+S126</f>
        <v>0</v>
      </c>
      <c r="E126" s="6">
        <f>H126+K126+N126+Q126+W126+Z126+AC126+AF126+T126</f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5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8">
        <f>AA126+AB126</f>
        <v>0</v>
      </c>
      <c r="AD126" s="5">
        <v>0</v>
      </c>
      <c r="AE126" s="5">
        <v>0</v>
      </c>
      <c r="AF126" s="6">
        <f>AD126+AE126</f>
        <v>0</v>
      </c>
    </row>
    <row r="127" spans="1:32" ht="19.5" customHeight="1">
      <c r="A127" s="53"/>
      <c r="B127" s="17" t="s">
        <v>3</v>
      </c>
      <c r="C127" s="5">
        <f t="shared" ref="C127:E129" si="48">F127+I127+L127+O127+U127+X127+AA127+AD127+R127</f>
        <v>0</v>
      </c>
      <c r="D127" s="5">
        <f t="shared" si="48"/>
        <v>0</v>
      </c>
      <c r="E127" s="6">
        <f t="shared" si="48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5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8">
        <f>AA127+AB127</f>
        <v>0</v>
      </c>
      <c r="AD127" s="5">
        <v>0</v>
      </c>
      <c r="AE127" s="5">
        <v>0</v>
      </c>
      <c r="AF127" s="6">
        <f>AD127+AE127</f>
        <v>0</v>
      </c>
    </row>
    <row r="128" spans="1:32" ht="19.5" customHeight="1">
      <c r="A128" s="53"/>
      <c r="B128" s="17" t="s">
        <v>59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5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8">
        <f>AA128+AB128</f>
        <v>0</v>
      </c>
      <c r="AD128" s="5">
        <v>0</v>
      </c>
      <c r="AE128" s="5">
        <v>0</v>
      </c>
      <c r="AF128" s="6">
        <f>AD128+AE128</f>
        <v>0</v>
      </c>
    </row>
    <row r="129" spans="1:32" ht="19.5" customHeight="1">
      <c r="A129" s="54"/>
      <c r="B129" s="17" t="s">
        <v>4</v>
      </c>
      <c r="C129" s="5">
        <f t="shared" si="48"/>
        <v>22990228</v>
      </c>
      <c r="D129" s="5">
        <f t="shared" si="48"/>
        <v>19427942</v>
      </c>
      <c r="E129" s="6">
        <f t="shared" si="48"/>
        <v>42418170</v>
      </c>
      <c r="F129" s="5">
        <v>0</v>
      </c>
      <c r="G129" s="5">
        <v>1819536</v>
      </c>
      <c r="H129" s="5">
        <f>F129+G129</f>
        <v>1819536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0</v>
      </c>
      <c r="V129" s="5">
        <v>0</v>
      </c>
      <c r="W129" s="5">
        <f>U129+V129</f>
        <v>0</v>
      </c>
      <c r="X129" s="5">
        <v>22990228</v>
      </c>
      <c r="Y129" s="5">
        <v>17608406</v>
      </c>
      <c r="Z129" s="8">
        <f>X129+Y129</f>
        <v>40598634</v>
      </c>
      <c r="AA129" s="5">
        <v>0</v>
      </c>
      <c r="AB129" s="5">
        <v>0</v>
      </c>
      <c r="AC129" s="8">
        <f>AA129+AB129</f>
        <v>0</v>
      </c>
      <c r="AD129" s="5">
        <v>0</v>
      </c>
      <c r="AE129" s="5">
        <v>0</v>
      </c>
      <c r="AF129" s="6">
        <f>AD129+AE129</f>
        <v>0</v>
      </c>
    </row>
    <row r="130" spans="1:32" ht="19.5" customHeight="1" thickBot="1">
      <c r="A130" s="22" t="s">
        <v>5</v>
      </c>
      <c r="B130" s="21"/>
      <c r="C130" s="9">
        <f t="shared" ref="C130:AF130" si="49">SUM(C126:C129)</f>
        <v>22990228</v>
      </c>
      <c r="D130" s="9">
        <f t="shared" si="49"/>
        <v>19427942</v>
      </c>
      <c r="E130" s="9">
        <f t="shared" si="49"/>
        <v>42418170</v>
      </c>
      <c r="F130" s="9">
        <f t="shared" si="49"/>
        <v>0</v>
      </c>
      <c r="G130" s="9">
        <f t="shared" si="49"/>
        <v>1819536</v>
      </c>
      <c r="H130" s="9">
        <f t="shared" si="49"/>
        <v>1819536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0</v>
      </c>
      <c r="V130" s="9">
        <f t="shared" si="49"/>
        <v>0</v>
      </c>
      <c r="W130" s="9">
        <f t="shared" si="49"/>
        <v>0</v>
      </c>
      <c r="X130" s="9">
        <f t="shared" si="49"/>
        <v>22990228</v>
      </c>
      <c r="Y130" s="9">
        <f t="shared" si="49"/>
        <v>17608406</v>
      </c>
      <c r="Z130" s="9">
        <f t="shared" si="49"/>
        <v>40598634</v>
      </c>
      <c r="AA130" s="9">
        <f t="shared" si="49"/>
        <v>0</v>
      </c>
      <c r="AB130" s="9">
        <f t="shared" si="49"/>
        <v>0</v>
      </c>
      <c r="AC130" s="9">
        <f t="shared" si="49"/>
        <v>0</v>
      </c>
      <c r="AD130" s="9">
        <f t="shared" si="49"/>
        <v>0</v>
      </c>
      <c r="AE130" s="9">
        <f t="shared" si="49"/>
        <v>0</v>
      </c>
      <c r="AF130" s="9">
        <f t="shared" si="49"/>
        <v>0</v>
      </c>
    </row>
    <row r="131" spans="1:32" ht="19.5" customHeight="1">
      <c r="A131" s="52" t="s">
        <v>45</v>
      </c>
      <c r="B131" s="18" t="s">
        <v>2</v>
      </c>
      <c r="C131" s="5">
        <f>F131+I131+L131+O131+U131+X131+AA131+AD131+R131</f>
        <v>0</v>
      </c>
      <c r="D131" s="5">
        <f>G131+J131+M131+P131+V131+Y131+AB131+AE131+S131</f>
        <v>0</v>
      </c>
      <c r="E131" s="6">
        <f>H131+K131+N131+Q131+W131+Z131+AC131+AF131+T131</f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5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8">
        <f>AA131+AB131</f>
        <v>0</v>
      </c>
      <c r="AD131" s="5">
        <v>0</v>
      </c>
      <c r="AE131" s="5">
        <v>0</v>
      </c>
      <c r="AF131" s="6">
        <f>AD131+AE131</f>
        <v>0</v>
      </c>
    </row>
    <row r="132" spans="1:32" ht="19.5" customHeight="1">
      <c r="A132" s="53"/>
      <c r="B132" s="17" t="s">
        <v>3</v>
      </c>
      <c r="C132" s="5">
        <f t="shared" ref="C132:E134" si="50">F132+I132+L132+O132+U132+X132+AA132+AD132+R132</f>
        <v>15431950</v>
      </c>
      <c r="D132" s="5">
        <f t="shared" si="50"/>
        <v>0</v>
      </c>
      <c r="E132" s="6">
        <f t="shared" si="50"/>
        <v>15431950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5">
        <f>U132+V132</f>
        <v>0</v>
      </c>
      <c r="X132" s="5">
        <v>15431950</v>
      </c>
      <c r="Y132" s="5">
        <v>0</v>
      </c>
      <c r="Z132" s="8">
        <f>X132+Y132</f>
        <v>15431950</v>
      </c>
      <c r="AA132" s="5">
        <v>0</v>
      </c>
      <c r="AB132" s="5">
        <v>0</v>
      </c>
      <c r="AC132" s="8">
        <f>AA132+AB132</f>
        <v>0</v>
      </c>
      <c r="AD132" s="5">
        <v>0</v>
      </c>
      <c r="AE132" s="5">
        <v>0</v>
      </c>
      <c r="AF132" s="6">
        <f>AD132+AE132</f>
        <v>0</v>
      </c>
    </row>
    <row r="133" spans="1:32" ht="19.5" customHeight="1">
      <c r="A133" s="53"/>
      <c r="B133" s="17" t="s">
        <v>59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5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8">
        <f>AA133+AB133</f>
        <v>0</v>
      </c>
      <c r="AD133" s="5">
        <v>0</v>
      </c>
      <c r="AE133" s="5">
        <v>0</v>
      </c>
      <c r="AF133" s="6">
        <f>AD133+AE133</f>
        <v>0</v>
      </c>
    </row>
    <row r="134" spans="1:32" ht="19.5" customHeight="1">
      <c r="A134" s="54"/>
      <c r="B134" s="17" t="s">
        <v>4</v>
      </c>
      <c r="C134" s="5">
        <f t="shared" si="50"/>
        <v>71726962</v>
      </c>
      <c r="D134" s="5">
        <f t="shared" si="50"/>
        <v>95210655</v>
      </c>
      <c r="E134" s="6">
        <f t="shared" si="50"/>
        <v>166937617</v>
      </c>
      <c r="F134" s="5">
        <v>43583709</v>
      </c>
      <c r="G134" s="5">
        <v>14129839</v>
      </c>
      <c r="H134" s="5">
        <f>F134+G134</f>
        <v>57713548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0</v>
      </c>
      <c r="W134" s="5">
        <f>U134+V134</f>
        <v>0</v>
      </c>
      <c r="X134" s="5">
        <v>28143253</v>
      </c>
      <c r="Y134" s="5">
        <v>81080816</v>
      </c>
      <c r="Z134" s="8">
        <f>X134+Y134</f>
        <v>109224069</v>
      </c>
      <c r="AA134" s="5">
        <v>0</v>
      </c>
      <c r="AB134" s="5">
        <v>0</v>
      </c>
      <c r="AC134" s="8">
        <f>AA134+AB134</f>
        <v>0</v>
      </c>
      <c r="AD134" s="5">
        <v>0</v>
      </c>
      <c r="AE134" s="5">
        <v>0</v>
      </c>
      <c r="AF134" s="6">
        <f>AD134+AE134</f>
        <v>0</v>
      </c>
    </row>
    <row r="135" spans="1:32" ht="19.5" customHeight="1" thickBot="1">
      <c r="A135" s="22" t="s">
        <v>5</v>
      </c>
      <c r="B135" s="21"/>
      <c r="C135" s="9">
        <f t="shared" ref="C135:AF135" si="51">SUM(C131:C134)</f>
        <v>87158912</v>
      </c>
      <c r="D135" s="9">
        <f t="shared" si="51"/>
        <v>95210655</v>
      </c>
      <c r="E135" s="9">
        <f t="shared" si="51"/>
        <v>182369567</v>
      </c>
      <c r="F135" s="9">
        <f t="shared" si="51"/>
        <v>43583709</v>
      </c>
      <c r="G135" s="9">
        <f t="shared" si="51"/>
        <v>14129839</v>
      </c>
      <c r="H135" s="9">
        <f t="shared" si="51"/>
        <v>57713548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0</v>
      </c>
      <c r="V135" s="9">
        <f t="shared" si="51"/>
        <v>0</v>
      </c>
      <c r="W135" s="9">
        <f t="shared" si="51"/>
        <v>0</v>
      </c>
      <c r="X135" s="9">
        <f t="shared" si="51"/>
        <v>43575203</v>
      </c>
      <c r="Y135" s="9">
        <f t="shared" si="51"/>
        <v>81080816</v>
      </c>
      <c r="Z135" s="9">
        <f t="shared" si="51"/>
        <v>124656019</v>
      </c>
      <c r="AA135" s="9">
        <f t="shared" si="51"/>
        <v>0</v>
      </c>
      <c r="AB135" s="9">
        <f t="shared" si="51"/>
        <v>0</v>
      </c>
      <c r="AC135" s="9">
        <f t="shared" si="51"/>
        <v>0</v>
      </c>
      <c r="AD135" s="9">
        <f t="shared" si="51"/>
        <v>0</v>
      </c>
      <c r="AE135" s="9">
        <f t="shared" si="51"/>
        <v>0</v>
      </c>
      <c r="AF135" s="9">
        <f t="shared" si="51"/>
        <v>0</v>
      </c>
    </row>
    <row r="136" spans="1:32" ht="19.5" customHeight="1">
      <c r="A136" s="52" t="s">
        <v>46</v>
      </c>
      <c r="B136" s="18" t="s">
        <v>2</v>
      </c>
      <c r="C136" s="5">
        <f>F136+I136+L136+O136+U136+X136+AA136+AD136+R136</f>
        <v>0</v>
      </c>
      <c r="D136" s="5">
        <f>G136+J136+M136+P136+V136+Y136+AB136+AE136+S136</f>
        <v>0</v>
      </c>
      <c r="E136" s="6">
        <f>H136+K136+N136+Q136+W136+Z136+AC136+AF136+T136</f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5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8">
        <f>AA136+AB136</f>
        <v>0</v>
      </c>
      <c r="AD136" s="5">
        <v>0</v>
      </c>
      <c r="AE136" s="5">
        <v>0</v>
      </c>
      <c r="AF136" s="6">
        <f>AD136+AE136</f>
        <v>0</v>
      </c>
    </row>
    <row r="137" spans="1:32" ht="19.5" customHeight="1">
      <c r="A137" s="53"/>
      <c r="B137" s="17" t="s">
        <v>3</v>
      </c>
      <c r="C137" s="5">
        <f t="shared" ref="C137:E139" si="52">F137+I137+L137+O137+U137+X137+AA137+AD137+R137</f>
        <v>0</v>
      </c>
      <c r="D137" s="5">
        <f t="shared" si="52"/>
        <v>0</v>
      </c>
      <c r="E137" s="6">
        <f t="shared" si="52"/>
        <v>0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5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8">
        <f>AA137+AB137</f>
        <v>0</v>
      </c>
      <c r="AD137" s="5">
        <v>0</v>
      </c>
      <c r="AE137" s="5">
        <v>0</v>
      </c>
      <c r="AF137" s="6">
        <f>AD137+AE137</f>
        <v>0</v>
      </c>
    </row>
    <row r="138" spans="1:32" ht="19.5" customHeight="1">
      <c r="A138" s="53"/>
      <c r="B138" s="17" t="s">
        <v>59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5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8">
        <f>AA138+AB138</f>
        <v>0</v>
      </c>
      <c r="AD138" s="5">
        <v>0</v>
      </c>
      <c r="AE138" s="5">
        <v>0</v>
      </c>
      <c r="AF138" s="6">
        <f>AD138+AE138</f>
        <v>0</v>
      </c>
    </row>
    <row r="139" spans="1:32" ht="19.5" customHeight="1">
      <c r="A139" s="54"/>
      <c r="B139" s="17" t="s">
        <v>4</v>
      </c>
      <c r="C139" s="5">
        <f t="shared" si="52"/>
        <v>0</v>
      </c>
      <c r="D139" s="5">
        <f t="shared" si="52"/>
        <v>0</v>
      </c>
      <c r="E139" s="6">
        <f t="shared" si="52"/>
        <v>0</v>
      </c>
      <c r="F139" s="5">
        <v>0</v>
      </c>
      <c r="G139" s="5">
        <v>0</v>
      </c>
      <c r="H139" s="5">
        <f>F139+G139</f>
        <v>0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5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8">
        <f>AA139+AB139</f>
        <v>0</v>
      </c>
      <c r="AD139" s="5">
        <v>0</v>
      </c>
      <c r="AE139" s="5">
        <v>0</v>
      </c>
      <c r="AF139" s="6">
        <f>AD139+AE139</f>
        <v>0</v>
      </c>
    </row>
    <row r="140" spans="1:32" ht="19.5" customHeight="1" thickBot="1">
      <c r="A140" s="22" t="s">
        <v>5</v>
      </c>
      <c r="B140" s="21"/>
      <c r="C140" s="9">
        <f t="shared" ref="C140:AF140" si="53">SUM(C136:C139)</f>
        <v>0</v>
      </c>
      <c r="D140" s="9">
        <f t="shared" si="53"/>
        <v>0</v>
      </c>
      <c r="E140" s="9">
        <f t="shared" si="53"/>
        <v>0</v>
      </c>
      <c r="F140" s="9">
        <f t="shared" si="53"/>
        <v>0</v>
      </c>
      <c r="G140" s="9">
        <f t="shared" si="53"/>
        <v>0</v>
      </c>
      <c r="H140" s="9">
        <f t="shared" si="53"/>
        <v>0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  <c r="AD140" s="9">
        <f t="shared" si="53"/>
        <v>0</v>
      </c>
      <c r="AE140" s="9">
        <f t="shared" si="53"/>
        <v>0</v>
      </c>
      <c r="AF140" s="9">
        <f t="shared" si="53"/>
        <v>0</v>
      </c>
    </row>
    <row r="141" spans="1:32" ht="19.5" customHeight="1">
      <c r="A141" s="52" t="s">
        <v>58</v>
      </c>
      <c r="B141" s="18" t="s">
        <v>2</v>
      </c>
      <c r="C141" s="5">
        <f>F141+I141+L141+O141+U141+X141+AA141+AD141+R141</f>
        <v>0</v>
      </c>
      <c r="D141" s="5">
        <f>G141+J141+M141+P141+V141+Y141+AB141+AE141+S141</f>
        <v>0</v>
      </c>
      <c r="E141" s="6">
        <f>H141+K141+N141+Q141+W141+Z141+AC141+AF141+T141</f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5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8">
        <f>AA141+AB141</f>
        <v>0</v>
      </c>
      <c r="AD141" s="5">
        <v>0</v>
      </c>
      <c r="AE141" s="5">
        <v>0</v>
      </c>
      <c r="AF141" s="6">
        <f>AD141+AE141</f>
        <v>0</v>
      </c>
    </row>
    <row r="142" spans="1:32" ht="19.5" customHeight="1">
      <c r="A142" s="53"/>
      <c r="B142" s="17" t="s">
        <v>3</v>
      </c>
      <c r="C142" s="5">
        <f t="shared" ref="C142:E144" si="54">F142+I142+L142+O142+U142+X142+AA142+AD142+R142</f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5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8">
        <f>AA142+AB142</f>
        <v>0</v>
      </c>
      <c r="AD142" s="5">
        <v>0</v>
      </c>
      <c r="AE142" s="5">
        <v>0</v>
      </c>
      <c r="AF142" s="6">
        <f>AD142+AE142</f>
        <v>0</v>
      </c>
    </row>
    <row r="143" spans="1:32" ht="19.5" customHeight="1">
      <c r="A143" s="53"/>
      <c r="B143" s="17" t="s">
        <v>59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5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8">
        <f>AA143+AB143</f>
        <v>0</v>
      </c>
      <c r="AD143" s="5">
        <v>0</v>
      </c>
      <c r="AE143" s="5">
        <v>0</v>
      </c>
      <c r="AF143" s="6">
        <f>AD143+AE143</f>
        <v>0</v>
      </c>
    </row>
    <row r="144" spans="1:32" ht="19.5" customHeight="1">
      <c r="A144" s="54"/>
      <c r="B144" s="17" t="s">
        <v>4</v>
      </c>
      <c r="C144" s="5">
        <f t="shared" si="54"/>
        <v>399793674</v>
      </c>
      <c r="D144" s="5">
        <f t="shared" si="54"/>
        <v>486750493</v>
      </c>
      <c r="E144" s="6">
        <f t="shared" si="54"/>
        <v>886544167</v>
      </c>
      <c r="F144" s="5">
        <v>399793674</v>
      </c>
      <c r="G144" s="5">
        <v>340722672</v>
      </c>
      <c r="H144" s="5">
        <f>F144+G144</f>
        <v>740516346</v>
      </c>
      <c r="I144" s="5">
        <v>0</v>
      </c>
      <c r="J144" s="5">
        <v>146027821</v>
      </c>
      <c r="K144" s="5">
        <f>I144+J144</f>
        <v>146027821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5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8">
        <f>AA144+AB144</f>
        <v>0</v>
      </c>
      <c r="AD144" s="5">
        <v>0</v>
      </c>
      <c r="AE144" s="5">
        <v>0</v>
      </c>
      <c r="AF144" s="6">
        <f>AD144+AE144</f>
        <v>0</v>
      </c>
    </row>
    <row r="145" spans="1:32" ht="19.5" customHeight="1" thickBot="1">
      <c r="A145" s="22" t="s">
        <v>5</v>
      </c>
      <c r="B145" s="21"/>
      <c r="C145" s="9">
        <f t="shared" ref="C145:AF145" si="55">SUM(C141:C144)</f>
        <v>399793674</v>
      </c>
      <c r="D145" s="9">
        <f t="shared" si="55"/>
        <v>486750493</v>
      </c>
      <c r="E145" s="9">
        <f t="shared" si="55"/>
        <v>886544167</v>
      </c>
      <c r="F145" s="9">
        <f t="shared" si="55"/>
        <v>399793674</v>
      </c>
      <c r="G145" s="9">
        <f t="shared" si="55"/>
        <v>340722672</v>
      </c>
      <c r="H145" s="9">
        <f t="shared" si="55"/>
        <v>740516346</v>
      </c>
      <c r="I145" s="9">
        <f t="shared" si="55"/>
        <v>0</v>
      </c>
      <c r="J145" s="9">
        <f t="shared" si="55"/>
        <v>146027821</v>
      </c>
      <c r="K145" s="9">
        <f t="shared" si="55"/>
        <v>146027821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  <c r="AD145" s="9">
        <f t="shared" si="55"/>
        <v>0</v>
      </c>
      <c r="AE145" s="9">
        <f t="shared" si="55"/>
        <v>0</v>
      </c>
      <c r="AF145" s="9">
        <f t="shared" si="55"/>
        <v>0</v>
      </c>
    </row>
    <row r="146" spans="1:32" ht="19.5" customHeight="1">
      <c r="A146" s="52" t="s">
        <v>47</v>
      </c>
      <c r="B146" s="18" t="s">
        <v>2</v>
      </c>
      <c r="C146" s="5">
        <f>F146+I146+L146+O146+U146+X146+AA146+AD146+R146</f>
        <v>0</v>
      </c>
      <c r="D146" s="5">
        <f>G146+J146+M146+P146+V146+Y146+AB146+AE146+S146</f>
        <v>0</v>
      </c>
      <c r="E146" s="6">
        <f>H146+K146+N146+Q146+W146+Z146+AC146+AF146+T146</f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5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8">
        <f>AA146+AB146</f>
        <v>0</v>
      </c>
      <c r="AD146" s="5">
        <v>0</v>
      </c>
      <c r="AE146" s="5">
        <v>0</v>
      </c>
      <c r="AF146" s="6">
        <f>AD146+AE146</f>
        <v>0</v>
      </c>
    </row>
    <row r="147" spans="1:32" ht="19.5" customHeight="1">
      <c r="A147" s="53"/>
      <c r="B147" s="17" t="s">
        <v>3</v>
      </c>
      <c r="C147" s="5">
        <f t="shared" ref="C147:E149" si="56">F147+I147+L147+O147+U147+X147+AA147+AD147+R147</f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5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8">
        <f>AA147+AB147</f>
        <v>0</v>
      </c>
      <c r="AD147" s="5">
        <v>0</v>
      </c>
      <c r="AE147" s="5">
        <v>0</v>
      </c>
      <c r="AF147" s="6">
        <f>AD147+AE147</f>
        <v>0</v>
      </c>
    </row>
    <row r="148" spans="1:32" ht="19.5" customHeight="1">
      <c r="A148" s="53"/>
      <c r="B148" s="17" t="s">
        <v>59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5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8">
        <f>AA148+AB148</f>
        <v>0</v>
      </c>
      <c r="AD148" s="5">
        <v>0</v>
      </c>
      <c r="AE148" s="5">
        <v>0</v>
      </c>
      <c r="AF148" s="6">
        <f>AD148+AE148</f>
        <v>0</v>
      </c>
    </row>
    <row r="149" spans="1:32" ht="19.5" customHeight="1">
      <c r="A149" s="54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5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8">
        <f>AA149+AB149</f>
        <v>0</v>
      </c>
      <c r="AD149" s="5">
        <v>0</v>
      </c>
      <c r="AE149" s="5">
        <v>0</v>
      </c>
      <c r="AF149" s="6">
        <f>AD149+AE149</f>
        <v>0</v>
      </c>
    </row>
    <row r="150" spans="1:32" ht="19.5" customHeight="1" thickBot="1">
      <c r="A150" s="22" t="s">
        <v>5</v>
      </c>
      <c r="B150" s="21"/>
      <c r="C150" s="9">
        <f t="shared" ref="C150:AF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  <c r="AD150" s="9">
        <f t="shared" si="57"/>
        <v>0</v>
      </c>
      <c r="AE150" s="9">
        <f t="shared" si="57"/>
        <v>0</v>
      </c>
      <c r="AF150" s="9">
        <f t="shared" si="57"/>
        <v>0</v>
      </c>
    </row>
    <row r="151" spans="1:32" ht="19.5" customHeight="1">
      <c r="A151" s="52" t="s">
        <v>48</v>
      </c>
      <c r="B151" s="18" t="s">
        <v>2</v>
      </c>
      <c r="C151" s="5">
        <f>F151+I151+L151+O151+U151+X151+AA151+AD151+R151</f>
        <v>32849974</v>
      </c>
      <c r="D151" s="5">
        <f>G151+J151+M151+P151+V151+Y151+AB151+AE151+S151</f>
        <v>120714590</v>
      </c>
      <c r="E151" s="6">
        <f>H151+K151+N151+Q151+W151+Z151+AC151+AF151+T151</f>
        <v>153564564</v>
      </c>
      <c r="F151" s="5">
        <v>3444101</v>
      </c>
      <c r="G151" s="5">
        <v>117590551</v>
      </c>
      <c r="H151" s="5">
        <f>F151+G151</f>
        <v>121034652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5">
        <f>U151+V151</f>
        <v>0</v>
      </c>
      <c r="X151" s="5">
        <v>29405873</v>
      </c>
      <c r="Y151" s="5">
        <v>3124039</v>
      </c>
      <c r="Z151" s="8">
        <f>X151+Y151</f>
        <v>32529912</v>
      </c>
      <c r="AA151" s="5">
        <v>0</v>
      </c>
      <c r="AB151" s="5">
        <v>0</v>
      </c>
      <c r="AC151" s="8">
        <f>AA151+AB151</f>
        <v>0</v>
      </c>
      <c r="AD151" s="5">
        <v>0</v>
      </c>
      <c r="AE151" s="5">
        <v>0</v>
      </c>
      <c r="AF151" s="6">
        <f>AD151+AE151</f>
        <v>0</v>
      </c>
    </row>
    <row r="152" spans="1:32" ht="19.5" customHeight="1">
      <c r="A152" s="53"/>
      <c r="B152" s="17" t="s">
        <v>3</v>
      </c>
      <c r="C152" s="5">
        <f t="shared" ref="C152:E154" si="58">F152+I152+L152+O152+U152+X152+AA152+AD152+R152</f>
        <v>62727250</v>
      </c>
      <c r="D152" s="5">
        <f t="shared" si="58"/>
        <v>9695295</v>
      </c>
      <c r="E152" s="6">
        <f t="shared" si="58"/>
        <v>72422545</v>
      </c>
      <c r="F152" s="5">
        <v>0</v>
      </c>
      <c r="G152" s="5">
        <v>0</v>
      </c>
      <c r="H152" s="5">
        <f>F152+G152</f>
        <v>0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5">
        <f>U152+V152</f>
        <v>0</v>
      </c>
      <c r="X152" s="5">
        <v>62727250</v>
      </c>
      <c r="Y152" s="5">
        <v>9695295</v>
      </c>
      <c r="Z152" s="8">
        <f>X152+Y152</f>
        <v>72422545</v>
      </c>
      <c r="AA152" s="5">
        <v>0</v>
      </c>
      <c r="AB152" s="5">
        <v>0</v>
      </c>
      <c r="AC152" s="8">
        <f>AA152+AB152</f>
        <v>0</v>
      </c>
      <c r="AD152" s="5">
        <v>0</v>
      </c>
      <c r="AE152" s="5">
        <v>0</v>
      </c>
      <c r="AF152" s="6">
        <f>AD152+AE152</f>
        <v>0</v>
      </c>
    </row>
    <row r="153" spans="1:32" ht="19.5" customHeight="1">
      <c r="A153" s="53"/>
      <c r="B153" s="17" t="s">
        <v>59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5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8">
        <f>AA153+AB153</f>
        <v>0</v>
      </c>
      <c r="AD153" s="5">
        <v>0</v>
      </c>
      <c r="AE153" s="5">
        <v>0</v>
      </c>
      <c r="AF153" s="6">
        <f>AD153+AE153</f>
        <v>0</v>
      </c>
    </row>
    <row r="154" spans="1:32" ht="19.5" customHeight="1">
      <c r="A154" s="54"/>
      <c r="B154" s="17" t="s">
        <v>4</v>
      </c>
      <c r="C154" s="5">
        <f t="shared" si="58"/>
        <v>416701317</v>
      </c>
      <c r="D154" s="5">
        <f t="shared" si="58"/>
        <v>298491913</v>
      </c>
      <c r="E154" s="6">
        <f t="shared" si="58"/>
        <v>715193230</v>
      </c>
      <c r="F154" s="5">
        <v>89662611</v>
      </c>
      <c r="G154" s="5">
        <v>122196538</v>
      </c>
      <c r="H154" s="5">
        <f>F154+G154</f>
        <v>211859149</v>
      </c>
      <c r="I154" s="5">
        <v>0</v>
      </c>
      <c r="J154" s="5">
        <v>0</v>
      </c>
      <c r="K154" s="5">
        <f>I154+J154</f>
        <v>0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43102704</v>
      </c>
      <c r="V154" s="5">
        <v>0</v>
      </c>
      <c r="W154" s="5">
        <f>U154+V154</f>
        <v>43102704</v>
      </c>
      <c r="X154" s="5">
        <v>283936002</v>
      </c>
      <c r="Y154" s="5">
        <v>176295375</v>
      </c>
      <c r="Z154" s="8">
        <f>X154+Y154</f>
        <v>460231377</v>
      </c>
      <c r="AA154" s="5">
        <v>0</v>
      </c>
      <c r="AB154" s="5">
        <v>0</v>
      </c>
      <c r="AC154" s="8">
        <f>AA154+AB154</f>
        <v>0</v>
      </c>
      <c r="AD154" s="5">
        <v>0</v>
      </c>
      <c r="AE154" s="5">
        <v>0</v>
      </c>
      <c r="AF154" s="6">
        <f>AD154+AE154</f>
        <v>0</v>
      </c>
    </row>
    <row r="155" spans="1:32" ht="19.5" customHeight="1" thickBot="1">
      <c r="A155" s="22" t="s">
        <v>5</v>
      </c>
      <c r="B155" s="21"/>
      <c r="C155" s="9">
        <f t="shared" ref="C155:AF155" si="59">SUM(C151:C154)</f>
        <v>512278541</v>
      </c>
      <c r="D155" s="9">
        <f t="shared" si="59"/>
        <v>428901798</v>
      </c>
      <c r="E155" s="9">
        <f t="shared" si="59"/>
        <v>941180339</v>
      </c>
      <c r="F155" s="9">
        <f t="shared" si="59"/>
        <v>93106712</v>
      </c>
      <c r="G155" s="9">
        <f t="shared" si="59"/>
        <v>239787089</v>
      </c>
      <c r="H155" s="9">
        <f t="shared" si="59"/>
        <v>332893801</v>
      </c>
      <c r="I155" s="9">
        <f t="shared" si="59"/>
        <v>0</v>
      </c>
      <c r="J155" s="9">
        <f t="shared" si="59"/>
        <v>0</v>
      </c>
      <c r="K155" s="9">
        <f t="shared" si="59"/>
        <v>0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43102704</v>
      </c>
      <c r="V155" s="9">
        <f t="shared" si="59"/>
        <v>0</v>
      </c>
      <c r="W155" s="9">
        <f t="shared" si="59"/>
        <v>43102704</v>
      </c>
      <c r="X155" s="9">
        <f t="shared" si="59"/>
        <v>376069125</v>
      </c>
      <c r="Y155" s="9">
        <f t="shared" si="59"/>
        <v>189114709</v>
      </c>
      <c r="Z155" s="9">
        <f t="shared" si="59"/>
        <v>565183834</v>
      </c>
      <c r="AA155" s="9">
        <f t="shared" si="59"/>
        <v>0</v>
      </c>
      <c r="AB155" s="9">
        <f t="shared" si="59"/>
        <v>0</v>
      </c>
      <c r="AC155" s="9">
        <f t="shared" si="59"/>
        <v>0</v>
      </c>
      <c r="AD155" s="9">
        <f t="shared" si="59"/>
        <v>0</v>
      </c>
      <c r="AE155" s="9">
        <f t="shared" si="59"/>
        <v>0</v>
      </c>
      <c r="AF155" s="9">
        <f t="shared" si="59"/>
        <v>0</v>
      </c>
    </row>
    <row r="156" spans="1:32" ht="19.5" customHeight="1">
      <c r="A156" s="52" t="s">
        <v>49</v>
      </c>
      <c r="B156" s="18" t="s">
        <v>2</v>
      </c>
      <c r="C156" s="5">
        <f>F156+I156+L156+O156+U156+X156+AA156+AD156+R156</f>
        <v>0</v>
      </c>
      <c r="D156" s="5">
        <f>G156+J156+M156+P156+V156+Y156+AB156+AE156+S156</f>
        <v>0</v>
      </c>
      <c r="E156" s="6">
        <f>H156+K156+N156+Q156+W156+Z156+AC156+AF156+T156</f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5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8">
        <f>AA156+AB156</f>
        <v>0</v>
      </c>
      <c r="AD156" s="5">
        <v>0</v>
      </c>
      <c r="AE156" s="5">
        <v>0</v>
      </c>
      <c r="AF156" s="6">
        <f>AD156+AE156</f>
        <v>0</v>
      </c>
    </row>
    <row r="157" spans="1:32" ht="19.5" customHeight="1">
      <c r="A157" s="53" t="s">
        <v>49</v>
      </c>
      <c r="B157" s="17" t="s">
        <v>3</v>
      </c>
      <c r="C157" s="5">
        <f t="shared" ref="C157:E159" si="60">F157+I157+L157+O157+U157+X157+AA157+AD157+R157</f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5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8">
        <f>AA157+AB157</f>
        <v>0</v>
      </c>
      <c r="AD157" s="5">
        <v>0</v>
      </c>
      <c r="AE157" s="5">
        <v>0</v>
      </c>
      <c r="AF157" s="6">
        <f>AD157+AE157</f>
        <v>0</v>
      </c>
    </row>
    <row r="158" spans="1:32" ht="19.5" customHeight="1">
      <c r="A158" s="53"/>
      <c r="B158" s="17" t="s">
        <v>59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5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8">
        <f>AA158+AB158</f>
        <v>0</v>
      </c>
      <c r="AD158" s="5">
        <v>0</v>
      </c>
      <c r="AE158" s="5">
        <v>0</v>
      </c>
      <c r="AF158" s="6">
        <f>AD158+AE158</f>
        <v>0</v>
      </c>
    </row>
    <row r="159" spans="1:32" ht="19.5" customHeight="1">
      <c r="A159" s="54"/>
      <c r="B159" s="17" t="s">
        <v>4</v>
      </c>
      <c r="C159" s="5">
        <f t="shared" si="60"/>
        <v>1693259</v>
      </c>
      <c r="D159" s="5">
        <f t="shared" si="60"/>
        <v>45405312</v>
      </c>
      <c r="E159" s="6">
        <f t="shared" si="60"/>
        <v>47098571</v>
      </c>
      <c r="F159" s="5">
        <v>0</v>
      </c>
      <c r="G159" s="5">
        <v>0</v>
      </c>
      <c r="H159" s="5">
        <f>F159+G159</f>
        <v>0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5">
        <f>U159+V159</f>
        <v>0</v>
      </c>
      <c r="X159" s="5">
        <v>1693259</v>
      </c>
      <c r="Y159" s="5">
        <v>45405312</v>
      </c>
      <c r="Z159" s="8">
        <f>X159+Y159</f>
        <v>47098571</v>
      </c>
      <c r="AA159" s="5">
        <v>0</v>
      </c>
      <c r="AB159" s="5">
        <v>0</v>
      </c>
      <c r="AC159" s="8">
        <f>AA159+AB159</f>
        <v>0</v>
      </c>
      <c r="AD159" s="5">
        <v>0</v>
      </c>
      <c r="AE159" s="5">
        <v>0</v>
      </c>
      <c r="AF159" s="6">
        <f>AD159+AE159</f>
        <v>0</v>
      </c>
    </row>
    <row r="160" spans="1:32" ht="19.5" customHeight="1" thickBot="1">
      <c r="A160" s="22" t="s">
        <v>5</v>
      </c>
      <c r="B160" s="21"/>
      <c r="C160" s="9">
        <f t="shared" ref="C160:AF160" si="61">SUM(C156:C159)</f>
        <v>1693259</v>
      </c>
      <c r="D160" s="9">
        <f t="shared" si="61"/>
        <v>45405312</v>
      </c>
      <c r="E160" s="9">
        <f t="shared" si="61"/>
        <v>47098571</v>
      </c>
      <c r="F160" s="9">
        <f t="shared" si="61"/>
        <v>0</v>
      </c>
      <c r="G160" s="9">
        <f t="shared" si="61"/>
        <v>0</v>
      </c>
      <c r="H160" s="9">
        <f t="shared" si="61"/>
        <v>0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1693259</v>
      </c>
      <c r="Y160" s="9">
        <f t="shared" si="61"/>
        <v>45405312</v>
      </c>
      <c r="Z160" s="9">
        <f t="shared" si="61"/>
        <v>47098571</v>
      </c>
      <c r="AA160" s="9">
        <f t="shared" si="61"/>
        <v>0</v>
      </c>
      <c r="AB160" s="9">
        <f t="shared" si="61"/>
        <v>0</v>
      </c>
      <c r="AC160" s="9">
        <f t="shared" si="61"/>
        <v>0</v>
      </c>
      <c r="AD160" s="9">
        <f t="shared" si="61"/>
        <v>0</v>
      </c>
      <c r="AE160" s="9">
        <f t="shared" si="61"/>
        <v>0</v>
      </c>
      <c r="AF160" s="9">
        <f t="shared" si="61"/>
        <v>0</v>
      </c>
    </row>
    <row r="161" spans="1:32" ht="19.5" customHeight="1">
      <c r="A161" s="52" t="s">
        <v>50</v>
      </c>
      <c r="B161" s="18" t="s">
        <v>2</v>
      </c>
      <c r="C161" s="5">
        <f>F161+I161+L161+O161+U161+X161+AA161+AD161+R161</f>
        <v>0</v>
      </c>
      <c r="D161" s="5">
        <f>G161+J161+M161+P161+V161+Y161+AB161+AE161+S161</f>
        <v>0</v>
      </c>
      <c r="E161" s="6">
        <f>H161+K161+N161+Q161+W161+Z161+AC161+AF161+T161</f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5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8">
        <f>AA161+AB161</f>
        <v>0</v>
      </c>
      <c r="AD161" s="5">
        <v>0</v>
      </c>
      <c r="AE161" s="5">
        <v>0</v>
      </c>
      <c r="AF161" s="6">
        <f>AD161+AE161</f>
        <v>0</v>
      </c>
    </row>
    <row r="162" spans="1:32" ht="19.5" customHeight="1">
      <c r="A162" s="53"/>
      <c r="B162" s="17" t="s">
        <v>3</v>
      </c>
      <c r="C162" s="5">
        <f t="shared" ref="C162:E164" si="62">F162+I162+L162+O162+U162+X162+AA162+AD162+R162</f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5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8">
        <f>AA162+AB162</f>
        <v>0</v>
      </c>
      <c r="AD162" s="5">
        <v>0</v>
      </c>
      <c r="AE162" s="5">
        <v>0</v>
      </c>
      <c r="AF162" s="6">
        <f>AD162+AE162</f>
        <v>0</v>
      </c>
    </row>
    <row r="163" spans="1:32" ht="19.5" customHeight="1">
      <c r="A163" s="53"/>
      <c r="B163" s="17" t="s">
        <v>59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5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8">
        <f>AA163+AB163</f>
        <v>0</v>
      </c>
      <c r="AD163" s="5">
        <v>0</v>
      </c>
      <c r="AE163" s="5">
        <v>0</v>
      </c>
      <c r="AF163" s="6">
        <f>AD163+AE163</f>
        <v>0</v>
      </c>
    </row>
    <row r="164" spans="1:32" ht="19.5" customHeight="1">
      <c r="A164" s="54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5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8">
        <f>AA164+AB164</f>
        <v>0</v>
      </c>
      <c r="AD164" s="5">
        <v>0</v>
      </c>
      <c r="AE164" s="5">
        <v>0</v>
      </c>
      <c r="AF164" s="6">
        <f>AD164+AE164</f>
        <v>0</v>
      </c>
    </row>
    <row r="165" spans="1:32" ht="19.5" customHeight="1" thickBot="1">
      <c r="A165" s="22" t="s">
        <v>5</v>
      </c>
      <c r="B165" s="21"/>
      <c r="C165" s="9">
        <f t="shared" ref="C165:AF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  <c r="AD165" s="9">
        <f t="shared" si="63"/>
        <v>0</v>
      </c>
      <c r="AE165" s="9">
        <f t="shared" si="63"/>
        <v>0</v>
      </c>
      <c r="AF165" s="9">
        <f t="shared" si="63"/>
        <v>0</v>
      </c>
    </row>
    <row r="166" spans="1:32" ht="19.5" customHeight="1">
      <c r="A166" s="52" t="s">
        <v>51</v>
      </c>
      <c r="B166" s="18" t="s">
        <v>2</v>
      </c>
      <c r="C166" s="5">
        <f>F166+I166+L166+O166+U166+X166+AA166+AD166+R166</f>
        <v>0</v>
      </c>
      <c r="D166" s="5">
        <f>G166+J166+M166+P166+V166+Y166+AB166+AE166+S166</f>
        <v>0</v>
      </c>
      <c r="E166" s="6">
        <f>H166+K166+N166+Q166+W166+Z166+AC166+AF166+T166</f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5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8">
        <f>AA166+AB166</f>
        <v>0</v>
      </c>
      <c r="AD166" s="5">
        <v>0</v>
      </c>
      <c r="AE166" s="5">
        <v>0</v>
      </c>
      <c r="AF166" s="6">
        <f>AD166+AE166</f>
        <v>0</v>
      </c>
    </row>
    <row r="167" spans="1:32" ht="19.5" customHeight="1">
      <c r="A167" s="53"/>
      <c r="B167" s="17" t="s">
        <v>3</v>
      </c>
      <c r="C167" s="5">
        <f t="shared" ref="C167:E169" si="64">F167+I167+L167+O167+U167+X167+AA167+AD167+R167</f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5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8">
        <f>AA167+AB167</f>
        <v>0</v>
      </c>
      <c r="AD167" s="5">
        <v>0</v>
      </c>
      <c r="AE167" s="5">
        <v>0</v>
      </c>
      <c r="AF167" s="6">
        <f>AD167+AE167</f>
        <v>0</v>
      </c>
    </row>
    <row r="168" spans="1:32" ht="19.5" customHeight="1">
      <c r="A168" s="53"/>
      <c r="B168" s="17" t="s">
        <v>59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5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8">
        <f>AA168+AB168</f>
        <v>0</v>
      </c>
      <c r="AD168" s="5">
        <v>0</v>
      </c>
      <c r="AE168" s="5">
        <v>0</v>
      </c>
      <c r="AF168" s="6">
        <f>AD168+AE168</f>
        <v>0</v>
      </c>
    </row>
    <row r="169" spans="1:32" ht="19.5" customHeight="1">
      <c r="A169" s="54"/>
      <c r="B169" s="17" t="s">
        <v>4</v>
      </c>
      <c r="C169" s="5">
        <f t="shared" si="64"/>
        <v>80008557</v>
      </c>
      <c r="D169" s="5">
        <f t="shared" si="64"/>
        <v>45286569</v>
      </c>
      <c r="E169" s="6">
        <f t="shared" si="64"/>
        <v>125295126</v>
      </c>
      <c r="F169" s="5">
        <v>0</v>
      </c>
      <c r="G169" s="5">
        <v>32348234</v>
      </c>
      <c r="H169" s="5">
        <f>F169+G169</f>
        <v>32348234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0</v>
      </c>
      <c r="V169" s="5">
        <v>0</v>
      </c>
      <c r="W169" s="5">
        <f>U169+V169</f>
        <v>0</v>
      </c>
      <c r="X169" s="5">
        <v>80008557</v>
      </c>
      <c r="Y169" s="5">
        <v>12938335</v>
      </c>
      <c r="Z169" s="8">
        <f>X169+Y169</f>
        <v>92946892</v>
      </c>
      <c r="AA169" s="5">
        <v>0</v>
      </c>
      <c r="AB169" s="5">
        <v>0</v>
      </c>
      <c r="AC169" s="8">
        <f>AA169+AB169</f>
        <v>0</v>
      </c>
      <c r="AD169" s="5">
        <v>0</v>
      </c>
      <c r="AE169" s="5">
        <v>0</v>
      </c>
      <c r="AF169" s="6">
        <f>AD169+AE169</f>
        <v>0</v>
      </c>
    </row>
    <row r="170" spans="1:32" ht="19.5" customHeight="1" thickBot="1">
      <c r="A170" s="22" t="s">
        <v>5</v>
      </c>
      <c r="B170" s="21"/>
      <c r="C170" s="9">
        <f t="shared" ref="C170:AF170" si="65">SUM(C166:C169)</f>
        <v>80008557</v>
      </c>
      <c r="D170" s="9">
        <f t="shared" si="65"/>
        <v>45286569</v>
      </c>
      <c r="E170" s="9">
        <f t="shared" si="65"/>
        <v>125295126</v>
      </c>
      <c r="F170" s="9">
        <f t="shared" si="65"/>
        <v>0</v>
      </c>
      <c r="G170" s="9">
        <f t="shared" si="65"/>
        <v>32348234</v>
      </c>
      <c r="H170" s="9">
        <f t="shared" si="65"/>
        <v>32348234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0</v>
      </c>
      <c r="V170" s="9">
        <f t="shared" si="65"/>
        <v>0</v>
      </c>
      <c r="W170" s="9">
        <f t="shared" si="65"/>
        <v>0</v>
      </c>
      <c r="X170" s="9">
        <f t="shared" si="65"/>
        <v>80008557</v>
      </c>
      <c r="Y170" s="9">
        <f t="shared" si="65"/>
        <v>12938335</v>
      </c>
      <c r="Z170" s="9">
        <f t="shared" si="65"/>
        <v>92946892</v>
      </c>
      <c r="AA170" s="9">
        <f t="shared" si="65"/>
        <v>0</v>
      </c>
      <c r="AB170" s="9">
        <f t="shared" si="65"/>
        <v>0</v>
      </c>
      <c r="AC170" s="9">
        <f t="shared" si="65"/>
        <v>0</v>
      </c>
      <c r="AD170" s="9">
        <f t="shared" si="65"/>
        <v>0</v>
      </c>
      <c r="AE170" s="9">
        <f t="shared" si="65"/>
        <v>0</v>
      </c>
      <c r="AF170" s="9">
        <f t="shared" si="65"/>
        <v>0</v>
      </c>
    </row>
    <row r="171" spans="1:32" ht="19.5" customHeight="1">
      <c r="A171" s="52" t="s">
        <v>52</v>
      </c>
      <c r="B171" s="18" t="s">
        <v>2</v>
      </c>
      <c r="C171" s="5">
        <f>F171+I171+L171+O171+U171+X171+AA171+AD171+R171</f>
        <v>0</v>
      </c>
      <c r="D171" s="5">
        <f>G171+J171+M171+P171+V171+Y171+AB171+AE171+S171</f>
        <v>0</v>
      </c>
      <c r="E171" s="6">
        <f>H171+K171+N171+Q171+W171+Z171+AC171+AF171+T171</f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5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8">
        <f>AA171+AB171</f>
        <v>0</v>
      </c>
      <c r="AD171" s="5">
        <v>0</v>
      </c>
      <c r="AE171" s="5">
        <v>0</v>
      </c>
      <c r="AF171" s="6">
        <f>AD171+AE171</f>
        <v>0</v>
      </c>
    </row>
    <row r="172" spans="1:32" ht="19.5" customHeight="1">
      <c r="A172" s="53"/>
      <c r="B172" s="17" t="s">
        <v>3</v>
      </c>
      <c r="C172" s="5">
        <f t="shared" ref="C172:E174" si="66">F172+I172+L172+O172+U172+X172+AA172+AD172+R172</f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5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8">
        <f>AA172+AB172</f>
        <v>0</v>
      </c>
      <c r="AD172" s="5">
        <v>0</v>
      </c>
      <c r="AE172" s="5">
        <v>0</v>
      </c>
      <c r="AF172" s="6">
        <f>AD172+AE172</f>
        <v>0</v>
      </c>
    </row>
    <row r="173" spans="1:32" ht="19.5" customHeight="1">
      <c r="A173" s="53"/>
      <c r="B173" s="17" t="s">
        <v>59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5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8">
        <f>AA173+AB173</f>
        <v>0</v>
      </c>
      <c r="AD173" s="5">
        <v>0</v>
      </c>
      <c r="AE173" s="5">
        <v>0</v>
      </c>
      <c r="AF173" s="6">
        <f>AD173+AE173</f>
        <v>0</v>
      </c>
    </row>
    <row r="174" spans="1:32" ht="19.5" customHeight="1">
      <c r="A174" s="54"/>
      <c r="B174" s="17" t="s">
        <v>4</v>
      </c>
      <c r="C174" s="5">
        <f t="shared" si="66"/>
        <v>0</v>
      </c>
      <c r="D174" s="5">
        <f t="shared" si="66"/>
        <v>0</v>
      </c>
      <c r="E174" s="6">
        <f t="shared" si="66"/>
        <v>0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5">
        <f>U174+V174</f>
        <v>0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8">
        <f>AA174+AB174</f>
        <v>0</v>
      </c>
      <c r="AD174" s="5">
        <v>0</v>
      </c>
      <c r="AE174" s="5">
        <v>0</v>
      </c>
      <c r="AF174" s="6">
        <f>AD174+AE174</f>
        <v>0</v>
      </c>
    </row>
    <row r="175" spans="1:32" ht="19.5" customHeight="1" thickBot="1">
      <c r="A175" s="22" t="s">
        <v>5</v>
      </c>
      <c r="B175" s="21"/>
      <c r="C175" s="9">
        <f t="shared" ref="C175:AF175" si="67">SUM(C171:C174)</f>
        <v>0</v>
      </c>
      <c r="D175" s="9">
        <f t="shared" si="67"/>
        <v>0</v>
      </c>
      <c r="E175" s="9">
        <f t="shared" si="67"/>
        <v>0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  <c r="AD175" s="9">
        <f t="shared" si="67"/>
        <v>0</v>
      </c>
      <c r="AE175" s="9">
        <f t="shared" si="67"/>
        <v>0</v>
      </c>
      <c r="AF175" s="9">
        <f t="shared" si="67"/>
        <v>0</v>
      </c>
    </row>
    <row r="176" spans="1:32" ht="19.5" customHeight="1">
      <c r="A176" s="52" t="s">
        <v>53</v>
      </c>
      <c r="B176" s="18" t="s">
        <v>2</v>
      </c>
      <c r="C176" s="5">
        <f>F176+I176+L176+O176+U176+X176+AA176+AD176+R176</f>
        <v>0</v>
      </c>
      <c r="D176" s="5">
        <f>G176+J176+M176+P176+V176+Y176+AB176+AE176+S176</f>
        <v>0</v>
      </c>
      <c r="E176" s="6">
        <f>H176+K176+N176+Q176+W176+Z176+AC176+AF176+T176</f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5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8">
        <f>AA176+AB176</f>
        <v>0</v>
      </c>
      <c r="AD176" s="5">
        <v>0</v>
      </c>
      <c r="AE176" s="5">
        <v>0</v>
      </c>
      <c r="AF176" s="6">
        <f>AD176+AE176</f>
        <v>0</v>
      </c>
    </row>
    <row r="177" spans="1:32" ht="19.5" customHeight="1">
      <c r="A177" s="53"/>
      <c r="B177" s="17" t="s">
        <v>3</v>
      </c>
      <c r="C177" s="5">
        <f t="shared" ref="C177:E179" si="68">F177+I177+L177+O177+U177+X177+AA177+AD177+R177</f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5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8">
        <f>AA177+AB177</f>
        <v>0</v>
      </c>
      <c r="AD177" s="5">
        <v>0</v>
      </c>
      <c r="AE177" s="5">
        <v>0</v>
      </c>
      <c r="AF177" s="6">
        <f>AD177+AE177</f>
        <v>0</v>
      </c>
    </row>
    <row r="178" spans="1:32" ht="19.5" customHeight="1">
      <c r="A178" s="53"/>
      <c r="B178" s="17" t="s">
        <v>59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5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8">
        <f>AA178+AB178</f>
        <v>0</v>
      </c>
      <c r="AD178" s="5">
        <v>0</v>
      </c>
      <c r="AE178" s="5">
        <v>0</v>
      </c>
      <c r="AF178" s="6">
        <f>AD178+AE178</f>
        <v>0</v>
      </c>
    </row>
    <row r="179" spans="1:32" ht="19.5" customHeight="1">
      <c r="A179" s="54"/>
      <c r="B179" s="17" t="s">
        <v>4</v>
      </c>
      <c r="C179" s="5">
        <f t="shared" si="68"/>
        <v>121540148</v>
      </c>
      <c r="D179" s="5">
        <f t="shared" si="68"/>
        <v>70492915</v>
      </c>
      <c r="E179" s="6">
        <f t="shared" si="68"/>
        <v>192033063</v>
      </c>
      <c r="F179" s="5">
        <v>105443475</v>
      </c>
      <c r="G179" s="5">
        <v>62201020</v>
      </c>
      <c r="H179" s="5">
        <f>F179+G179</f>
        <v>167644495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0</v>
      </c>
      <c r="V179" s="5">
        <v>0</v>
      </c>
      <c r="W179" s="5">
        <f>U179+V179</f>
        <v>0</v>
      </c>
      <c r="X179" s="5">
        <v>16096673</v>
      </c>
      <c r="Y179" s="5">
        <v>8291895</v>
      </c>
      <c r="Z179" s="8">
        <f>X179+Y179</f>
        <v>24388568</v>
      </c>
      <c r="AA179" s="5">
        <v>0</v>
      </c>
      <c r="AB179" s="5">
        <v>0</v>
      </c>
      <c r="AC179" s="8">
        <f>AA179+AB179</f>
        <v>0</v>
      </c>
      <c r="AD179" s="5">
        <v>0</v>
      </c>
      <c r="AE179" s="5">
        <v>0</v>
      </c>
      <c r="AF179" s="6">
        <f>AD179+AE179</f>
        <v>0</v>
      </c>
    </row>
    <row r="180" spans="1:32" ht="19.5" customHeight="1" thickBot="1">
      <c r="A180" s="22" t="s">
        <v>5</v>
      </c>
      <c r="B180" s="21"/>
      <c r="C180" s="9">
        <f t="shared" ref="C180:AF180" si="69">SUM(C176:C179)</f>
        <v>121540148</v>
      </c>
      <c r="D180" s="9">
        <f t="shared" si="69"/>
        <v>70492915</v>
      </c>
      <c r="E180" s="9">
        <f t="shared" si="69"/>
        <v>192033063</v>
      </c>
      <c r="F180" s="9">
        <f t="shared" si="69"/>
        <v>105443475</v>
      </c>
      <c r="G180" s="9">
        <f t="shared" si="69"/>
        <v>62201020</v>
      </c>
      <c r="H180" s="9">
        <f t="shared" si="69"/>
        <v>167644495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0</v>
      </c>
      <c r="V180" s="9">
        <f t="shared" si="69"/>
        <v>0</v>
      </c>
      <c r="W180" s="9">
        <f t="shared" si="69"/>
        <v>0</v>
      </c>
      <c r="X180" s="9">
        <f t="shared" si="69"/>
        <v>16096673</v>
      </c>
      <c r="Y180" s="9">
        <f t="shared" si="69"/>
        <v>8291895</v>
      </c>
      <c r="Z180" s="9">
        <f t="shared" si="69"/>
        <v>24388568</v>
      </c>
      <c r="AA180" s="9">
        <f t="shared" si="69"/>
        <v>0</v>
      </c>
      <c r="AB180" s="9">
        <f t="shared" si="69"/>
        <v>0</v>
      </c>
      <c r="AC180" s="9">
        <f t="shared" si="69"/>
        <v>0</v>
      </c>
      <c r="AD180" s="9">
        <f t="shared" si="69"/>
        <v>0</v>
      </c>
      <c r="AE180" s="9">
        <f t="shared" si="69"/>
        <v>0</v>
      </c>
      <c r="AF180" s="9">
        <f t="shared" si="69"/>
        <v>0</v>
      </c>
    </row>
    <row r="181" spans="1:32" ht="19.5" customHeight="1">
      <c r="A181" s="52" t="s">
        <v>54</v>
      </c>
      <c r="B181" s="18" t="s">
        <v>2</v>
      </c>
      <c r="C181" s="5">
        <f>F181+I181+L181+O181+U181+X181+AA181+AD181+R181</f>
        <v>0</v>
      </c>
      <c r="D181" s="5">
        <f>G181+J181+M181+P181+V181+Y181+AB181+AE181+S181</f>
        <v>0</v>
      </c>
      <c r="E181" s="6">
        <f>H181+K181+N181+Q181+W181+Z181+AC181+AF181+T181</f>
        <v>0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5">
        <f>U181+V181</f>
        <v>0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8">
        <f>AA181+AB181</f>
        <v>0</v>
      </c>
      <c r="AD181" s="5">
        <v>0</v>
      </c>
      <c r="AE181" s="5">
        <v>0</v>
      </c>
      <c r="AF181" s="6">
        <f>AD181+AE181</f>
        <v>0</v>
      </c>
    </row>
    <row r="182" spans="1:32" ht="19.5" customHeight="1">
      <c r="A182" s="53"/>
      <c r="B182" s="17" t="s">
        <v>3</v>
      </c>
      <c r="C182" s="5">
        <f t="shared" ref="C182:E184" si="70">F182+I182+L182+O182+U182+X182+AA182+AD182+R182</f>
        <v>26938128</v>
      </c>
      <c r="D182" s="5">
        <f t="shared" si="70"/>
        <v>14192974</v>
      </c>
      <c r="E182" s="6">
        <f t="shared" si="70"/>
        <v>41131102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0</v>
      </c>
      <c r="V182" s="5">
        <v>0</v>
      </c>
      <c r="W182" s="5">
        <f>U182+V182</f>
        <v>0</v>
      </c>
      <c r="X182" s="5">
        <v>26938128</v>
      </c>
      <c r="Y182" s="5">
        <v>14192974</v>
      </c>
      <c r="Z182" s="8">
        <f>X182+Y182</f>
        <v>41131102</v>
      </c>
      <c r="AA182" s="5">
        <v>0</v>
      </c>
      <c r="AB182" s="5">
        <v>0</v>
      </c>
      <c r="AC182" s="8">
        <f>AA182+AB182</f>
        <v>0</v>
      </c>
      <c r="AD182" s="5">
        <v>0</v>
      </c>
      <c r="AE182" s="5">
        <v>0</v>
      </c>
      <c r="AF182" s="6">
        <f>AD182+AE182</f>
        <v>0</v>
      </c>
    </row>
    <row r="183" spans="1:32" ht="19.5" customHeight="1">
      <c r="A183" s="53"/>
      <c r="B183" s="17" t="s">
        <v>59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5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8">
        <f>AA183+AB183</f>
        <v>0</v>
      </c>
      <c r="AD183" s="5">
        <v>0</v>
      </c>
      <c r="AE183" s="5">
        <v>0</v>
      </c>
      <c r="AF183" s="6">
        <f>AD183+AE183</f>
        <v>0</v>
      </c>
    </row>
    <row r="184" spans="1:32" ht="19.5" customHeight="1">
      <c r="A184" s="54"/>
      <c r="B184" s="17" t="s">
        <v>4</v>
      </c>
      <c r="C184" s="5">
        <f t="shared" si="70"/>
        <v>57344077</v>
      </c>
      <c r="D184" s="5">
        <f t="shared" si="70"/>
        <v>220178796</v>
      </c>
      <c r="E184" s="6">
        <f t="shared" si="70"/>
        <v>277522873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0</v>
      </c>
      <c r="V184" s="5">
        <v>0</v>
      </c>
      <c r="W184" s="5">
        <f>U184+V184</f>
        <v>0</v>
      </c>
      <c r="X184" s="5">
        <v>57344077</v>
      </c>
      <c r="Y184" s="5">
        <v>220178796</v>
      </c>
      <c r="Z184" s="8">
        <f>X184+Y184</f>
        <v>277522873</v>
      </c>
      <c r="AA184" s="5">
        <v>0</v>
      </c>
      <c r="AB184" s="5">
        <v>0</v>
      </c>
      <c r="AC184" s="8">
        <f>AA184+AB184</f>
        <v>0</v>
      </c>
      <c r="AD184" s="5">
        <v>0</v>
      </c>
      <c r="AE184" s="5">
        <v>0</v>
      </c>
      <c r="AF184" s="6">
        <f>AD184+AE184</f>
        <v>0</v>
      </c>
    </row>
    <row r="185" spans="1:32" ht="19.5" customHeight="1" thickBot="1">
      <c r="A185" s="22" t="s">
        <v>5</v>
      </c>
      <c r="B185" s="21"/>
      <c r="C185" s="9">
        <f t="shared" ref="C185:AF185" si="71">SUM(C181:C184)</f>
        <v>84282205</v>
      </c>
      <c r="D185" s="9">
        <f t="shared" si="71"/>
        <v>234371770</v>
      </c>
      <c r="E185" s="9">
        <f t="shared" si="71"/>
        <v>318653975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0</v>
      </c>
      <c r="V185" s="9">
        <f t="shared" si="71"/>
        <v>0</v>
      </c>
      <c r="W185" s="9">
        <f t="shared" si="71"/>
        <v>0</v>
      </c>
      <c r="X185" s="9">
        <f t="shared" si="71"/>
        <v>84282205</v>
      </c>
      <c r="Y185" s="9">
        <f t="shared" si="71"/>
        <v>234371770</v>
      </c>
      <c r="Z185" s="9">
        <f t="shared" si="71"/>
        <v>318653975</v>
      </c>
      <c r="AA185" s="9">
        <f t="shared" si="71"/>
        <v>0</v>
      </c>
      <c r="AB185" s="9">
        <f t="shared" si="71"/>
        <v>0</v>
      </c>
      <c r="AC185" s="9">
        <f t="shared" si="71"/>
        <v>0</v>
      </c>
      <c r="AD185" s="9">
        <f t="shared" si="71"/>
        <v>0</v>
      </c>
      <c r="AE185" s="9">
        <f t="shared" si="71"/>
        <v>0</v>
      </c>
      <c r="AF185" s="9">
        <f t="shared" si="71"/>
        <v>0</v>
      </c>
    </row>
    <row r="186" spans="1:32" ht="19.5" customHeight="1">
      <c r="A186" s="52" t="s">
        <v>55</v>
      </c>
      <c r="B186" s="18" t="s">
        <v>2</v>
      </c>
      <c r="C186" s="5">
        <f>F186+I186+L186+O186+U186+X186+AA186+AD186+R186</f>
        <v>34903849</v>
      </c>
      <c r="D186" s="5">
        <f>G186+J186+M186+P186+V186+Y186+AB186+AE186+S186</f>
        <v>0</v>
      </c>
      <c r="E186" s="6">
        <f>H186+K186+N186+Q186+W186+Z186+AC186+AF186+T186</f>
        <v>34903849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5">
        <f>U186+V186</f>
        <v>0</v>
      </c>
      <c r="X186" s="5">
        <v>34903849</v>
      </c>
      <c r="Y186" s="5">
        <v>0</v>
      </c>
      <c r="Z186" s="8">
        <f>X186+Y186</f>
        <v>34903849</v>
      </c>
      <c r="AA186" s="5">
        <v>0</v>
      </c>
      <c r="AB186" s="5">
        <v>0</v>
      </c>
      <c r="AC186" s="8">
        <f>AA186+AB186</f>
        <v>0</v>
      </c>
      <c r="AD186" s="5">
        <v>0</v>
      </c>
      <c r="AE186" s="5">
        <v>0</v>
      </c>
      <c r="AF186" s="6">
        <f>AD186+AE186</f>
        <v>0</v>
      </c>
    </row>
    <row r="187" spans="1:32" ht="19.5" customHeight="1">
      <c r="A187" s="53"/>
      <c r="B187" s="17" t="s">
        <v>3</v>
      </c>
      <c r="C187" s="5">
        <f t="shared" ref="C187:E189" si="72">F187+I187+L187+O187+U187+X187+AA187+AD187+R187</f>
        <v>109021956</v>
      </c>
      <c r="D187" s="5">
        <f t="shared" si="72"/>
        <v>0</v>
      </c>
      <c r="E187" s="6">
        <f t="shared" si="72"/>
        <v>109021956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0</v>
      </c>
      <c r="W187" s="5">
        <f>U187+V187</f>
        <v>0</v>
      </c>
      <c r="X187" s="5">
        <v>109021956</v>
      </c>
      <c r="Y187" s="5">
        <v>0</v>
      </c>
      <c r="Z187" s="8">
        <f>X187+Y187</f>
        <v>109021956</v>
      </c>
      <c r="AA187" s="5">
        <v>0</v>
      </c>
      <c r="AB187" s="5">
        <v>0</v>
      </c>
      <c r="AC187" s="8">
        <f>AA187+AB187</f>
        <v>0</v>
      </c>
      <c r="AD187" s="5">
        <v>0</v>
      </c>
      <c r="AE187" s="5">
        <v>0</v>
      </c>
      <c r="AF187" s="6">
        <f>AD187+AE187</f>
        <v>0</v>
      </c>
    </row>
    <row r="188" spans="1:32" ht="19.5" customHeight="1">
      <c r="A188" s="53"/>
      <c r="B188" s="17" t="s">
        <v>59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5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8">
        <f>AA188+AB188</f>
        <v>0</v>
      </c>
      <c r="AD188" s="5">
        <v>0</v>
      </c>
      <c r="AE188" s="5">
        <v>0</v>
      </c>
      <c r="AF188" s="6">
        <f>AD188+AE188</f>
        <v>0</v>
      </c>
    </row>
    <row r="189" spans="1:32" ht="19.5" customHeight="1">
      <c r="A189" s="54"/>
      <c r="B189" s="17" t="s">
        <v>4</v>
      </c>
      <c r="C189" s="5">
        <f t="shared" si="72"/>
        <v>434112812</v>
      </c>
      <c r="D189" s="5">
        <f t="shared" si="72"/>
        <v>134407781</v>
      </c>
      <c r="E189" s="6">
        <f t="shared" si="72"/>
        <v>568520593</v>
      </c>
      <c r="F189" s="5">
        <v>921343</v>
      </c>
      <c r="G189" s="5">
        <v>906761</v>
      </c>
      <c r="H189" s="5">
        <f>F189+G189</f>
        <v>1828104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0</v>
      </c>
      <c r="V189" s="5">
        <v>0</v>
      </c>
      <c r="W189" s="5">
        <f>U189+V189</f>
        <v>0</v>
      </c>
      <c r="X189" s="5">
        <v>433191469</v>
      </c>
      <c r="Y189" s="5">
        <v>133501020</v>
      </c>
      <c r="Z189" s="8">
        <f>X189+Y189</f>
        <v>566692489</v>
      </c>
      <c r="AA189" s="5">
        <v>0</v>
      </c>
      <c r="AB189" s="5">
        <v>0</v>
      </c>
      <c r="AC189" s="8">
        <f>AA189+AB189</f>
        <v>0</v>
      </c>
      <c r="AD189" s="5">
        <v>0</v>
      </c>
      <c r="AE189" s="5">
        <v>0</v>
      </c>
      <c r="AF189" s="6">
        <f>AD189+AE189</f>
        <v>0</v>
      </c>
    </row>
    <row r="190" spans="1:32" ht="19.5" customHeight="1" thickBot="1">
      <c r="A190" s="22" t="s">
        <v>5</v>
      </c>
      <c r="B190" s="21"/>
      <c r="C190" s="9">
        <f t="shared" ref="C190:AF190" si="73">SUM(C186:C189)</f>
        <v>578038617</v>
      </c>
      <c r="D190" s="9">
        <f t="shared" si="73"/>
        <v>134407781</v>
      </c>
      <c r="E190" s="9">
        <f t="shared" si="73"/>
        <v>712446398</v>
      </c>
      <c r="F190" s="9">
        <f t="shared" si="73"/>
        <v>921343</v>
      </c>
      <c r="G190" s="9">
        <f t="shared" si="73"/>
        <v>906761</v>
      </c>
      <c r="H190" s="9">
        <f t="shared" si="73"/>
        <v>1828104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0</v>
      </c>
      <c r="V190" s="9">
        <f t="shared" si="73"/>
        <v>0</v>
      </c>
      <c r="W190" s="9">
        <f t="shared" si="73"/>
        <v>0</v>
      </c>
      <c r="X190" s="9">
        <f t="shared" si="73"/>
        <v>577117274</v>
      </c>
      <c r="Y190" s="9">
        <f t="shared" si="73"/>
        <v>133501020</v>
      </c>
      <c r="Z190" s="9">
        <f t="shared" si="73"/>
        <v>710618294</v>
      </c>
      <c r="AA190" s="9">
        <f t="shared" si="73"/>
        <v>0</v>
      </c>
      <c r="AB190" s="9">
        <f t="shared" si="73"/>
        <v>0</v>
      </c>
      <c r="AC190" s="9">
        <f t="shared" si="73"/>
        <v>0</v>
      </c>
      <c r="AD190" s="9">
        <f t="shared" si="73"/>
        <v>0</v>
      </c>
      <c r="AE190" s="9">
        <f t="shared" si="73"/>
        <v>0</v>
      </c>
      <c r="AF190" s="9">
        <f t="shared" si="73"/>
        <v>0</v>
      </c>
    </row>
    <row r="191" spans="1:32" ht="21.75" customHeight="1" thickBot="1">
      <c r="A191" s="20" t="s">
        <v>66</v>
      </c>
      <c r="B191" s="19"/>
      <c r="C191" s="10">
        <f>C10+C15+C20+C25+C30+C35+C40+C45+C50+C55+C60+C65+C70+C75+C80+C85+C90+C95+C100+C105+C110+C115+C120+C125+C130+C135+C140+C145+C150+C155+C160+C165+C170+C175+C180+C185+C190</f>
        <v>312407448775</v>
      </c>
      <c r="D191" s="10">
        <f t="shared" ref="D191:AF191" si="74">D10+D15+D20+D25+D30+D35+D40+D45+D50+D55+D60+D65+D70+D75+D80+D85+D90+D95+D100+D105+D110+D115+D120+D125+D130+D135+D140+D145+D150+D155+D160+D165+D170+D175+D180+D185+D190</f>
        <v>239166040984</v>
      </c>
      <c r="E191" s="10">
        <f t="shared" si="74"/>
        <v>551573489759</v>
      </c>
      <c r="F191" s="10">
        <f t="shared" si="74"/>
        <v>138688053695</v>
      </c>
      <c r="G191" s="10">
        <f t="shared" si="74"/>
        <v>131453394249</v>
      </c>
      <c r="H191" s="10">
        <f t="shared" si="74"/>
        <v>270141447944</v>
      </c>
      <c r="I191" s="10">
        <f t="shared" si="74"/>
        <v>86923139725</v>
      </c>
      <c r="J191" s="10">
        <f t="shared" si="74"/>
        <v>85809304313</v>
      </c>
      <c r="K191" s="10">
        <f t="shared" si="74"/>
        <v>172732444038</v>
      </c>
      <c r="L191" s="10">
        <f t="shared" si="74"/>
        <v>469000683</v>
      </c>
      <c r="M191" s="10">
        <f t="shared" si="74"/>
        <v>137935619</v>
      </c>
      <c r="N191" s="10">
        <f t="shared" si="74"/>
        <v>606936302</v>
      </c>
      <c r="O191" s="10">
        <f t="shared" si="74"/>
        <v>2877533857</v>
      </c>
      <c r="P191" s="10">
        <f t="shared" si="74"/>
        <v>3285599266</v>
      </c>
      <c r="Q191" s="10">
        <f t="shared" si="74"/>
        <v>6163133123</v>
      </c>
      <c r="R191" s="10">
        <f t="shared" si="74"/>
        <v>37735021</v>
      </c>
      <c r="S191" s="10">
        <f t="shared" si="74"/>
        <v>31276899</v>
      </c>
      <c r="T191" s="10">
        <f t="shared" si="74"/>
        <v>69011920</v>
      </c>
      <c r="U191" s="10">
        <f t="shared" si="74"/>
        <v>768706187</v>
      </c>
      <c r="V191" s="10">
        <f t="shared" si="74"/>
        <v>147403652</v>
      </c>
      <c r="W191" s="10">
        <f t="shared" si="74"/>
        <v>916109839</v>
      </c>
      <c r="X191" s="10">
        <f t="shared" si="74"/>
        <v>67482523883</v>
      </c>
      <c r="Y191" s="10">
        <f t="shared" si="74"/>
        <v>10608044481</v>
      </c>
      <c r="Z191" s="10">
        <f t="shared" si="74"/>
        <v>78090568364</v>
      </c>
      <c r="AA191" s="10">
        <f t="shared" si="74"/>
        <v>14233001901</v>
      </c>
      <c r="AB191" s="10">
        <f t="shared" si="74"/>
        <v>7297362698</v>
      </c>
      <c r="AC191" s="10">
        <f t="shared" si="74"/>
        <v>21530364599</v>
      </c>
      <c r="AD191" s="10">
        <f t="shared" si="74"/>
        <v>927753823</v>
      </c>
      <c r="AE191" s="10">
        <f t="shared" si="74"/>
        <v>395719807</v>
      </c>
      <c r="AF191" s="10">
        <f t="shared" si="74"/>
        <v>1323473630</v>
      </c>
    </row>
    <row r="192" spans="1:32" ht="21" customHeight="1">
      <c r="A192" s="55" t="s">
        <v>5</v>
      </c>
      <c r="B192" s="18" t="s">
        <v>2</v>
      </c>
      <c r="C192" s="5">
        <f t="shared" ref="C192:AF195" si="75">C6+C11+C16+C21+C26+C31+C36+C41+C46+C51+C56+C61+C66+C71+C76+C81+C86+C91+C96+C101+C106+C111+C116+C121+C126+C131+C136+C141+C146+C151+C156+C161+C166+C171+C176+C181+C186</f>
        <v>95129770156</v>
      </c>
      <c r="D192" s="5">
        <f t="shared" si="75"/>
        <v>82704361290</v>
      </c>
      <c r="E192" s="6">
        <f t="shared" si="75"/>
        <v>177834131446</v>
      </c>
      <c r="F192" s="5">
        <f t="shared" si="75"/>
        <v>58199338438</v>
      </c>
      <c r="G192" s="5">
        <f t="shared" si="75"/>
        <v>53741246936</v>
      </c>
      <c r="H192" s="7">
        <f t="shared" si="75"/>
        <v>111940585374</v>
      </c>
      <c r="I192" s="5">
        <f t="shared" si="75"/>
        <v>28845760696</v>
      </c>
      <c r="J192" s="5">
        <f t="shared" si="75"/>
        <v>25809867398</v>
      </c>
      <c r="K192" s="7">
        <f t="shared" si="75"/>
        <v>54655628094</v>
      </c>
      <c r="L192" s="5">
        <f t="shared" si="75"/>
        <v>66054958</v>
      </c>
      <c r="M192" s="5">
        <f t="shared" si="75"/>
        <v>71555765</v>
      </c>
      <c r="N192" s="7">
        <f t="shared" si="75"/>
        <v>137610723</v>
      </c>
      <c r="O192" s="5">
        <f t="shared" si="75"/>
        <v>2122345064</v>
      </c>
      <c r="P192" s="5">
        <f t="shared" si="75"/>
        <v>2127028711</v>
      </c>
      <c r="Q192" s="7">
        <f t="shared" si="75"/>
        <v>4249373775</v>
      </c>
      <c r="R192" s="5">
        <f t="shared" si="75"/>
        <v>32736565</v>
      </c>
      <c r="S192" s="5">
        <f t="shared" si="75"/>
        <v>28116995</v>
      </c>
      <c r="T192" s="7">
        <f t="shared" si="75"/>
        <v>60853560</v>
      </c>
      <c r="U192" s="5">
        <f t="shared" si="75"/>
        <v>69933563</v>
      </c>
      <c r="V192" s="5">
        <f t="shared" si="75"/>
        <v>64906080</v>
      </c>
      <c r="W192" s="7">
        <f t="shared" si="75"/>
        <v>134839643</v>
      </c>
      <c r="X192" s="5">
        <f t="shared" si="75"/>
        <v>5555438046</v>
      </c>
      <c r="Y192" s="5">
        <f t="shared" si="75"/>
        <v>513822592</v>
      </c>
      <c r="Z192" s="8">
        <f t="shared" si="75"/>
        <v>6069260638</v>
      </c>
      <c r="AA192" s="5">
        <f t="shared" si="75"/>
        <v>18564170</v>
      </c>
      <c r="AB192" s="5">
        <f t="shared" si="75"/>
        <v>95751652</v>
      </c>
      <c r="AC192" s="8">
        <f t="shared" si="75"/>
        <v>114315822</v>
      </c>
      <c r="AD192" s="5">
        <f t="shared" si="75"/>
        <v>219598656</v>
      </c>
      <c r="AE192" s="5">
        <f t="shared" si="75"/>
        <v>252065161</v>
      </c>
      <c r="AF192" s="6">
        <f t="shared" si="75"/>
        <v>471663817</v>
      </c>
    </row>
    <row r="193" spans="1:32" ht="19.95" customHeight="1">
      <c r="A193" s="53"/>
      <c r="B193" s="17" t="s">
        <v>3</v>
      </c>
      <c r="C193" s="5">
        <f t="shared" si="75"/>
        <v>46955046827</v>
      </c>
      <c r="D193" s="5">
        <f t="shared" si="75"/>
        <v>34389052467</v>
      </c>
      <c r="E193" s="6">
        <f t="shared" si="75"/>
        <v>81344099294</v>
      </c>
      <c r="F193" s="5">
        <f t="shared" si="75"/>
        <v>14237553225</v>
      </c>
      <c r="G193" s="5">
        <f t="shared" si="75"/>
        <v>14499039165</v>
      </c>
      <c r="H193" s="7">
        <f t="shared" si="75"/>
        <v>28736592390</v>
      </c>
      <c r="I193" s="5">
        <f t="shared" si="75"/>
        <v>12145476418</v>
      </c>
      <c r="J193" s="5">
        <f t="shared" si="75"/>
        <v>11933842033</v>
      </c>
      <c r="K193" s="7">
        <f t="shared" si="75"/>
        <v>24079318451</v>
      </c>
      <c r="L193" s="5">
        <f t="shared" si="75"/>
        <v>2584485</v>
      </c>
      <c r="M193" s="5">
        <f t="shared" si="75"/>
        <v>966515</v>
      </c>
      <c r="N193" s="7">
        <f t="shared" si="75"/>
        <v>3551000</v>
      </c>
      <c r="O193" s="5">
        <f t="shared" si="75"/>
        <v>324895141</v>
      </c>
      <c r="P193" s="5">
        <f t="shared" si="75"/>
        <v>386900214</v>
      </c>
      <c r="Q193" s="7">
        <f t="shared" si="75"/>
        <v>711795355</v>
      </c>
      <c r="R193" s="5">
        <f t="shared" si="75"/>
        <v>3458377</v>
      </c>
      <c r="S193" s="5">
        <f t="shared" si="75"/>
        <v>3156260</v>
      </c>
      <c r="T193" s="7">
        <f t="shared" si="75"/>
        <v>6614637</v>
      </c>
      <c r="U193" s="5">
        <f t="shared" si="75"/>
        <v>3199851</v>
      </c>
      <c r="V193" s="5">
        <f t="shared" si="75"/>
        <v>3501244</v>
      </c>
      <c r="W193" s="7">
        <f t="shared" si="75"/>
        <v>6701095</v>
      </c>
      <c r="X193" s="5">
        <f t="shared" si="75"/>
        <v>6061706985</v>
      </c>
      <c r="Y193" s="5">
        <f t="shared" si="75"/>
        <v>591737163</v>
      </c>
      <c r="Z193" s="8">
        <f t="shared" si="75"/>
        <v>6653444148</v>
      </c>
      <c r="AA193" s="5">
        <f t="shared" si="75"/>
        <v>13480573178</v>
      </c>
      <c r="AB193" s="5">
        <f t="shared" si="75"/>
        <v>6826255227</v>
      </c>
      <c r="AC193" s="8">
        <f t="shared" si="75"/>
        <v>20306828405</v>
      </c>
      <c r="AD193" s="5">
        <f t="shared" si="75"/>
        <v>695599167</v>
      </c>
      <c r="AE193" s="5">
        <f t="shared" si="75"/>
        <v>143654646</v>
      </c>
      <c r="AF193" s="6">
        <f t="shared" si="75"/>
        <v>839253813</v>
      </c>
    </row>
    <row r="194" spans="1:32" ht="19.95" customHeight="1">
      <c r="A194" s="53"/>
      <c r="B194" s="17" t="s">
        <v>59</v>
      </c>
      <c r="C194" s="5">
        <f t="shared" si="75"/>
        <v>5476601606</v>
      </c>
      <c r="D194" s="5">
        <f t="shared" si="75"/>
        <v>4560737320</v>
      </c>
      <c r="E194" s="6">
        <f t="shared" si="75"/>
        <v>10037338926</v>
      </c>
      <c r="F194" s="5">
        <f t="shared" si="75"/>
        <v>3370132702</v>
      </c>
      <c r="G194" s="5">
        <f t="shared" si="75"/>
        <v>2880945643</v>
      </c>
      <c r="H194" s="7">
        <f t="shared" si="75"/>
        <v>6251078345</v>
      </c>
      <c r="I194" s="5">
        <f t="shared" si="75"/>
        <v>1159716576</v>
      </c>
      <c r="J194" s="5">
        <f t="shared" si="75"/>
        <v>1235114595</v>
      </c>
      <c r="K194" s="7">
        <f t="shared" si="75"/>
        <v>2394831171</v>
      </c>
      <c r="L194" s="5">
        <f t="shared" si="75"/>
        <v>0</v>
      </c>
      <c r="M194" s="5">
        <f t="shared" si="75"/>
        <v>50613</v>
      </c>
      <c r="N194" s="7">
        <f t="shared" si="75"/>
        <v>50613</v>
      </c>
      <c r="O194" s="5">
        <f t="shared" si="75"/>
        <v>42920896</v>
      </c>
      <c r="P194" s="5">
        <f t="shared" si="75"/>
        <v>36832079</v>
      </c>
      <c r="Q194" s="7">
        <f t="shared" si="75"/>
        <v>79752975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0</v>
      </c>
      <c r="V194" s="5">
        <f t="shared" si="75"/>
        <v>0</v>
      </c>
      <c r="W194" s="7">
        <f t="shared" si="75"/>
        <v>0</v>
      </c>
      <c r="X194" s="5">
        <f t="shared" si="75"/>
        <v>157410879</v>
      </c>
      <c r="Y194" s="5">
        <f t="shared" si="75"/>
        <v>32438571</v>
      </c>
      <c r="Z194" s="8">
        <f t="shared" si="75"/>
        <v>189849450</v>
      </c>
      <c r="AA194" s="5">
        <f t="shared" si="75"/>
        <v>733864553</v>
      </c>
      <c r="AB194" s="5">
        <f t="shared" si="75"/>
        <v>375355819</v>
      </c>
      <c r="AC194" s="8">
        <f t="shared" si="75"/>
        <v>1109220372</v>
      </c>
      <c r="AD194" s="5">
        <f t="shared" si="75"/>
        <v>12556000</v>
      </c>
      <c r="AE194" s="5">
        <f t="shared" si="75"/>
        <v>0</v>
      </c>
      <c r="AF194" s="6">
        <f t="shared" si="75"/>
        <v>12556000</v>
      </c>
    </row>
    <row r="195" spans="1:32" ht="21.75" customHeight="1" thickBot="1">
      <c r="A195" s="54"/>
      <c r="B195" s="17" t="s">
        <v>4</v>
      </c>
      <c r="C195" s="5">
        <f t="shared" si="75"/>
        <v>164846030186</v>
      </c>
      <c r="D195" s="5">
        <f t="shared" si="75"/>
        <v>117511889907</v>
      </c>
      <c r="E195" s="6">
        <f t="shared" si="75"/>
        <v>282357920093</v>
      </c>
      <c r="F195" s="5">
        <f t="shared" si="75"/>
        <v>62881029330</v>
      </c>
      <c r="G195" s="5">
        <f t="shared" si="75"/>
        <v>60332162505</v>
      </c>
      <c r="H195" s="7">
        <f t="shared" si="75"/>
        <v>123213191835</v>
      </c>
      <c r="I195" s="5">
        <f t="shared" si="75"/>
        <v>44772186035</v>
      </c>
      <c r="J195" s="5">
        <f t="shared" si="75"/>
        <v>46830480287</v>
      </c>
      <c r="K195" s="7">
        <f t="shared" si="75"/>
        <v>91602666322</v>
      </c>
      <c r="L195" s="5">
        <f t="shared" si="75"/>
        <v>400361240</v>
      </c>
      <c r="M195" s="5">
        <f t="shared" si="75"/>
        <v>65362726</v>
      </c>
      <c r="N195" s="7">
        <f t="shared" si="75"/>
        <v>465723966</v>
      </c>
      <c r="O195" s="5">
        <f t="shared" si="75"/>
        <v>387372756</v>
      </c>
      <c r="P195" s="5">
        <f t="shared" si="75"/>
        <v>734838262</v>
      </c>
      <c r="Q195" s="7">
        <f t="shared" si="75"/>
        <v>1122211018</v>
      </c>
      <c r="R195" s="5">
        <f t="shared" si="75"/>
        <v>1540079</v>
      </c>
      <c r="S195" s="5">
        <f t="shared" si="75"/>
        <v>3644</v>
      </c>
      <c r="T195" s="7">
        <f t="shared" si="75"/>
        <v>1543723</v>
      </c>
      <c r="U195" s="5">
        <f t="shared" si="75"/>
        <v>695572773</v>
      </c>
      <c r="V195" s="5">
        <f t="shared" si="75"/>
        <v>78996328</v>
      </c>
      <c r="W195" s="7">
        <f t="shared" si="75"/>
        <v>774569101</v>
      </c>
      <c r="X195" s="5">
        <f t="shared" si="75"/>
        <v>55707967973</v>
      </c>
      <c r="Y195" s="5">
        <f t="shared" si="75"/>
        <v>9470046155</v>
      </c>
      <c r="Z195" s="8">
        <f t="shared" si="75"/>
        <v>65178014128</v>
      </c>
      <c r="AA195" s="5">
        <f t="shared" si="75"/>
        <v>0</v>
      </c>
      <c r="AB195" s="5">
        <f t="shared" si="75"/>
        <v>0</v>
      </c>
      <c r="AC195" s="8">
        <f t="shared" si="75"/>
        <v>0</v>
      </c>
      <c r="AD195" s="5">
        <f t="shared" si="75"/>
        <v>0</v>
      </c>
      <c r="AE195" s="5">
        <f t="shared" si="75"/>
        <v>0</v>
      </c>
      <c r="AF195" s="6">
        <f t="shared" si="75"/>
        <v>0</v>
      </c>
    </row>
    <row r="196" spans="1:32" ht="21.75" customHeight="1" thickBot="1">
      <c r="A196" s="62" t="s">
        <v>61</v>
      </c>
      <c r="B196" s="63"/>
      <c r="C196" s="37">
        <f>81859 *31.221*1000</f>
        <v>2555719839</v>
      </c>
      <c r="D196" s="38">
        <f>53833*31.221*1000</f>
        <v>1680720093</v>
      </c>
      <c r="E196" s="39">
        <f>C196+D196</f>
        <v>4236439932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21.75" customHeight="1" thickBot="1">
      <c r="A197" s="64" t="s">
        <v>62</v>
      </c>
      <c r="B197" s="65"/>
      <c r="C197" s="27">
        <f>C191-C196</f>
        <v>309851728936</v>
      </c>
      <c r="D197" s="27">
        <f t="shared" ref="D197" si="76">D191-D196</f>
        <v>237485320891</v>
      </c>
      <c r="E197" s="27">
        <f>E191-E196</f>
        <v>547337049827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6"/>
      <c r="B198" s="15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>
      <c r="A199" s="56" t="s">
        <v>67</v>
      </c>
      <c r="B199" s="13" t="s">
        <v>2</v>
      </c>
      <c r="C199" s="14">
        <v>4808097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>
      <c r="A200" s="57"/>
      <c r="B200" s="13" t="s">
        <v>56</v>
      </c>
      <c r="C200" s="5">
        <v>21986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>
      <c r="A201" s="57"/>
      <c r="B201" s="13" t="s">
        <v>59</v>
      </c>
      <c r="C201" s="5">
        <v>564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>
      <c r="A202" s="57"/>
      <c r="B202" s="13" t="s">
        <v>4</v>
      </c>
      <c r="C202" s="5">
        <v>5385</v>
      </c>
      <c r="D202" s="11"/>
      <c r="E202" s="11"/>
      <c r="F202" s="11"/>
      <c r="G202" s="11"/>
      <c r="H202" s="11"/>
      <c r="I202" s="11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</row>
    <row r="203" spans="1:32">
      <c r="A203" s="58"/>
      <c r="B203" s="13" t="s">
        <v>57</v>
      </c>
      <c r="C203" s="5">
        <f>C199+C200+C202+C201</f>
        <v>4836032</v>
      </c>
      <c r="D203" s="11"/>
      <c r="E203" s="11"/>
      <c r="F203" s="11"/>
      <c r="G203" s="11"/>
      <c r="H203" s="11"/>
      <c r="I203" s="11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</row>
    <row r="204" spans="1:32">
      <c r="A204" s="11"/>
      <c r="B204" s="11"/>
      <c r="C204" s="11"/>
      <c r="D204" s="11"/>
      <c r="E204" s="11"/>
      <c r="F204" s="11"/>
      <c r="G204" s="11"/>
    </row>
    <row r="205" spans="1:32" s="31" customFormat="1" ht="22.95" customHeight="1">
      <c r="A205" s="59" t="s">
        <v>64</v>
      </c>
      <c r="B205" s="60"/>
      <c r="C205" s="60"/>
      <c r="D205" s="61"/>
      <c r="E205" s="61"/>
      <c r="F205" s="61"/>
      <c r="G205" s="61"/>
      <c r="H205" s="6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spans="1:32" s="31" customFormat="1" ht="30.75" customHeight="1">
      <c r="A206" s="59" t="s">
        <v>63</v>
      </c>
      <c r="B206" s="60"/>
      <c r="C206" s="6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spans="1:32">
      <c r="A207" s="11"/>
      <c r="B207" s="11"/>
      <c r="C207" s="11"/>
      <c r="D207" s="11"/>
      <c r="E207" s="11"/>
      <c r="F207" s="40">
        <f>E191-551573489759</f>
        <v>0</v>
      </c>
      <c r="G207" s="11"/>
    </row>
    <row r="208" spans="1:32">
      <c r="A208" s="11"/>
      <c r="B208" s="11"/>
      <c r="C208" s="11"/>
      <c r="D208" s="11"/>
      <c r="E208" s="11"/>
      <c r="F208" s="11"/>
      <c r="G208" s="11"/>
    </row>
    <row r="209" spans="1:7">
      <c r="A209" s="11"/>
      <c r="B209" s="11"/>
      <c r="C209" s="11"/>
      <c r="D209" s="11"/>
      <c r="E209" s="11"/>
      <c r="F209" s="11"/>
      <c r="G209" s="11"/>
    </row>
    <row r="210" spans="1:7">
      <c r="A210" s="11"/>
      <c r="B210" s="11"/>
      <c r="C210" s="11"/>
      <c r="D210" s="11"/>
      <c r="E210" s="11"/>
      <c r="F210" s="11"/>
      <c r="G210" s="11"/>
    </row>
    <row r="211" spans="1:7">
      <c r="A211" s="4"/>
      <c r="B211" s="4"/>
    </row>
    <row r="212" spans="1:7">
      <c r="A212" s="4"/>
      <c r="B212" s="4"/>
    </row>
    <row r="213" spans="1:7">
      <c r="A213" s="4"/>
      <c r="B213" s="4"/>
    </row>
    <row r="214" spans="1:7">
      <c r="A214" s="4"/>
      <c r="B214" s="4"/>
    </row>
    <row r="215" spans="1:7">
      <c r="A215" s="4"/>
      <c r="B215" s="4"/>
    </row>
    <row r="216" spans="1:7">
      <c r="A216" s="4"/>
      <c r="B216" s="4"/>
    </row>
  </sheetData>
  <mergeCells count="59">
    <mergeCell ref="A206:C206"/>
    <mergeCell ref="A186:A189"/>
    <mergeCell ref="A192:A195"/>
    <mergeCell ref="A196:B196"/>
    <mergeCell ref="A197:B197"/>
    <mergeCell ref="A199:A203"/>
    <mergeCell ref="A205:H205"/>
    <mergeCell ref="A181:A184"/>
    <mergeCell ref="A126:A129"/>
    <mergeCell ref="A131:A134"/>
    <mergeCell ref="A136:A139"/>
    <mergeCell ref="A141:A144"/>
    <mergeCell ref="A146:A149"/>
    <mergeCell ref="A151:A154"/>
    <mergeCell ref="A156:A159"/>
    <mergeCell ref="A161:A164"/>
    <mergeCell ref="A166:A169"/>
    <mergeCell ref="A171:A174"/>
    <mergeCell ref="A176:A179"/>
    <mergeCell ref="A121:A124"/>
    <mergeCell ref="A66:A69"/>
    <mergeCell ref="A71:A74"/>
    <mergeCell ref="A76:A79"/>
    <mergeCell ref="A81:A84"/>
    <mergeCell ref="A86:A89"/>
    <mergeCell ref="A91:A94"/>
    <mergeCell ref="A96:A99"/>
    <mergeCell ref="A101:A104"/>
    <mergeCell ref="A106:A109"/>
    <mergeCell ref="A111:A114"/>
    <mergeCell ref="A116:A119"/>
    <mergeCell ref="A61:A64"/>
    <mergeCell ref="A6:A9"/>
    <mergeCell ref="A11:A14"/>
    <mergeCell ref="A16:A19"/>
    <mergeCell ref="A21:A24"/>
    <mergeCell ref="A26:A29"/>
    <mergeCell ref="A31:A34"/>
    <mergeCell ref="A36:A39"/>
    <mergeCell ref="A41:A44"/>
    <mergeCell ref="A46:A49"/>
    <mergeCell ref="A51:A54"/>
    <mergeCell ref="A56:A59"/>
    <mergeCell ref="AA4:AC4"/>
    <mergeCell ref="A1:AF1"/>
    <mergeCell ref="A2:AF2"/>
    <mergeCell ref="A3:A5"/>
    <mergeCell ref="B3:B5"/>
    <mergeCell ref="C3:E4"/>
    <mergeCell ref="F3:W3"/>
    <mergeCell ref="X3:AC3"/>
    <mergeCell ref="AD3:AF4"/>
    <mergeCell ref="F4:H4"/>
    <mergeCell ref="I4:K4"/>
    <mergeCell ref="L4:N4"/>
    <mergeCell ref="O4:Q4"/>
    <mergeCell ref="R4:T4"/>
    <mergeCell ref="U4:W4"/>
    <mergeCell ref="X4:Z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2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D21-8AD9-4868-BAD2-ED3DF333B3C7}">
  <sheetPr>
    <pageSetUpPr fitToPage="1"/>
  </sheetPr>
  <dimension ref="A1:AF216"/>
  <sheetViews>
    <sheetView tabSelected="1" workbookViewId="0">
      <selection sqref="A1:XFD1048576"/>
    </sheetView>
  </sheetViews>
  <sheetFormatPr defaultColWidth="17.77734375" defaultRowHeight="16.2"/>
  <cols>
    <col min="1" max="1" width="17.77734375" style="2"/>
    <col min="2" max="2" width="17.77734375" style="3"/>
    <col min="3" max="3" width="18.5546875" style="4" customWidth="1"/>
    <col min="4" max="5" width="18.21875" style="4" customWidth="1"/>
    <col min="6" max="6" width="18.5546875" style="4" bestFit="1" customWidth="1"/>
    <col min="7" max="7" width="18.6640625" style="4" bestFit="1" customWidth="1"/>
    <col min="8" max="8" width="18.21875" style="4" customWidth="1"/>
    <col min="9" max="10" width="17.77734375" style="4"/>
    <col min="11" max="11" width="18.21875" style="4" customWidth="1"/>
    <col min="12" max="26" width="17.77734375" style="4"/>
    <col min="27" max="27" width="18.5546875" style="4" bestFit="1" customWidth="1"/>
    <col min="28" max="28" width="17.88671875" style="4" bestFit="1" customWidth="1"/>
    <col min="29" max="29" width="18.5546875" style="4" bestFit="1" customWidth="1"/>
    <col min="30" max="32" width="17.77734375" style="4"/>
    <col min="33" max="16384" width="17.77734375" style="1"/>
  </cols>
  <sheetData>
    <row r="1" spans="1:32" ht="37.5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26.2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23" customFormat="1" ht="20.7" customHeight="1">
      <c r="A3" s="44" t="s">
        <v>22</v>
      </c>
      <c r="B3" s="44" t="s">
        <v>1</v>
      </c>
      <c r="C3" s="45" t="s">
        <v>70</v>
      </c>
      <c r="D3" s="46"/>
      <c r="E3" s="46"/>
      <c r="F3" s="47" t="s">
        <v>9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 t="s">
        <v>10</v>
      </c>
      <c r="Y3" s="48"/>
      <c r="Z3" s="48"/>
      <c r="AA3" s="48"/>
      <c r="AB3" s="48"/>
      <c r="AC3" s="48"/>
      <c r="AD3" s="49" t="s">
        <v>11</v>
      </c>
      <c r="AE3" s="50"/>
      <c r="AF3" s="50"/>
    </row>
    <row r="4" spans="1:32" s="23" customFormat="1" ht="19.95" customHeight="1">
      <c r="A4" s="44"/>
      <c r="B4" s="44" t="s">
        <v>1</v>
      </c>
      <c r="C4" s="46"/>
      <c r="D4" s="46"/>
      <c r="E4" s="46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1" t="s">
        <v>60</v>
      </c>
      <c r="S4" s="51"/>
      <c r="T4" s="51"/>
      <c r="U4" s="51" t="s">
        <v>16</v>
      </c>
      <c r="V4" s="51"/>
      <c r="W4" s="51"/>
      <c r="X4" s="41" t="s">
        <v>17</v>
      </c>
      <c r="Y4" s="41"/>
      <c r="Z4" s="41"/>
      <c r="AA4" s="41" t="s">
        <v>18</v>
      </c>
      <c r="AB4" s="41"/>
      <c r="AC4" s="41"/>
      <c r="AD4" s="50"/>
      <c r="AE4" s="50"/>
      <c r="AF4" s="50"/>
    </row>
    <row r="5" spans="1:32" s="23" customFormat="1" ht="19.95" customHeight="1">
      <c r="A5" s="44"/>
      <c r="B5" s="44"/>
      <c r="C5" s="24" t="s">
        <v>19</v>
      </c>
      <c r="D5" s="24" t="s">
        <v>20</v>
      </c>
      <c r="E5" s="24" t="s">
        <v>21</v>
      </c>
      <c r="F5" s="26" t="s">
        <v>19</v>
      </c>
      <c r="G5" s="26" t="s">
        <v>20</v>
      </c>
      <c r="H5" s="26" t="s">
        <v>21</v>
      </c>
      <c r="I5" s="26" t="s">
        <v>19</v>
      </c>
      <c r="J5" s="26" t="s">
        <v>20</v>
      </c>
      <c r="K5" s="26" t="s">
        <v>21</v>
      </c>
      <c r="L5" s="26" t="s">
        <v>19</v>
      </c>
      <c r="M5" s="26" t="s">
        <v>20</v>
      </c>
      <c r="N5" s="26" t="s">
        <v>21</v>
      </c>
      <c r="O5" s="26" t="s">
        <v>19</v>
      </c>
      <c r="P5" s="26" t="s">
        <v>20</v>
      </c>
      <c r="Q5" s="26" t="s">
        <v>21</v>
      </c>
      <c r="R5" s="26" t="s">
        <v>19</v>
      </c>
      <c r="S5" s="26" t="s">
        <v>20</v>
      </c>
      <c r="T5" s="26" t="s">
        <v>21</v>
      </c>
      <c r="U5" s="26" t="s">
        <v>19</v>
      </c>
      <c r="V5" s="26" t="s">
        <v>20</v>
      </c>
      <c r="W5" s="26" t="s">
        <v>21</v>
      </c>
      <c r="X5" s="25" t="s">
        <v>19</v>
      </c>
      <c r="Y5" s="25" t="s">
        <v>20</v>
      </c>
      <c r="Z5" s="25" t="s">
        <v>21</v>
      </c>
      <c r="AA5" s="25" t="s">
        <v>19</v>
      </c>
      <c r="AB5" s="25" t="s">
        <v>20</v>
      </c>
      <c r="AC5" s="25" t="s">
        <v>21</v>
      </c>
      <c r="AD5" s="24" t="s">
        <v>19</v>
      </c>
      <c r="AE5" s="24" t="s">
        <v>20</v>
      </c>
      <c r="AF5" s="24" t="s">
        <v>21</v>
      </c>
    </row>
    <row r="6" spans="1:32" ht="19.5" customHeight="1">
      <c r="A6" s="52" t="s">
        <v>23</v>
      </c>
      <c r="B6" s="18" t="s">
        <v>2</v>
      </c>
      <c r="C6" s="5">
        <f>F6+I6+L6+O6+U6+X6+AA6+AD6+R6</f>
        <v>88964949096</v>
      </c>
      <c r="D6" s="5">
        <f>G6+J6+M6+P6+V6+Y6+AB6+AE6+S6</f>
        <v>74825925053</v>
      </c>
      <c r="E6" s="6">
        <f>H6+K6+N6+Q6+W6+Z6+AC6+AF6+T6</f>
        <v>163790874149</v>
      </c>
      <c r="F6" s="5">
        <v>63949229997</v>
      </c>
      <c r="G6" s="5">
        <v>54764646802</v>
      </c>
      <c r="H6" s="5">
        <f>F6+G6</f>
        <v>118713876799</v>
      </c>
      <c r="I6" s="5">
        <v>20859562541</v>
      </c>
      <c r="J6" s="5">
        <v>17859513307</v>
      </c>
      <c r="K6" s="5">
        <f>I6+J6</f>
        <v>38719075848</v>
      </c>
      <c r="L6" s="5">
        <v>806860</v>
      </c>
      <c r="M6" s="5">
        <v>965511</v>
      </c>
      <c r="N6" s="5">
        <f>L6+M6</f>
        <v>1772371</v>
      </c>
      <c r="O6" s="5">
        <v>1939089095</v>
      </c>
      <c r="P6" s="5">
        <v>1694555090</v>
      </c>
      <c r="Q6" s="5">
        <f>O6+P6</f>
        <v>3633644185</v>
      </c>
      <c r="R6" s="5">
        <v>28561912</v>
      </c>
      <c r="S6" s="5">
        <v>22407335</v>
      </c>
      <c r="T6" s="5">
        <f>R6+S6</f>
        <v>50969247</v>
      </c>
      <c r="U6" s="5">
        <v>50191189</v>
      </c>
      <c r="V6" s="5">
        <v>49646111</v>
      </c>
      <c r="W6" s="5">
        <f>U6+V6</f>
        <v>99837300</v>
      </c>
      <c r="X6" s="5">
        <v>2124723395</v>
      </c>
      <c r="Y6" s="5">
        <v>380783479</v>
      </c>
      <c r="Z6" s="8">
        <f>X6+Y6</f>
        <v>2505506874</v>
      </c>
      <c r="AA6" s="5">
        <v>0</v>
      </c>
      <c r="AB6" s="5">
        <v>9591900</v>
      </c>
      <c r="AC6" s="8">
        <f>AA6+AB6</f>
        <v>9591900</v>
      </c>
      <c r="AD6" s="5">
        <v>12784107</v>
      </c>
      <c r="AE6" s="5">
        <v>43815518</v>
      </c>
      <c r="AF6" s="6">
        <f>AD6+AE6</f>
        <v>56599625</v>
      </c>
    </row>
    <row r="7" spans="1:32" ht="19.5" customHeight="1">
      <c r="A7" s="53"/>
      <c r="B7" s="17" t="s">
        <v>3</v>
      </c>
      <c r="C7" s="5">
        <f t="shared" ref="C7:E9" si="0">F7+I7+L7+O7+U7+X7+AA7+AD7+R7</f>
        <v>32142598439</v>
      </c>
      <c r="D7" s="5">
        <f t="shared" si="0"/>
        <v>29937242768</v>
      </c>
      <c r="E7" s="6">
        <f t="shared" si="0"/>
        <v>62079841207</v>
      </c>
      <c r="F7" s="5">
        <v>16996066665</v>
      </c>
      <c r="G7" s="5">
        <v>16926087950</v>
      </c>
      <c r="H7" s="5">
        <f>F7+G7</f>
        <v>33922154615</v>
      </c>
      <c r="I7" s="5">
        <v>12314746852</v>
      </c>
      <c r="J7" s="5">
        <v>11983182125</v>
      </c>
      <c r="K7" s="5">
        <f>I7+J7</f>
        <v>24297928977</v>
      </c>
      <c r="L7" s="5">
        <v>0</v>
      </c>
      <c r="M7" s="5">
        <v>0</v>
      </c>
      <c r="N7" s="5">
        <f>L7+M7</f>
        <v>0</v>
      </c>
      <c r="O7" s="5">
        <v>383577442</v>
      </c>
      <c r="P7" s="5">
        <v>353710101</v>
      </c>
      <c r="Q7" s="5">
        <f>O7+P7</f>
        <v>737287543</v>
      </c>
      <c r="R7" s="5">
        <v>28944309</v>
      </c>
      <c r="S7" s="5">
        <v>2060777</v>
      </c>
      <c r="T7" s="5">
        <f>R7+S7</f>
        <v>31005086</v>
      </c>
      <c r="U7" s="5">
        <v>3640795</v>
      </c>
      <c r="V7" s="5">
        <v>1098711</v>
      </c>
      <c r="W7" s="5">
        <f>U7+V7</f>
        <v>4739506</v>
      </c>
      <c r="X7" s="5">
        <v>1782277083</v>
      </c>
      <c r="Y7" s="5">
        <v>183718816</v>
      </c>
      <c r="Z7" s="8">
        <f>X7+Y7</f>
        <v>1965995899</v>
      </c>
      <c r="AA7" s="5">
        <v>570694132</v>
      </c>
      <c r="AB7" s="5">
        <v>487384288</v>
      </c>
      <c r="AC7" s="8">
        <f>AA7+AB7</f>
        <v>1058078420</v>
      </c>
      <c r="AD7" s="5">
        <v>62651161</v>
      </c>
      <c r="AE7" s="5">
        <v>0</v>
      </c>
      <c r="AF7" s="6">
        <f>AD7+AE7</f>
        <v>62651161</v>
      </c>
    </row>
    <row r="8" spans="1:32" ht="19.5" customHeight="1">
      <c r="A8" s="53"/>
      <c r="B8" s="17" t="s">
        <v>59</v>
      </c>
      <c r="C8" s="5">
        <f t="shared" si="0"/>
        <v>3979509769</v>
      </c>
      <c r="D8" s="5">
        <f t="shared" si="0"/>
        <v>4465929148</v>
      </c>
      <c r="E8" s="6">
        <f t="shared" si="0"/>
        <v>8445438917</v>
      </c>
      <c r="F8" s="5">
        <v>2791514615</v>
      </c>
      <c r="G8" s="5">
        <v>3295410768</v>
      </c>
      <c r="H8" s="5">
        <f>F8+G8</f>
        <v>6086925383</v>
      </c>
      <c r="I8" s="5">
        <v>1127985220</v>
      </c>
      <c r="J8" s="5">
        <v>1096422583</v>
      </c>
      <c r="K8" s="5">
        <f>I8+J8</f>
        <v>2224407803</v>
      </c>
      <c r="L8" s="5">
        <v>0</v>
      </c>
      <c r="M8" s="5">
        <v>0</v>
      </c>
      <c r="N8" s="5">
        <f>L8+M8</f>
        <v>0</v>
      </c>
      <c r="O8" s="5">
        <v>22421592</v>
      </c>
      <c r="P8" s="5">
        <v>28129497</v>
      </c>
      <c r="Q8" s="5">
        <f>O8+P8</f>
        <v>50551089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5">
        <f>U8+V8</f>
        <v>0</v>
      </c>
      <c r="X8" s="5">
        <v>19666342</v>
      </c>
      <c r="Y8" s="5">
        <v>0</v>
      </c>
      <c r="Z8" s="8">
        <f>X8+Y8</f>
        <v>19666342</v>
      </c>
      <c r="AA8" s="5">
        <v>17922000</v>
      </c>
      <c r="AB8" s="5">
        <v>45966300</v>
      </c>
      <c r="AC8" s="8">
        <f>AA8+AB8</f>
        <v>63888300</v>
      </c>
      <c r="AD8" s="5">
        <v>0</v>
      </c>
      <c r="AE8" s="5">
        <v>0</v>
      </c>
      <c r="AF8" s="6">
        <f>AD8+AE8</f>
        <v>0</v>
      </c>
    </row>
    <row r="9" spans="1:32" ht="19.5" customHeight="1">
      <c r="A9" s="54"/>
      <c r="B9" s="17" t="s">
        <v>4</v>
      </c>
      <c r="C9" s="5">
        <f t="shared" si="0"/>
        <v>152317527070</v>
      </c>
      <c r="D9" s="5">
        <f t="shared" si="0"/>
        <v>110043710711</v>
      </c>
      <c r="E9" s="6">
        <f t="shared" si="0"/>
        <v>262361237781</v>
      </c>
      <c r="F9" s="5">
        <v>63384120250</v>
      </c>
      <c r="G9" s="5">
        <v>48891683245</v>
      </c>
      <c r="H9" s="5">
        <f>F9+G9</f>
        <v>112275803495</v>
      </c>
      <c r="I9" s="5">
        <v>60702669909</v>
      </c>
      <c r="J9" s="5">
        <v>54616113351</v>
      </c>
      <c r="K9" s="5">
        <f>I9+J9</f>
        <v>115318783260</v>
      </c>
      <c r="L9" s="5">
        <v>0</v>
      </c>
      <c r="M9" s="5">
        <v>177450</v>
      </c>
      <c r="N9" s="5">
        <f>L9+M9</f>
        <v>177450</v>
      </c>
      <c r="O9" s="5">
        <v>744647257</v>
      </c>
      <c r="P9" s="5">
        <v>688377103</v>
      </c>
      <c r="Q9" s="5">
        <f>O9+P9</f>
        <v>1433024360</v>
      </c>
      <c r="R9" s="5">
        <v>271578</v>
      </c>
      <c r="S9" s="5">
        <v>5157</v>
      </c>
      <c r="T9" s="5">
        <f>R9+S9</f>
        <v>276735</v>
      </c>
      <c r="U9" s="5">
        <v>346002594</v>
      </c>
      <c r="V9" s="5">
        <v>131758424</v>
      </c>
      <c r="W9" s="5">
        <f>U9+V9</f>
        <v>477761018</v>
      </c>
      <c r="X9" s="5">
        <v>27139815482</v>
      </c>
      <c r="Y9" s="5">
        <v>5715595981</v>
      </c>
      <c r="Z9" s="8">
        <f>X9+Y9</f>
        <v>32855411463</v>
      </c>
      <c r="AA9" s="5">
        <v>0</v>
      </c>
      <c r="AB9" s="5">
        <v>0</v>
      </c>
      <c r="AC9" s="8">
        <f>AA9+AB9</f>
        <v>0</v>
      </c>
      <c r="AD9" s="5">
        <v>0</v>
      </c>
      <c r="AE9" s="5">
        <v>0</v>
      </c>
      <c r="AF9" s="6">
        <f>AD9+AE9</f>
        <v>0</v>
      </c>
    </row>
    <row r="10" spans="1:32" ht="19.5" customHeight="1" thickBot="1">
      <c r="A10" s="22" t="s">
        <v>5</v>
      </c>
      <c r="B10" s="21"/>
      <c r="C10" s="9">
        <f t="shared" ref="C10:AF10" si="1">SUM(C6:C9)</f>
        <v>277404584374</v>
      </c>
      <c r="D10" s="9">
        <f t="shared" si="1"/>
        <v>219272807680</v>
      </c>
      <c r="E10" s="9">
        <f t="shared" si="1"/>
        <v>496677392054</v>
      </c>
      <c r="F10" s="9">
        <f t="shared" si="1"/>
        <v>147120931527</v>
      </c>
      <c r="G10" s="9">
        <f t="shared" si="1"/>
        <v>123877828765</v>
      </c>
      <c r="H10" s="9">
        <f t="shared" si="1"/>
        <v>270998760292</v>
      </c>
      <c r="I10" s="9">
        <f t="shared" si="1"/>
        <v>95004964522</v>
      </c>
      <c r="J10" s="9">
        <f t="shared" si="1"/>
        <v>85555231366</v>
      </c>
      <c r="K10" s="9">
        <f t="shared" si="1"/>
        <v>180560195888</v>
      </c>
      <c r="L10" s="9">
        <f t="shared" si="1"/>
        <v>806860</v>
      </c>
      <c r="M10" s="9">
        <f t="shared" si="1"/>
        <v>1142961</v>
      </c>
      <c r="N10" s="9">
        <f t="shared" si="1"/>
        <v>1949821</v>
      </c>
      <c r="O10" s="9">
        <f t="shared" si="1"/>
        <v>3089735386</v>
      </c>
      <c r="P10" s="9">
        <f t="shared" si="1"/>
        <v>2764771791</v>
      </c>
      <c r="Q10" s="9">
        <f t="shared" si="1"/>
        <v>5854507177</v>
      </c>
      <c r="R10" s="9">
        <f t="shared" si="1"/>
        <v>57777799</v>
      </c>
      <c r="S10" s="9">
        <f t="shared" si="1"/>
        <v>24473269</v>
      </c>
      <c r="T10" s="9">
        <f t="shared" si="1"/>
        <v>82251068</v>
      </c>
      <c r="U10" s="9">
        <f t="shared" si="1"/>
        <v>399834578</v>
      </c>
      <c r="V10" s="9">
        <f t="shared" si="1"/>
        <v>182503246</v>
      </c>
      <c r="W10" s="9">
        <f t="shared" si="1"/>
        <v>582337824</v>
      </c>
      <c r="X10" s="9">
        <f t="shared" si="1"/>
        <v>31066482302</v>
      </c>
      <c r="Y10" s="9">
        <f t="shared" si="1"/>
        <v>6280098276</v>
      </c>
      <c r="Z10" s="9">
        <f t="shared" si="1"/>
        <v>37346580578</v>
      </c>
      <c r="AA10" s="9">
        <f t="shared" si="1"/>
        <v>588616132</v>
      </c>
      <c r="AB10" s="9">
        <f t="shared" si="1"/>
        <v>542942488</v>
      </c>
      <c r="AC10" s="9">
        <f t="shared" si="1"/>
        <v>1131558620</v>
      </c>
      <c r="AD10" s="9">
        <f t="shared" si="1"/>
        <v>75435268</v>
      </c>
      <c r="AE10" s="9">
        <f t="shared" si="1"/>
        <v>43815518</v>
      </c>
      <c r="AF10" s="9">
        <f t="shared" si="1"/>
        <v>119250786</v>
      </c>
    </row>
    <row r="11" spans="1:32" ht="19.5" customHeight="1">
      <c r="A11" s="52" t="s">
        <v>24</v>
      </c>
      <c r="B11" s="18" t="s">
        <v>2</v>
      </c>
      <c r="C11" s="5">
        <f>F11+I11+L11+O11+U11+X11+AA11+AD11+R11</f>
        <v>82470904</v>
      </c>
      <c r="D11" s="5">
        <f>G11+J11+M11+P11+V11+Y11+AB11+AE11+S11</f>
        <v>2871850</v>
      </c>
      <c r="E11" s="6">
        <f>H11+K11+N11+Q11+W11+Z11+AC11+AF11+T11</f>
        <v>85342754</v>
      </c>
      <c r="F11" s="5">
        <v>490200</v>
      </c>
      <c r="G11" s="5">
        <v>106106</v>
      </c>
      <c r="H11" s="5">
        <f>F11+G11</f>
        <v>596306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0</v>
      </c>
      <c r="W11" s="5">
        <f>U11+V11</f>
        <v>0</v>
      </c>
      <c r="X11" s="5">
        <v>81980704</v>
      </c>
      <c r="Y11" s="5">
        <v>2765744</v>
      </c>
      <c r="Z11" s="8">
        <f>X11+Y11</f>
        <v>84746448</v>
      </c>
      <c r="AA11" s="5">
        <v>0</v>
      </c>
      <c r="AB11" s="5">
        <v>0</v>
      </c>
      <c r="AC11" s="8">
        <f>AA11+AB11</f>
        <v>0</v>
      </c>
      <c r="AD11" s="5">
        <v>0</v>
      </c>
      <c r="AE11" s="5">
        <v>0</v>
      </c>
      <c r="AF11" s="6">
        <f>AD11+AE11</f>
        <v>0</v>
      </c>
    </row>
    <row r="12" spans="1:32" ht="19.5" customHeight="1">
      <c r="A12" s="53"/>
      <c r="B12" s="17" t="s">
        <v>3</v>
      </c>
      <c r="C12" s="5">
        <f t="shared" ref="C12:E14" si="2">F12+I12+L12+O12+U12+X12+AA12+AD12+R12</f>
        <v>165251003</v>
      </c>
      <c r="D12" s="5">
        <f t="shared" si="2"/>
        <v>943131</v>
      </c>
      <c r="E12" s="6">
        <f t="shared" si="2"/>
        <v>166194134</v>
      </c>
      <c r="F12" s="5">
        <v>0</v>
      </c>
      <c r="G12" s="5">
        <v>0</v>
      </c>
      <c r="H12" s="5">
        <f>F12+G12</f>
        <v>0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0</v>
      </c>
      <c r="W12" s="5">
        <f>U12+V12</f>
        <v>0</v>
      </c>
      <c r="X12" s="5">
        <v>165251003</v>
      </c>
      <c r="Y12" s="5">
        <v>943131</v>
      </c>
      <c r="Z12" s="8">
        <f>X12+Y12</f>
        <v>166194134</v>
      </c>
      <c r="AA12" s="5">
        <v>0</v>
      </c>
      <c r="AB12" s="5">
        <v>0</v>
      </c>
      <c r="AC12" s="8">
        <f>AA12+AB12</f>
        <v>0</v>
      </c>
      <c r="AD12" s="5">
        <v>0</v>
      </c>
      <c r="AE12" s="5">
        <v>0</v>
      </c>
      <c r="AF12" s="6">
        <f>AD12+AE12</f>
        <v>0</v>
      </c>
    </row>
    <row r="13" spans="1:32" ht="19.5" customHeight="1">
      <c r="A13" s="53"/>
      <c r="B13" s="17" t="s">
        <v>59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5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8">
        <f>AA13+AB13</f>
        <v>0</v>
      </c>
      <c r="AD13" s="5">
        <v>0</v>
      </c>
      <c r="AE13" s="5">
        <v>0</v>
      </c>
      <c r="AF13" s="6">
        <f>AD13+AE13</f>
        <v>0</v>
      </c>
    </row>
    <row r="14" spans="1:32" ht="19.5" customHeight="1">
      <c r="A14" s="54"/>
      <c r="B14" s="17" t="s">
        <v>4</v>
      </c>
      <c r="C14" s="5">
        <f t="shared" si="2"/>
        <v>1442242760</v>
      </c>
      <c r="D14" s="5">
        <f t="shared" si="2"/>
        <v>199759229</v>
      </c>
      <c r="E14" s="6">
        <f t="shared" si="2"/>
        <v>1642001989</v>
      </c>
      <c r="F14" s="5">
        <v>225812310</v>
      </c>
      <c r="G14" s="5">
        <v>84050794</v>
      </c>
      <c r="H14" s="5">
        <f>F14+G14</f>
        <v>309863104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712751</v>
      </c>
      <c r="V14" s="5">
        <v>0</v>
      </c>
      <c r="W14" s="5">
        <f>U14+V14</f>
        <v>712751</v>
      </c>
      <c r="X14" s="5">
        <v>1215717699</v>
      </c>
      <c r="Y14" s="5">
        <v>115708435</v>
      </c>
      <c r="Z14" s="8">
        <f>X14+Y14</f>
        <v>1331426134</v>
      </c>
      <c r="AA14" s="5">
        <v>0</v>
      </c>
      <c r="AB14" s="5">
        <v>0</v>
      </c>
      <c r="AC14" s="8">
        <f>AA14+AB14</f>
        <v>0</v>
      </c>
      <c r="AD14" s="5">
        <v>0</v>
      </c>
      <c r="AE14" s="5">
        <v>0</v>
      </c>
      <c r="AF14" s="6">
        <f>AD14+AE14</f>
        <v>0</v>
      </c>
    </row>
    <row r="15" spans="1:32" ht="19.5" customHeight="1" thickBot="1">
      <c r="A15" s="22" t="s">
        <v>5</v>
      </c>
      <c r="B15" s="21"/>
      <c r="C15" s="9">
        <f t="shared" ref="C15:AF15" si="3">SUM(C11:C14)</f>
        <v>1689964667</v>
      </c>
      <c r="D15" s="9">
        <f t="shared" si="3"/>
        <v>203574210</v>
      </c>
      <c r="E15" s="9">
        <f t="shared" si="3"/>
        <v>1893538877</v>
      </c>
      <c r="F15" s="9">
        <f t="shared" si="3"/>
        <v>226302510</v>
      </c>
      <c r="G15" s="9">
        <f t="shared" si="3"/>
        <v>84156900</v>
      </c>
      <c r="H15" s="9">
        <f t="shared" si="3"/>
        <v>310459410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712751</v>
      </c>
      <c r="V15" s="9">
        <f t="shared" si="3"/>
        <v>0</v>
      </c>
      <c r="W15" s="9">
        <f t="shared" si="3"/>
        <v>712751</v>
      </c>
      <c r="X15" s="9">
        <f t="shared" si="3"/>
        <v>1462949406</v>
      </c>
      <c r="Y15" s="9">
        <f t="shared" si="3"/>
        <v>119417310</v>
      </c>
      <c r="Z15" s="9">
        <f t="shared" si="3"/>
        <v>1582366716</v>
      </c>
      <c r="AA15" s="9">
        <f t="shared" si="3"/>
        <v>0</v>
      </c>
      <c r="AB15" s="9">
        <f t="shared" si="3"/>
        <v>0</v>
      </c>
      <c r="AC15" s="9">
        <f t="shared" si="3"/>
        <v>0</v>
      </c>
      <c r="AD15" s="9">
        <f t="shared" si="3"/>
        <v>0</v>
      </c>
      <c r="AE15" s="9">
        <f t="shared" si="3"/>
        <v>0</v>
      </c>
      <c r="AF15" s="9">
        <f t="shared" si="3"/>
        <v>0</v>
      </c>
    </row>
    <row r="16" spans="1:32" ht="19.5" customHeight="1">
      <c r="A16" s="52" t="s">
        <v>7</v>
      </c>
      <c r="B16" s="18" t="s">
        <v>2</v>
      </c>
      <c r="C16" s="5">
        <f>F16+I16+L16+O16+U16+X16+AA16+AD16+R16</f>
        <v>342493541</v>
      </c>
      <c r="D16" s="5">
        <f>G16+J16+M16+P16+V16+Y16+AB16+AE16+S16</f>
        <v>453766921</v>
      </c>
      <c r="E16" s="6">
        <f>H16+K16+N16+Q16+W16+Z16+AC16+AF16+T16</f>
        <v>796260462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5">
        <f>U16+V16</f>
        <v>0</v>
      </c>
      <c r="X16" s="5">
        <v>14599362</v>
      </c>
      <c r="Y16" s="5">
        <v>0</v>
      </c>
      <c r="Z16" s="8">
        <f>X16+Y16</f>
        <v>14599362</v>
      </c>
      <c r="AA16" s="5">
        <v>0</v>
      </c>
      <c r="AB16" s="5">
        <v>1575400</v>
      </c>
      <c r="AC16" s="8">
        <f>AA16+AB16</f>
        <v>1575400</v>
      </c>
      <c r="AD16" s="5">
        <v>327894179</v>
      </c>
      <c r="AE16" s="5">
        <v>452191521</v>
      </c>
      <c r="AF16" s="6">
        <f>AD16+AE16</f>
        <v>780085700</v>
      </c>
    </row>
    <row r="17" spans="1:32" ht="19.5" customHeight="1">
      <c r="A17" s="53"/>
      <c r="B17" s="17" t="s">
        <v>3</v>
      </c>
      <c r="C17" s="5">
        <f t="shared" ref="C17:E19" si="4">F17+I17+L17+O17+U17+X17+AA17+AD17+R17</f>
        <v>2654767664</v>
      </c>
      <c r="D17" s="5">
        <f t="shared" si="4"/>
        <v>478672013</v>
      </c>
      <c r="E17" s="6">
        <f t="shared" si="4"/>
        <v>3133439677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5">
        <f>U17+V17</f>
        <v>0</v>
      </c>
      <c r="X17" s="5">
        <v>21993774</v>
      </c>
      <c r="Y17" s="5">
        <v>6072213</v>
      </c>
      <c r="Z17" s="8">
        <f>X17+Y17</f>
        <v>28065987</v>
      </c>
      <c r="AA17" s="5">
        <v>1814017719</v>
      </c>
      <c r="AB17" s="5">
        <v>164911045</v>
      </c>
      <c r="AC17" s="8">
        <f>AA17+AB17</f>
        <v>1978928764</v>
      </c>
      <c r="AD17" s="5">
        <v>818756171</v>
      </c>
      <c r="AE17" s="5">
        <v>307688755</v>
      </c>
      <c r="AF17" s="6">
        <f>AD17+AE17</f>
        <v>1126444926</v>
      </c>
    </row>
    <row r="18" spans="1:32" ht="19.5" customHeight="1">
      <c r="A18" s="53"/>
      <c r="B18" s="17" t="s">
        <v>59</v>
      </c>
      <c r="C18" s="5">
        <f t="shared" si="4"/>
        <v>2197810</v>
      </c>
      <c r="D18" s="5">
        <f t="shared" si="4"/>
        <v>630160</v>
      </c>
      <c r="E18" s="6">
        <f t="shared" si="4"/>
        <v>2827970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5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630160</v>
      </c>
      <c r="AC18" s="8">
        <f>AA18+AB18</f>
        <v>630160</v>
      </c>
      <c r="AD18" s="5">
        <v>2197810</v>
      </c>
      <c r="AE18" s="5">
        <v>0</v>
      </c>
      <c r="AF18" s="6">
        <f>AD18+AE18</f>
        <v>2197810</v>
      </c>
    </row>
    <row r="19" spans="1:32" ht="19.5" customHeight="1">
      <c r="A19" s="54"/>
      <c r="B19" s="17" t="s">
        <v>4</v>
      </c>
      <c r="C19" s="5">
        <f t="shared" si="4"/>
        <v>39349136</v>
      </c>
      <c r="D19" s="5">
        <f t="shared" si="4"/>
        <v>0</v>
      </c>
      <c r="E19" s="6">
        <f t="shared" si="4"/>
        <v>39349136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0</v>
      </c>
      <c r="V19" s="5">
        <v>0</v>
      </c>
      <c r="W19" s="5">
        <f>U19+V19</f>
        <v>0</v>
      </c>
      <c r="X19" s="5">
        <v>39349136</v>
      </c>
      <c r="Y19" s="5">
        <v>0</v>
      </c>
      <c r="Z19" s="8">
        <f>X19+Y19</f>
        <v>39349136</v>
      </c>
      <c r="AA19" s="5">
        <v>0</v>
      </c>
      <c r="AB19" s="5">
        <v>0</v>
      </c>
      <c r="AC19" s="8">
        <f>AA19+AB19</f>
        <v>0</v>
      </c>
      <c r="AD19" s="5">
        <v>0</v>
      </c>
      <c r="AE19" s="5">
        <v>0</v>
      </c>
      <c r="AF19" s="6">
        <f>AD19+AE19</f>
        <v>0</v>
      </c>
    </row>
    <row r="20" spans="1:32" ht="19.5" customHeight="1" thickBot="1">
      <c r="A20" s="22" t="s">
        <v>5</v>
      </c>
      <c r="B20" s="21"/>
      <c r="C20" s="9">
        <f t="shared" ref="C20:AF20" si="5">SUM(C16:C19)</f>
        <v>3038808151</v>
      </c>
      <c r="D20" s="9">
        <f t="shared" si="5"/>
        <v>933069094</v>
      </c>
      <c r="E20" s="9">
        <f t="shared" si="5"/>
        <v>3971877245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0</v>
      </c>
      <c r="W20" s="9">
        <f t="shared" si="5"/>
        <v>0</v>
      </c>
      <c r="X20" s="9">
        <f t="shared" si="5"/>
        <v>75942272</v>
      </c>
      <c r="Y20" s="9">
        <f t="shared" si="5"/>
        <v>6072213</v>
      </c>
      <c r="Z20" s="9">
        <f t="shared" si="5"/>
        <v>82014485</v>
      </c>
      <c r="AA20" s="9">
        <f t="shared" si="5"/>
        <v>1814017719</v>
      </c>
      <c r="AB20" s="9">
        <f t="shared" si="5"/>
        <v>167116605</v>
      </c>
      <c r="AC20" s="9">
        <f t="shared" si="5"/>
        <v>1981134324</v>
      </c>
      <c r="AD20" s="9">
        <f t="shared" si="5"/>
        <v>1148848160</v>
      </c>
      <c r="AE20" s="9">
        <f t="shared" si="5"/>
        <v>759880276</v>
      </c>
      <c r="AF20" s="9">
        <f t="shared" si="5"/>
        <v>1908728436</v>
      </c>
    </row>
    <row r="21" spans="1:32" ht="19.5" customHeight="1">
      <c r="A21" s="52" t="s">
        <v>8</v>
      </c>
      <c r="B21" s="18" t="s">
        <v>2</v>
      </c>
      <c r="C21" s="5">
        <f>F21+I21+L21+O21+U21+X21+AA21+AD21+R21</f>
        <v>2147080708</v>
      </c>
      <c r="D21" s="5">
        <f>G21+J21+M21+P21+V21+Y21+AB21+AE21+S21</f>
        <v>313098584</v>
      </c>
      <c r="E21" s="6">
        <f>H21+K21+N21+Q21+W21+Z21+AC21+AF21+T21</f>
        <v>2460179292</v>
      </c>
      <c r="F21" s="5">
        <v>4431232</v>
      </c>
      <c r="G21" s="5">
        <v>11021698</v>
      </c>
      <c r="H21" s="5">
        <f>F21+G21</f>
        <v>15452930</v>
      </c>
      <c r="I21" s="5">
        <v>295747192</v>
      </c>
      <c r="J21" s="5">
        <v>91932947</v>
      </c>
      <c r="K21" s="5">
        <f>I21+J21</f>
        <v>387680139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0</v>
      </c>
      <c r="S21" s="5">
        <v>374532</v>
      </c>
      <c r="T21" s="5">
        <f>R21+S21</f>
        <v>374532</v>
      </c>
      <c r="U21" s="5">
        <v>0</v>
      </c>
      <c r="V21" s="5">
        <v>219897</v>
      </c>
      <c r="W21" s="5">
        <f>U21+V21</f>
        <v>219897</v>
      </c>
      <c r="X21" s="5">
        <v>1823513446</v>
      </c>
      <c r="Y21" s="5">
        <v>165761287</v>
      </c>
      <c r="Z21" s="8">
        <f>X21+Y21</f>
        <v>1989274733</v>
      </c>
      <c r="AA21" s="5">
        <v>23383900</v>
      </c>
      <c r="AB21" s="5">
        <v>43788223</v>
      </c>
      <c r="AC21" s="8">
        <f>AA21+AB21</f>
        <v>67172123</v>
      </c>
      <c r="AD21" s="5">
        <v>4938</v>
      </c>
      <c r="AE21" s="5">
        <v>0</v>
      </c>
      <c r="AF21" s="6">
        <f>AD21+AE21</f>
        <v>4938</v>
      </c>
    </row>
    <row r="22" spans="1:32" ht="19.5" customHeight="1">
      <c r="A22" s="53"/>
      <c r="B22" s="17" t="s">
        <v>3</v>
      </c>
      <c r="C22" s="5">
        <f t="shared" ref="C22:E24" si="6">F22+I22+L22+O22+U22+X22+AA22+AD22+R22</f>
        <v>4070526723</v>
      </c>
      <c r="D22" s="5">
        <f t="shared" si="6"/>
        <v>3773049634</v>
      </c>
      <c r="E22" s="6">
        <f t="shared" si="6"/>
        <v>7843576357</v>
      </c>
      <c r="F22" s="5">
        <v>2220371</v>
      </c>
      <c r="G22" s="5">
        <v>0</v>
      </c>
      <c r="H22" s="5">
        <f>F22+G22</f>
        <v>2220371</v>
      </c>
      <c r="I22" s="5">
        <v>5745541</v>
      </c>
      <c r="J22" s="5">
        <v>6632996</v>
      </c>
      <c r="K22" s="5">
        <f>I22+J22</f>
        <v>12378537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5">
        <f>U22+V22</f>
        <v>0</v>
      </c>
      <c r="X22" s="5">
        <v>1231721767</v>
      </c>
      <c r="Y22" s="5">
        <v>169980198</v>
      </c>
      <c r="Z22" s="8">
        <f>X22+Y22</f>
        <v>1401701965</v>
      </c>
      <c r="AA22" s="5">
        <v>2830839044</v>
      </c>
      <c r="AB22" s="5">
        <v>3596436440</v>
      </c>
      <c r="AC22" s="8">
        <f>AA22+AB22</f>
        <v>6427275484</v>
      </c>
      <c r="AD22" s="5">
        <v>0</v>
      </c>
      <c r="AE22" s="5">
        <v>0</v>
      </c>
      <c r="AF22" s="6">
        <f>AD22+AE22</f>
        <v>0</v>
      </c>
    </row>
    <row r="23" spans="1:32" ht="19.5" customHeight="1">
      <c r="A23" s="53"/>
      <c r="B23" s="17" t="s">
        <v>59</v>
      </c>
      <c r="C23" s="5">
        <f t="shared" si="6"/>
        <v>225968457</v>
      </c>
      <c r="D23" s="5">
        <f t="shared" si="6"/>
        <v>233572446</v>
      </c>
      <c r="E23" s="6">
        <f t="shared" si="6"/>
        <v>459540903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5">
        <f>U23+V23</f>
        <v>0</v>
      </c>
      <c r="X23" s="5">
        <v>24662377</v>
      </c>
      <c r="Y23" s="5">
        <v>6343708</v>
      </c>
      <c r="Z23" s="8">
        <f>X23+Y23</f>
        <v>31006085</v>
      </c>
      <c r="AA23" s="5">
        <v>201306080</v>
      </c>
      <c r="AB23" s="5">
        <v>227228738</v>
      </c>
      <c r="AC23" s="8">
        <f>AA23+AB23</f>
        <v>428534818</v>
      </c>
      <c r="AD23" s="5">
        <v>0</v>
      </c>
      <c r="AE23" s="5">
        <v>0</v>
      </c>
      <c r="AF23" s="6">
        <f>AD23+AE23</f>
        <v>0</v>
      </c>
    </row>
    <row r="24" spans="1:32" ht="19.5" customHeight="1">
      <c r="A24" s="54"/>
      <c r="B24" s="17" t="s">
        <v>4</v>
      </c>
      <c r="C24" s="5">
        <f t="shared" si="6"/>
        <v>4475831277</v>
      </c>
      <c r="D24" s="5">
        <f t="shared" si="6"/>
        <v>3102035054</v>
      </c>
      <c r="E24" s="6">
        <f t="shared" si="6"/>
        <v>7577866331</v>
      </c>
      <c r="F24" s="5">
        <v>133247574</v>
      </c>
      <c r="G24" s="5">
        <v>585614658</v>
      </c>
      <c r="H24" s="5">
        <f>F24+G24</f>
        <v>718862232</v>
      </c>
      <c r="I24" s="5">
        <v>982713274</v>
      </c>
      <c r="J24" s="5">
        <v>1170195897</v>
      </c>
      <c r="K24" s="5">
        <f>I24+J24</f>
        <v>2152909171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0</v>
      </c>
      <c r="Q24" s="5">
        <f>O24+P24</f>
        <v>0</v>
      </c>
      <c r="R24" s="5">
        <v>729369</v>
      </c>
      <c r="S24" s="5">
        <v>0</v>
      </c>
      <c r="T24" s="5">
        <f>R24+S24</f>
        <v>729369</v>
      </c>
      <c r="U24" s="5">
        <v>3050630</v>
      </c>
      <c r="V24" s="5">
        <v>24020263</v>
      </c>
      <c r="W24" s="5">
        <f>U24+V24</f>
        <v>27070893</v>
      </c>
      <c r="X24" s="5">
        <v>3356090430</v>
      </c>
      <c r="Y24" s="5">
        <v>1322204236</v>
      </c>
      <c r="Z24" s="8">
        <f>X24+Y24</f>
        <v>4678294666</v>
      </c>
      <c r="AA24" s="5">
        <v>0</v>
      </c>
      <c r="AB24" s="5">
        <v>0</v>
      </c>
      <c r="AC24" s="8">
        <f>AA24+AB24</f>
        <v>0</v>
      </c>
      <c r="AD24" s="5">
        <v>0</v>
      </c>
      <c r="AE24" s="5">
        <v>0</v>
      </c>
      <c r="AF24" s="6">
        <f>AD24+AE24</f>
        <v>0</v>
      </c>
    </row>
    <row r="25" spans="1:32" ht="19.5" customHeight="1" thickBot="1">
      <c r="A25" s="22" t="s">
        <v>5</v>
      </c>
      <c r="B25" s="21"/>
      <c r="C25" s="9">
        <f t="shared" ref="C25:AF25" si="7">SUM(C21:C24)</f>
        <v>10919407165</v>
      </c>
      <c r="D25" s="9">
        <f t="shared" si="7"/>
        <v>7421755718</v>
      </c>
      <c r="E25" s="9">
        <f t="shared" si="7"/>
        <v>18341162883</v>
      </c>
      <c r="F25" s="9">
        <f t="shared" si="7"/>
        <v>139899177</v>
      </c>
      <c r="G25" s="9">
        <f t="shared" si="7"/>
        <v>596636356</v>
      </c>
      <c r="H25" s="9">
        <f t="shared" si="7"/>
        <v>736535533</v>
      </c>
      <c r="I25" s="9">
        <f t="shared" si="7"/>
        <v>1284206007</v>
      </c>
      <c r="J25" s="9">
        <f t="shared" si="7"/>
        <v>1268761840</v>
      </c>
      <c r="K25" s="9">
        <f t="shared" si="7"/>
        <v>2552967847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0</v>
      </c>
      <c r="P25" s="9">
        <f t="shared" si="7"/>
        <v>0</v>
      </c>
      <c r="Q25" s="9">
        <f t="shared" si="7"/>
        <v>0</v>
      </c>
      <c r="R25" s="9">
        <f t="shared" si="7"/>
        <v>729369</v>
      </c>
      <c r="S25" s="9">
        <f t="shared" si="7"/>
        <v>374532</v>
      </c>
      <c r="T25" s="9">
        <f t="shared" si="7"/>
        <v>1103901</v>
      </c>
      <c r="U25" s="9">
        <f t="shared" si="7"/>
        <v>3050630</v>
      </c>
      <c r="V25" s="9">
        <f t="shared" si="7"/>
        <v>24240160</v>
      </c>
      <c r="W25" s="9">
        <f t="shared" si="7"/>
        <v>27290790</v>
      </c>
      <c r="X25" s="9">
        <f t="shared" si="7"/>
        <v>6435988020</v>
      </c>
      <c r="Y25" s="9">
        <f t="shared" si="7"/>
        <v>1664289429</v>
      </c>
      <c r="Z25" s="9">
        <f t="shared" si="7"/>
        <v>8100277449</v>
      </c>
      <c r="AA25" s="9">
        <f t="shared" si="7"/>
        <v>3055529024</v>
      </c>
      <c r="AB25" s="9">
        <f t="shared" si="7"/>
        <v>3867453401</v>
      </c>
      <c r="AC25" s="9">
        <f t="shared" si="7"/>
        <v>6922982425</v>
      </c>
      <c r="AD25" s="9">
        <f t="shared" si="7"/>
        <v>4938</v>
      </c>
      <c r="AE25" s="9">
        <f t="shared" si="7"/>
        <v>0</v>
      </c>
      <c r="AF25" s="9">
        <f t="shared" si="7"/>
        <v>4938</v>
      </c>
    </row>
    <row r="26" spans="1:32" ht="19.5" customHeight="1">
      <c r="A26" s="52" t="s">
        <v>25</v>
      </c>
      <c r="B26" s="18" t="s">
        <v>2</v>
      </c>
      <c r="C26" s="5">
        <f>F26+I26+L26+O26+U26+X26+AA26+AD26+R26</f>
        <v>6441182</v>
      </c>
      <c r="D26" s="5">
        <f>G26+J26+M26+P26+V26+Y26+AB26+AE26+S26</f>
        <v>306945442</v>
      </c>
      <c r="E26" s="6">
        <f>H26+K26+N26+Q26+W26+Z26+AC26+AF26+T26</f>
        <v>313386624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5">
        <f>U26+V26</f>
        <v>0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8">
        <f>AA26+AB26</f>
        <v>0</v>
      </c>
      <c r="AD26" s="5">
        <v>6441182</v>
      </c>
      <c r="AE26" s="5">
        <v>306945442</v>
      </c>
      <c r="AF26" s="6">
        <f>AD26+AE26</f>
        <v>313386624</v>
      </c>
    </row>
    <row r="27" spans="1:32" ht="19.5" customHeight="1">
      <c r="A27" s="53"/>
      <c r="B27" s="17" t="s">
        <v>3</v>
      </c>
      <c r="C27" s="5">
        <f t="shared" ref="C27:E29" si="8">F27+I27+L27+O27+U27+X27+AA27+AD27+R27</f>
        <v>53180104</v>
      </c>
      <c r="D27" s="5">
        <f t="shared" si="8"/>
        <v>21891282</v>
      </c>
      <c r="E27" s="6">
        <f t="shared" si="8"/>
        <v>75071386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5">
        <f>U27+V27</f>
        <v>0</v>
      </c>
      <c r="X27" s="5">
        <v>5340034</v>
      </c>
      <c r="Y27" s="5">
        <v>0</v>
      </c>
      <c r="Z27" s="8">
        <f>X27+Y27</f>
        <v>5340034</v>
      </c>
      <c r="AA27" s="5">
        <v>0</v>
      </c>
      <c r="AB27" s="5">
        <v>0</v>
      </c>
      <c r="AC27" s="8">
        <f>AA27+AB27</f>
        <v>0</v>
      </c>
      <c r="AD27" s="5">
        <v>47840070</v>
      </c>
      <c r="AE27" s="5">
        <v>21891282</v>
      </c>
      <c r="AF27" s="6">
        <f>AD27+AE27</f>
        <v>69731352</v>
      </c>
    </row>
    <row r="28" spans="1:32" ht="19.5" customHeight="1">
      <c r="A28" s="53"/>
      <c r="B28" s="17" t="s">
        <v>59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5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8">
        <f>AA28+AB28</f>
        <v>0</v>
      </c>
      <c r="AD28" s="5">
        <v>0</v>
      </c>
      <c r="AE28" s="5">
        <v>0</v>
      </c>
      <c r="AF28" s="6">
        <f>AD28+AE28</f>
        <v>0</v>
      </c>
    </row>
    <row r="29" spans="1:32" ht="19.5" customHeight="1">
      <c r="A29" s="54"/>
      <c r="B29" s="17" t="s">
        <v>4</v>
      </c>
      <c r="C29" s="5">
        <f t="shared" si="8"/>
        <v>5990414</v>
      </c>
      <c r="D29" s="5">
        <f t="shared" si="8"/>
        <v>69793894</v>
      </c>
      <c r="E29" s="6">
        <f t="shared" si="8"/>
        <v>75784308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5">
        <f>U29+V29</f>
        <v>0</v>
      </c>
      <c r="X29" s="5">
        <v>5990414</v>
      </c>
      <c r="Y29" s="5">
        <v>69793894</v>
      </c>
      <c r="Z29" s="8">
        <f>X29+Y29</f>
        <v>75784308</v>
      </c>
      <c r="AA29" s="5">
        <v>0</v>
      </c>
      <c r="AB29" s="5">
        <v>0</v>
      </c>
      <c r="AC29" s="8">
        <f>AA29+AB29</f>
        <v>0</v>
      </c>
      <c r="AD29" s="5">
        <v>0</v>
      </c>
      <c r="AE29" s="5">
        <v>0</v>
      </c>
      <c r="AF29" s="6">
        <f>AD29+AE29</f>
        <v>0</v>
      </c>
    </row>
    <row r="30" spans="1:32" ht="19.5" customHeight="1" thickBot="1">
      <c r="A30" s="22" t="s">
        <v>5</v>
      </c>
      <c r="B30" s="21"/>
      <c r="C30" s="9">
        <f t="shared" ref="C30:AF30" si="9">SUM(C26:C29)</f>
        <v>65611700</v>
      </c>
      <c r="D30" s="9">
        <f t="shared" si="9"/>
        <v>398630618</v>
      </c>
      <c r="E30" s="9">
        <f t="shared" si="9"/>
        <v>464242318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11330448</v>
      </c>
      <c r="Y30" s="9">
        <f t="shared" si="9"/>
        <v>69793894</v>
      </c>
      <c r="Z30" s="9">
        <f t="shared" si="9"/>
        <v>81124342</v>
      </c>
      <c r="AA30" s="9">
        <f t="shared" si="9"/>
        <v>0</v>
      </c>
      <c r="AB30" s="9">
        <f t="shared" si="9"/>
        <v>0</v>
      </c>
      <c r="AC30" s="9">
        <f t="shared" si="9"/>
        <v>0</v>
      </c>
      <c r="AD30" s="9">
        <f t="shared" si="9"/>
        <v>54281252</v>
      </c>
      <c r="AE30" s="9">
        <f t="shared" si="9"/>
        <v>328836724</v>
      </c>
      <c r="AF30" s="9">
        <f t="shared" si="9"/>
        <v>383117976</v>
      </c>
    </row>
    <row r="31" spans="1:32" ht="19.5" customHeight="1">
      <c r="A31" s="52" t="s">
        <v>26</v>
      </c>
      <c r="B31" s="18" t="s">
        <v>2</v>
      </c>
      <c r="C31" s="5">
        <f>F31+I31+L31+O31+U31+X31+AA31+AD31+R31</f>
        <v>14807615</v>
      </c>
      <c r="D31" s="5">
        <f>G31+J31+M31+P31+V31+Y31+AB31+AE31+S31</f>
        <v>43649128</v>
      </c>
      <c r="E31" s="6">
        <f>H31+K31+N31+Q31+W31+Z31+AC31+AF31+T31</f>
        <v>58456743</v>
      </c>
      <c r="F31" s="5">
        <v>14645049</v>
      </c>
      <c r="G31" s="5">
        <v>42991315</v>
      </c>
      <c r="H31" s="5">
        <f>F31+G31</f>
        <v>57636364</v>
      </c>
      <c r="I31" s="5">
        <v>162566</v>
      </c>
      <c r="J31" s="5">
        <v>657813</v>
      </c>
      <c r="K31" s="5">
        <f>I31+J31</f>
        <v>820379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0</v>
      </c>
      <c r="W31" s="5">
        <f>U31+V31</f>
        <v>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8">
        <f>AA31+AB31</f>
        <v>0</v>
      </c>
      <c r="AD31" s="5">
        <v>0</v>
      </c>
      <c r="AE31" s="5">
        <v>0</v>
      </c>
      <c r="AF31" s="6">
        <f>AD31+AE31</f>
        <v>0</v>
      </c>
    </row>
    <row r="32" spans="1:32" ht="19.5" customHeight="1">
      <c r="A32" s="53"/>
      <c r="B32" s="17" t="s">
        <v>3</v>
      </c>
      <c r="C32" s="5">
        <f t="shared" ref="C32:E34" si="10">F32+I32+L32+O32+U32+X32+AA32+AD32+R32</f>
        <v>142938965</v>
      </c>
      <c r="D32" s="5">
        <f t="shared" si="10"/>
        <v>100564760</v>
      </c>
      <c r="E32" s="6">
        <f t="shared" si="10"/>
        <v>243503725</v>
      </c>
      <c r="F32" s="5">
        <v>4657967</v>
      </c>
      <c r="G32" s="5">
        <v>23881794</v>
      </c>
      <c r="H32" s="5">
        <f>F32+G32</f>
        <v>28539761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0</v>
      </c>
      <c r="V32" s="5">
        <v>0</v>
      </c>
      <c r="W32" s="5">
        <f>U32+V32</f>
        <v>0</v>
      </c>
      <c r="X32" s="5">
        <v>138280998</v>
      </c>
      <c r="Y32" s="5">
        <v>76682966</v>
      </c>
      <c r="Z32" s="8">
        <f>X32+Y32</f>
        <v>214963964</v>
      </c>
      <c r="AA32" s="5">
        <v>0</v>
      </c>
      <c r="AB32" s="5">
        <v>0</v>
      </c>
      <c r="AC32" s="8">
        <f>AA32+AB32</f>
        <v>0</v>
      </c>
      <c r="AD32" s="5">
        <v>0</v>
      </c>
      <c r="AE32" s="5">
        <v>0</v>
      </c>
      <c r="AF32" s="6">
        <f>AD32+AE32</f>
        <v>0</v>
      </c>
    </row>
    <row r="33" spans="1:32" ht="19.5" customHeight="1">
      <c r="A33" s="53"/>
      <c r="B33" s="17" t="s">
        <v>59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5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8">
        <f>AA33+AB33</f>
        <v>0</v>
      </c>
      <c r="AD33" s="5">
        <v>0</v>
      </c>
      <c r="AE33" s="5">
        <v>0</v>
      </c>
      <c r="AF33" s="6">
        <f>AD33+AE33</f>
        <v>0</v>
      </c>
    </row>
    <row r="34" spans="1:32" ht="19.5" customHeight="1">
      <c r="A34" s="54"/>
      <c r="B34" s="17" t="s">
        <v>4</v>
      </c>
      <c r="C34" s="5">
        <f t="shared" si="10"/>
        <v>3512827325</v>
      </c>
      <c r="D34" s="5">
        <f t="shared" si="10"/>
        <v>855551149</v>
      </c>
      <c r="E34" s="6">
        <f t="shared" si="10"/>
        <v>4368378474</v>
      </c>
      <c r="F34" s="5">
        <v>1593128487</v>
      </c>
      <c r="G34" s="5">
        <v>249996014</v>
      </c>
      <c r="H34" s="5">
        <f>F34+G34</f>
        <v>1843124501</v>
      </c>
      <c r="I34" s="5">
        <v>406448</v>
      </c>
      <c r="J34" s="5">
        <v>79085127</v>
      </c>
      <c r="K34" s="5">
        <f>I34+J34</f>
        <v>79491575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5">
        <f>U34+V34</f>
        <v>0</v>
      </c>
      <c r="X34" s="5">
        <v>1919292390</v>
      </c>
      <c r="Y34" s="5">
        <v>526470008</v>
      </c>
      <c r="Z34" s="8">
        <f>X34+Y34</f>
        <v>2445762398</v>
      </c>
      <c r="AA34" s="5">
        <v>0</v>
      </c>
      <c r="AB34" s="5">
        <v>0</v>
      </c>
      <c r="AC34" s="8">
        <f>AA34+AB34</f>
        <v>0</v>
      </c>
      <c r="AD34" s="5">
        <v>0</v>
      </c>
      <c r="AE34" s="5">
        <v>0</v>
      </c>
      <c r="AF34" s="6">
        <f>AD34+AE34</f>
        <v>0</v>
      </c>
    </row>
    <row r="35" spans="1:32" ht="19.5" customHeight="1" thickBot="1">
      <c r="A35" s="22" t="s">
        <v>5</v>
      </c>
      <c r="B35" s="21"/>
      <c r="C35" s="9">
        <f t="shared" ref="C35:AF35" si="11">SUM(C31:C34)</f>
        <v>3670573905</v>
      </c>
      <c r="D35" s="9">
        <f t="shared" si="11"/>
        <v>999765037</v>
      </c>
      <c r="E35" s="9">
        <f t="shared" si="11"/>
        <v>4670338942</v>
      </c>
      <c r="F35" s="9">
        <f t="shared" si="11"/>
        <v>1612431503</v>
      </c>
      <c r="G35" s="9">
        <f t="shared" si="11"/>
        <v>316869123</v>
      </c>
      <c r="H35" s="9">
        <f t="shared" si="11"/>
        <v>1929300626</v>
      </c>
      <c r="I35" s="9">
        <f t="shared" si="11"/>
        <v>569014</v>
      </c>
      <c r="J35" s="9">
        <f t="shared" si="11"/>
        <v>79742940</v>
      </c>
      <c r="K35" s="9">
        <f t="shared" si="11"/>
        <v>80311954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0</v>
      </c>
      <c r="V35" s="9">
        <f t="shared" si="11"/>
        <v>0</v>
      </c>
      <c r="W35" s="9">
        <f t="shared" si="11"/>
        <v>0</v>
      </c>
      <c r="X35" s="9">
        <f t="shared" si="11"/>
        <v>2057573388</v>
      </c>
      <c r="Y35" s="9">
        <f t="shared" si="11"/>
        <v>603152974</v>
      </c>
      <c r="Z35" s="9">
        <f t="shared" si="11"/>
        <v>2660726362</v>
      </c>
      <c r="AA35" s="9">
        <f t="shared" si="11"/>
        <v>0</v>
      </c>
      <c r="AB35" s="9">
        <f t="shared" si="11"/>
        <v>0</v>
      </c>
      <c r="AC35" s="9">
        <f t="shared" si="11"/>
        <v>0</v>
      </c>
      <c r="AD35" s="9">
        <f t="shared" si="11"/>
        <v>0</v>
      </c>
      <c r="AE35" s="9">
        <f t="shared" si="11"/>
        <v>0</v>
      </c>
      <c r="AF35" s="9">
        <f t="shared" si="11"/>
        <v>0</v>
      </c>
    </row>
    <row r="36" spans="1:32" ht="19.5" customHeight="1">
      <c r="A36" s="52" t="s">
        <v>27</v>
      </c>
      <c r="B36" s="18" t="s">
        <v>2</v>
      </c>
      <c r="C36" s="5">
        <f>F36+I36+L36+O36+U36+X36+AA36+AD36+R36</f>
        <v>12983827</v>
      </c>
      <c r="D36" s="5">
        <f>G36+J36+M36+P36+V36+Y36+AB36+AE36+S36</f>
        <v>20169850</v>
      </c>
      <c r="E36" s="6">
        <f>H36+K36+N36+Q36+W36+Z36+AC36+AF36+T36</f>
        <v>33153677</v>
      </c>
      <c r="F36" s="5">
        <v>315935</v>
      </c>
      <c r="G36" s="5">
        <v>7507202</v>
      </c>
      <c r="H36" s="5">
        <f>F36+G36</f>
        <v>7823137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5">
        <f>U36+V36</f>
        <v>0</v>
      </c>
      <c r="X36" s="5">
        <v>9479572</v>
      </c>
      <c r="Y36" s="5">
        <v>2222948</v>
      </c>
      <c r="Z36" s="8">
        <f>X36+Y36</f>
        <v>11702520</v>
      </c>
      <c r="AA36" s="5">
        <v>3188320</v>
      </c>
      <c r="AB36" s="5">
        <v>10439700</v>
      </c>
      <c r="AC36" s="8">
        <f>AA36+AB36</f>
        <v>13628020</v>
      </c>
      <c r="AD36" s="5">
        <v>0</v>
      </c>
      <c r="AE36" s="5">
        <v>0</v>
      </c>
      <c r="AF36" s="6">
        <f>AD36+AE36</f>
        <v>0</v>
      </c>
    </row>
    <row r="37" spans="1:32" ht="19.5" customHeight="1">
      <c r="A37" s="53"/>
      <c r="B37" s="17" t="s">
        <v>3</v>
      </c>
      <c r="C37" s="5">
        <f t="shared" ref="C37:E39" si="12">F37+I37+L37+O37+U37+X37+AA37+AD37+R37</f>
        <v>2274968772</v>
      </c>
      <c r="D37" s="5">
        <f t="shared" si="12"/>
        <v>967640791</v>
      </c>
      <c r="E37" s="6">
        <f t="shared" si="12"/>
        <v>3242609563</v>
      </c>
      <c r="F37" s="5">
        <v>0</v>
      </c>
      <c r="G37" s="5">
        <v>8284713</v>
      </c>
      <c r="H37" s="5">
        <f>F37+G37</f>
        <v>8284713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0</v>
      </c>
      <c r="V37" s="5">
        <v>0</v>
      </c>
      <c r="W37" s="5">
        <f>U37+V37</f>
        <v>0</v>
      </c>
      <c r="X37" s="5">
        <v>81332460</v>
      </c>
      <c r="Y37" s="5">
        <v>11588342</v>
      </c>
      <c r="Z37" s="8">
        <f>X37+Y37</f>
        <v>92920802</v>
      </c>
      <c r="AA37" s="5">
        <v>2193636312</v>
      </c>
      <c r="AB37" s="5">
        <v>947767736</v>
      </c>
      <c r="AC37" s="8">
        <f>AA37+AB37</f>
        <v>3141404048</v>
      </c>
      <c r="AD37" s="5">
        <v>0</v>
      </c>
      <c r="AE37" s="5">
        <v>0</v>
      </c>
      <c r="AF37" s="6">
        <f>AD37+AE37</f>
        <v>0</v>
      </c>
    </row>
    <row r="38" spans="1:32" ht="19.5" customHeight="1">
      <c r="A38" s="53"/>
      <c r="B38" s="17" t="s">
        <v>59</v>
      </c>
      <c r="C38" s="5">
        <f t="shared" si="12"/>
        <v>319513490</v>
      </c>
      <c r="D38" s="5">
        <f t="shared" si="12"/>
        <v>170551135</v>
      </c>
      <c r="E38" s="6">
        <f t="shared" si="12"/>
        <v>490064625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5">
        <f>U38+V38</f>
        <v>0</v>
      </c>
      <c r="X38" s="5">
        <v>0</v>
      </c>
      <c r="Y38" s="5">
        <v>6706775</v>
      </c>
      <c r="Z38" s="8">
        <f>X38+Y38</f>
        <v>6706775</v>
      </c>
      <c r="AA38" s="5">
        <v>319513490</v>
      </c>
      <c r="AB38" s="5">
        <v>163844360</v>
      </c>
      <c r="AC38" s="8">
        <f>AA38+AB38</f>
        <v>483357850</v>
      </c>
      <c r="AD38" s="5">
        <v>0</v>
      </c>
      <c r="AE38" s="5">
        <v>0</v>
      </c>
      <c r="AF38" s="6">
        <f>AD38+AE38</f>
        <v>0</v>
      </c>
    </row>
    <row r="39" spans="1:32" ht="19.5" customHeight="1">
      <c r="A39" s="54"/>
      <c r="B39" s="17" t="s">
        <v>4</v>
      </c>
      <c r="C39" s="5">
        <f t="shared" si="12"/>
        <v>2028173643</v>
      </c>
      <c r="D39" s="5">
        <f t="shared" si="12"/>
        <v>410055013</v>
      </c>
      <c r="E39" s="6">
        <f t="shared" si="12"/>
        <v>2438228656</v>
      </c>
      <c r="F39" s="5">
        <v>1560202653</v>
      </c>
      <c r="G39" s="5">
        <v>263009854</v>
      </c>
      <c r="H39" s="5">
        <f>F39+G39</f>
        <v>1823212507</v>
      </c>
      <c r="I39" s="5">
        <v>53969412</v>
      </c>
      <c r="J39" s="5">
        <v>60914565</v>
      </c>
      <c r="K39" s="5">
        <f>I39+J39</f>
        <v>114883977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718784</v>
      </c>
      <c r="V39" s="5">
        <v>0</v>
      </c>
      <c r="W39" s="5">
        <f>U39+V39</f>
        <v>718784</v>
      </c>
      <c r="X39" s="5">
        <v>413282794</v>
      </c>
      <c r="Y39" s="5">
        <v>86130594</v>
      </c>
      <c r="Z39" s="8">
        <f>X39+Y39</f>
        <v>499413388</v>
      </c>
      <c r="AA39" s="5">
        <v>0</v>
      </c>
      <c r="AB39" s="5">
        <v>0</v>
      </c>
      <c r="AC39" s="8">
        <f>AA39+AB39</f>
        <v>0</v>
      </c>
      <c r="AD39" s="5">
        <v>0</v>
      </c>
      <c r="AE39" s="5">
        <v>0</v>
      </c>
      <c r="AF39" s="6">
        <f>AD39+AE39</f>
        <v>0</v>
      </c>
    </row>
    <row r="40" spans="1:32" ht="19.5" customHeight="1" thickBot="1">
      <c r="A40" s="22" t="s">
        <v>5</v>
      </c>
      <c r="B40" s="21"/>
      <c r="C40" s="9">
        <f t="shared" ref="C40:AF40" si="13">SUM(C36:C39)</f>
        <v>4635639732</v>
      </c>
      <c r="D40" s="9">
        <f t="shared" si="13"/>
        <v>1568416789</v>
      </c>
      <c r="E40" s="9">
        <f t="shared" si="13"/>
        <v>6204056521</v>
      </c>
      <c r="F40" s="9">
        <f t="shared" si="13"/>
        <v>1560518588</v>
      </c>
      <c r="G40" s="9">
        <f t="shared" si="13"/>
        <v>278801769</v>
      </c>
      <c r="H40" s="9">
        <f t="shared" si="13"/>
        <v>1839320357</v>
      </c>
      <c r="I40" s="9">
        <f t="shared" si="13"/>
        <v>53969412</v>
      </c>
      <c r="J40" s="9">
        <f t="shared" si="13"/>
        <v>60914565</v>
      </c>
      <c r="K40" s="9">
        <f t="shared" si="13"/>
        <v>114883977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718784</v>
      </c>
      <c r="V40" s="9">
        <f t="shared" si="13"/>
        <v>0</v>
      </c>
      <c r="W40" s="9">
        <f t="shared" si="13"/>
        <v>718784</v>
      </c>
      <c r="X40" s="9">
        <f t="shared" si="13"/>
        <v>504094826</v>
      </c>
      <c r="Y40" s="9">
        <f t="shared" si="13"/>
        <v>106648659</v>
      </c>
      <c r="Z40" s="9">
        <f t="shared" si="13"/>
        <v>610743485</v>
      </c>
      <c r="AA40" s="9">
        <f t="shared" si="13"/>
        <v>2516338122</v>
      </c>
      <c r="AB40" s="9">
        <f t="shared" si="13"/>
        <v>1122051796</v>
      </c>
      <c r="AC40" s="9">
        <f t="shared" si="13"/>
        <v>3638389918</v>
      </c>
      <c r="AD40" s="9">
        <f t="shared" si="13"/>
        <v>0</v>
      </c>
      <c r="AE40" s="9">
        <f t="shared" si="13"/>
        <v>0</v>
      </c>
      <c r="AF40" s="9">
        <f t="shared" si="13"/>
        <v>0</v>
      </c>
    </row>
    <row r="41" spans="1:32" ht="19.5" customHeight="1">
      <c r="A41" s="52" t="s">
        <v>28</v>
      </c>
      <c r="B41" s="18" t="s">
        <v>2</v>
      </c>
      <c r="C41" s="5">
        <f>F41+I41+L41+O41+U41+X41+AA41+AD41+R41</f>
        <v>0</v>
      </c>
      <c r="D41" s="5">
        <f>G41+J41+M41+P41+V41+Y41+AB41+AE41+S41</f>
        <v>0</v>
      </c>
      <c r="E41" s="6">
        <f>H41+K41+N41+Q41+W41+Z41+AC41+AF41+T41</f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5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8">
        <f>AA41+AB41</f>
        <v>0</v>
      </c>
      <c r="AD41" s="5">
        <v>0</v>
      </c>
      <c r="AE41" s="5">
        <v>0</v>
      </c>
      <c r="AF41" s="6">
        <f>AD41+AE41</f>
        <v>0</v>
      </c>
    </row>
    <row r="42" spans="1:32" ht="19.5" customHeight="1">
      <c r="A42" s="53"/>
      <c r="B42" s="17" t="s">
        <v>3</v>
      </c>
      <c r="C42" s="5">
        <f t="shared" ref="C42:E44" si="14">F42+I42+L42+O42+U42+X42+AA42+AD42+R42</f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5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8">
        <f>AA42+AB42</f>
        <v>0</v>
      </c>
      <c r="AD42" s="5">
        <v>0</v>
      </c>
      <c r="AE42" s="5">
        <v>0</v>
      </c>
      <c r="AF42" s="6">
        <f>AD42+AE42</f>
        <v>0</v>
      </c>
    </row>
    <row r="43" spans="1:32" ht="19.5" customHeight="1">
      <c r="A43" s="53"/>
      <c r="B43" s="17" t="s">
        <v>59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5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8">
        <f>AA43+AB43</f>
        <v>0</v>
      </c>
      <c r="AD43" s="5">
        <v>0</v>
      </c>
      <c r="AE43" s="5">
        <v>0</v>
      </c>
      <c r="AF43" s="6">
        <f>AD43+AE43</f>
        <v>0</v>
      </c>
    </row>
    <row r="44" spans="1:32" ht="19.5" customHeight="1">
      <c r="A44" s="54"/>
      <c r="B44" s="17" t="s">
        <v>4</v>
      </c>
      <c r="C44" s="5">
        <f t="shared" si="14"/>
        <v>50189995</v>
      </c>
      <c r="D44" s="5">
        <f t="shared" si="14"/>
        <v>88672348</v>
      </c>
      <c r="E44" s="6">
        <f t="shared" si="14"/>
        <v>138862343</v>
      </c>
      <c r="F44" s="5">
        <v>49289958</v>
      </c>
      <c r="G44" s="5">
        <v>73876878</v>
      </c>
      <c r="H44" s="5">
        <f>F44+G44</f>
        <v>123166836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5">
        <f>U44+V44</f>
        <v>0</v>
      </c>
      <c r="X44" s="5">
        <v>900037</v>
      </c>
      <c r="Y44" s="5">
        <v>14795470</v>
      </c>
      <c r="Z44" s="8">
        <f>X44+Y44</f>
        <v>15695507</v>
      </c>
      <c r="AA44" s="5">
        <v>0</v>
      </c>
      <c r="AB44" s="5">
        <v>0</v>
      </c>
      <c r="AC44" s="8">
        <f>AA44+AB44</f>
        <v>0</v>
      </c>
      <c r="AD44" s="5">
        <v>0</v>
      </c>
      <c r="AE44" s="5">
        <v>0</v>
      </c>
      <c r="AF44" s="6">
        <f>AD44+AE44</f>
        <v>0</v>
      </c>
    </row>
    <row r="45" spans="1:32" ht="19.5" customHeight="1" thickBot="1">
      <c r="A45" s="22" t="s">
        <v>5</v>
      </c>
      <c r="B45" s="21"/>
      <c r="C45" s="9">
        <f t="shared" ref="C45:AF45" si="15">SUM(C41:C44)</f>
        <v>50189995</v>
      </c>
      <c r="D45" s="9">
        <f t="shared" si="15"/>
        <v>88672348</v>
      </c>
      <c r="E45" s="9">
        <f t="shared" si="15"/>
        <v>138862343</v>
      </c>
      <c r="F45" s="9">
        <f t="shared" si="15"/>
        <v>49289958</v>
      </c>
      <c r="G45" s="9">
        <f t="shared" si="15"/>
        <v>73876878</v>
      </c>
      <c r="H45" s="9">
        <f t="shared" si="15"/>
        <v>123166836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900037</v>
      </c>
      <c r="Y45" s="9">
        <f t="shared" si="15"/>
        <v>14795470</v>
      </c>
      <c r="Z45" s="9">
        <f t="shared" si="15"/>
        <v>15695507</v>
      </c>
      <c r="AA45" s="9">
        <f t="shared" si="15"/>
        <v>0</v>
      </c>
      <c r="AB45" s="9">
        <f t="shared" si="15"/>
        <v>0</v>
      </c>
      <c r="AC45" s="9">
        <f t="shared" si="15"/>
        <v>0</v>
      </c>
      <c r="AD45" s="9">
        <f t="shared" si="15"/>
        <v>0</v>
      </c>
      <c r="AE45" s="9">
        <f t="shared" si="15"/>
        <v>0</v>
      </c>
      <c r="AF45" s="9">
        <f t="shared" si="15"/>
        <v>0</v>
      </c>
    </row>
    <row r="46" spans="1:32" ht="19.5" customHeight="1">
      <c r="A46" s="52" t="s">
        <v>29</v>
      </c>
      <c r="B46" s="18" t="s">
        <v>2</v>
      </c>
      <c r="C46" s="5">
        <f>F46+I46+L46+O46+U46+X46+AA46+AD46+R46</f>
        <v>0</v>
      </c>
      <c r="D46" s="5">
        <f>G46+J46+M46+P46+V46+Y46+AB46+AE46+S46</f>
        <v>0</v>
      </c>
      <c r="E46" s="6">
        <f>H46+K46+N46+Q46+W46+Z46+AC46+AF46+T46</f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5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8">
        <f>AA46+AB46</f>
        <v>0</v>
      </c>
      <c r="AD46" s="5">
        <v>0</v>
      </c>
      <c r="AE46" s="5">
        <v>0</v>
      </c>
      <c r="AF46" s="6">
        <f>AD46+AE46</f>
        <v>0</v>
      </c>
    </row>
    <row r="47" spans="1:32" ht="19.5" customHeight="1">
      <c r="A47" s="53"/>
      <c r="B47" s="17" t="s">
        <v>3</v>
      </c>
      <c r="C47" s="5">
        <f t="shared" ref="C47:E49" si="16">F47+I47+L47+O47+U47+X47+AA47+AD47+R47</f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5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8">
        <f>AA47+AB47</f>
        <v>0</v>
      </c>
      <c r="AD47" s="5">
        <v>0</v>
      </c>
      <c r="AE47" s="5">
        <v>0</v>
      </c>
      <c r="AF47" s="6">
        <f>AD47+AE47</f>
        <v>0</v>
      </c>
    </row>
    <row r="48" spans="1:32" ht="19.5" customHeight="1">
      <c r="A48" s="53"/>
      <c r="B48" s="17" t="s">
        <v>59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5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8">
        <f>AA48+AB48</f>
        <v>0</v>
      </c>
      <c r="AD48" s="5">
        <v>0</v>
      </c>
      <c r="AE48" s="5">
        <v>0</v>
      </c>
      <c r="AF48" s="6">
        <f>AD48+AE48</f>
        <v>0</v>
      </c>
    </row>
    <row r="49" spans="1:32" ht="19.5" customHeight="1">
      <c r="A49" s="54"/>
      <c r="B49" s="17" t="s">
        <v>4</v>
      </c>
      <c r="C49" s="5">
        <f t="shared" si="16"/>
        <v>32728335</v>
      </c>
      <c r="D49" s="5">
        <f t="shared" si="16"/>
        <v>13505656</v>
      </c>
      <c r="E49" s="6">
        <f t="shared" si="16"/>
        <v>46233991</v>
      </c>
      <c r="F49" s="5">
        <v>32728335</v>
      </c>
      <c r="G49" s="5">
        <v>13505656</v>
      </c>
      <c r="H49" s="5">
        <f>F49+G49</f>
        <v>46233991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5">
        <f>U49+V49</f>
        <v>0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8">
        <f>AA49+AB49</f>
        <v>0</v>
      </c>
      <c r="AD49" s="5">
        <v>0</v>
      </c>
      <c r="AE49" s="5">
        <v>0</v>
      </c>
      <c r="AF49" s="6">
        <f>AD49+AE49</f>
        <v>0</v>
      </c>
    </row>
    <row r="50" spans="1:32" ht="19.5" customHeight="1" thickBot="1">
      <c r="A50" s="22" t="s">
        <v>5</v>
      </c>
      <c r="B50" s="21"/>
      <c r="C50" s="9">
        <f t="shared" ref="C50:AF50" si="17">SUM(C46:C49)</f>
        <v>32728335</v>
      </c>
      <c r="D50" s="9">
        <f t="shared" si="17"/>
        <v>13505656</v>
      </c>
      <c r="E50" s="9">
        <f t="shared" si="17"/>
        <v>46233991</v>
      </c>
      <c r="F50" s="9">
        <f t="shared" si="17"/>
        <v>32728335</v>
      </c>
      <c r="G50" s="9">
        <f t="shared" si="17"/>
        <v>13505656</v>
      </c>
      <c r="H50" s="9">
        <f t="shared" si="17"/>
        <v>46233991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  <c r="AD50" s="9">
        <f t="shared" si="17"/>
        <v>0</v>
      </c>
      <c r="AE50" s="9">
        <f t="shared" si="17"/>
        <v>0</v>
      </c>
      <c r="AF50" s="9">
        <f t="shared" si="17"/>
        <v>0</v>
      </c>
    </row>
    <row r="51" spans="1:32" ht="19.5" customHeight="1">
      <c r="A51" s="52" t="s">
        <v>30</v>
      </c>
      <c r="B51" s="18" t="s">
        <v>2</v>
      </c>
      <c r="C51" s="5">
        <f>F51+I51+L51+O51+U51+X51+AA51+AD51+R51</f>
        <v>6190106</v>
      </c>
      <c r="D51" s="5">
        <f>G51+J51+M51+P51+V51+Y51+AB51+AE51+S51</f>
        <v>57497997</v>
      </c>
      <c r="E51" s="6">
        <f>H51+K51+N51+Q51+W51+Z51+AC51+AF51+T51</f>
        <v>63688103</v>
      </c>
      <c r="F51" s="5">
        <v>400833</v>
      </c>
      <c r="G51" s="5">
        <v>19850177</v>
      </c>
      <c r="H51" s="5">
        <f>F51+G51</f>
        <v>20251010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5">
        <f>U51+V51</f>
        <v>0</v>
      </c>
      <c r="X51" s="5">
        <v>5151913</v>
      </c>
      <c r="Y51" s="5">
        <v>1703350</v>
      </c>
      <c r="Z51" s="8">
        <f>X51+Y51</f>
        <v>6855263</v>
      </c>
      <c r="AA51" s="5">
        <v>637360</v>
      </c>
      <c r="AB51" s="5">
        <v>35944470</v>
      </c>
      <c r="AC51" s="8">
        <f>AA51+AB51</f>
        <v>36581830</v>
      </c>
      <c r="AD51" s="5">
        <v>0</v>
      </c>
      <c r="AE51" s="5">
        <v>0</v>
      </c>
      <c r="AF51" s="6">
        <f>AD51+AE51</f>
        <v>0</v>
      </c>
    </row>
    <row r="52" spans="1:32" ht="19.5" customHeight="1">
      <c r="A52" s="53"/>
      <c r="B52" s="17" t="s">
        <v>3</v>
      </c>
      <c r="C52" s="5">
        <f t="shared" ref="C52:E54" si="18">F52+I52+L52+O52+U52+X52+AA52+AD52+R52</f>
        <v>1394594842</v>
      </c>
      <c r="D52" s="5">
        <f t="shared" si="18"/>
        <v>1456014483</v>
      </c>
      <c r="E52" s="6">
        <f t="shared" si="18"/>
        <v>2850609325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5">
        <f>U52+V52</f>
        <v>0</v>
      </c>
      <c r="X52" s="5">
        <v>0</v>
      </c>
      <c r="Y52" s="5">
        <v>0</v>
      </c>
      <c r="Z52" s="8">
        <f>X52+Y52</f>
        <v>0</v>
      </c>
      <c r="AA52" s="5">
        <v>1394594842</v>
      </c>
      <c r="AB52" s="5">
        <v>1456014483</v>
      </c>
      <c r="AC52" s="8">
        <f>AA52+AB52</f>
        <v>2850609325</v>
      </c>
      <c r="AD52" s="5">
        <v>0</v>
      </c>
      <c r="AE52" s="5">
        <v>0</v>
      </c>
      <c r="AF52" s="6">
        <f>AD52+AE52</f>
        <v>0</v>
      </c>
    </row>
    <row r="53" spans="1:32" ht="19.5" customHeight="1">
      <c r="A53" s="53"/>
      <c r="B53" s="17" t="s">
        <v>59</v>
      </c>
      <c r="C53" s="5">
        <f t="shared" si="18"/>
        <v>91249700</v>
      </c>
      <c r="D53" s="5">
        <f t="shared" si="18"/>
        <v>228066200</v>
      </c>
      <c r="E53" s="6">
        <f t="shared" si="18"/>
        <v>319315900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5">
        <f>U53+V53</f>
        <v>0</v>
      </c>
      <c r="X53" s="5">
        <v>0</v>
      </c>
      <c r="Y53" s="5">
        <v>0</v>
      </c>
      <c r="Z53" s="8">
        <f>X53+Y53</f>
        <v>0</v>
      </c>
      <c r="AA53" s="5">
        <v>91249700</v>
      </c>
      <c r="AB53" s="5">
        <v>228066200</v>
      </c>
      <c r="AC53" s="8">
        <f>AA53+AB53</f>
        <v>319315900</v>
      </c>
      <c r="AD53" s="5">
        <v>0</v>
      </c>
      <c r="AE53" s="5">
        <v>0</v>
      </c>
      <c r="AF53" s="6">
        <f>AD53+AE53</f>
        <v>0</v>
      </c>
    </row>
    <row r="54" spans="1:32" ht="19.5" customHeight="1">
      <c r="A54" s="54"/>
      <c r="B54" s="17" t="s">
        <v>4</v>
      </c>
      <c r="C54" s="5">
        <f t="shared" si="18"/>
        <v>3913813459</v>
      </c>
      <c r="D54" s="5">
        <f t="shared" si="18"/>
        <v>320678638</v>
      </c>
      <c r="E54" s="6">
        <f t="shared" si="18"/>
        <v>4234492097</v>
      </c>
      <c r="F54" s="5">
        <v>2186597442</v>
      </c>
      <c r="G54" s="5">
        <v>41480045</v>
      </c>
      <c r="H54" s="5">
        <f>F54+G54</f>
        <v>2228077487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5">
        <f>U54+V54</f>
        <v>0</v>
      </c>
      <c r="X54" s="5">
        <v>1727216017</v>
      </c>
      <c r="Y54" s="5">
        <v>279198593</v>
      </c>
      <c r="Z54" s="8">
        <f>X54+Y54</f>
        <v>2006414610</v>
      </c>
      <c r="AA54" s="5">
        <v>0</v>
      </c>
      <c r="AB54" s="5">
        <v>0</v>
      </c>
      <c r="AC54" s="8">
        <f>AA54+AB54</f>
        <v>0</v>
      </c>
      <c r="AD54" s="5">
        <v>0</v>
      </c>
      <c r="AE54" s="5">
        <v>0</v>
      </c>
      <c r="AF54" s="6">
        <f>AD54+AE54</f>
        <v>0</v>
      </c>
    </row>
    <row r="55" spans="1:32" ht="19.5" customHeight="1" thickBot="1">
      <c r="A55" s="22" t="s">
        <v>5</v>
      </c>
      <c r="B55" s="21"/>
      <c r="C55" s="9">
        <f t="shared" ref="C55:AF55" si="19">SUM(C51:C54)</f>
        <v>5405848107</v>
      </c>
      <c r="D55" s="9">
        <f t="shared" si="19"/>
        <v>2062257318</v>
      </c>
      <c r="E55" s="9">
        <f t="shared" si="19"/>
        <v>7468105425</v>
      </c>
      <c r="F55" s="9">
        <f t="shared" si="19"/>
        <v>2186998275</v>
      </c>
      <c r="G55" s="9">
        <f t="shared" si="19"/>
        <v>61330222</v>
      </c>
      <c r="H55" s="9">
        <f t="shared" si="19"/>
        <v>2248328497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0</v>
      </c>
      <c r="V55" s="9">
        <f t="shared" si="19"/>
        <v>0</v>
      </c>
      <c r="W55" s="9">
        <f t="shared" si="19"/>
        <v>0</v>
      </c>
      <c r="X55" s="9">
        <f t="shared" si="19"/>
        <v>1732367930</v>
      </c>
      <c r="Y55" s="9">
        <f t="shared" si="19"/>
        <v>280901943</v>
      </c>
      <c r="Z55" s="9">
        <f t="shared" si="19"/>
        <v>2013269873</v>
      </c>
      <c r="AA55" s="9">
        <f t="shared" si="19"/>
        <v>1486481902</v>
      </c>
      <c r="AB55" s="9">
        <f t="shared" si="19"/>
        <v>1720025153</v>
      </c>
      <c r="AC55" s="9">
        <f t="shared" si="19"/>
        <v>3206507055</v>
      </c>
      <c r="AD55" s="9">
        <f t="shared" si="19"/>
        <v>0</v>
      </c>
      <c r="AE55" s="9">
        <f t="shared" si="19"/>
        <v>0</v>
      </c>
      <c r="AF55" s="9">
        <f t="shared" si="19"/>
        <v>0</v>
      </c>
    </row>
    <row r="56" spans="1:32" ht="19.5" customHeight="1">
      <c r="A56" s="52" t="s">
        <v>31</v>
      </c>
      <c r="B56" s="18" t="s">
        <v>2</v>
      </c>
      <c r="C56" s="5">
        <f>F56+I56+L56+O56+U56+X56+AA56+AD56+R56</f>
        <v>86602616</v>
      </c>
      <c r="D56" s="5">
        <f>G56+J56+M56+P56+V56+Y56+AB56+AE56+S56</f>
        <v>1648206</v>
      </c>
      <c r="E56" s="6">
        <f>H56+K56+N56+Q56+W56+Z56+AC56+AF56+T56</f>
        <v>88250822</v>
      </c>
      <c r="F56" s="5">
        <v>0</v>
      </c>
      <c r="G56" s="5">
        <v>0</v>
      </c>
      <c r="H56" s="5">
        <f>F56+G56</f>
        <v>0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0</v>
      </c>
      <c r="V56" s="5">
        <v>0</v>
      </c>
      <c r="W56" s="5">
        <f>U56+V56</f>
        <v>0</v>
      </c>
      <c r="X56" s="5">
        <v>86602616</v>
      </c>
      <c r="Y56" s="5">
        <v>1648206</v>
      </c>
      <c r="Z56" s="8">
        <f>X56+Y56</f>
        <v>88250822</v>
      </c>
      <c r="AA56" s="5">
        <v>0</v>
      </c>
      <c r="AB56" s="5">
        <v>0</v>
      </c>
      <c r="AC56" s="8">
        <f>AA56+AB56</f>
        <v>0</v>
      </c>
      <c r="AD56" s="5">
        <v>0</v>
      </c>
      <c r="AE56" s="5">
        <v>0</v>
      </c>
      <c r="AF56" s="6">
        <f>AD56+AE56</f>
        <v>0</v>
      </c>
    </row>
    <row r="57" spans="1:32" ht="19.5" customHeight="1">
      <c r="A57" s="53"/>
      <c r="B57" s="17" t="s">
        <v>3</v>
      </c>
      <c r="C57" s="5">
        <f t="shared" ref="C57:E59" si="20">F57+I57+L57+O57+U57+X57+AA57+AD57+R57</f>
        <v>934023007</v>
      </c>
      <c r="D57" s="5">
        <f t="shared" si="20"/>
        <v>125394962</v>
      </c>
      <c r="E57" s="6">
        <f t="shared" si="20"/>
        <v>1059417969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0</v>
      </c>
      <c r="V57" s="5">
        <v>0</v>
      </c>
      <c r="W57" s="5">
        <f>U57+V57</f>
        <v>0</v>
      </c>
      <c r="X57" s="5">
        <v>688887142</v>
      </c>
      <c r="Y57" s="5">
        <v>9553557</v>
      </c>
      <c r="Z57" s="8">
        <f>X57+Y57</f>
        <v>698440699</v>
      </c>
      <c r="AA57" s="5">
        <v>245135865</v>
      </c>
      <c r="AB57" s="5">
        <v>115841405</v>
      </c>
      <c r="AC57" s="8">
        <f>AA57+AB57</f>
        <v>360977270</v>
      </c>
      <c r="AD57" s="5">
        <v>0</v>
      </c>
      <c r="AE57" s="5">
        <v>0</v>
      </c>
      <c r="AF57" s="6">
        <f>AD57+AE57</f>
        <v>0</v>
      </c>
    </row>
    <row r="58" spans="1:32" ht="19.5" customHeight="1">
      <c r="A58" s="53"/>
      <c r="B58" s="17" t="s">
        <v>59</v>
      </c>
      <c r="C58" s="5">
        <f t="shared" si="20"/>
        <v>46102146</v>
      </c>
      <c r="D58" s="5">
        <f t="shared" si="20"/>
        <v>3819540</v>
      </c>
      <c r="E58" s="6">
        <f t="shared" si="20"/>
        <v>49921686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5">
        <f>U58+V58</f>
        <v>0</v>
      </c>
      <c r="X58" s="5">
        <v>38209521</v>
      </c>
      <c r="Y58" s="5">
        <v>0</v>
      </c>
      <c r="Z58" s="8">
        <f>X58+Y58</f>
        <v>38209521</v>
      </c>
      <c r="AA58" s="5">
        <v>7892625</v>
      </c>
      <c r="AB58" s="5">
        <v>3819540</v>
      </c>
      <c r="AC58" s="8">
        <f>AA58+AB58</f>
        <v>11712165</v>
      </c>
      <c r="AD58" s="5">
        <v>0</v>
      </c>
      <c r="AE58" s="5">
        <v>0</v>
      </c>
      <c r="AF58" s="6">
        <f>AD58+AE58</f>
        <v>0</v>
      </c>
    </row>
    <row r="59" spans="1:32" ht="19.5" customHeight="1">
      <c r="A59" s="54"/>
      <c r="B59" s="17" t="s">
        <v>4</v>
      </c>
      <c r="C59" s="5">
        <f t="shared" si="20"/>
        <v>1412826664</v>
      </c>
      <c r="D59" s="5">
        <f t="shared" si="20"/>
        <v>388931964</v>
      </c>
      <c r="E59" s="6">
        <f t="shared" si="20"/>
        <v>1801758628</v>
      </c>
      <c r="F59" s="5">
        <v>17057883</v>
      </c>
      <c r="G59" s="5">
        <v>173456030</v>
      </c>
      <c r="H59" s="5">
        <f>F59+G59</f>
        <v>190513913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0</v>
      </c>
      <c r="V59" s="5">
        <v>0</v>
      </c>
      <c r="W59" s="5">
        <f>U59+V59</f>
        <v>0</v>
      </c>
      <c r="X59" s="5">
        <v>1395768781</v>
      </c>
      <c r="Y59" s="5">
        <v>215475934</v>
      </c>
      <c r="Z59" s="8">
        <f>X59+Y59</f>
        <v>1611244715</v>
      </c>
      <c r="AA59" s="5">
        <v>0</v>
      </c>
      <c r="AB59" s="5">
        <v>0</v>
      </c>
      <c r="AC59" s="8">
        <f>AA59+AB59</f>
        <v>0</v>
      </c>
      <c r="AD59" s="5">
        <v>0</v>
      </c>
      <c r="AE59" s="5">
        <v>0</v>
      </c>
      <c r="AF59" s="6">
        <f>AD59+AE59</f>
        <v>0</v>
      </c>
    </row>
    <row r="60" spans="1:32" ht="19.5" customHeight="1" thickBot="1">
      <c r="A60" s="22" t="s">
        <v>5</v>
      </c>
      <c r="B60" s="21"/>
      <c r="C60" s="9">
        <f t="shared" ref="C60:AF60" si="21">SUM(C56:C59)</f>
        <v>2479554433</v>
      </c>
      <c r="D60" s="9">
        <f t="shared" si="21"/>
        <v>519794672</v>
      </c>
      <c r="E60" s="9">
        <f t="shared" si="21"/>
        <v>2999349105</v>
      </c>
      <c r="F60" s="9">
        <f t="shared" si="21"/>
        <v>17057883</v>
      </c>
      <c r="G60" s="9">
        <f t="shared" si="21"/>
        <v>173456030</v>
      </c>
      <c r="H60" s="9">
        <f t="shared" si="21"/>
        <v>190513913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0</v>
      </c>
      <c r="V60" s="9">
        <f t="shared" si="21"/>
        <v>0</v>
      </c>
      <c r="W60" s="9">
        <f t="shared" si="21"/>
        <v>0</v>
      </c>
      <c r="X60" s="9">
        <f t="shared" si="21"/>
        <v>2209468060</v>
      </c>
      <c r="Y60" s="9">
        <f t="shared" si="21"/>
        <v>226677697</v>
      </c>
      <c r="Z60" s="9">
        <f t="shared" si="21"/>
        <v>2436145757</v>
      </c>
      <c r="AA60" s="9">
        <f t="shared" si="21"/>
        <v>253028490</v>
      </c>
      <c r="AB60" s="9">
        <f t="shared" si="21"/>
        <v>119660945</v>
      </c>
      <c r="AC60" s="9">
        <f t="shared" si="21"/>
        <v>372689435</v>
      </c>
      <c r="AD60" s="9">
        <f t="shared" si="21"/>
        <v>0</v>
      </c>
      <c r="AE60" s="9">
        <f t="shared" si="21"/>
        <v>0</v>
      </c>
      <c r="AF60" s="9">
        <f t="shared" si="21"/>
        <v>0</v>
      </c>
    </row>
    <row r="61" spans="1:32" ht="19.5" customHeight="1">
      <c r="A61" s="52" t="s">
        <v>32</v>
      </c>
      <c r="B61" s="18" t="s">
        <v>2</v>
      </c>
      <c r="C61" s="5">
        <f>F61+I61+L61+O61+U61+X61+AA61+AD61+R61</f>
        <v>0</v>
      </c>
      <c r="D61" s="5">
        <f>G61+J61+M61+P61+V61+Y61+AB61+AE61+S61</f>
        <v>0</v>
      </c>
      <c r="E61" s="6">
        <f>H61+K61+N61+Q61+W61+Z61+AC61+AF61+T61</f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5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8">
        <f>AA61+AB61</f>
        <v>0</v>
      </c>
      <c r="AD61" s="5">
        <v>0</v>
      </c>
      <c r="AE61" s="5">
        <v>0</v>
      </c>
      <c r="AF61" s="6">
        <f>AD61+AE61</f>
        <v>0</v>
      </c>
    </row>
    <row r="62" spans="1:32" ht="19.5" customHeight="1">
      <c r="A62" s="53"/>
      <c r="B62" s="17" t="s">
        <v>3</v>
      </c>
      <c r="C62" s="5">
        <f t="shared" ref="C62:E64" si="22">F62+I62+L62+O62+U62+X62+AA62+AD62+R62</f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5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8">
        <f>AA62+AB62</f>
        <v>0</v>
      </c>
      <c r="AD62" s="5">
        <v>0</v>
      </c>
      <c r="AE62" s="5">
        <v>0</v>
      </c>
      <c r="AF62" s="6">
        <f>AD62+AE62</f>
        <v>0</v>
      </c>
    </row>
    <row r="63" spans="1:32" ht="19.5" customHeight="1">
      <c r="A63" s="53"/>
      <c r="B63" s="17" t="s">
        <v>59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5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8">
        <f>AA63+AB63</f>
        <v>0</v>
      </c>
      <c r="AD63" s="5">
        <v>0</v>
      </c>
      <c r="AE63" s="5">
        <v>0</v>
      </c>
      <c r="AF63" s="6">
        <f>AD63+AE63</f>
        <v>0</v>
      </c>
    </row>
    <row r="64" spans="1:32" ht="19.5" customHeight="1">
      <c r="A64" s="54"/>
      <c r="B64" s="17" t="s">
        <v>4</v>
      </c>
      <c r="C64" s="5">
        <f t="shared" si="22"/>
        <v>282917</v>
      </c>
      <c r="D64" s="5">
        <f t="shared" si="22"/>
        <v>109354454</v>
      </c>
      <c r="E64" s="6">
        <f t="shared" si="22"/>
        <v>109637371</v>
      </c>
      <c r="F64" s="5">
        <v>282917</v>
      </c>
      <c r="G64" s="5">
        <v>84981571</v>
      </c>
      <c r="H64" s="5">
        <f>F64+G64</f>
        <v>85264488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5">
        <f>U64+V64</f>
        <v>0</v>
      </c>
      <c r="X64" s="5">
        <v>0</v>
      </c>
      <c r="Y64" s="5">
        <v>24372883</v>
      </c>
      <c r="Z64" s="8">
        <f>X64+Y64</f>
        <v>24372883</v>
      </c>
      <c r="AA64" s="5">
        <v>0</v>
      </c>
      <c r="AB64" s="5">
        <v>0</v>
      </c>
      <c r="AC64" s="8">
        <f>AA64+AB64</f>
        <v>0</v>
      </c>
      <c r="AD64" s="5">
        <v>0</v>
      </c>
      <c r="AE64" s="5">
        <v>0</v>
      </c>
      <c r="AF64" s="6">
        <f>AD64+AE64</f>
        <v>0</v>
      </c>
    </row>
    <row r="65" spans="1:32" ht="19.5" customHeight="1" thickBot="1">
      <c r="A65" s="22" t="s">
        <v>5</v>
      </c>
      <c r="B65" s="21"/>
      <c r="C65" s="9">
        <f t="shared" ref="C65:AF65" si="23">SUM(C61:C64)</f>
        <v>282917</v>
      </c>
      <c r="D65" s="9">
        <f t="shared" si="23"/>
        <v>109354454</v>
      </c>
      <c r="E65" s="9">
        <f t="shared" si="23"/>
        <v>109637371</v>
      </c>
      <c r="F65" s="9">
        <f t="shared" si="23"/>
        <v>282917</v>
      </c>
      <c r="G65" s="9">
        <f t="shared" si="23"/>
        <v>84981571</v>
      </c>
      <c r="H65" s="9">
        <f t="shared" si="23"/>
        <v>85264488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24372883</v>
      </c>
      <c r="Z65" s="9">
        <f t="shared" si="23"/>
        <v>24372883</v>
      </c>
      <c r="AA65" s="9">
        <f t="shared" si="23"/>
        <v>0</v>
      </c>
      <c r="AB65" s="9">
        <f t="shared" si="23"/>
        <v>0</v>
      </c>
      <c r="AC65" s="9">
        <f t="shared" si="23"/>
        <v>0</v>
      </c>
      <c r="AD65" s="9">
        <f t="shared" si="23"/>
        <v>0</v>
      </c>
      <c r="AE65" s="9">
        <f t="shared" si="23"/>
        <v>0</v>
      </c>
      <c r="AF65" s="9">
        <f t="shared" si="23"/>
        <v>0</v>
      </c>
    </row>
    <row r="66" spans="1:32" ht="19.5" customHeight="1">
      <c r="A66" s="52" t="s">
        <v>33</v>
      </c>
      <c r="B66" s="18" t="s">
        <v>2</v>
      </c>
      <c r="C66" s="5">
        <f>F66+I66+L66+O66+U66+X66+AA66+AD66+R66</f>
        <v>0</v>
      </c>
      <c r="D66" s="5">
        <f>G66+J66+M66+P66+V66+Y66+AB66+AE66+S66</f>
        <v>0</v>
      </c>
      <c r="E66" s="6">
        <f>H66+K66+N66+Q66+W66+Z66+AC66+AF66+T66</f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5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8">
        <f>AA66+AB66</f>
        <v>0</v>
      </c>
      <c r="AD66" s="5">
        <v>0</v>
      </c>
      <c r="AE66" s="5">
        <v>0</v>
      </c>
      <c r="AF66" s="6">
        <f>AD66+AE66</f>
        <v>0</v>
      </c>
    </row>
    <row r="67" spans="1:32" ht="19.5" customHeight="1">
      <c r="A67" s="53"/>
      <c r="B67" s="17" t="s">
        <v>3</v>
      </c>
      <c r="C67" s="5">
        <f t="shared" ref="C67:E69" si="24">F67+I67+L67+O67+U67+X67+AA67+AD67+R67</f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5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8">
        <f>AA67+AB67</f>
        <v>0</v>
      </c>
      <c r="AD67" s="5">
        <v>0</v>
      </c>
      <c r="AE67" s="5">
        <v>0</v>
      </c>
      <c r="AF67" s="6">
        <f>AD67+AE67</f>
        <v>0</v>
      </c>
    </row>
    <row r="68" spans="1:32" ht="19.5" customHeight="1">
      <c r="A68" s="53"/>
      <c r="B68" s="17" t="s">
        <v>59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5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8">
        <f>AA68+AB68</f>
        <v>0</v>
      </c>
      <c r="AD68" s="5">
        <v>0</v>
      </c>
      <c r="AE68" s="5">
        <v>0</v>
      </c>
      <c r="AF68" s="6">
        <f>AD68+AE68</f>
        <v>0</v>
      </c>
    </row>
    <row r="69" spans="1:32" ht="19.5" customHeight="1">
      <c r="A69" s="54"/>
      <c r="B69" s="17" t="s">
        <v>4</v>
      </c>
      <c r="C69" s="5">
        <f t="shared" si="24"/>
        <v>3770704</v>
      </c>
      <c r="D69" s="5">
        <f t="shared" si="24"/>
        <v>7546666</v>
      </c>
      <c r="E69" s="6">
        <f t="shared" si="24"/>
        <v>11317370</v>
      </c>
      <c r="F69" s="5">
        <v>3770704</v>
      </c>
      <c r="G69" s="5">
        <v>7546666</v>
      </c>
      <c r="H69" s="5">
        <f>F69+G69</f>
        <v>11317370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5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8">
        <f>AA69+AB69</f>
        <v>0</v>
      </c>
      <c r="AD69" s="5">
        <v>0</v>
      </c>
      <c r="AE69" s="5">
        <v>0</v>
      </c>
      <c r="AF69" s="6">
        <f>AD69+AE69</f>
        <v>0</v>
      </c>
    </row>
    <row r="70" spans="1:32" ht="19.5" customHeight="1" thickBot="1">
      <c r="A70" s="22" t="s">
        <v>5</v>
      </c>
      <c r="B70" s="21"/>
      <c r="C70" s="9">
        <f t="shared" ref="C70:AF70" si="25">SUM(C66:C69)</f>
        <v>3770704</v>
      </c>
      <c r="D70" s="9">
        <f t="shared" si="25"/>
        <v>7546666</v>
      </c>
      <c r="E70" s="9">
        <f t="shared" si="25"/>
        <v>11317370</v>
      </c>
      <c r="F70" s="9">
        <f t="shared" si="25"/>
        <v>3770704</v>
      </c>
      <c r="G70" s="9">
        <f t="shared" si="25"/>
        <v>7546666</v>
      </c>
      <c r="H70" s="9">
        <f t="shared" si="25"/>
        <v>11317370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  <c r="AD70" s="9">
        <f t="shared" si="25"/>
        <v>0</v>
      </c>
      <c r="AE70" s="9">
        <f t="shared" si="25"/>
        <v>0</v>
      </c>
      <c r="AF70" s="9">
        <f t="shared" si="25"/>
        <v>0</v>
      </c>
    </row>
    <row r="71" spans="1:32" ht="19.5" customHeight="1">
      <c r="A71" s="52" t="s">
        <v>34</v>
      </c>
      <c r="B71" s="18" t="s">
        <v>2</v>
      </c>
      <c r="C71" s="5">
        <f>F71+I71+L71+O71+U71+X71+AA71+AD71+R71</f>
        <v>458080</v>
      </c>
      <c r="D71" s="5">
        <f>G71+J71+M71+P71+V71+Y71+AB71+AE71+S71</f>
        <v>0</v>
      </c>
      <c r="E71" s="6">
        <f>H71+K71+N71+Q71+W71+Z71+AC71+AF71+T71</f>
        <v>458080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5">
        <f>U71+V71</f>
        <v>0</v>
      </c>
      <c r="X71" s="5">
        <v>458080</v>
      </c>
      <c r="Y71" s="5">
        <v>0</v>
      </c>
      <c r="Z71" s="8">
        <f>X71+Y71</f>
        <v>458080</v>
      </c>
      <c r="AA71" s="5">
        <v>0</v>
      </c>
      <c r="AB71" s="5">
        <v>0</v>
      </c>
      <c r="AC71" s="8">
        <f>AA71+AB71</f>
        <v>0</v>
      </c>
      <c r="AD71" s="5">
        <v>0</v>
      </c>
      <c r="AE71" s="5">
        <v>0</v>
      </c>
      <c r="AF71" s="6">
        <f>AD71+AE71</f>
        <v>0</v>
      </c>
    </row>
    <row r="72" spans="1:32" ht="19.5" customHeight="1">
      <c r="A72" s="53"/>
      <c r="B72" s="17" t="s">
        <v>3</v>
      </c>
      <c r="C72" s="5">
        <f t="shared" ref="C72:E74" si="26">F72+I72+L72+O72+U72+X72+AA72+AD72+R72</f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5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8">
        <f>AA72+AB72</f>
        <v>0</v>
      </c>
      <c r="AD72" s="5">
        <v>0</v>
      </c>
      <c r="AE72" s="5">
        <v>0</v>
      </c>
      <c r="AF72" s="6">
        <f>AD72+AE72</f>
        <v>0</v>
      </c>
    </row>
    <row r="73" spans="1:32" ht="19.5" customHeight="1">
      <c r="A73" s="53"/>
      <c r="B73" s="17" t="s">
        <v>59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5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8">
        <f>AA73+AB73</f>
        <v>0</v>
      </c>
      <c r="AD73" s="5">
        <v>0</v>
      </c>
      <c r="AE73" s="5">
        <v>0</v>
      </c>
      <c r="AF73" s="6">
        <f>AD73+AE73</f>
        <v>0</v>
      </c>
    </row>
    <row r="74" spans="1:32" ht="19.5" customHeight="1">
      <c r="A74" s="54"/>
      <c r="B74" s="17" t="s">
        <v>4</v>
      </c>
      <c r="C74" s="5">
        <f t="shared" si="26"/>
        <v>11711345</v>
      </c>
      <c r="D74" s="5">
        <f t="shared" si="26"/>
        <v>1296538</v>
      </c>
      <c r="E74" s="6">
        <f t="shared" si="26"/>
        <v>13007883</v>
      </c>
      <c r="F74" s="5">
        <v>153260</v>
      </c>
      <c r="G74" s="5">
        <v>642795</v>
      </c>
      <c r="H74" s="5">
        <f>F74+G74</f>
        <v>796055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0</v>
      </c>
      <c r="V74" s="5">
        <v>0</v>
      </c>
      <c r="W74" s="5">
        <f>U74+V74</f>
        <v>0</v>
      </c>
      <c r="X74" s="5">
        <v>11558085</v>
      </c>
      <c r="Y74" s="5">
        <v>653743</v>
      </c>
      <c r="Z74" s="8">
        <f>X74+Y74</f>
        <v>12211828</v>
      </c>
      <c r="AA74" s="5">
        <v>0</v>
      </c>
      <c r="AB74" s="5">
        <v>0</v>
      </c>
      <c r="AC74" s="8">
        <f>AA74+AB74</f>
        <v>0</v>
      </c>
      <c r="AD74" s="5">
        <v>0</v>
      </c>
      <c r="AE74" s="5">
        <v>0</v>
      </c>
      <c r="AF74" s="6">
        <f>AD74+AE74</f>
        <v>0</v>
      </c>
    </row>
    <row r="75" spans="1:32" ht="19.5" customHeight="1" thickBot="1">
      <c r="A75" s="22" t="s">
        <v>5</v>
      </c>
      <c r="B75" s="21"/>
      <c r="C75" s="9">
        <f t="shared" ref="C75:AF75" si="27">SUM(C71:C74)</f>
        <v>12169425</v>
      </c>
      <c r="D75" s="9">
        <f t="shared" si="27"/>
        <v>1296538</v>
      </c>
      <c r="E75" s="9">
        <f t="shared" si="27"/>
        <v>13465963</v>
      </c>
      <c r="F75" s="9">
        <f t="shared" si="27"/>
        <v>153260</v>
      </c>
      <c r="G75" s="9">
        <f t="shared" si="27"/>
        <v>642795</v>
      </c>
      <c r="H75" s="9">
        <f t="shared" si="27"/>
        <v>796055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0</v>
      </c>
      <c r="V75" s="9">
        <f t="shared" si="27"/>
        <v>0</v>
      </c>
      <c r="W75" s="9">
        <f t="shared" si="27"/>
        <v>0</v>
      </c>
      <c r="X75" s="9">
        <f t="shared" si="27"/>
        <v>12016165</v>
      </c>
      <c r="Y75" s="9">
        <f t="shared" si="27"/>
        <v>653743</v>
      </c>
      <c r="Z75" s="9">
        <f t="shared" si="27"/>
        <v>12669908</v>
      </c>
      <c r="AA75" s="9">
        <f t="shared" si="27"/>
        <v>0</v>
      </c>
      <c r="AB75" s="9">
        <f t="shared" si="27"/>
        <v>0</v>
      </c>
      <c r="AC75" s="9">
        <f t="shared" si="27"/>
        <v>0</v>
      </c>
      <c r="AD75" s="9">
        <f t="shared" si="27"/>
        <v>0</v>
      </c>
      <c r="AE75" s="9">
        <f t="shared" si="27"/>
        <v>0</v>
      </c>
      <c r="AF75" s="9">
        <f t="shared" si="27"/>
        <v>0</v>
      </c>
    </row>
    <row r="76" spans="1:32" ht="19.5" customHeight="1">
      <c r="A76" s="52" t="s">
        <v>35</v>
      </c>
      <c r="B76" s="18" t="s">
        <v>2</v>
      </c>
      <c r="C76" s="5">
        <f>F76+I76+L76+O76+U76+X76+AA76+AD76+R76</f>
        <v>0</v>
      </c>
      <c r="D76" s="5">
        <f>G76+J76+M76+P76+V76+Y76+AB76+AE76+S76</f>
        <v>0</v>
      </c>
      <c r="E76" s="6">
        <f>H76+K76+N76+Q76+W76+Z76+AC76+AF76+T76</f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5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8">
        <f>AA76+AB76</f>
        <v>0</v>
      </c>
      <c r="AD76" s="5">
        <v>0</v>
      </c>
      <c r="AE76" s="5">
        <v>0</v>
      </c>
      <c r="AF76" s="6">
        <f>AD76+AE76</f>
        <v>0</v>
      </c>
    </row>
    <row r="77" spans="1:32" ht="19.5" customHeight="1">
      <c r="A77" s="53"/>
      <c r="B77" s="17" t="s">
        <v>3</v>
      </c>
      <c r="C77" s="5">
        <f t="shared" ref="C77:E79" si="28">F77+I77+L77+O77+U77+X77+AA77+AD77+R77</f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5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8">
        <f>AA77+AB77</f>
        <v>0</v>
      </c>
      <c r="AD77" s="5">
        <v>0</v>
      </c>
      <c r="AE77" s="5">
        <v>0</v>
      </c>
      <c r="AF77" s="6">
        <f>AD77+AE77</f>
        <v>0</v>
      </c>
    </row>
    <row r="78" spans="1:32" ht="19.5" customHeight="1">
      <c r="A78" s="53"/>
      <c r="B78" s="17" t="s">
        <v>59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5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8">
        <f>AA78+AB78</f>
        <v>0</v>
      </c>
      <c r="AD78" s="5">
        <v>0</v>
      </c>
      <c r="AE78" s="5">
        <v>0</v>
      </c>
      <c r="AF78" s="6">
        <f>AD78+AE78</f>
        <v>0</v>
      </c>
    </row>
    <row r="79" spans="1:32" ht="19.5" customHeight="1">
      <c r="A79" s="54"/>
      <c r="B79" s="17" t="s">
        <v>4</v>
      </c>
      <c r="C79" s="5">
        <f t="shared" si="28"/>
        <v>33888818</v>
      </c>
      <c r="D79" s="5">
        <f t="shared" si="28"/>
        <v>45477011</v>
      </c>
      <c r="E79" s="6">
        <f t="shared" si="28"/>
        <v>79365829</v>
      </c>
      <c r="F79" s="5">
        <v>33888818</v>
      </c>
      <c r="G79" s="5">
        <v>43292023</v>
      </c>
      <c r="H79" s="5">
        <f>F79+G79</f>
        <v>77180841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5">
        <f>U79+V79</f>
        <v>0</v>
      </c>
      <c r="X79" s="5">
        <v>0</v>
      </c>
      <c r="Y79" s="5">
        <v>2184988</v>
      </c>
      <c r="Z79" s="8">
        <f>X79+Y79</f>
        <v>2184988</v>
      </c>
      <c r="AA79" s="5">
        <v>0</v>
      </c>
      <c r="AB79" s="5">
        <v>0</v>
      </c>
      <c r="AC79" s="8">
        <f>AA79+AB79</f>
        <v>0</v>
      </c>
      <c r="AD79" s="5">
        <v>0</v>
      </c>
      <c r="AE79" s="5">
        <v>0</v>
      </c>
      <c r="AF79" s="6">
        <f>AD79+AE79</f>
        <v>0</v>
      </c>
    </row>
    <row r="80" spans="1:32" ht="19.5" customHeight="1" thickBot="1">
      <c r="A80" s="22" t="s">
        <v>5</v>
      </c>
      <c r="B80" s="21"/>
      <c r="C80" s="9">
        <f t="shared" ref="C80:AF80" si="29">SUM(C76:C79)</f>
        <v>33888818</v>
      </c>
      <c r="D80" s="9">
        <f t="shared" si="29"/>
        <v>45477011</v>
      </c>
      <c r="E80" s="9">
        <f t="shared" si="29"/>
        <v>79365829</v>
      </c>
      <c r="F80" s="9">
        <f t="shared" si="29"/>
        <v>33888818</v>
      </c>
      <c r="G80" s="9">
        <f t="shared" si="29"/>
        <v>43292023</v>
      </c>
      <c r="H80" s="9">
        <f t="shared" si="29"/>
        <v>77180841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2184988</v>
      </c>
      <c r="Z80" s="9">
        <f t="shared" si="29"/>
        <v>2184988</v>
      </c>
      <c r="AA80" s="9">
        <f t="shared" si="29"/>
        <v>0</v>
      </c>
      <c r="AB80" s="9">
        <f t="shared" si="29"/>
        <v>0</v>
      </c>
      <c r="AC80" s="9">
        <f t="shared" si="29"/>
        <v>0</v>
      </c>
      <c r="AD80" s="9">
        <f t="shared" si="29"/>
        <v>0</v>
      </c>
      <c r="AE80" s="9">
        <f t="shared" si="29"/>
        <v>0</v>
      </c>
      <c r="AF80" s="9">
        <f t="shared" si="29"/>
        <v>0</v>
      </c>
    </row>
    <row r="81" spans="1:32" ht="19.5" customHeight="1">
      <c r="A81" s="52" t="s">
        <v>36</v>
      </c>
      <c r="B81" s="18" t="s">
        <v>2</v>
      </c>
      <c r="C81" s="5">
        <f>F81+I81+L81+O81+U81+X81+AA81+AD81+R81</f>
        <v>0</v>
      </c>
      <c r="D81" s="5">
        <f>G81+J81+M81+P81+V81+Y81+AB81+AE81+S81</f>
        <v>0</v>
      </c>
      <c r="E81" s="6">
        <f>H81+K81+N81+Q81+W81+Z81+AC81+AF81+T81</f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5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8">
        <f>AA81+AB81</f>
        <v>0</v>
      </c>
      <c r="AD81" s="5">
        <v>0</v>
      </c>
      <c r="AE81" s="5">
        <v>0</v>
      </c>
      <c r="AF81" s="6">
        <f>AD81+AE81</f>
        <v>0</v>
      </c>
    </row>
    <row r="82" spans="1:32" ht="19.5" customHeight="1">
      <c r="A82" s="53"/>
      <c r="B82" s="17" t="s">
        <v>3</v>
      </c>
      <c r="C82" s="5">
        <f t="shared" ref="C82:E84" si="30">F82+I82+L82+O82+U82+X82+AA82+AD82+R82</f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5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8">
        <f>AA82+AB82</f>
        <v>0</v>
      </c>
      <c r="AD82" s="5">
        <v>0</v>
      </c>
      <c r="AE82" s="5">
        <v>0</v>
      </c>
      <c r="AF82" s="6">
        <f>AD82+AE82</f>
        <v>0</v>
      </c>
    </row>
    <row r="83" spans="1:32" ht="19.5" customHeight="1">
      <c r="A83" s="53"/>
      <c r="B83" s="17" t="s">
        <v>59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5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8">
        <f>AA83+AB83</f>
        <v>0</v>
      </c>
      <c r="AD83" s="5">
        <v>0</v>
      </c>
      <c r="AE83" s="5">
        <v>0</v>
      </c>
      <c r="AF83" s="6">
        <f>AD83+AE83</f>
        <v>0</v>
      </c>
    </row>
    <row r="84" spans="1:32" ht="19.5" customHeight="1">
      <c r="A84" s="54"/>
      <c r="B84" s="17" t="s">
        <v>4</v>
      </c>
      <c r="C84" s="5">
        <f t="shared" si="30"/>
        <v>831056</v>
      </c>
      <c r="D84" s="5">
        <f t="shared" si="30"/>
        <v>19022760</v>
      </c>
      <c r="E84" s="6">
        <f t="shared" si="30"/>
        <v>19853816</v>
      </c>
      <c r="F84" s="5">
        <v>831056</v>
      </c>
      <c r="G84" s="5">
        <v>19022760</v>
      </c>
      <c r="H84" s="5">
        <f>F84+G84</f>
        <v>19853816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5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8">
        <f>AA84+AB84</f>
        <v>0</v>
      </c>
      <c r="AD84" s="5">
        <v>0</v>
      </c>
      <c r="AE84" s="5">
        <v>0</v>
      </c>
      <c r="AF84" s="6">
        <f>AD84+AE84</f>
        <v>0</v>
      </c>
    </row>
    <row r="85" spans="1:32" ht="19.5" customHeight="1" thickBot="1">
      <c r="A85" s="22" t="s">
        <v>5</v>
      </c>
      <c r="B85" s="21"/>
      <c r="C85" s="9">
        <f t="shared" ref="C85:AF85" si="31">SUM(C81:C84)</f>
        <v>831056</v>
      </c>
      <c r="D85" s="9">
        <f t="shared" si="31"/>
        <v>19022760</v>
      </c>
      <c r="E85" s="9">
        <f t="shared" si="31"/>
        <v>19853816</v>
      </c>
      <c r="F85" s="9">
        <f t="shared" si="31"/>
        <v>831056</v>
      </c>
      <c r="G85" s="9">
        <f t="shared" si="31"/>
        <v>19022760</v>
      </c>
      <c r="H85" s="9">
        <f t="shared" si="31"/>
        <v>19853816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  <c r="AD85" s="9">
        <f t="shared" si="31"/>
        <v>0</v>
      </c>
      <c r="AE85" s="9">
        <f t="shared" si="31"/>
        <v>0</v>
      </c>
      <c r="AF85" s="9">
        <f t="shared" si="31"/>
        <v>0</v>
      </c>
    </row>
    <row r="86" spans="1:32" ht="19.5" customHeight="1">
      <c r="A86" s="52" t="s">
        <v>37</v>
      </c>
      <c r="B86" s="18" t="s">
        <v>2</v>
      </c>
      <c r="C86" s="5">
        <f>F86+I86+L86+O86+U86+X86+AA86+AD86+R86</f>
        <v>0</v>
      </c>
      <c r="D86" s="5">
        <f>G86+J86+M86+P86+V86+Y86+AB86+AE86+S86</f>
        <v>0</v>
      </c>
      <c r="E86" s="6">
        <f>H86+K86+N86+Q86+W86+Z86+AC86+AF86+T86</f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5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8">
        <f>AA86+AB86</f>
        <v>0</v>
      </c>
      <c r="AD86" s="5">
        <v>0</v>
      </c>
      <c r="AE86" s="5">
        <v>0</v>
      </c>
      <c r="AF86" s="6">
        <f>AD86+AE86</f>
        <v>0</v>
      </c>
    </row>
    <row r="87" spans="1:32" ht="19.5" customHeight="1">
      <c r="A87" s="53"/>
      <c r="B87" s="17" t="s">
        <v>3</v>
      </c>
      <c r="C87" s="5">
        <f t="shared" ref="C87:E89" si="32">F87+I87+L87+O87+U87+X87+AA87+AD87+R87</f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5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8">
        <f>AA87+AB87</f>
        <v>0</v>
      </c>
      <c r="AD87" s="5">
        <v>0</v>
      </c>
      <c r="AE87" s="5">
        <v>0</v>
      </c>
      <c r="AF87" s="6">
        <f>AD87+AE87</f>
        <v>0</v>
      </c>
    </row>
    <row r="88" spans="1:32" ht="19.5" customHeight="1">
      <c r="A88" s="53"/>
      <c r="B88" s="17" t="s">
        <v>59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5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8">
        <f>AA88+AB88</f>
        <v>0</v>
      </c>
      <c r="AD88" s="5">
        <v>0</v>
      </c>
      <c r="AE88" s="5">
        <v>0</v>
      </c>
      <c r="AF88" s="6">
        <f>AD88+AE88</f>
        <v>0</v>
      </c>
    </row>
    <row r="89" spans="1:32" ht="19.5" customHeight="1">
      <c r="A89" s="54"/>
      <c r="B89" s="17" t="s">
        <v>4</v>
      </c>
      <c r="C89" s="5">
        <f t="shared" si="32"/>
        <v>10462146</v>
      </c>
      <c r="D89" s="5">
        <f t="shared" si="32"/>
        <v>25031015</v>
      </c>
      <c r="E89" s="6">
        <f t="shared" si="32"/>
        <v>35493161</v>
      </c>
      <c r="F89" s="5">
        <v>10462146</v>
      </c>
      <c r="G89" s="5">
        <v>25031015</v>
      </c>
      <c r="H89" s="5">
        <f>F89+G89</f>
        <v>35493161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5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8">
        <f>AA89+AB89</f>
        <v>0</v>
      </c>
      <c r="AD89" s="5">
        <v>0</v>
      </c>
      <c r="AE89" s="5">
        <v>0</v>
      </c>
      <c r="AF89" s="6">
        <f>AD89+AE89</f>
        <v>0</v>
      </c>
    </row>
    <row r="90" spans="1:32" ht="19.5" customHeight="1" thickBot="1">
      <c r="A90" s="22" t="s">
        <v>5</v>
      </c>
      <c r="B90" s="21"/>
      <c r="C90" s="9">
        <f t="shared" ref="C90:AF90" si="33">SUM(C86:C89)</f>
        <v>10462146</v>
      </c>
      <c r="D90" s="9">
        <f t="shared" si="33"/>
        <v>25031015</v>
      </c>
      <c r="E90" s="9">
        <f t="shared" si="33"/>
        <v>35493161</v>
      </c>
      <c r="F90" s="9">
        <f t="shared" si="33"/>
        <v>10462146</v>
      </c>
      <c r="G90" s="9">
        <f t="shared" si="33"/>
        <v>25031015</v>
      </c>
      <c r="H90" s="9">
        <f t="shared" si="33"/>
        <v>35493161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  <c r="AD90" s="9">
        <f t="shared" si="33"/>
        <v>0</v>
      </c>
      <c r="AE90" s="9">
        <f t="shared" si="33"/>
        <v>0</v>
      </c>
      <c r="AF90" s="9">
        <f t="shared" si="33"/>
        <v>0</v>
      </c>
    </row>
    <row r="91" spans="1:32" ht="19.5" customHeight="1">
      <c r="A91" s="52" t="s">
        <v>38</v>
      </c>
      <c r="B91" s="18" t="s">
        <v>2</v>
      </c>
      <c r="C91" s="5">
        <f>F91+I91+L91+O91+U91+X91+AA91+AD91+R91</f>
        <v>4662855686</v>
      </c>
      <c r="D91" s="5">
        <f>G91+J91+M91+P91+V91+Y91+AB91+AE91+S91</f>
        <v>2788163180</v>
      </c>
      <c r="E91" s="6">
        <f>H91+K91+N91+Q91+W91+Z91+AC91+AF91+T91</f>
        <v>7451018866</v>
      </c>
      <c r="F91" s="5">
        <v>2377685988</v>
      </c>
      <c r="G91" s="5">
        <v>2202555508</v>
      </c>
      <c r="H91" s="5">
        <f>F91+G91</f>
        <v>4580241496</v>
      </c>
      <c r="I91" s="5">
        <v>83645706</v>
      </c>
      <c r="J91" s="5">
        <v>112129652</v>
      </c>
      <c r="K91" s="5">
        <f>I91+J91</f>
        <v>195775358</v>
      </c>
      <c r="L91" s="5">
        <v>90835766</v>
      </c>
      <c r="M91" s="5">
        <v>79283078</v>
      </c>
      <c r="N91" s="5">
        <f>L91+M91</f>
        <v>170118844</v>
      </c>
      <c r="O91" s="5">
        <v>0</v>
      </c>
      <c r="P91" s="5">
        <v>0</v>
      </c>
      <c r="Q91" s="5">
        <f>O91+P91</f>
        <v>0</v>
      </c>
      <c r="R91" s="5">
        <v>0</v>
      </c>
      <c r="S91" s="5">
        <v>0</v>
      </c>
      <c r="T91" s="5">
        <f>R91+S91</f>
        <v>0</v>
      </c>
      <c r="U91" s="5">
        <v>26873813</v>
      </c>
      <c r="V91" s="5">
        <v>19575258</v>
      </c>
      <c r="W91" s="5">
        <f>U91+V91</f>
        <v>46449071</v>
      </c>
      <c r="X91" s="5">
        <v>2069307654</v>
      </c>
      <c r="Y91" s="5">
        <v>365188828</v>
      </c>
      <c r="Z91" s="8">
        <f>X91+Y91</f>
        <v>2434496482</v>
      </c>
      <c r="AA91" s="5">
        <v>8189800</v>
      </c>
      <c r="AB91" s="5">
        <v>0</v>
      </c>
      <c r="AC91" s="8">
        <f>AA91+AB91</f>
        <v>8189800</v>
      </c>
      <c r="AD91" s="5">
        <v>6316959</v>
      </c>
      <c r="AE91" s="5">
        <v>9430856</v>
      </c>
      <c r="AF91" s="6">
        <f>AD91+AE91</f>
        <v>15747815</v>
      </c>
    </row>
    <row r="92" spans="1:32" ht="19.5" customHeight="1">
      <c r="A92" s="53"/>
      <c r="B92" s="17" t="s">
        <v>3</v>
      </c>
      <c r="C92" s="5">
        <f t="shared" ref="C92:E94" si="34">F92+I92+L92+O92+U92+X92+AA92+AD92+R92</f>
        <v>8068115570</v>
      </c>
      <c r="D92" s="5">
        <f t="shared" si="34"/>
        <v>1553399239</v>
      </c>
      <c r="E92" s="6">
        <f t="shared" si="34"/>
        <v>9621514809</v>
      </c>
      <c r="F92" s="5">
        <v>536051262</v>
      </c>
      <c r="G92" s="5">
        <v>496937406</v>
      </c>
      <c r="H92" s="5">
        <f>F92+G92</f>
        <v>1032988668</v>
      </c>
      <c r="I92" s="5">
        <v>52719089</v>
      </c>
      <c r="J92" s="5">
        <v>35693409</v>
      </c>
      <c r="K92" s="5">
        <f>I92+J92</f>
        <v>88412498</v>
      </c>
      <c r="L92" s="5">
        <v>1755265</v>
      </c>
      <c r="M92" s="5">
        <v>2261225</v>
      </c>
      <c r="N92" s="5">
        <f>L92+M92</f>
        <v>4016490</v>
      </c>
      <c r="O92" s="5">
        <v>0</v>
      </c>
      <c r="P92" s="5">
        <v>0</v>
      </c>
      <c r="Q92" s="5">
        <f>O92+P92</f>
        <v>0</v>
      </c>
      <c r="R92" s="5">
        <v>0</v>
      </c>
      <c r="S92" s="5">
        <v>0</v>
      </c>
      <c r="T92" s="5">
        <f>R92+S92</f>
        <v>0</v>
      </c>
      <c r="U92" s="5">
        <v>22050638</v>
      </c>
      <c r="V92" s="5">
        <v>0</v>
      </c>
      <c r="W92" s="5">
        <f>U92+V92</f>
        <v>22050638</v>
      </c>
      <c r="X92" s="5">
        <v>2686437496</v>
      </c>
      <c r="Y92" s="5">
        <v>368190218</v>
      </c>
      <c r="Z92" s="8">
        <f>X92+Y92</f>
        <v>3054627714</v>
      </c>
      <c r="AA92" s="5">
        <v>4768492450</v>
      </c>
      <c r="AB92" s="5">
        <v>650316981</v>
      </c>
      <c r="AC92" s="8">
        <f>AA92+AB92</f>
        <v>5418809431</v>
      </c>
      <c r="AD92" s="5">
        <v>609370</v>
      </c>
      <c r="AE92" s="5">
        <v>0</v>
      </c>
      <c r="AF92" s="6">
        <f>AD92+AE92</f>
        <v>609370</v>
      </c>
    </row>
    <row r="93" spans="1:32" ht="19.5" customHeight="1">
      <c r="A93" s="53"/>
      <c r="B93" s="17" t="s">
        <v>59</v>
      </c>
      <c r="C93" s="5">
        <f t="shared" si="34"/>
        <v>411251436</v>
      </c>
      <c r="D93" s="5">
        <f t="shared" si="34"/>
        <v>120737614</v>
      </c>
      <c r="E93" s="6">
        <f t="shared" si="34"/>
        <v>531989050</v>
      </c>
      <c r="F93" s="5">
        <v>10047827</v>
      </c>
      <c r="G93" s="5">
        <v>1810876</v>
      </c>
      <c r="H93" s="5">
        <f>F93+G93</f>
        <v>11858703</v>
      </c>
      <c r="I93" s="5">
        <v>43258</v>
      </c>
      <c r="J93" s="5">
        <v>0</v>
      </c>
      <c r="K93" s="5">
        <f>I93+J93</f>
        <v>43258</v>
      </c>
      <c r="L93" s="5">
        <v>1854461</v>
      </c>
      <c r="M93" s="5">
        <v>118835</v>
      </c>
      <c r="N93" s="5">
        <f>L93+M93</f>
        <v>1973296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0</v>
      </c>
      <c r="V93" s="5">
        <v>0</v>
      </c>
      <c r="W93" s="5">
        <f>U93+V93</f>
        <v>0</v>
      </c>
      <c r="X93" s="5">
        <v>213767970</v>
      </c>
      <c r="Y93" s="5">
        <v>115654103</v>
      </c>
      <c r="Z93" s="8">
        <f>X93+Y93</f>
        <v>329422073</v>
      </c>
      <c r="AA93" s="5">
        <v>185537920</v>
      </c>
      <c r="AB93" s="5">
        <v>3153800</v>
      </c>
      <c r="AC93" s="8">
        <f>AA93+AB93</f>
        <v>188691720</v>
      </c>
      <c r="AD93" s="5">
        <v>0</v>
      </c>
      <c r="AE93" s="5">
        <v>0</v>
      </c>
      <c r="AF93" s="6">
        <f>AD93+AE93</f>
        <v>0</v>
      </c>
    </row>
    <row r="94" spans="1:32" ht="19.5" customHeight="1">
      <c r="A94" s="54"/>
      <c r="B94" s="17" t="s">
        <v>4</v>
      </c>
      <c r="C94" s="5">
        <f t="shared" si="34"/>
        <v>23904931918</v>
      </c>
      <c r="D94" s="5">
        <f t="shared" si="34"/>
        <v>8022762900</v>
      </c>
      <c r="E94" s="6">
        <f t="shared" si="34"/>
        <v>31927694818</v>
      </c>
      <c r="F94" s="5">
        <v>4114494163</v>
      </c>
      <c r="G94" s="5">
        <v>3073956361</v>
      </c>
      <c r="H94" s="5">
        <f>F94+G94</f>
        <v>7188450524</v>
      </c>
      <c r="I94" s="5">
        <v>54898990</v>
      </c>
      <c r="J94" s="5">
        <v>78143685</v>
      </c>
      <c r="K94" s="5">
        <f>I94+J94</f>
        <v>133042675</v>
      </c>
      <c r="L94" s="5">
        <v>385216316</v>
      </c>
      <c r="M94" s="5">
        <v>69430586</v>
      </c>
      <c r="N94" s="5">
        <f>L94+M94</f>
        <v>454646902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14094227</v>
      </c>
      <c r="V94" s="5">
        <v>13065199</v>
      </c>
      <c r="W94" s="5">
        <f>U94+V94</f>
        <v>27159426</v>
      </c>
      <c r="X94" s="5">
        <v>19336228222</v>
      </c>
      <c r="Y94" s="5">
        <v>4788167069</v>
      </c>
      <c r="Z94" s="8">
        <f>X94+Y94</f>
        <v>24124395291</v>
      </c>
      <c r="AA94" s="5">
        <v>0</v>
      </c>
      <c r="AB94" s="5">
        <v>0</v>
      </c>
      <c r="AC94" s="8">
        <f>AA94+AB94</f>
        <v>0</v>
      </c>
      <c r="AD94" s="5">
        <v>0</v>
      </c>
      <c r="AE94" s="5">
        <v>0</v>
      </c>
      <c r="AF94" s="6">
        <f>AD94+AE94</f>
        <v>0</v>
      </c>
    </row>
    <row r="95" spans="1:32" ht="19.5" customHeight="1" thickBot="1">
      <c r="A95" s="22" t="s">
        <v>5</v>
      </c>
      <c r="B95" s="21"/>
      <c r="C95" s="9">
        <f t="shared" ref="C95:AF95" si="35">SUM(C91:C94)</f>
        <v>37047154610</v>
      </c>
      <c r="D95" s="9">
        <f t="shared" si="35"/>
        <v>12485062933</v>
      </c>
      <c r="E95" s="9">
        <f t="shared" si="35"/>
        <v>49532217543</v>
      </c>
      <c r="F95" s="9">
        <f t="shared" si="35"/>
        <v>7038279240</v>
      </c>
      <c r="G95" s="9">
        <f t="shared" si="35"/>
        <v>5775260151</v>
      </c>
      <c r="H95" s="9">
        <f t="shared" si="35"/>
        <v>12813539391</v>
      </c>
      <c r="I95" s="9">
        <f t="shared" si="35"/>
        <v>191307043</v>
      </c>
      <c r="J95" s="9">
        <f t="shared" si="35"/>
        <v>225966746</v>
      </c>
      <c r="K95" s="9">
        <f t="shared" si="35"/>
        <v>417273789</v>
      </c>
      <c r="L95" s="9">
        <f t="shared" si="35"/>
        <v>479661808</v>
      </c>
      <c r="M95" s="9">
        <f t="shared" si="35"/>
        <v>151093724</v>
      </c>
      <c r="N95" s="9">
        <f t="shared" si="35"/>
        <v>630755532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0</v>
      </c>
      <c r="S95" s="9">
        <f t="shared" si="35"/>
        <v>0</v>
      </c>
      <c r="T95" s="9">
        <f t="shared" si="35"/>
        <v>0</v>
      </c>
      <c r="U95" s="9">
        <f t="shared" si="35"/>
        <v>63018678</v>
      </c>
      <c r="V95" s="9">
        <f t="shared" si="35"/>
        <v>32640457</v>
      </c>
      <c r="W95" s="9">
        <f t="shared" si="35"/>
        <v>95659135</v>
      </c>
      <c r="X95" s="9">
        <f t="shared" si="35"/>
        <v>24305741342</v>
      </c>
      <c r="Y95" s="9">
        <f t="shared" si="35"/>
        <v>5637200218</v>
      </c>
      <c r="Z95" s="9">
        <f t="shared" si="35"/>
        <v>29942941560</v>
      </c>
      <c r="AA95" s="9">
        <f t="shared" si="35"/>
        <v>4962220170</v>
      </c>
      <c r="AB95" s="9">
        <f t="shared" si="35"/>
        <v>653470781</v>
      </c>
      <c r="AC95" s="9">
        <f t="shared" si="35"/>
        <v>5615690951</v>
      </c>
      <c r="AD95" s="9">
        <f t="shared" si="35"/>
        <v>6926329</v>
      </c>
      <c r="AE95" s="9">
        <f t="shared" si="35"/>
        <v>9430856</v>
      </c>
      <c r="AF95" s="9">
        <f t="shared" si="35"/>
        <v>16357185</v>
      </c>
    </row>
    <row r="96" spans="1:32" ht="19.5" customHeight="1">
      <c r="A96" s="52" t="s">
        <v>39</v>
      </c>
      <c r="B96" s="18" t="s">
        <v>2</v>
      </c>
      <c r="C96" s="5">
        <f>F96+I96+L96+O96+U96+X96+AA96+AD96+R96</f>
        <v>0</v>
      </c>
      <c r="D96" s="5">
        <f>G96+J96+M96+P96+V96+Y96+AB96+AE96+S96</f>
        <v>11885090</v>
      </c>
      <c r="E96" s="6">
        <f>H96+K96+N96+Q96+W96+Z96+AC96+AF96+T96</f>
        <v>11885090</v>
      </c>
      <c r="F96" s="5">
        <v>0</v>
      </c>
      <c r="G96" s="5">
        <v>11868836</v>
      </c>
      <c r="H96" s="5">
        <f>F96+G96</f>
        <v>11868836</v>
      </c>
      <c r="I96" s="5">
        <v>0</v>
      </c>
      <c r="J96" s="5">
        <v>16254</v>
      </c>
      <c r="K96" s="5">
        <f>I96+J96</f>
        <v>16254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5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8">
        <f>AA96+AB96</f>
        <v>0</v>
      </c>
      <c r="AD96" s="5">
        <v>0</v>
      </c>
      <c r="AE96" s="5">
        <v>0</v>
      </c>
      <c r="AF96" s="6">
        <f>AD96+AE96</f>
        <v>0</v>
      </c>
    </row>
    <row r="97" spans="1:32" ht="19.5" customHeight="1">
      <c r="A97" s="53"/>
      <c r="B97" s="17" t="s">
        <v>3</v>
      </c>
      <c r="C97" s="5">
        <f t="shared" ref="C97:E99" si="36">F97+I97+L97+O97+U97+X97+AA97+AD97+R97</f>
        <v>160651460</v>
      </c>
      <c r="D97" s="5">
        <f t="shared" si="36"/>
        <v>349513706</v>
      </c>
      <c r="E97" s="6">
        <f t="shared" si="36"/>
        <v>510165166</v>
      </c>
      <c r="F97" s="5">
        <v>160626519</v>
      </c>
      <c r="G97" s="5">
        <v>349466659</v>
      </c>
      <c r="H97" s="5">
        <f>F97+G97</f>
        <v>510093178</v>
      </c>
      <c r="I97" s="5">
        <v>24941</v>
      </c>
      <c r="J97" s="5">
        <v>47047</v>
      </c>
      <c r="K97" s="5">
        <f>I97+J97</f>
        <v>71988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5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8">
        <f>AA97+AB97</f>
        <v>0</v>
      </c>
      <c r="AD97" s="5">
        <v>0</v>
      </c>
      <c r="AE97" s="5">
        <v>0</v>
      </c>
      <c r="AF97" s="6">
        <f>AD97+AE97</f>
        <v>0</v>
      </c>
    </row>
    <row r="98" spans="1:32" ht="19.5" customHeight="1">
      <c r="A98" s="53"/>
      <c r="B98" s="17" t="s">
        <v>59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5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8">
        <f>AA98+AB98</f>
        <v>0</v>
      </c>
      <c r="AD98" s="5">
        <v>0</v>
      </c>
      <c r="AE98" s="5">
        <v>0</v>
      </c>
      <c r="AF98" s="6">
        <f>AD98+AE98</f>
        <v>0</v>
      </c>
    </row>
    <row r="99" spans="1:32" ht="19.5" customHeight="1">
      <c r="A99" s="54"/>
      <c r="B99" s="17" t="s">
        <v>4</v>
      </c>
      <c r="C99" s="5">
        <f t="shared" si="36"/>
        <v>631472540</v>
      </c>
      <c r="D99" s="5">
        <f t="shared" si="36"/>
        <v>757779392</v>
      </c>
      <c r="E99" s="6">
        <f t="shared" si="36"/>
        <v>1389251932</v>
      </c>
      <c r="F99" s="5">
        <v>629335113</v>
      </c>
      <c r="G99" s="5">
        <v>757779392</v>
      </c>
      <c r="H99" s="5">
        <f>F99+G99</f>
        <v>1387114505</v>
      </c>
      <c r="I99" s="5">
        <v>2137427</v>
      </c>
      <c r="J99" s="5">
        <v>0</v>
      </c>
      <c r="K99" s="5">
        <f>I99+J99</f>
        <v>2137427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5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8">
        <f>AA99+AB99</f>
        <v>0</v>
      </c>
      <c r="AD99" s="5">
        <v>0</v>
      </c>
      <c r="AE99" s="5">
        <v>0</v>
      </c>
      <c r="AF99" s="6">
        <f>AD99+AE99</f>
        <v>0</v>
      </c>
    </row>
    <row r="100" spans="1:32" ht="19.5" customHeight="1" thickBot="1">
      <c r="A100" s="22" t="s">
        <v>5</v>
      </c>
      <c r="B100" s="21"/>
      <c r="C100" s="9">
        <f t="shared" ref="C100:AF100" si="37">SUM(C96:C99)</f>
        <v>792124000</v>
      </c>
      <c r="D100" s="9">
        <f t="shared" si="37"/>
        <v>1119178188</v>
      </c>
      <c r="E100" s="9">
        <f t="shared" si="37"/>
        <v>1911302188</v>
      </c>
      <c r="F100" s="9">
        <f t="shared" si="37"/>
        <v>789961632</v>
      </c>
      <c r="G100" s="9">
        <f t="shared" si="37"/>
        <v>1119114887</v>
      </c>
      <c r="H100" s="9">
        <f t="shared" si="37"/>
        <v>1909076519</v>
      </c>
      <c r="I100" s="9">
        <f t="shared" si="37"/>
        <v>2162368</v>
      </c>
      <c r="J100" s="9">
        <f t="shared" si="37"/>
        <v>63301</v>
      </c>
      <c r="K100" s="9">
        <f t="shared" si="37"/>
        <v>2225669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  <c r="AD100" s="9">
        <f t="shared" si="37"/>
        <v>0</v>
      </c>
      <c r="AE100" s="9">
        <f t="shared" si="37"/>
        <v>0</v>
      </c>
      <c r="AF100" s="9">
        <f t="shared" si="37"/>
        <v>0</v>
      </c>
    </row>
    <row r="101" spans="1:32" ht="19.5" customHeight="1">
      <c r="A101" s="52" t="s">
        <v>6</v>
      </c>
      <c r="B101" s="18" t="s">
        <v>2</v>
      </c>
      <c r="C101" s="5">
        <f>F101+I101+L101+O101+U101+X101+AA101+AD101+R101</f>
        <v>2492177934</v>
      </c>
      <c r="D101" s="5">
        <f>G101+J101+M101+P101+V101+Y101+AB101+AE101+S101</f>
        <v>1418921824</v>
      </c>
      <c r="E101" s="6">
        <f>H101+K101+N101+Q101+W101+Z101+AC101+AF101+T101</f>
        <v>3911099758</v>
      </c>
      <c r="F101" s="5">
        <v>2316440550</v>
      </c>
      <c r="G101" s="5">
        <v>1375166441</v>
      </c>
      <c r="H101" s="5">
        <f>F101+G101</f>
        <v>3691606991</v>
      </c>
      <c r="I101" s="5">
        <v>174214793</v>
      </c>
      <c r="J101" s="5">
        <v>43190123</v>
      </c>
      <c r="K101" s="5">
        <f>I101+J101</f>
        <v>217404916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0</v>
      </c>
      <c r="S101" s="5">
        <v>0</v>
      </c>
      <c r="T101" s="5">
        <f>R101+S101</f>
        <v>0</v>
      </c>
      <c r="U101" s="5">
        <v>1455875</v>
      </c>
      <c r="V101" s="5">
        <v>565260</v>
      </c>
      <c r="W101" s="5">
        <f>U101+V101</f>
        <v>2021135</v>
      </c>
      <c r="X101" s="5">
        <v>66716</v>
      </c>
      <c r="Y101" s="5">
        <v>0</v>
      </c>
      <c r="Z101" s="8">
        <f>X101+Y101</f>
        <v>66716</v>
      </c>
      <c r="AA101" s="5">
        <v>0</v>
      </c>
      <c r="AB101" s="5">
        <v>0</v>
      </c>
      <c r="AC101" s="8">
        <f>AA101+AB101</f>
        <v>0</v>
      </c>
      <c r="AD101" s="5">
        <v>0</v>
      </c>
      <c r="AE101" s="5">
        <v>0</v>
      </c>
      <c r="AF101" s="6">
        <f>AD101+AE101</f>
        <v>0</v>
      </c>
    </row>
    <row r="102" spans="1:32" ht="19.5" customHeight="1">
      <c r="A102" s="53"/>
      <c r="B102" s="17" t="s">
        <v>3</v>
      </c>
      <c r="C102" s="5">
        <f t="shared" ref="C102:E104" si="38">F102+I102+L102+O102+U102+X102+AA102+AD102+R102</f>
        <v>1140943869</v>
      </c>
      <c r="D102" s="5">
        <f t="shared" si="38"/>
        <v>490416146</v>
      </c>
      <c r="E102" s="6">
        <f t="shared" si="38"/>
        <v>1631360015</v>
      </c>
      <c r="F102" s="5">
        <v>944467366</v>
      </c>
      <c r="G102" s="5">
        <v>474376871</v>
      </c>
      <c r="H102" s="5">
        <f>F102+G102</f>
        <v>1418844237</v>
      </c>
      <c r="I102" s="5">
        <v>69380465</v>
      </c>
      <c r="J102" s="5">
        <v>10244097</v>
      </c>
      <c r="K102" s="5">
        <f>I102+J102</f>
        <v>79624562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220601</v>
      </c>
      <c r="V102" s="5">
        <v>0</v>
      </c>
      <c r="W102" s="5">
        <f>U102+V102</f>
        <v>220601</v>
      </c>
      <c r="X102" s="5">
        <v>17929587</v>
      </c>
      <c r="Y102" s="5">
        <v>5795178</v>
      </c>
      <c r="Z102" s="8">
        <f>X102+Y102</f>
        <v>23724765</v>
      </c>
      <c r="AA102" s="5">
        <v>108945850</v>
      </c>
      <c r="AB102" s="5">
        <v>0</v>
      </c>
      <c r="AC102" s="8">
        <f>AA102+AB102</f>
        <v>108945850</v>
      </c>
      <c r="AD102" s="5">
        <v>0</v>
      </c>
      <c r="AE102" s="5">
        <v>0</v>
      </c>
      <c r="AF102" s="6">
        <f>AD102+AE102</f>
        <v>0</v>
      </c>
    </row>
    <row r="103" spans="1:32" ht="19.5" customHeight="1">
      <c r="A103" s="53"/>
      <c r="B103" s="17" t="s">
        <v>59</v>
      </c>
      <c r="C103" s="5">
        <f t="shared" si="38"/>
        <v>52130023</v>
      </c>
      <c r="D103" s="5">
        <f t="shared" si="38"/>
        <v>47164589</v>
      </c>
      <c r="E103" s="6">
        <f t="shared" si="38"/>
        <v>99294612</v>
      </c>
      <c r="F103" s="5">
        <v>14301823</v>
      </c>
      <c r="G103" s="5">
        <v>37567589</v>
      </c>
      <c r="H103" s="5">
        <f>F103+G103</f>
        <v>51869412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5">
        <f>U103+V103</f>
        <v>0</v>
      </c>
      <c r="X103" s="5">
        <v>0</v>
      </c>
      <c r="Y103" s="5">
        <v>0</v>
      </c>
      <c r="Z103" s="8">
        <f>X103+Y103</f>
        <v>0</v>
      </c>
      <c r="AA103" s="5">
        <v>37828200</v>
      </c>
      <c r="AB103" s="5">
        <v>9597000</v>
      </c>
      <c r="AC103" s="8">
        <f>AA103+AB103</f>
        <v>47425200</v>
      </c>
      <c r="AD103" s="5">
        <v>0</v>
      </c>
      <c r="AE103" s="5">
        <v>0</v>
      </c>
      <c r="AF103" s="6">
        <f>AD103+AE103</f>
        <v>0</v>
      </c>
    </row>
    <row r="104" spans="1:32" ht="19.5" customHeight="1">
      <c r="A104" s="54"/>
      <c r="B104" s="17" t="s">
        <v>4</v>
      </c>
      <c r="C104" s="5">
        <f t="shared" si="38"/>
        <v>20086925848</v>
      </c>
      <c r="D104" s="5">
        <f t="shared" si="38"/>
        <v>8808669682</v>
      </c>
      <c r="E104" s="6">
        <f t="shared" si="38"/>
        <v>28895595530</v>
      </c>
      <c r="F104" s="5">
        <v>17712039812</v>
      </c>
      <c r="G104" s="5">
        <v>8546611170</v>
      </c>
      <c r="H104" s="5">
        <f>F104+G104</f>
        <v>26258650982</v>
      </c>
      <c r="I104" s="5">
        <v>2197716967</v>
      </c>
      <c r="J104" s="5">
        <v>119864087</v>
      </c>
      <c r="K104" s="5">
        <f>I104+J104</f>
        <v>2317581054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0</v>
      </c>
      <c r="V104" s="5">
        <v>0</v>
      </c>
      <c r="W104" s="5">
        <f>U104+V104</f>
        <v>0</v>
      </c>
      <c r="X104" s="5">
        <v>177169069</v>
      </c>
      <c r="Y104" s="5">
        <v>142194425</v>
      </c>
      <c r="Z104" s="8">
        <f>X104+Y104</f>
        <v>319363494</v>
      </c>
      <c r="AA104" s="5">
        <v>0</v>
      </c>
      <c r="AB104" s="5">
        <v>0</v>
      </c>
      <c r="AC104" s="8">
        <f>AA104+AB104</f>
        <v>0</v>
      </c>
      <c r="AD104" s="5">
        <v>0</v>
      </c>
      <c r="AE104" s="5">
        <v>0</v>
      </c>
      <c r="AF104" s="6">
        <f>AD104+AE104</f>
        <v>0</v>
      </c>
    </row>
    <row r="105" spans="1:32" ht="19.5" customHeight="1" thickBot="1">
      <c r="A105" s="22" t="s">
        <v>5</v>
      </c>
      <c r="B105" s="21"/>
      <c r="C105" s="9">
        <f t="shared" ref="C105:AF105" si="39">SUM(C101:C104)</f>
        <v>23772177674</v>
      </c>
      <c r="D105" s="9">
        <f t="shared" si="39"/>
        <v>10765172241</v>
      </c>
      <c r="E105" s="9">
        <f t="shared" si="39"/>
        <v>34537349915</v>
      </c>
      <c r="F105" s="9">
        <f t="shared" si="39"/>
        <v>20987249551</v>
      </c>
      <c r="G105" s="9">
        <f t="shared" si="39"/>
        <v>10433722071</v>
      </c>
      <c r="H105" s="9">
        <f t="shared" si="39"/>
        <v>31420971622</v>
      </c>
      <c r="I105" s="9">
        <f t="shared" si="39"/>
        <v>2441312225</v>
      </c>
      <c r="J105" s="9">
        <f t="shared" si="39"/>
        <v>173298307</v>
      </c>
      <c r="K105" s="9">
        <f t="shared" si="39"/>
        <v>2614610532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0</v>
      </c>
      <c r="S105" s="9">
        <f t="shared" si="39"/>
        <v>0</v>
      </c>
      <c r="T105" s="9">
        <f t="shared" si="39"/>
        <v>0</v>
      </c>
      <c r="U105" s="9">
        <f t="shared" si="39"/>
        <v>1676476</v>
      </c>
      <c r="V105" s="9">
        <f t="shared" si="39"/>
        <v>565260</v>
      </c>
      <c r="W105" s="9">
        <f t="shared" si="39"/>
        <v>2241736</v>
      </c>
      <c r="X105" s="9">
        <f t="shared" si="39"/>
        <v>195165372</v>
      </c>
      <c r="Y105" s="9">
        <f t="shared" si="39"/>
        <v>147989603</v>
      </c>
      <c r="Z105" s="9">
        <f t="shared" si="39"/>
        <v>343154975</v>
      </c>
      <c r="AA105" s="9">
        <f t="shared" si="39"/>
        <v>146774050</v>
      </c>
      <c r="AB105" s="9">
        <f t="shared" si="39"/>
        <v>9597000</v>
      </c>
      <c r="AC105" s="9">
        <f t="shared" si="39"/>
        <v>156371050</v>
      </c>
      <c r="AD105" s="9">
        <f t="shared" si="39"/>
        <v>0</v>
      </c>
      <c r="AE105" s="9">
        <f t="shared" si="39"/>
        <v>0</v>
      </c>
      <c r="AF105" s="9">
        <f t="shared" si="39"/>
        <v>0</v>
      </c>
    </row>
    <row r="106" spans="1:32" ht="19.5" customHeight="1">
      <c r="A106" s="52" t="s">
        <v>40</v>
      </c>
      <c r="B106" s="18" t="s">
        <v>2</v>
      </c>
      <c r="C106" s="5">
        <f>F106+I106+L106+O106+U106+X106+AA106+AD106+R106</f>
        <v>37272076</v>
      </c>
      <c r="D106" s="5">
        <f>G106+J106+M106+P106+V106+Y106+AB106+AE106+S106</f>
        <v>83732214</v>
      </c>
      <c r="E106" s="6">
        <f>H106+K106+N106+Q106+W106+Z106+AC106+AF106+T106</f>
        <v>121004290</v>
      </c>
      <c r="F106" s="5">
        <v>37272076</v>
      </c>
      <c r="G106" s="5">
        <v>83732214</v>
      </c>
      <c r="H106" s="5">
        <f>F106+G106</f>
        <v>121004290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5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8">
        <f>AA106+AB106</f>
        <v>0</v>
      </c>
      <c r="AD106" s="5">
        <v>0</v>
      </c>
      <c r="AE106" s="5">
        <v>0</v>
      </c>
      <c r="AF106" s="6">
        <f>AD106+AE106</f>
        <v>0</v>
      </c>
    </row>
    <row r="107" spans="1:32" ht="19.5" customHeight="1">
      <c r="A107" s="53"/>
      <c r="B107" s="17" t="s">
        <v>3</v>
      </c>
      <c r="C107" s="5">
        <f t="shared" ref="C107:E109" si="40">F107+I107+L107+O107+U107+X107+AA107+AD107+R107</f>
        <v>16811538</v>
      </c>
      <c r="D107" s="5">
        <f t="shared" si="40"/>
        <v>849600</v>
      </c>
      <c r="E107" s="6">
        <f t="shared" si="40"/>
        <v>17661138</v>
      </c>
      <c r="F107" s="5">
        <v>16811538</v>
      </c>
      <c r="G107" s="5">
        <v>849600</v>
      </c>
      <c r="H107" s="5">
        <f>F107+G107</f>
        <v>17661138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5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8">
        <f>AA107+AB107</f>
        <v>0</v>
      </c>
      <c r="AD107" s="5">
        <v>0</v>
      </c>
      <c r="AE107" s="5">
        <v>0</v>
      </c>
      <c r="AF107" s="6">
        <f>AD107+AE107</f>
        <v>0</v>
      </c>
    </row>
    <row r="108" spans="1:32" ht="19.5" customHeight="1">
      <c r="A108" s="53"/>
      <c r="B108" s="17" t="s">
        <v>59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5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8">
        <f>AA108+AB108</f>
        <v>0</v>
      </c>
      <c r="AD108" s="5">
        <v>0</v>
      </c>
      <c r="AE108" s="5">
        <v>0</v>
      </c>
      <c r="AF108" s="6">
        <f>AD108+AE108</f>
        <v>0</v>
      </c>
    </row>
    <row r="109" spans="1:32" ht="19.5" customHeight="1">
      <c r="A109" s="54"/>
      <c r="B109" s="17" t="s">
        <v>4</v>
      </c>
      <c r="C109" s="5">
        <f t="shared" si="40"/>
        <v>659927307</v>
      </c>
      <c r="D109" s="5">
        <f t="shared" si="40"/>
        <v>295188482</v>
      </c>
      <c r="E109" s="6">
        <f t="shared" si="40"/>
        <v>955115789</v>
      </c>
      <c r="F109" s="5">
        <v>518201293</v>
      </c>
      <c r="G109" s="5">
        <v>245195998</v>
      </c>
      <c r="H109" s="5">
        <f>F109+G109</f>
        <v>763397291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5">
        <f>U109+V109</f>
        <v>0</v>
      </c>
      <c r="X109" s="5">
        <v>141726014</v>
      </c>
      <c r="Y109" s="5">
        <v>49992484</v>
      </c>
      <c r="Z109" s="8">
        <f>X109+Y109</f>
        <v>191718498</v>
      </c>
      <c r="AA109" s="5">
        <v>0</v>
      </c>
      <c r="AB109" s="5">
        <v>0</v>
      </c>
      <c r="AC109" s="8">
        <f>AA109+AB109</f>
        <v>0</v>
      </c>
      <c r="AD109" s="5">
        <v>0</v>
      </c>
      <c r="AE109" s="5">
        <v>0</v>
      </c>
      <c r="AF109" s="6">
        <f>AD109+AE109</f>
        <v>0</v>
      </c>
    </row>
    <row r="110" spans="1:32" ht="19.5" customHeight="1" thickBot="1">
      <c r="A110" s="22" t="s">
        <v>5</v>
      </c>
      <c r="B110" s="21"/>
      <c r="C110" s="9">
        <f t="shared" ref="C110:AF110" si="41">SUM(C106:C109)</f>
        <v>714010921</v>
      </c>
      <c r="D110" s="9">
        <f t="shared" si="41"/>
        <v>379770296</v>
      </c>
      <c r="E110" s="9">
        <f t="shared" si="41"/>
        <v>1093781217</v>
      </c>
      <c r="F110" s="9">
        <f t="shared" si="41"/>
        <v>572284907</v>
      </c>
      <c r="G110" s="9">
        <f t="shared" si="41"/>
        <v>329777812</v>
      </c>
      <c r="H110" s="9">
        <f t="shared" si="41"/>
        <v>902062719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141726014</v>
      </c>
      <c r="Y110" s="9">
        <f t="shared" si="41"/>
        <v>49992484</v>
      </c>
      <c r="Z110" s="9">
        <f t="shared" si="41"/>
        <v>191718498</v>
      </c>
      <c r="AA110" s="9">
        <f t="shared" si="41"/>
        <v>0</v>
      </c>
      <c r="AB110" s="9">
        <f t="shared" si="41"/>
        <v>0</v>
      </c>
      <c r="AC110" s="9">
        <f t="shared" si="41"/>
        <v>0</v>
      </c>
      <c r="AD110" s="9">
        <f t="shared" si="41"/>
        <v>0</v>
      </c>
      <c r="AE110" s="9">
        <f t="shared" si="41"/>
        <v>0</v>
      </c>
      <c r="AF110" s="9">
        <f t="shared" si="41"/>
        <v>0</v>
      </c>
    </row>
    <row r="111" spans="1:32" ht="19.5" customHeight="1">
      <c r="A111" s="52" t="s">
        <v>41</v>
      </c>
      <c r="B111" s="18" t="s">
        <v>2</v>
      </c>
      <c r="C111" s="5">
        <f>F111+I111+L111+O111+U111+X111+AA111+AD111+R111</f>
        <v>99406893</v>
      </c>
      <c r="D111" s="5">
        <f>G111+J111+M111+P111+V111+Y111+AB111+AE111+S111</f>
        <v>117504009</v>
      </c>
      <c r="E111" s="6">
        <f>H111+K111+N111+Q111+W111+Z111+AC111+AF111+T111</f>
        <v>216910902</v>
      </c>
      <c r="F111" s="5">
        <v>8373511</v>
      </c>
      <c r="G111" s="5">
        <v>44474102</v>
      </c>
      <c r="H111" s="5">
        <f>F111+G111</f>
        <v>52847613</v>
      </c>
      <c r="I111" s="5">
        <v>102819</v>
      </c>
      <c r="J111" s="5">
        <v>0</v>
      </c>
      <c r="K111" s="5">
        <f>I111+J111</f>
        <v>102819</v>
      </c>
      <c r="L111" s="5">
        <v>1873599</v>
      </c>
      <c r="M111" s="5">
        <v>0</v>
      </c>
      <c r="N111" s="5">
        <f>L111+M111</f>
        <v>1873599</v>
      </c>
      <c r="O111" s="5">
        <v>0</v>
      </c>
      <c r="P111" s="5">
        <v>0</v>
      </c>
      <c r="Q111" s="5">
        <f>O111+P111</f>
        <v>0</v>
      </c>
      <c r="R111" s="5">
        <v>0</v>
      </c>
      <c r="S111" s="5">
        <v>0</v>
      </c>
      <c r="T111" s="5">
        <f>R111+S111</f>
        <v>0</v>
      </c>
      <c r="U111" s="5">
        <v>3169462</v>
      </c>
      <c r="V111" s="5">
        <v>1684848</v>
      </c>
      <c r="W111" s="5">
        <f>U111+V111</f>
        <v>4854310</v>
      </c>
      <c r="X111" s="5">
        <v>47869702</v>
      </c>
      <c r="Y111" s="5">
        <v>31622941</v>
      </c>
      <c r="Z111" s="8">
        <f>X111+Y111</f>
        <v>79492643</v>
      </c>
      <c r="AA111" s="5">
        <v>38017800</v>
      </c>
      <c r="AB111" s="5">
        <v>39722118</v>
      </c>
      <c r="AC111" s="8">
        <f>AA111+AB111</f>
        <v>77739918</v>
      </c>
      <c r="AD111" s="5">
        <v>0</v>
      </c>
      <c r="AE111" s="5">
        <v>0</v>
      </c>
      <c r="AF111" s="6">
        <f>AD111+AE111</f>
        <v>0</v>
      </c>
    </row>
    <row r="112" spans="1:32" ht="19.5" customHeight="1">
      <c r="A112" s="53"/>
      <c r="B112" s="17" t="s">
        <v>3</v>
      </c>
      <c r="C112" s="5">
        <f t="shared" ref="C112:E114" si="42">F112+I112+L112+O112+U112+X112+AA112+AD112+R112</f>
        <v>3259174399</v>
      </c>
      <c r="D112" s="5">
        <f t="shared" si="42"/>
        <v>991589873</v>
      </c>
      <c r="E112" s="6">
        <f t="shared" si="42"/>
        <v>4250764272</v>
      </c>
      <c r="F112" s="5">
        <v>59912</v>
      </c>
      <c r="G112" s="5">
        <v>4622366</v>
      </c>
      <c r="H112" s="5">
        <f>F112+G112</f>
        <v>4682278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0</v>
      </c>
      <c r="V112" s="5">
        <v>0</v>
      </c>
      <c r="W112" s="5">
        <f>U112+V112</f>
        <v>0</v>
      </c>
      <c r="X112" s="5">
        <v>1332449911</v>
      </c>
      <c r="Y112" s="5">
        <v>111228602</v>
      </c>
      <c r="Z112" s="8">
        <f>X112+Y112</f>
        <v>1443678513</v>
      </c>
      <c r="AA112" s="5">
        <v>1926664576</v>
      </c>
      <c r="AB112" s="5">
        <v>875738905</v>
      </c>
      <c r="AC112" s="8">
        <f>AA112+AB112</f>
        <v>2802403481</v>
      </c>
      <c r="AD112" s="5">
        <v>0</v>
      </c>
      <c r="AE112" s="5">
        <v>0</v>
      </c>
      <c r="AF112" s="6">
        <f>AD112+AE112</f>
        <v>0</v>
      </c>
    </row>
    <row r="113" spans="1:32" ht="19.5" customHeight="1">
      <c r="A113" s="53"/>
      <c r="B113" s="17" t="s">
        <v>59</v>
      </c>
      <c r="C113" s="5">
        <f t="shared" si="42"/>
        <v>139716545</v>
      </c>
      <c r="D113" s="5">
        <f t="shared" si="42"/>
        <v>32457050</v>
      </c>
      <c r="E113" s="6">
        <f t="shared" si="42"/>
        <v>172173595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5">
        <f>U113+V113</f>
        <v>0</v>
      </c>
      <c r="X113" s="5">
        <v>0</v>
      </c>
      <c r="Y113" s="5">
        <v>0</v>
      </c>
      <c r="Z113" s="8">
        <f>X113+Y113</f>
        <v>0</v>
      </c>
      <c r="AA113" s="5">
        <v>139716545</v>
      </c>
      <c r="AB113" s="5">
        <v>32457050</v>
      </c>
      <c r="AC113" s="8">
        <f>AA113+AB113</f>
        <v>172173595</v>
      </c>
      <c r="AD113" s="5">
        <v>0</v>
      </c>
      <c r="AE113" s="5">
        <v>0</v>
      </c>
      <c r="AF113" s="6">
        <f>AD113+AE113</f>
        <v>0</v>
      </c>
    </row>
    <row r="114" spans="1:32" ht="19.5" customHeight="1">
      <c r="A114" s="54"/>
      <c r="B114" s="17" t="s">
        <v>4</v>
      </c>
      <c r="C114" s="5">
        <f t="shared" si="42"/>
        <v>423369533</v>
      </c>
      <c r="D114" s="5">
        <f t="shared" si="42"/>
        <v>465900709</v>
      </c>
      <c r="E114" s="6">
        <f t="shared" si="42"/>
        <v>889270242</v>
      </c>
      <c r="F114" s="5">
        <v>112601125</v>
      </c>
      <c r="G114" s="5">
        <v>108528619</v>
      </c>
      <c r="H114" s="5">
        <f>F114+G114</f>
        <v>221129744</v>
      </c>
      <c r="I114" s="5">
        <v>1474975</v>
      </c>
      <c r="J114" s="5">
        <v>0</v>
      </c>
      <c r="K114" s="5">
        <f>I114+J114</f>
        <v>1474975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38570006</v>
      </c>
      <c r="V114" s="5">
        <v>2014623</v>
      </c>
      <c r="W114" s="5">
        <f>U114+V114</f>
        <v>40584629</v>
      </c>
      <c r="X114" s="5">
        <v>270723427</v>
      </c>
      <c r="Y114" s="5">
        <v>354725847</v>
      </c>
      <c r="Z114" s="8">
        <f>X114+Y114</f>
        <v>625449274</v>
      </c>
      <c r="AA114" s="5">
        <v>0</v>
      </c>
      <c r="AB114" s="5">
        <v>631620</v>
      </c>
      <c r="AC114" s="8">
        <f>AA114+AB114</f>
        <v>631620</v>
      </c>
      <c r="AD114" s="5">
        <v>0</v>
      </c>
      <c r="AE114" s="5">
        <v>0</v>
      </c>
      <c r="AF114" s="6">
        <f>AD114+AE114</f>
        <v>0</v>
      </c>
    </row>
    <row r="115" spans="1:32" ht="19.5" customHeight="1" thickBot="1">
      <c r="A115" s="22" t="s">
        <v>5</v>
      </c>
      <c r="B115" s="21"/>
      <c r="C115" s="9">
        <f t="shared" ref="C115:AF115" si="43">SUM(C111:C114)</f>
        <v>3921667370</v>
      </c>
      <c r="D115" s="9">
        <f t="shared" si="43"/>
        <v>1607451641</v>
      </c>
      <c r="E115" s="9">
        <f t="shared" si="43"/>
        <v>5529119011</v>
      </c>
      <c r="F115" s="9">
        <f t="shared" si="43"/>
        <v>121034548</v>
      </c>
      <c r="G115" s="9">
        <f t="shared" si="43"/>
        <v>157625087</v>
      </c>
      <c r="H115" s="9">
        <f t="shared" si="43"/>
        <v>278659635</v>
      </c>
      <c r="I115" s="9">
        <f t="shared" si="43"/>
        <v>1577794</v>
      </c>
      <c r="J115" s="9">
        <f t="shared" si="43"/>
        <v>0</v>
      </c>
      <c r="K115" s="9">
        <f t="shared" si="43"/>
        <v>1577794</v>
      </c>
      <c r="L115" s="9">
        <f t="shared" si="43"/>
        <v>1873599</v>
      </c>
      <c r="M115" s="9">
        <f t="shared" si="43"/>
        <v>0</v>
      </c>
      <c r="N115" s="9">
        <f t="shared" si="43"/>
        <v>1873599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0</v>
      </c>
      <c r="S115" s="9">
        <f t="shared" si="43"/>
        <v>0</v>
      </c>
      <c r="T115" s="9">
        <f t="shared" si="43"/>
        <v>0</v>
      </c>
      <c r="U115" s="9">
        <f t="shared" si="43"/>
        <v>41739468</v>
      </c>
      <c r="V115" s="9">
        <f t="shared" si="43"/>
        <v>3699471</v>
      </c>
      <c r="W115" s="9">
        <f t="shared" si="43"/>
        <v>45438939</v>
      </c>
      <c r="X115" s="9">
        <f t="shared" si="43"/>
        <v>1651043040</v>
      </c>
      <c r="Y115" s="9">
        <f t="shared" si="43"/>
        <v>497577390</v>
      </c>
      <c r="Z115" s="9">
        <f t="shared" si="43"/>
        <v>2148620430</v>
      </c>
      <c r="AA115" s="9">
        <f t="shared" si="43"/>
        <v>2104398921</v>
      </c>
      <c r="AB115" s="9">
        <f t="shared" si="43"/>
        <v>948549693</v>
      </c>
      <c r="AC115" s="9">
        <f t="shared" si="43"/>
        <v>3052948614</v>
      </c>
      <c r="AD115" s="9">
        <f t="shared" si="43"/>
        <v>0</v>
      </c>
      <c r="AE115" s="9">
        <f t="shared" si="43"/>
        <v>0</v>
      </c>
      <c r="AF115" s="9">
        <f t="shared" si="43"/>
        <v>0</v>
      </c>
    </row>
    <row r="116" spans="1:32" ht="19.5" customHeight="1">
      <c r="A116" s="52" t="s">
        <v>42</v>
      </c>
      <c r="B116" s="18" t="s">
        <v>2</v>
      </c>
      <c r="C116" s="5">
        <f>F116+I116+L116+O116+U116+X116+AA116+AD116+R116</f>
        <v>97364</v>
      </c>
      <c r="D116" s="5">
        <f>G116+J116+M116+P116+V116+Y116+AB116+AE116+S116</f>
        <v>709724</v>
      </c>
      <c r="E116" s="6">
        <f>H116+K116+N116+Q116+W116+Z116+AC116+AF116+T116</f>
        <v>807088</v>
      </c>
      <c r="F116" s="5">
        <v>97364</v>
      </c>
      <c r="G116" s="5">
        <v>709724</v>
      </c>
      <c r="H116" s="5">
        <f>F116+G116</f>
        <v>807088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5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8">
        <f>AA116+AB116</f>
        <v>0</v>
      </c>
      <c r="AD116" s="5">
        <v>0</v>
      </c>
      <c r="AE116" s="5">
        <v>0</v>
      </c>
      <c r="AF116" s="6">
        <f>AD116+AE116</f>
        <v>0</v>
      </c>
    </row>
    <row r="117" spans="1:32" ht="19.5" customHeight="1">
      <c r="A117" s="53"/>
      <c r="B117" s="17" t="s">
        <v>3</v>
      </c>
      <c r="C117" s="5">
        <f t="shared" ref="C117:E119" si="44">F117+I117+L117+O117+U117+X117+AA117+AD117+R117</f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5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8">
        <f>AA117+AB117</f>
        <v>0</v>
      </c>
      <c r="AD117" s="5">
        <v>0</v>
      </c>
      <c r="AE117" s="5">
        <v>0</v>
      </c>
      <c r="AF117" s="6">
        <f>AD117+AE117</f>
        <v>0</v>
      </c>
    </row>
    <row r="118" spans="1:32" ht="19.5" customHeight="1">
      <c r="A118" s="53"/>
      <c r="B118" s="17" t="s">
        <v>59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5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8">
        <f>AA118+AB118</f>
        <v>0</v>
      </c>
      <c r="AD118" s="5">
        <v>0</v>
      </c>
      <c r="AE118" s="5">
        <v>0</v>
      </c>
      <c r="AF118" s="6">
        <f>AD118+AE118</f>
        <v>0</v>
      </c>
    </row>
    <row r="119" spans="1:32" ht="19.5" customHeight="1">
      <c r="A119" s="54"/>
      <c r="B119" s="17" t="s">
        <v>4</v>
      </c>
      <c r="C119" s="5">
        <f t="shared" si="44"/>
        <v>5739537</v>
      </c>
      <c r="D119" s="5">
        <f t="shared" si="44"/>
        <v>0</v>
      </c>
      <c r="E119" s="6">
        <f t="shared" si="44"/>
        <v>5739537</v>
      </c>
      <c r="F119" s="5">
        <v>0</v>
      </c>
      <c r="G119" s="5">
        <v>0</v>
      </c>
      <c r="H119" s="5">
        <f>F119+G119</f>
        <v>0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5">
        <f>U119+V119</f>
        <v>0</v>
      </c>
      <c r="X119" s="5">
        <v>5739537</v>
      </c>
      <c r="Y119" s="5">
        <v>0</v>
      </c>
      <c r="Z119" s="8">
        <f>X119+Y119</f>
        <v>5739537</v>
      </c>
      <c r="AA119" s="5">
        <v>0</v>
      </c>
      <c r="AB119" s="5">
        <v>0</v>
      </c>
      <c r="AC119" s="8">
        <f>AA119+AB119</f>
        <v>0</v>
      </c>
      <c r="AD119" s="5">
        <v>0</v>
      </c>
      <c r="AE119" s="5">
        <v>0</v>
      </c>
      <c r="AF119" s="6">
        <f>AD119+AE119</f>
        <v>0</v>
      </c>
    </row>
    <row r="120" spans="1:32" ht="19.5" customHeight="1" thickBot="1">
      <c r="A120" s="22" t="s">
        <v>5</v>
      </c>
      <c r="B120" s="21"/>
      <c r="C120" s="9">
        <f t="shared" ref="C120:AF120" si="45">SUM(C116:C119)</f>
        <v>5836901</v>
      </c>
      <c r="D120" s="9">
        <f t="shared" si="45"/>
        <v>709724</v>
      </c>
      <c r="E120" s="9">
        <f t="shared" si="45"/>
        <v>6546625</v>
      </c>
      <c r="F120" s="9">
        <f t="shared" si="45"/>
        <v>97364</v>
      </c>
      <c r="G120" s="9">
        <f t="shared" si="45"/>
        <v>709724</v>
      </c>
      <c r="H120" s="9">
        <f t="shared" si="45"/>
        <v>807088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5739537</v>
      </c>
      <c r="Y120" s="9">
        <f t="shared" si="45"/>
        <v>0</v>
      </c>
      <c r="Z120" s="9">
        <f t="shared" si="45"/>
        <v>5739537</v>
      </c>
      <c r="AA120" s="9">
        <f t="shared" si="45"/>
        <v>0</v>
      </c>
      <c r="AB120" s="9">
        <f t="shared" si="45"/>
        <v>0</v>
      </c>
      <c r="AC120" s="9">
        <f t="shared" si="45"/>
        <v>0</v>
      </c>
      <c r="AD120" s="9">
        <f t="shared" si="45"/>
        <v>0</v>
      </c>
      <c r="AE120" s="9">
        <f t="shared" si="45"/>
        <v>0</v>
      </c>
      <c r="AF120" s="9">
        <f t="shared" si="45"/>
        <v>0</v>
      </c>
    </row>
    <row r="121" spans="1:32" ht="19.5" customHeight="1">
      <c r="A121" s="52" t="s">
        <v>43</v>
      </c>
      <c r="B121" s="18" t="s">
        <v>2</v>
      </c>
      <c r="C121" s="5">
        <f>F121+I121+L121+O121+U121+X121+AA121+AD121+R121</f>
        <v>0</v>
      </c>
      <c r="D121" s="5">
        <f>G121+J121+M121+P121+V121+Y121+AB121+AE121+S121</f>
        <v>0</v>
      </c>
      <c r="E121" s="6">
        <f>H121+K121+N121+Q121+W121+Z121+AC121+AF121+T121</f>
        <v>0</v>
      </c>
      <c r="F121" s="5">
        <v>0</v>
      </c>
      <c r="G121" s="5">
        <v>0</v>
      </c>
      <c r="H121" s="5">
        <f>F121+G121</f>
        <v>0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5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8">
        <f>AA121+AB121</f>
        <v>0</v>
      </c>
      <c r="AD121" s="5">
        <v>0</v>
      </c>
      <c r="AE121" s="5">
        <v>0</v>
      </c>
      <c r="AF121" s="6">
        <f>AD121+AE121</f>
        <v>0</v>
      </c>
    </row>
    <row r="122" spans="1:32" ht="19.5" customHeight="1">
      <c r="A122" s="53"/>
      <c r="B122" s="17" t="s">
        <v>3</v>
      </c>
      <c r="C122" s="5">
        <f t="shared" ref="C122:E124" si="46">F122+I122+L122+O122+U122+X122+AA122+AD122+R122</f>
        <v>1846020</v>
      </c>
      <c r="D122" s="5">
        <f t="shared" si="46"/>
        <v>912912</v>
      </c>
      <c r="E122" s="6">
        <f t="shared" si="46"/>
        <v>2758932</v>
      </c>
      <c r="F122" s="5">
        <v>0</v>
      </c>
      <c r="G122" s="5">
        <v>912912</v>
      </c>
      <c r="H122" s="5">
        <f>F122+G122</f>
        <v>912912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1846020</v>
      </c>
      <c r="P122" s="5">
        <v>0</v>
      </c>
      <c r="Q122" s="5">
        <f>O122+P122</f>
        <v>1846020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5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8">
        <f>AA122+AB122</f>
        <v>0</v>
      </c>
      <c r="AD122" s="5">
        <v>0</v>
      </c>
      <c r="AE122" s="5">
        <v>0</v>
      </c>
      <c r="AF122" s="6">
        <f>AD122+AE122</f>
        <v>0</v>
      </c>
    </row>
    <row r="123" spans="1:32" ht="19.5" customHeight="1">
      <c r="A123" s="53"/>
      <c r="B123" s="17" t="s">
        <v>59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5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8">
        <f>AA123+AB123</f>
        <v>0</v>
      </c>
      <c r="AD123" s="5">
        <v>0</v>
      </c>
      <c r="AE123" s="5">
        <v>0</v>
      </c>
      <c r="AF123" s="6">
        <f>AD123+AE123</f>
        <v>0</v>
      </c>
    </row>
    <row r="124" spans="1:32" ht="19.5" customHeight="1">
      <c r="A124" s="54"/>
      <c r="B124" s="17" t="s">
        <v>4</v>
      </c>
      <c r="C124" s="5">
        <f t="shared" si="46"/>
        <v>7062460</v>
      </c>
      <c r="D124" s="5">
        <f t="shared" si="46"/>
        <v>31235853</v>
      </c>
      <c r="E124" s="6">
        <f t="shared" si="46"/>
        <v>38298313</v>
      </c>
      <c r="F124" s="5">
        <v>7062460</v>
      </c>
      <c r="G124" s="5">
        <v>21190807</v>
      </c>
      <c r="H124" s="5">
        <f>F124+G124</f>
        <v>28253267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10045046</v>
      </c>
      <c r="Q124" s="5">
        <f>O124+P124</f>
        <v>10045046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5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8">
        <f>AA124+AB124</f>
        <v>0</v>
      </c>
      <c r="AD124" s="5">
        <v>0</v>
      </c>
      <c r="AE124" s="5">
        <v>0</v>
      </c>
      <c r="AF124" s="6">
        <f>AD124+AE124</f>
        <v>0</v>
      </c>
    </row>
    <row r="125" spans="1:32" ht="19.5" customHeight="1" thickBot="1">
      <c r="A125" s="22" t="s">
        <v>5</v>
      </c>
      <c r="B125" s="21"/>
      <c r="C125" s="9">
        <f t="shared" ref="C125:AF125" si="47">SUM(C121:C124)</f>
        <v>8908480</v>
      </c>
      <c r="D125" s="9">
        <f t="shared" si="47"/>
        <v>32148765</v>
      </c>
      <c r="E125" s="9">
        <f t="shared" si="47"/>
        <v>41057245</v>
      </c>
      <c r="F125" s="9">
        <f t="shared" si="47"/>
        <v>7062460</v>
      </c>
      <c r="G125" s="9">
        <f t="shared" si="47"/>
        <v>22103719</v>
      </c>
      <c r="H125" s="9">
        <f t="shared" si="47"/>
        <v>29166179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1846020</v>
      </c>
      <c r="P125" s="9">
        <f t="shared" si="47"/>
        <v>10045046</v>
      </c>
      <c r="Q125" s="9">
        <f t="shared" si="47"/>
        <v>11891066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  <c r="AD125" s="9">
        <f t="shared" si="47"/>
        <v>0</v>
      </c>
      <c r="AE125" s="9">
        <f t="shared" si="47"/>
        <v>0</v>
      </c>
      <c r="AF125" s="9">
        <f t="shared" si="47"/>
        <v>0</v>
      </c>
    </row>
    <row r="126" spans="1:32" ht="19.5" customHeight="1">
      <c r="A126" s="52" t="s">
        <v>44</v>
      </c>
      <c r="B126" s="18" t="s">
        <v>2</v>
      </c>
      <c r="C126" s="5">
        <f>F126+I126+L126+O126+U126+X126+AA126+AD126+R126</f>
        <v>0</v>
      </c>
      <c r="D126" s="5">
        <f>G126+J126+M126+P126+V126+Y126+AB126+AE126+S126</f>
        <v>0</v>
      </c>
      <c r="E126" s="6">
        <f>H126+K126+N126+Q126+W126+Z126+AC126+AF126+T126</f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5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8">
        <f>AA126+AB126</f>
        <v>0</v>
      </c>
      <c r="AD126" s="5">
        <v>0</v>
      </c>
      <c r="AE126" s="5">
        <v>0</v>
      </c>
      <c r="AF126" s="6">
        <f>AD126+AE126</f>
        <v>0</v>
      </c>
    </row>
    <row r="127" spans="1:32" ht="19.5" customHeight="1">
      <c r="A127" s="53"/>
      <c r="B127" s="17" t="s">
        <v>3</v>
      </c>
      <c r="C127" s="5">
        <f t="shared" ref="C127:E129" si="48">F127+I127+L127+O127+U127+X127+AA127+AD127+R127</f>
        <v>12487124</v>
      </c>
      <c r="D127" s="5">
        <f t="shared" si="48"/>
        <v>44457</v>
      </c>
      <c r="E127" s="6">
        <f t="shared" si="48"/>
        <v>12531581</v>
      </c>
      <c r="F127" s="5">
        <v>0</v>
      </c>
      <c r="G127" s="5">
        <v>44457</v>
      </c>
      <c r="H127" s="5">
        <f>F127+G127</f>
        <v>44457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5">
        <f>U127+V127</f>
        <v>0</v>
      </c>
      <c r="X127" s="5">
        <v>12487124</v>
      </c>
      <c r="Y127" s="5">
        <v>0</v>
      </c>
      <c r="Z127" s="8">
        <f>X127+Y127</f>
        <v>12487124</v>
      </c>
      <c r="AA127" s="5">
        <v>0</v>
      </c>
      <c r="AB127" s="5">
        <v>0</v>
      </c>
      <c r="AC127" s="8">
        <f>AA127+AB127</f>
        <v>0</v>
      </c>
      <c r="AD127" s="5">
        <v>0</v>
      </c>
      <c r="AE127" s="5">
        <v>0</v>
      </c>
      <c r="AF127" s="6">
        <f>AD127+AE127</f>
        <v>0</v>
      </c>
    </row>
    <row r="128" spans="1:32" ht="19.5" customHeight="1">
      <c r="A128" s="53"/>
      <c r="B128" s="17" t="s">
        <v>59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5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8">
        <f>AA128+AB128</f>
        <v>0</v>
      </c>
      <c r="AD128" s="5">
        <v>0</v>
      </c>
      <c r="AE128" s="5">
        <v>0</v>
      </c>
      <c r="AF128" s="6">
        <f>AD128+AE128</f>
        <v>0</v>
      </c>
    </row>
    <row r="129" spans="1:32" ht="19.5" customHeight="1">
      <c r="A129" s="54"/>
      <c r="B129" s="17" t="s">
        <v>4</v>
      </c>
      <c r="C129" s="5">
        <f t="shared" si="48"/>
        <v>55964849</v>
      </c>
      <c r="D129" s="5">
        <f t="shared" si="48"/>
        <v>26737683</v>
      </c>
      <c r="E129" s="6">
        <f t="shared" si="48"/>
        <v>82702532</v>
      </c>
      <c r="F129" s="5">
        <v>0</v>
      </c>
      <c r="G129" s="5">
        <v>9845721</v>
      </c>
      <c r="H129" s="5">
        <f>F129+G129</f>
        <v>9845721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0</v>
      </c>
      <c r="V129" s="5">
        <v>0</v>
      </c>
      <c r="W129" s="5">
        <f>U129+V129</f>
        <v>0</v>
      </c>
      <c r="X129" s="5">
        <v>55964849</v>
      </c>
      <c r="Y129" s="5">
        <v>16891962</v>
      </c>
      <c r="Z129" s="8">
        <f>X129+Y129</f>
        <v>72856811</v>
      </c>
      <c r="AA129" s="5">
        <v>0</v>
      </c>
      <c r="AB129" s="5">
        <v>0</v>
      </c>
      <c r="AC129" s="8">
        <f>AA129+AB129</f>
        <v>0</v>
      </c>
      <c r="AD129" s="5">
        <v>0</v>
      </c>
      <c r="AE129" s="5">
        <v>0</v>
      </c>
      <c r="AF129" s="6">
        <f>AD129+AE129</f>
        <v>0</v>
      </c>
    </row>
    <row r="130" spans="1:32" ht="19.5" customHeight="1" thickBot="1">
      <c r="A130" s="22" t="s">
        <v>5</v>
      </c>
      <c r="B130" s="21"/>
      <c r="C130" s="9">
        <f t="shared" ref="C130:AF130" si="49">SUM(C126:C129)</f>
        <v>68451973</v>
      </c>
      <c r="D130" s="9">
        <f t="shared" si="49"/>
        <v>26782140</v>
      </c>
      <c r="E130" s="9">
        <f t="shared" si="49"/>
        <v>95234113</v>
      </c>
      <c r="F130" s="9">
        <f t="shared" si="49"/>
        <v>0</v>
      </c>
      <c r="G130" s="9">
        <f t="shared" si="49"/>
        <v>9890178</v>
      </c>
      <c r="H130" s="9">
        <f t="shared" si="49"/>
        <v>9890178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0</v>
      </c>
      <c r="V130" s="9">
        <f t="shared" si="49"/>
        <v>0</v>
      </c>
      <c r="W130" s="9">
        <f t="shared" si="49"/>
        <v>0</v>
      </c>
      <c r="X130" s="9">
        <f t="shared" si="49"/>
        <v>68451973</v>
      </c>
      <c r="Y130" s="9">
        <f t="shared" si="49"/>
        <v>16891962</v>
      </c>
      <c r="Z130" s="9">
        <f t="shared" si="49"/>
        <v>85343935</v>
      </c>
      <c r="AA130" s="9">
        <f t="shared" si="49"/>
        <v>0</v>
      </c>
      <c r="AB130" s="9">
        <f t="shared" si="49"/>
        <v>0</v>
      </c>
      <c r="AC130" s="9">
        <f t="shared" si="49"/>
        <v>0</v>
      </c>
      <c r="AD130" s="9">
        <f t="shared" si="49"/>
        <v>0</v>
      </c>
      <c r="AE130" s="9">
        <f t="shared" si="49"/>
        <v>0</v>
      </c>
      <c r="AF130" s="9">
        <f t="shared" si="49"/>
        <v>0</v>
      </c>
    </row>
    <row r="131" spans="1:32" ht="19.5" customHeight="1">
      <c r="A131" s="52" t="s">
        <v>45</v>
      </c>
      <c r="B131" s="18" t="s">
        <v>2</v>
      </c>
      <c r="C131" s="5">
        <f>F131+I131+L131+O131+U131+X131+AA131+AD131+R131</f>
        <v>0</v>
      </c>
      <c r="D131" s="5">
        <f>G131+J131+M131+P131+V131+Y131+AB131+AE131+S131</f>
        <v>0</v>
      </c>
      <c r="E131" s="6">
        <f>H131+K131+N131+Q131+W131+Z131+AC131+AF131+T131</f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5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8">
        <f>AA131+AB131</f>
        <v>0</v>
      </c>
      <c r="AD131" s="5">
        <v>0</v>
      </c>
      <c r="AE131" s="5">
        <v>0</v>
      </c>
      <c r="AF131" s="6">
        <f>AD131+AE131</f>
        <v>0</v>
      </c>
    </row>
    <row r="132" spans="1:32" ht="19.5" customHeight="1">
      <c r="A132" s="53"/>
      <c r="B132" s="17" t="s">
        <v>3</v>
      </c>
      <c r="C132" s="5">
        <f t="shared" ref="C132:E134" si="50">F132+I132+L132+O132+U132+X132+AA132+AD132+R132</f>
        <v>0</v>
      </c>
      <c r="D132" s="5">
        <f t="shared" si="50"/>
        <v>0</v>
      </c>
      <c r="E132" s="6">
        <f t="shared" si="50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5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8">
        <f>AA132+AB132</f>
        <v>0</v>
      </c>
      <c r="AD132" s="5">
        <v>0</v>
      </c>
      <c r="AE132" s="5">
        <v>0</v>
      </c>
      <c r="AF132" s="6">
        <f>AD132+AE132</f>
        <v>0</v>
      </c>
    </row>
    <row r="133" spans="1:32" ht="19.5" customHeight="1">
      <c r="A133" s="53"/>
      <c r="B133" s="17" t="s">
        <v>59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5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8">
        <f>AA133+AB133</f>
        <v>0</v>
      </c>
      <c r="AD133" s="5">
        <v>0</v>
      </c>
      <c r="AE133" s="5">
        <v>0</v>
      </c>
      <c r="AF133" s="6">
        <f>AD133+AE133</f>
        <v>0</v>
      </c>
    </row>
    <row r="134" spans="1:32" ht="19.5" customHeight="1">
      <c r="A134" s="54"/>
      <c r="B134" s="17" t="s">
        <v>4</v>
      </c>
      <c r="C134" s="5">
        <f t="shared" si="50"/>
        <v>253291638</v>
      </c>
      <c r="D134" s="5">
        <f t="shared" si="50"/>
        <v>352491835</v>
      </c>
      <c r="E134" s="6">
        <f t="shared" si="50"/>
        <v>605783473</v>
      </c>
      <c r="F134" s="5">
        <v>49135442</v>
      </c>
      <c r="G134" s="5">
        <v>54257042</v>
      </c>
      <c r="H134" s="5">
        <f>F134+G134</f>
        <v>103392484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0</v>
      </c>
      <c r="W134" s="5">
        <f>U134+V134</f>
        <v>0</v>
      </c>
      <c r="X134" s="5">
        <v>204156196</v>
      </c>
      <c r="Y134" s="5">
        <v>298234793</v>
      </c>
      <c r="Z134" s="8">
        <f>X134+Y134</f>
        <v>502390989</v>
      </c>
      <c r="AA134" s="5">
        <v>0</v>
      </c>
      <c r="AB134" s="5">
        <v>0</v>
      </c>
      <c r="AC134" s="8">
        <f>AA134+AB134</f>
        <v>0</v>
      </c>
      <c r="AD134" s="5">
        <v>0</v>
      </c>
      <c r="AE134" s="5">
        <v>0</v>
      </c>
      <c r="AF134" s="6">
        <f>AD134+AE134</f>
        <v>0</v>
      </c>
    </row>
    <row r="135" spans="1:32" ht="19.5" customHeight="1" thickBot="1">
      <c r="A135" s="22" t="s">
        <v>5</v>
      </c>
      <c r="B135" s="21"/>
      <c r="C135" s="9">
        <f t="shared" ref="C135:AF135" si="51">SUM(C131:C134)</f>
        <v>253291638</v>
      </c>
      <c r="D135" s="9">
        <f t="shared" si="51"/>
        <v>352491835</v>
      </c>
      <c r="E135" s="9">
        <f t="shared" si="51"/>
        <v>605783473</v>
      </c>
      <c r="F135" s="9">
        <f t="shared" si="51"/>
        <v>49135442</v>
      </c>
      <c r="G135" s="9">
        <f t="shared" si="51"/>
        <v>54257042</v>
      </c>
      <c r="H135" s="9">
        <f t="shared" si="51"/>
        <v>103392484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0</v>
      </c>
      <c r="V135" s="9">
        <f t="shared" si="51"/>
        <v>0</v>
      </c>
      <c r="W135" s="9">
        <f t="shared" si="51"/>
        <v>0</v>
      </c>
      <c r="X135" s="9">
        <f t="shared" si="51"/>
        <v>204156196</v>
      </c>
      <c r="Y135" s="9">
        <f t="shared" si="51"/>
        <v>298234793</v>
      </c>
      <c r="Z135" s="9">
        <f t="shared" si="51"/>
        <v>502390989</v>
      </c>
      <c r="AA135" s="9">
        <f t="shared" si="51"/>
        <v>0</v>
      </c>
      <c r="AB135" s="9">
        <f t="shared" si="51"/>
        <v>0</v>
      </c>
      <c r="AC135" s="9">
        <f t="shared" si="51"/>
        <v>0</v>
      </c>
      <c r="AD135" s="9">
        <f t="shared" si="51"/>
        <v>0</v>
      </c>
      <c r="AE135" s="9">
        <f t="shared" si="51"/>
        <v>0</v>
      </c>
      <c r="AF135" s="9">
        <f t="shared" si="51"/>
        <v>0</v>
      </c>
    </row>
    <row r="136" spans="1:32" ht="19.5" customHeight="1">
      <c r="A136" s="52" t="s">
        <v>46</v>
      </c>
      <c r="B136" s="18" t="s">
        <v>2</v>
      </c>
      <c r="C136" s="5">
        <f>F136+I136+L136+O136+U136+X136+AA136+AD136+R136</f>
        <v>0</v>
      </c>
      <c r="D136" s="5">
        <f>G136+J136+M136+P136+V136+Y136+AB136+AE136+S136</f>
        <v>0</v>
      </c>
      <c r="E136" s="6">
        <f>H136+K136+N136+Q136+W136+Z136+AC136+AF136+T136</f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5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8">
        <f>AA136+AB136</f>
        <v>0</v>
      </c>
      <c r="AD136" s="5">
        <v>0</v>
      </c>
      <c r="AE136" s="5">
        <v>0</v>
      </c>
      <c r="AF136" s="6">
        <f>AD136+AE136</f>
        <v>0</v>
      </c>
    </row>
    <row r="137" spans="1:32" ht="19.5" customHeight="1">
      <c r="A137" s="53"/>
      <c r="B137" s="17" t="s">
        <v>3</v>
      </c>
      <c r="C137" s="5">
        <f t="shared" ref="C137:E139" si="52">F137+I137+L137+O137+U137+X137+AA137+AD137+R137</f>
        <v>0</v>
      </c>
      <c r="D137" s="5">
        <f t="shared" si="52"/>
        <v>0</v>
      </c>
      <c r="E137" s="6">
        <f t="shared" si="52"/>
        <v>0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5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8">
        <f>AA137+AB137</f>
        <v>0</v>
      </c>
      <c r="AD137" s="5">
        <v>0</v>
      </c>
      <c r="AE137" s="5">
        <v>0</v>
      </c>
      <c r="AF137" s="6">
        <f>AD137+AE137</f>
        <v>0</v>
      </c>
    </row>
    <row r="138" spans="1:32" ht="19.5" customHeight="1">
      <c r="A138" s="53"/>
      <c r="B138" s="17" t="s">
        <v>59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5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8">
        <f>AA138+AB138</f>
        <v>0</v>
      </c>
      <c r="AD138" s="5">
        <v>0</v>
      </c>
      <c r="AE138" s="5">
        <v>0</v>
      </c>
      <c r="AF138" s="6">
        <f>AD138+AE138</f>
        <v>0</v>
      </c>
    </row>
    <row r="139" spans="1:32" ht="19.5" customHeight="1">
      <c r="A139" s="54"/>
      <c r="B139" s="17" t="s">
        <v>4</v>
      </c>
      <c r="C139" s="5">
        <f t="shared" si="52"/>
        <v>0</v>
      </c>
      <c r="D139" s="5">
        <f t="shared" si="52"/>
        <v>183887</v>
      </c>
      <c r="E139" s="6">
        <f t="shared" si="52"/>
        <v>183887</v>
      </c>
      <c r="F139" s="5">
        <v>0</v>
      </c>
      <c r="G139" s="5">
        <v>183887</v>
      </c>
      <c r="H139" s="5">
        <f>F139+G139</f>
        <v>183887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5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8">
        <f>AA139+AB139</f>
        <v>0</v>
      </c>
      <c r="AD139" s="5">
        <v>0</v>
      </c>
      <c r="AE139" s="5">
        <v>0</v>
      </c>
      <c r="AF139" s="6">
        <f>AD139+AE139</f>
        <v>0</v>
      </c>
    </row>
    <row r="140" spans="1:32" ht="19.5" customHeight="1" thickBot="1">
      <c r="A140" s="22" t="s">
        <v>5</v>
      </c>
      <c r="B140" s="21"/>
      <c r="C140" s="9">
        <f t="shared" ref="C140:AF140" si="53">SUM(C136:C139)</f>
        <v>0</v>
      </c>
      <c r="D140" s="9">
        <f t="shared" si="53"/>
        <v>183887</v>
      </c>
      <c r="E140" s="9">
        <f t="shared" si="53"/>
        <v>183887</v>
      </c>
      <c r="F140" s="9">
        <f t="shared" si="53"/>
        <v>0</v>
      </c>
      <c r="G140" s="9">
        <f t="shared" si="53"/>
        <v>183887</v>
      </c>
      <c r="H140" s="9">
        <f t="shared" si="53"/>
        <v>183887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  <c r="AD140" s="9">
        <f t="shared" si="53"/>
        <v>0</v>
      </c>
      <c r="AE140" s="9">
        <f t="shared" si="53"/>
        <v>0</v>
      </c>
      <c r="AF140" s="9">
        <f t="shared" si="53"/>
        <v>0</v>
      </c>
    </row>
    <row r="141" spans="1:32" ht="19.5" customHeight="1">
      <c r="A141" s="52" t="s">
        <v>58</v>
      </c>
      <c r="B141" s="18" t="s">
        <v>2</v>
      </c>
      <c r="C141" s="5">
        <f>F141+I141+L141+O141+U141+X141+AA141+AD141+R141</f>
        <v>0</v>
      </c>
      <c r="D141" s="5">
        <f>G141+J141+M141+P141+V141+Y141+AB141+AE141+S141</f>
        <v>0</v>
      </c>
      <c r="E141" s="6">
        <f>H141+K141+N141+Q141+W141+Z141+AC141+AF141+T141</f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5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8">
        <f>AA141+AB141</f>
        <v>0</v>
      </c>
      <c r="AD141" s="5">
        <v>0</v>
      </c>
      <c r="AE141" s="5">
        <v>0</v>
      </c>
      <c r="AF141" s="6">
        <f>AD141+AE141</f>
        <v>0</v>
      </c>
    </row>
    <row r="142" spans="1:32" ht="19.5" customHeight="1">
      <c r="A142" s="53"/>
      <c r="B142" s="17" t="s">
        <v>3</v>
      </c>
      <c r="C142" s="5">
        <f t="shared" ref="C142:E144" si="54">F142+I142+L142+O142+U142+X142+AA142+AD142+R142</f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5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8">
        <f>AA142+AB142</f>
        <v>0</v>
      </c>
      <c r="AD142" s="5">
        <v>0</v>
      </c>
      <c r="AE142" s="5">
        <v>0</v>
      </c>
      <c r="AF142" s="6">
        <f>AD142+AE142</f>
        <v>0</v>
      </c>
    </row>
    <row r="143" spans="1:32" ht="19.5" customHeight="1">
      <c r="A143" s="53"/>
      <c r="B143" s="17" t="s">
        <v>59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5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8">
        <f>AA143+AB143</f>
        <v>0</v>
      </c>
      <c r="AD143" s="5">
        <v>0</v>
      </c>
      <c r="AE143" s="5">
        <v>0</v>
      </c>
      <c r="AF143" s="6">
        <f>AD143+AE143</f>
        <v>0</v>
      </c>
    </row>
    <row r="144" spans="1:32" ht="19.5" customHeight="1">
      <c r="A144" s="54"/>
      <c r="B144" s="17" t="s">
        <v>4</v>
      </c>
      <c r="C144" s="5">
        <f t="shared" si="54"/>
        <v>1592472301</v>
      </c>
      <c r="D144" s="5">
        <f t="shared" si="54"/>
        <v>1005351241</v>
      </c>
      <c r="E144" s="6">
        <f t="shared" si="54"/>
        <v>2597823542</v>
      </c>
      <c r="F144" s="5">
        <v>1592472301</v>
      </c>
      <c r="G144" s="5">
        <v>1005351241</v>
      </c>
      <c r="H144" s="5">
        <f>F144+G144</f>
        <v>2597823542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5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8">
        <f>AA144+AB144</f>
        <v>0</v>
      </c>
      <c r="AD144" s="5">
        <v>0</v>
      </c>
      <c r="AE144" s="5">
        <v>0</v>
      </c>
      <c r="AF144" s="6">
        <f>AD144+AE144</f>
        <v>0</v>
      </c>
    </row>
    <row r="145" spans="1:32" ht="19.5" customHeight="1" thickBot="1">
      <c r="A145" s="22" t="s">
        <v>5</v>
      </c>
      <c r="B145" s="21"/>
      <c r="C145" s="9">
        <f t="shared" ref="C145:AF145" si="55">SUM(C141:C144)</f>
        <v>1592472301</v>
      </c>
      <c r="D145" s="9">
        <f t="shared" si="55"/>
        <v>1005351241</v>
      </c>
      <c r="E145" s="9">
        <f t="shared" si="55"/>
        <v>2597823542</v>
      </c>
      <c r="F145" s="9">
        <f t="shared" si="55"/>
        <v>1592472301</v>
      </c>
      <c r="G145" s="9">
        <f t="shared" si="55"/>
        <v>1005351241</v>
      </c>
      <c r="H145" s="9">
        <f t="shared" si="55"/>
        <v>2597823542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  <c r="AD145" s="9">
        <f t="shared" si="55"/>
        <v>0</v>
      </c>
      <c r="AE145" s="9">
        <f t="shared" si="55"/>
        <v>0</v>
      </c>
      <c r="AF145" s="9">
        <f t="shared" si="55"/>
        <v>0</v>
      </c>
    </row>
    <row r="146" spans="1:32" ht="19.5" customHeight="1">
      <c r="A146" s="52" t="s">
        <v>47</v>
      </c>
      <c r="B146" s="18" t="s">
        <v>2</v>
      </c>
      <c r="C146" s="5">
        <f>F146+I146+L146+O146+U146+X146+AA146+AD146+R146</f>
        <v>0</v>
      </c>
      <c r="D146" s="5">
        <f>G146+J146+M146+P146+V146+Y146+AB146+AE146+S146</f>
        <v>0</v>
      </c>
      <c r="E146" s="6">
        <f>H146+K146+N146+Q146+W146+Z146+AC146+AF146+T146</f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5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8">
        <f>AA146+AB146</f>
        <v>0</v>
      </c>
      <c r="AD146" s="5">
        <v>0</v>
      </c>
      <c r="AE146" s="5">
        <v>0</v>
      </c>
      <c r="AF146" s="6">
        <f>AD146+AE146</f>
        <v>0</v>
      </c>
    </row>
    <row r="147" spans="1:32" ht="19.5" customHeight="1">
      <c r="A147" s="53"/>
      <c r="B147" s="17" t="s">
        <v>3</v>
      </c>
      <c r="C147" s="5">
        <f t="shared" ref="C147:E149" si="56">F147+I147+L147+O147+U147+X147+AA147+AD147+R147</f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5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8">
        <f>AA147+AB147</f>
        <v>0</v>
      </c>
      <c r="AD147" s="5">
        <v>0</v>
      </c>
      <c r="AE147" s="5">
        <v>0</v>
      </c>
      <c r="AF147" s="6">
        <f>AD147+AE147</f>
        <v>0</v>
      </c>
    </row>
    <row r="148" spans="1:32" ht="19.5" customHeight="1">
      <c r="A148" s="53"/>
      <c r="B148" s="17" t="s">
        <v>59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5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8">
        <f>AA148+AB148</f>
        <v>0</v>
      </c>
      <c r="AD148" s="5">
        <v>0</v>
      </c>
      <c r="AE148" s="5">
        <v>0</v>
      </c>
      <c r="AF148" s="6">
        <f>AD148+AE148</f>
        <v>0</v>
      </c>
    </row>
    <row r="149" spans="1:32" ht="19.5" customHeight="1">
      <c r="A149" s="54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5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8">
        <f>AA149+AB149</f>
        <v>0</v>
      </c>
      <c r="AD149" s="5">
        <v>0</v>
      </c>
      <c r="AE149" s="5">
        <v>0</v>
      </c>
      <c r="AF149" s="6">
        <f>AD149+AE149</f>
        <v>0</v>
      </c>
    </row>
    <row r="150" spans="1:32" ht="19.5" customHeight="1" thickBot="1">
      <c r="A150" s="22" t="s">
        <v>5</v>
      </c>
      <c r="B150" s="21"/>
      <c r="C150" s="9">
        <f t="shared" ref="C150:AF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  <c r="AD150" s="9">
        <f t="shared" si="57"/>
        <v>0</v>
      </c>
      <c r="AE150" s="9">
        <f t="shared" si="57"/>
        <v>0</v>
      </c>
      <c r="AF150" s="9">
        <f t="shared" si="57"/>
        <v>0</v>
      </c>
    </row>
    <row r="151" spans="1:32" ht="19.5" customHeight="1">
      <c r="A151" s="52" t="s">
        <v>48</v>
      </c>
      <c r="B151" s="18" t="s">
        <v>2</v>
      </c>
      <c r="C151" s="5">
        <f>F151+I151+L151+O151+U151+X151+AA151+AD151+R151</f>
        <v>46536205</v>
      </c>
      <c r="D151" s="5">
        <f>G151+J151+M151+P151+V151+Y151+AB151+AE151+S151</f>
        <v>33216180</v>
      </c>
      <c r="E151" s="6">
        <f>H151+K151+N151+Q151+W151+Z151+AC151+AF151+T151</f>
        <v>79752385</v>
      </c>
      <c r="F151" s="5">
        <v>6880710</v>
      </c>
      <c r="G151" s="5">
        <v>32914953</v>
      </c>
      <c r="H151" s="5">
        <f>F151+G151</f>
        <v>39795663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5">
        <f>U151+V151</f>
        <v>0</v>
      </c>
      <c r="X151" s="5">
        <v>39655495</v>
      </c>
      <c r="Y151" s="5">
        <v>301227</v>
      </c>
      <c r="Z151" s="8">
        <f>X151+Y151</f>
        <v>39956722</v>
      </c>
      <c r="AA151" s="5">
        <v>0</v>
      </c>
      <c r="AB151" s="5">
        <v>0</v>
      </c>
      <c r="AC151" s="8">
        <f>AA151+AB151</f>
        <v>0</v>
      </c>
      <c r="AD151" s="5">
        <v>0</v>
      </c>
      <c r="AE151" s="5">
        <v>0</v>
      </c>
      <c r="AF151" s="6">
        <f>AD151+AE151</f>
        <v>0</v>
      </c>
    </row>
    <row r="152" spans="1:32" ht="19.5" customHeight="1">
      <c r="A152" s="53"/>
      <c r="B152" s="17" t="s">
        <v>3</v>
      </c>
      <c r="C152" s="5">
        <f t="shared" ref="C152:E154" si="58">F152+I152+L152+O152+U152+X152+AA152+AD152+R152</f>
        <v>79849520</v>
      </c>
      <c r="D152" s="5">
        <f t="shared" si="58"/>
        <v>612890</v>
      </c>
      <c r="E152" s="6">
        <f t="shared" si="58"/>
        <v>80462410</v>
      </c>
      <c r="F152" s="5">
        <v>0</v>
      </c>
      <c r="G152" s="5">
        <v>0</v>
      </c>
      <c r="H152" s="5">
        <f>F152+G152</f>
        <v>0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5">
        <f>U152+V152</f>
        <v>0</v>
      </c>
      <c r="X152" s="5">
        <v>79849520</v>
      </c>
      <c r="Y152" s="5">
        <v>612890</v>
      </c>
      <c r="Z152" s="8">
        <f>X152+Y152</f>
        <v>80462410</v>
      </c>
      <c r="AA152" s="5">
        <v>0</v>
      </c>
      <c r="AB152" s="5">
        <v>0</v>
      </c>
      <c r="AC152" s="8">
        <f>AA152+AB152</f>
        <v>0</v>
      </c>
      <c r="AD152" s="5">
        <v>0</v>
      </c>
      <c r="AE152" s="5">
        <v>0</v>
      </c>
      <c r="AF152" s="6">
        <f>AD152+AE152</f>
        <v>0</v>
      </c>
    </row>
    <row r="153" spans="1:32" ht="19.5" customHeight="1">
      <c r="A153" s="53"/>
      <c r="B153" s="17" t="s">
        <v>59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5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8">
        <f>AA153+AB153</f>
        <v>0</v>
      </c>
      <c r="AD153" s="5">
        <v>0</v>
      </c>
      <c r="AE153" s="5">
        <v>0</v>
      </c>
      <c r="AF153" s="6">
        <f>AD153+AE153</f>
        <v>0</v>
      </c>
    </row>
    <row r="154" spans="1:32" ht="19.5" customHeight="1">
      <c r="A154" s="54"/>
      <c r="B154" s="17" t="s">
        <v>4</v>
      </c>
      <c r="C154" s="5">
        <f t="shared" si="58"/>
        <v>875714648</v>
      </c>
      <c r="D154" s="5">
        <f t="shared" si="58"/>
        <v>1128290961</v>
      </c>
      <c r="E154" s="6">
        <f t="shared" si="58"/>
        <v>2004005609</v>
      </c>
      <c r="F154" s="5">
        <v>126354124</v>
      </c>
      <c r="G154" s="5">
        <v>654659766</v>
      </c>
      <c r="H154" s="5">
        <f>F154+G154</f>
        <v>781013890</v>
      </c>
      <c r="I154" s="5">
        <v>0</v>
      </c>
      <c r="J154" s="5">
        <v>7583941</v>
      </c>
      <c r="K154" s="5">
        <f>I154+J154</f>
        <v>7583941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450046</v>
      </c>
      <c r="V154" s="5">
        <v>271011</v>
      </c>
      <c r="W154" s="5">
        <f>U154+V154</f>
        <v>721057</v>
      </c>
      <c r="X154" s="5">
        <v>748910478</v>
      </c>
      <c r="Y154" s="5">
        <v>465776243</v>
      </c>
      <c r="Z154" s="8">
        <f>X154+Y154</f>
        <v>1214686721</v>
      </c>
      <c r="AA154" s="5">
        <v>0</v>
      </c>
      <c r="AB154" s="5">
        <v>0</v>
      </c>
      <c r="AC154" s="8">
        <f>AA154+AB154</f>
        <v>0</v>
      </c>
      <c r="AD154" s="5">
        <v>0</v>
      </c>
      <c r="AE154" s="5">
        <v>0</v>
      </c>
      <c r="AF154" s="6">
        <f>AD154+AE154</f>
        <v>0</v>
      </c>
    </row>
    <row r="155" spans="1:32" ht="19.5" customHeight="1" thickBot="1">
      <c r="A155" s="22" t="s">
        <v>5</v>
      </c>
      <c r="B155" s="21"/>
      <c r="C155" s="9">
        <f t="shared" ref="C155:AF155" si="59">SUM(C151:C154)</f>
        <v>1002100373</v>
      </c>
      <c r="D155" s="9">
        <f t="shared" si="59"/>
        <v>1162120031</v>
      </c>
      <c r="E155" s="9">
        <f t="shared" si="59"/>
        <v>2164220404</v>
      </c>
      <c r="F155" s="9">
        <f t="shared" si="59"/>
        <v>133234834</v>
      </c>
      <c r="G155" s="9">
        <f t="shared" si="59"/>
        <v>687574719</v>
      </c>
      <c r="H155" s="9">
        <f t="shared" si="59"/>
        <v>820809553</v>
      </c>
      <c r="I155" s="9">
        <f t="shared" si="59"/>
        <v>0</v>
      </c>
      <c r="J155" s="9">
        <f t="shared" si="59"/>
        <v>7583941</v>
      </c>
      <c r="K155" s="9">
        <f t="shared" si="59"/>
        <v>7583941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450046</v>
      </c>
      <c r="V155" s="9">
        <f t="shared" si="59"/>
        <v>271011</v>
      </c>
      <c r="W155" s="9">
        <f t="shared" si="59"/>
        <v>721057</v>
      </c>
      <c r="X155" s="9">
        <f t="shared" si="59"/>
        <v>868415493</v>
      </c>
      <c r="Y155" s="9">
        <f t="shared" si="59"/>
        <v>466690360</v>
      </c>
      <c r="Z155" s="9">
        <f t="shared" si="59"/>
        <v>1335105853</v>
      </c>
      <c r="AA155" s="9">
        <f t="shared" si="59"/>
        <v>0</v>
      </c>
      <c r="AB155" s="9">
        <f t="shared" si="59"/>
        <v>0</v>
      </c>
      <c r="AC155" s="9">
        <f t="shared" si="59"/>
        <v>0</v>
      </c>
      <c r="AD155" s="9">
        <f t="shared" si="59"/>
        <v>0</v>
      </c>
      <c r="AE155" s="9">
        <f t="shared" si="59"/>
        <v>0</v>
      </c>
      <c r="AF155" s="9">
        <f t="shared" si="59"/>
        <v>0</v>
      </c>
    </row>
    <row r="156" spans="1:32" ht="19.5" customHeight="1">
      <c r="A156" s="52" t="s">
        <v>49</v>
      </c>
      <c r="B156" s="18" t="s">
        <v>2</v>
      </c>
      <c r="C156" s="5">
        <f>F156+I156+L156+O156+U156+X156+AA156+AD156+R156</f>
        <v>0</v>
      </c>
      <c r="D156" s="5">
        <f>G156+J156+M156+P156+V156+Y156+AB156+AE156+S156</f>
        <v>0</v>
      </c>
      <c r="E156" s="6">
        <f>H156+K156+N156+Q156+W156+Z156+AC156+AF156+T156</f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5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8">
        <f>AA156+AB156</f>
        <v>0</v>
      </c>
      <c r="AD156" s="5">
        <v>0</v>
      </c>
      <c r="AE156" s="5">
        <v>0</v>
      </c>
      <c r="AF156" s="6">
        <f>AD156+AE156</f>
        <v>0</v>
      </c>
    </row>
    <row r="157" spans="1:32" ht="19.5" customHeight="1">
      <c r="A157" s="53" t="s">
        <v>49</v>
      </c>
      <c r="B157" s="17" t="s">
        <v>3</v>
      </c>
      <c r="C157" s="5">
        <f t="shared" ref="C157:E159" si="60">F157+I157+L157+O157+U157+X157+AA157+AD157+R157</f>
        <v>4144202</v>
      </c>
      <c r="D157" s="5">
        <f t="shared" si="60"/>
        <v>0</v>
      </c>
      <c r="E157" s="6">
        <f t="shared" si="60"/>
        <v>4144202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5">
        <f>U157+V157</f>
        <v>0</v>
      </c>
      <c r="X157" s="5">
        <v>4144202</v>
      </c>
      <c r="Y157" s="5">
        <v>0</v>
      </c>
      <c r="Z157" s="8">
        <f>X157+Y157</f>
        <v>4144202</v>
      </c>
      <c r="AA157" s="5">
        <v>0</v>
      </c>
      <c r="AB157" s="5">
        <v>0</v>
      </c>
      <c r="AC157" s="8">
        <f>AA157+AB157</f>
        <v>0</v>
      </c>
      <c r="AD157" s="5">
        <v>0</v>
      </c>
      <c r="AE157" s="5">
        <v>0</v>
      </c>
      <c r="AF157" s="6">
        <f>AD157+AE157</f>
        <v>0</v>
      </c>
    </row>
    <row r="158" spans="1:32" ht="19.5" customHeight="1">
      <c r="A158" s="53"/>
      <c r="B158" s="17" t="s">
        <v>59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5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8">
        <f>AA158+AB158</f>
        <v>0</v>
      </c>
      <c r="AD158" s="5">
        <v>0</v>
      </c>
      <c r="AE158" s="5">
        <v>0</v>
      </c>
      <c r="AF158" s="6">
        <f>AD158+AE158</f>
        <v>0</v>
      </c>
    </row>
    <row r="159" spans="1:32" ht="19.5" customHeight="1">
      <c r="A159" s="54"/>
      <c r="B159" s="17" t="s">
        <v>4</v>
      </c>
      <c r="C159" s="5">
        <f t="shared" si="60"/>
        <v>3529648</v>
      </c>
      <c r="D159" s="5">
        <f t="shared" si="60"/>
        <v>389067</v>
      </c>
      <c r="E159" s="6">
        <f t="shared" si="60"/>
        <v>3918715</v>
      </c>
      <c r="F159" s="5">
        <v>0</v>
      </c>
      <c r="G159" s="5">
        <v>0</v>
      </c>
      <c r="H159" s="5">
        <f>F159+G159</f>
        <v>0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5">
        <f>U159+V159</f>
        <v>0</v>
      </c>
      <c r="X159" s="5">
        <v>3529648</v>
      </c>
      <c r="Y159" s="5">
        <v>389067</v>
      </c>
      <c r="Z159" s="8">
        <f>X159+Y159</f>
        <v>3918715</v>
      </c>
      <c r="AA159" s="5">
        <v>0</v>
      </c>
      <c r="AB159" s="5">
        <v>0</v>
      </c>
      <c r="AC159" s="8">
        <f>AA159+AB159</f>
        <v>0</v>
      </c>
      <c r="AD159" s="5">
        <v>0</v>
      </c>
      <c r="AE159" s="5">
        <v>0</v>
      </c>
      <c r="AF159" s="6">
        <f>AD159+AE159</f>
        <v>0</v>
      </c>
    </row>
    <row r="160" spans="1:32" ht="19.5" customHeight="1" thickBot="1">
      <c r="A160" s="22" t="s">
        <v>5</v>
      </c>
      <c r="B160" s="21"/>
      <c r="C160" s="9">
        <f t="shared" ref="C160:AF160" si="61">SUM(C156:C159)</f>
        <v>7673850</v>
      </c>
      <c r="D160" s="9">
        <f t="shared" si="61"/>
        <v>389067</v>
      </c>
      <c r="E160" s="9">
        <f t="shared" si="61"/>
        <v>8062917</v>
      </c>
      <c r="F160" s="9">
        <f t="shared" si="61"/>
        <v>0</v>
      </c>
      <c r="G160" s="9">
        <f t="shared" si="61"/>
        <v>0</v>
      </c>
      <c r="H160" s="9">
        <f t="shared" si="61"/>
        <v>0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7673850</v>
      </c>
      <c r="Y160" s="9">
        <f t="shared" si="61"/>
        <v>389067</v>
      </c>
      <c r="Z160" s="9">
        <f t="shared" si="61"/>
        <v>8062917</v>
      </c>
      <c r="AA160" s="9">
        <f t="shared" si="61"/>
        <v>0</v>
      </c>
      <c r="AB160" s="9">
        <f t="shared" si="61"/>
        <v>0</v>
      </c>
      <c r="AC160" s="9">
        <f t="shared" si="61"/>
        <v>0</v>
      </c>
      <c r="AD160" s="9">
        <f t="shared" si="61"/>
        <v>0</v>
      </c>
      <c r="AE160" s="9">
        <f t="shared" si="61"/>
        <v>0</v>
      </c>
      <c r="AF160" s="9">
        <f t="shared" si="61"/>
        <v>0</v>
      </c>
    </row>
    <row r="161" spans="1:32" ht="19.5" customHeight="1">
      <c r="A161" s="52" t="s">
        <v>50</v>
      </c>
      <c r="B161" s="18" t="s">
        <v>2</v>
      </c>
      <c r="C161" s="5">
        <f>F161+I161+L161+O161+U161+X161+AA161+AD161+R161</f>
        <v>0</v>
      </c>
      <c r="D161" s="5">
        <f>G161+J161+M161+P161+V161+Y161+AB161+AE161+S161</f>
        <v>0</v>
      </c>
      <c r="E161" s="6">
        <f>H161+K161+N161+Q161+W161+Z161+AC161+AF161+T161</f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5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8">
        <f>AA161+AB161</f>
        <v>0</v>
      </c>
      <c r="AD161" s="5">
        <v>0</v>
      </c>
      <c r="AE161" s="5">
        <v>0</v>
      </c>
      <c r="AF161" s="6">
        <f>AD161+AE161</f>
        <v>0</v>
      </c>
    </row>
    <row r="162" spans="1:32" ht="19.5" customHeight="1">
      <c r="A162" s="53"/>
      <c r="B162" s="17" t="s">
        <v>3</v>
      </c>
      <c r="C162" s="5">
        <f t="shared" ref="C162:E164" si="62">F162+I162+L162+O162+U162+X162+AA162+AD162+R162</f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5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8">
        <f>AA162+AB162</f>
        <v>0</v>
      </c>
      <c r="AD162" s="5">
        <v>0</v>
      </c>
      <c r="AE162" s="5">
        <v>0</v>
      </c>
      <c r="AF162" s="6">
        <f>AD162+AE162</f>
        <v>0</v>
      </c>
    </row>
    <row r="163" spans="1:32" ht="19.5" customHeight="1">
      <c r="A163" s="53"/>
      <c r="B163" s="17" t="s">
        <v>59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5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8">
        <f>AA163+AB163</f>
        <v>0</v>
      </c>
      <c r="AD163" s="5">
        <v>0</v>
      </c>
      <c r="AE163" s="5">
        <v>0</v>
      </c>
      <c r="AF163" s="6">
        <f>AD163+AE163</f>
        <v>0</v>
      </c>
    </row>
    <row r="164" spans="1:32" ht="19.5" customHeight="1">
      <c r="A164" s="54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5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8">
        <f>AA164+AB164</f>
        <v>0</v>
      </c>
      <c r="AD164" s="5">
        <v>0</v>
      </c>
      <c r="AE164" s="5">
        <v>0</v>
      </c>
      <c r="AF164" s="6">
        <f>AD164+AE164</f>
        <v>0</v>
      </c>
    </row>
    <row r="165" spans="1:32" ht="19.5" customHeight="1" thickBot="1">
      <c r="A165" s="22" t="s">
        <v>5</v>
      </c>
      <c r="B165" s="21"/>
      <c r="C165" s="9">
        <f t="shared" ref="C165:AF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  <c r="AD165" s="9">
        <f t="shared" si="63"/>
        <v>0</v>
      </c>
      <c r="AE165" s="9">
        <f t="shared" si="63"/>
        <v>0</v>
      </c>
      <c r="AF165" s="9">
        <f t="shared" si="63"/>
        <v>0</v>
      </c>
    </row>
    <row r="166" spans="1:32" ht="19.5" customHeight="1">
      <c r="A166" s="52" t="s">
        <v>51</v>
      </c>
      <c r="B166" s="18" t="s">
        <v>2</v>
      </c>
      <c r="C166" s="5">
        <f>F166+I166+L166+O166+U166+X166+AA166+AD166+R166</f>
        <v>0</v>
      </c>
      <c r="D166" s="5">
        <f>G166+J166+M166+P166+V166+Y166+AB166+AE166+S166</f>
        <v>0</v>
      </c>
      <c r="E166" s="6">
        <f>H166+K166+N166+Q166+W166+Z166+AC166+AF166+T166</f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5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8">
        <f>AA166+AB166</f>
        <v>0</v>
      </c>
      <c r="AD166" s="5">
        <v>0</v>
      </c>
      <c r="AE166" s="5">
        <v>0</v>
      </c>
      <c r="AF166" s="6">
        <f>AD166+AE166</f>
        <v>0</v>
      </c>
    </row>
    <row r="167" spans="1:32" ht="19.5" customHeight="1">
      <c r="A167" s="53"/>
      <c r="B167" s="17" t="s">
        <v>3</v>
      </c>
      <c r="C167" s="5">
        <f t="shared" ref="C167:E169" si="64">F167+I167+L167+O167+U167+X167+AA167+AD167+R167</f>
        <v>5915534</v>
      </c>
      <c r="D167" s="5">
        <f t="shared" si="64"/>
        <v>0</v>
      </c>
      <c r="E167" s="6">
        <f t="shared" si="64"/>
        <v>5915534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5">
        <f>U167+V167</f>
        <v>0</v>
      </c>
      <c r="X167" s="5">
        <v>5915534</v>
      </c>
      <c r="Y167" s="5">
        <v>0</v>
      </c>
      <c r="Z167" s="8">
        <f>X167+Y167</f>
        <v>5915534</v>
      </c>
      <c r="AA167" s="5">
        <v>0</v>
      </c>
      <c r="AB167" s="5">
        <v>0</v>
      </c>
      <c r="AC167" s="8">
        <f>AA167+AB167</f>
        <v>0</v>
      </c>
      <c r="AD167" s="5">
        <v>0</v>
      </c>
      <c r="AE167" s="5">
        <v>0</v>
      </c>
      <c r="AF167" s="6">
        <f>AD167+AE167</f>
        <v>0</v>
      </c>
    </row>
    <row r="168" spans="1:32" ht="19.5" customHeight="1">
      <c r="A168" s="53"/>
      <c r="B168" s="17" t="s">
        <v>59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5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8">
        <f>AA168+AB168</f>
        <v>0</v>
      </c>
      <c r="AD168" s="5">
        <v>0</v>
      </c>
      <c r="AE168" s="5">
        <v>0</v>
      </c>
      <c r="AF168" s="6">
        <f>AD168+AE168</f>
        <v>0</v>
      </c>
    </row>
    <row r="169" spans="1:32" ht="19.5" customHeight="1">
      <c r="A169" s="54"/>
      <c r="B169" s="17" t="s">
        <v>4</v>
      </c>
      <c r="C169" s="5">
        <f t="shared" si="64"/>
        <v>78161267</v>
      </c>
      <c r="D169" s="5">
        <f t="shared" si="64"/>
        <v>47037219</v>
      </c>
      <c r="E169" s="6">
        <f t="shared" si="64"/>
        <v>125198486</v>
      </c>
      <c r="F169" s="5">
        <v>14628</v>
      </c>
      <c r="G169" s="5">
        <v>30126943</v>
      </c>
      <c r="H169" s="5">
        <f>F169+G169</f>
        <v>30141571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0</v>
      </c>
      <c r="V169" s="5">
        <v>0</v>
      </c>
      <c r="W169" s="5">
        <f>U169+V169</f>
        <v>0</v>
      </c>
      <c r="X169" s="5">
        <v>78146639</v>
      </c>
      <c r="Y169" s="5">
        <v>16910276</v>
      </c>
      <c r="Z169" s="8">
        <f>X169+Y169</f>
        <v>95056915</v>
      </c>
      <c r="AA169" s="5">
        <v>0</v>
      </c>
      <c r="AB169" s="5">
        <v>0</v>
      </c>
      <c r="AC169" s="8">
        <f>AA169+AB169</f>
        <v>0</v>
      </c>
      <c r="AD169" s="5">
        <v>0</v>
      </c>
      <c r="AE169" s="5">
        <v>0</v>
      </c>
      <c r="AF169" s="6">
        <f>AD169+AE169</f>
        <v>0</v>
      </c>
    </row>
    <row r="170" spans="1:32" ht="19.5" customHeight="1" thickBot="1">
      <c r="A170" s="22" t="s">
        <v>5</v>
      </c>
      <c r="B170" s="21"/>
      <c r="C170" s="9">
        <f t="shared" ref="C170:AF170" si="65">SUM(C166:C169)</f>
        <v>84076801</v>
      </c>
      <c r="D170" s="9">
        <f t="shared" si="65"/>
        <v>47037219</v>
      </c>
      <c r="E170" s="9">
        <f t="shared" si="65"/>
        <v>131114020</v>
      </c>
      <c r="F170" s="9">
        <f t="shared" si="65"/>
        <v>14628</v>
      </c>
      <c r="G170" s="9">
        <f t="shared" si="65"/>
        <v>30126943</v>
      </c>
      <c r="H170" s="9">
        <f t="shared" si="65"/>
        <v>30141571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0</v>
      </c>
      <c r="V170" s="9">
        <f t="shared" si="65"/>
        <v>0</v>
      </c>
      <c r="W170" s="9">
        <f t="shared" si="65"/>
        <v>0</v>
      </c>
      <c r="X170" s="9">
        <f t="shared" si="65"/>
        <v>84062173</v>
      </c>
      <c r="Y170" s="9">
        <f t="shared" si="65"/>
        <v>16910276</v>
      </c>
      <c r="Z170" s="9">
        <f t="shared" si="65"/>
        <v>100972449</v>
      </c>
      <c r="AA170" s="9">
        <f t="shared" si="65"/>
        <v>0</v>
      </c>
      <c r="AB170" s="9">
        <f t="shared" si="65"/>
        <v>0</v>
      </c>
      <c r="AC170" s="9">
        <f t="shared" si="65"/>
        <v>0</v>
      </c>
      <c r="AD170" s="9">
        <f t="shared" si="65"/>
        <v>0</v>
      </c>
      <c r="AE170" s="9">
        <f t="shared" si="65"/>
        <v>0</v>
      </c>
      <c r="AF170" s="9">
        <f t="shared" si="65"/>
        <v>0</v>
      </c>
    </row>
    <row r="171" spans="1:32" ht="19.5" customHeight="1">
      <c r="A171" s="52" t="s">
        <v>52</v>
      </c>
      <c r="B171" s="18" t="s">
        <v>2</v>
      </c>
      <c r="C171" s="5">
        <f>F171+I171+L171+O171+U171+X171+AA171+AD171+R171</f>
        <v>0</v>
      </c>
      <c r="D171" s="5">
        <f>G171+J171+M171+P171+V171+Y171+AB171+AE171+S171</f>
        <v>0</v>
      </c>
      <c r="E171" s="6">
        <f>H171+K171+N171+Q171+W171+Z171+AC171+AF171+T171</f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5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8">
        <f>AA171+AB171</f>
        <v>0</v>
      </c>
      <c r="AD171" s="5">
        <v>0</v>
      </c>
      <c r="AE171" s="5">
        <v>0</v>
      </c>
      <c r="AF171" s="6">
        <f>AD171+AE171</f>
        <v>0</v>
      </c>
    </row>
    <row r="172" spans="1:32" ht="19.5" customHeight="1">
      <c r="A172" s="53"/>
      <c r="B172" s="17" t="s">
        <v>3</v>
      </c>
      <c r="C172" s="5">
        <f t="shared" ref="C172:E174" si="66">F172+I172+L172+O172+U172+X172+AA172+AD172+R172</f>
        <v>5911257</v>
      </c>
      <c r="D172" s="5">
        <f t="shared" si="66"/>
        <v>2933</v>
      </c>
      <c r="E172" s="6">
        <f t="shared" si="66"/>
        <v>5914190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5">
        <f>U172+V172</f>
        <v>0</v>
      </c>
      <c r="X172" s="5">
        <v>5911257</v>
      </c>
      <c r="Y172" s="5">
        <v>2933</v>
      </c>
      <c r="Z172" s="8">
        <f>X172+Y172</f>
        <v>5914190</v>
      </c>
      <c r="AA172" s="5">
        <v>0</v>
      </c>
      <c r="AB172" s="5">
        <v>0</v>
      </c>
      <c r="AC172" s="8">
        <f>AA172+AB172</f>
        <v>0</v>
      </c>
      <c r="AD172" s="5">
        <v>0</v>
      </c>
      <c r="AE172" s="5">
        <v>0</v>
      </c>
      <c r="AF172" s="6">
        <f>AD172+AE172</f>
        <v>0</v>
      </c>
    </row>
    <row r="173" spans="1:32" ht="19.5" customHeight="1">
      <c r="A173" s="53"/>
      <c r="B173" s="17" t="s">
        <v>59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5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8">
        <f>AA173+AB173</f>
        <v>0</v>
      </c>
      <c r="AD173" s="5">
        <v>0</v>
      </c>
      <c r="AE173" s="5">
        <v>0</v>
      </c>
      <c r="AF173" s="6">
        <f>AD173+AE173</f>
        <v>0</v>
      </c>
    </row>
    <row r="174" spans="1:32" ht="19.5" customHeight="1">
      <c r="A174" s="54"/>
      <c r="B174" s="17" t="s">
        <v>4</v>
      </c>
      <c r="C174" s="5">
        <f t="shared" si="66"/>
        <v>5799661</v>
      </c>
      <c r="D174" s="5">
        <f t="shared" si="66"/>
        <v>21302940</v>
      </c>
      <c r="E174" s="6">
        <f t="shared" si="66"/>
        <v>27102601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5">
        <f>U174+V174</f>
        <v>0</v>
      </c>
      <c r="X174" s="5">
        <v>5799661</v>
      </c>
      <c r="Y174" s="5">
        <v>21302940</v>
      </c>
      <c r="Z174" s="8">
        <f>X174+Y174</f>
        <v>27102601</v>
      </c>
      <c r="AA174" s="5">
        <v>0</v>
      </c>
      <c r="AB174" s="5">
        <v>0</v>
      </c>
      <c r="AC174" s="8">
        <f>AA174+AB174</f>
        <v>0</v>
      </c>
      <c r="AD174" s="5">
        <v>0</v>
      </c>
      <c r="AE174" s="5">
        <v>0</v>
      </c>
      <c r="AF174" s="6">
        <f>AD174+AE174</f>
        <v>0</v>
      </c>
    </row>
    <row r="175" spans="1:32" ht="19.5" customHeight="1" thickBot="1">
      <c r="A175" s="22" t="s">
        <v>5</v>
      </c>
      <c r="B175" s="21"/>
      <c r="C175" s="9">
        <f t="shared" ref="C175:AF175" si="67">SUM(C171:C174)</f>
        <v>11710918</v>
      </c>
      <c r="D175" s="9">
        <f t="shared" si="67"/>
        <v>21305873</v>
      </c>
      <c r="E175" s="9">
        <f t="shared" si="67"/>
        <v>33016791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11710918</v>
      </c>
      <c r="Y175" s="9">
        <f t="shared" si="67"/>
        <v>21305873</v>
      </c>
      <c r="Z175" s="9">
        <f t="shared" si="67"/>
        <v>33016791</v>
      </c>
      <c r="AA175" s="9">
        <f t="shared" si="67"/>
        <v>0</v>
      </c>
      <c r="AB175" s="9">
        <f t="shared" si="67"/>
        <v>0</v>
      </c>
      <c r="AC175" s="9">
        <f t="shared" si="67"/>
        <v>0</v>
      </c>
      <c r="AD175" s="9">
        <f t="shared" si="67"/>
        <v>0</v>
      </c>
      <c r="AE175" s="9">
        <f t="shared" si="67"/>
        <v>0</v>
      </c>
      <c r="AF175" s="9">
        <f t="shared" si="67"/>
        <v>0</v>
      </c>
    </row>
    <row r="176" spans="1:32" ht="19.5" customHeight="1">
      <c r="A176" s="52" t="s">
        <v>53</v>
      </c>
      <c r="B176" s="18" t="s">
        <v>2</v>
      </c>
      <c r="C176" s="5">
        <f>F176+I176+L176+O176+U176+X176+AA176+AD176+R176</f>
        <v>0</v>
      </c>
      <c r="D176" s="5">
        <f>G176+J176+M176+P176+V176+Y176+AB176+AE176+S176</f>
        <v>0</v>
      </c>
      <c r="E176" s="6">
        <f>H176+K176+N176+Q176+W176+Z176+AC176+AF176+T176</f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5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8">
        <f>AA176+AB176</f>
        <v>0</v>
      </c>
      <c r="AD176" s="5">
        <v>0</v>
      </c>
      <c r="AE176" s="5">
        <v>0</v>
      </c>
      <c r="AF176" s="6">
        <f>AD176+AE176</f>
        <v>0</v>
      </c>
    </row>
    <row r="177" spans="1:32" ht="19.5" customHeight="1">
      <c r="A177" s="53"/>
      <c r="B177" s="17" t="s">
        <v>3</v>
      </c>
      <c r="C177" s="5">
        <f t="shared" ref="C177:E179" si="68">F177+I177+L177+O177+U177+X177+AA177+AD177+R177</f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5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8">
        <f>AA177+AB177</f>
        <v>0</v>
      </c>
      <c r="AD177" s="5">
        <v>0</v>
      </c>
      <c r="AE177" s="5">
        <v>0</v>
      </c>
      <c r="AF177" s="6">
        <f>AD177+AE177</f>
        <v>0</v>
      </c>
    </row>
    <row r="178" spans="1:32" ht="19.5" customHeight="1">
      <c r="A178" s="53"/>
      <c r="B178" s="17" t="s">
        <v>59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5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8">
        <f>AA178+AB178</f>
        <v>0</v>
      </c>
      <c r="AD178" s="5">
        <v>0</v>
      </c>
      <c r="AE178" s="5">
        <v>0</v>
      </c>
      <c r="AF178" s="6">
        <f>AD178+AE178</f>
        <v>0</v>
      </c>
    </row>
    <row r="179" spans="1:32" ht="19.5" customHeight="1">
      <c r="A179" s="54"/>
      <c r="B179" s="17" t="s">
        <v>4</v>
      </c>
      <c r="C179" s="5">
        <f t="shared" si="68"/>
        <v>55646405</v>
      </c>
      <c r="D179" s="5">
        <f t="shared" si="68"/>
        <v>25809347</v>
      </c>
      <c r="E179" s="6">
        <f t="shared" si="68"/>
        <v>81455752</v>
      </c>
      <c r="F179" s="5">
        <v>39450519</v>
      </c>
      <c r="G179" s="5">
        <v>24770573</v>
      </c>
      <c r="H179" s="5">
        <f>F179+G179</f>
        <v>64221092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0</v>
      </c>
      <c r="V179" s="5">
        <v>23733</v>
      </c>
      <c r="W179" s="5">
        <f>U179+V179</f>
        <v>23733</v>
      </c>
      <c r="X179" s="5">
        <v>16195886</v>
      </c>
      <c r="Y179" s="5">
        <v>1015041</v>
      </c>
      <c r="Z179" s="8">
        <f>X179+Y179</f>
        <v>17210927</v>
      </c>
      <c r="AA179" s="5">
        <v>0</v>
      </c>
      <c r="AB179" s="5">
        <v>0</v>
      </c>
      <c r="AC179" s="8">
        <f>AA179+AB179</f>
        <v>0</v>
      </c>
      <c r="AD179" s="5">
        <v>0</v>
      </c>
      <c r="AE179" s="5">
        <v>0</v>
      </c>
      <c r="AF179" s="6">
        <f>AD179+AE179</f>
        <v>0</v>
      </c>
    </row>
    <row r="180" spans="1:32" ht="19.5" customHeight="1" thickBot="1">
      <c r="A180" s="22" t="s">
        <v>5</v>
      </c>
      <c r="B180" s="21"/>
      <c r="C180" s="9">
        <f t="shared" ref="C180:AF180" si="69">SUM(C176:C179)</f>
        <v>55646405</v>
      </c>
      <c r="D180" s="9">
        <f t="shared" si="69"/>
        <v>25809347</v>
      </c>
      <c r="E180" s="9">
        <f t="shared" si="69"/>
        <v>81455752</v>
      </c>
      <c r="F180" s="9">
        <f t="shared" si="69"/>
        <v>39450519</v>
      </c>
      <c r="G180" s="9">
        <f t="shared" si="69"/>
        <v>24770573</v>
      </c>
      <c r="H180" s="9">
        <f t="shared" si="69"/>
        <v>64221092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0</v>
      </c>
      <c r="V180" s="9">
        <f t="shared" si="69"/>
        <v>23733</v>
      </c>
      <c r="W180" s="9">
        <f t="shared" si="69"/>
        <v>23733</v>
      </c>
      <c r="X180" s="9">
        <f t="shared" si="69"/>
        <v>16195886</v>
      </c>
      <c r="Y180" s="9">
        <f t="shared" si="69"/>
        <v>1015041</v>
      </c>
      <c r="Z180" s="9">
        <f t="shared" si="69"/>
        <v>17210927</v>
      </c>
      <c r="AA180" s="9">
        <f t="shared" si="69"/>
        <v>0</v>
      </c>
      <c r="AB180" s="9">
        <f t="shared" si="69"/>
        <v>0</v>
      </c>
      <c r="AC180" s="9">
        <f t="shared" si="69"/>
        <v>0</v>
      </c>
      <c r="AD180" s="9">
        <f t="shared" si="69"/>
        <v>0</v>
      </c>
      <c r="AE180" s="9">
        <f t="shared" si="69"/>
        <v>0</v>
      </c>
      <c r="AF180" s="9">
        <f t="shared" si="69"/>
        <v>0</v>
      </c>
    </row>
    <row r="181" spans="1:32" ht="19.5" customHeight="1">
      <c r="A181" s="52" t="s">
        <v>54</v>
      </c>
      <c r="B181" s="18" t="s">
        <v>2</v>
      </c>
      <c r="C181" s="5">
        <f>F181+I181+L181+O181+U181+X181+AA181+AD181+R181</f>
        <v>1184382</v>
      </c>
      <c r="D181" s="5">
        <f>G181+J181+M181+P181+V181+Y181+AB181+AE181+S181</f>
        <v>5946876</v>
      </c>
      <c r="E181" s="6">
        <f>H181+K181+N181+Q181+W181+Z181+AC181+AF181+T181</f>
        <v>7131258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5">
        <f>U181+V181</f>
        <v>0</v>
      </c>
      <c r="X181" s="5">
        <v>1184382</v>
      </c>
      <c r="Y181" s="5">
        <v>5946876</v>
      </c>
      <c r="Z181" s="8">
        <f>X181+Y181</f>
        <v>7131258</v>
      </c>
      <c r="AA181" s="5">
        <v>0</v>
      </c>
      <c r="AB181" s="5">
        <v>0</v>
      </c>
      <c r="AC181" s="8">
        <f>AA181+AB181</f>
        <v>0</v>
      </c>
      <c r="AD181" s="5">
        <v>0</v>
      </c>
      <c r="AE181" s="5">
        <v>0</v>
      </c>
      <c r="AF181" s="6">
        <f>AD181+AE181</f>
        <v>0</v>
      </c>
    </row>
    <row r="182" spans="1:32" ht="19.5" customHeight="1">
      <c r="A182" s="53"/>
      <c r="B182" s="17" t="s">
        <v>3</v>
      </c>
      <c r="C182" s="5">
        <f t="shared" ref="C182:E184" si="70">F182+I182+L182+O182+U182+X182+AA182+AD182+R182</f>
        <v>32052650</v>
      </c>
      <c r="D182" s="5">
        <f t="shared" si="70"/>
        <v>23746108</v>
      </c>
      <c r="E182" s="6">
        <f t="shared" si="70"/>
        <v>55798758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0</v>
      </c>
      <c r="V182" s="5">
        <v>0</v>
      </c>
      <c r="W182" s="5">
        <f>U182+V182</f>
        <v>0</v>
      </c>
      <c r="X182" s="5">
        <v>32052650</v>
      </c>
      <c r="Y182" s="5">
        <v>23746108</v>
      </c>
      <c r="Z182" s="8">
        <f>X182+Y182</f>
        <v>55798758</v>
      </c>
      <c r="AA182" s="5">
        <v>0</v>
      </c>
      <c r="AB182" s="5">
        <v>0</v>
      </c>
      <c r="AC182" s="8">
        <f>AA182+AB182</f>
        <v>0</v>
      </c>
      <c r="AD182" s="5">
        <v>0</v>
      </c>
      <c r="AE182" s="5">
        <v>0</v>
      </c>
      <c r="AF182" s="6">
        <f>AD182+AE182</f>
        <v>0</v>
      </c>
    </row>
    <row r="183" spans="1:32" ht="19.5" customHeight="1">
      <c r="A183" s="53"/>
      <c r="B183" s="17" t="s">
        <v>59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5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8">
        <f>AA183+AB183</f>
        <v>0</v>
      </c>
      <c r="AD183" s="5">
        <v>0</v>
      </c>
      <c r="AE183" s="5">
        <v>0</v>
      </c>
      <c r="AF183" s="6">
        <f>AD183+AE183</f>
        <v>0</v>
      </c>
    </row>
    <row r="184" spans="1:32" ht="19.5" customHeight="1">
      <c r="A184" s="54"/>
      <c r="B184" s="17" t="s">
        <v>4</v>
      </c>
      <c r="C184" s="5">
        <f t="shared" si="70"/>
        <v>47162984</v>
      </c>
      <c r="D184" s="5">
        <f t="shared" si="70"/>
        <v>444307667</v>
      </c>
      <c r="E184" s="6">
        <f t="shared" si="70"/>
        <v>491470651</v>
      </c>
      <c r="F184" s="5">
        <v>15649</v>
      </c>
      <c r="G184" s="5">
        <v>134711</v>
      </c>
      <c r="H184" s="5">
        <f>F184+G184</f>
        <v>150360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0</v>
      </c>
      <c r="V184" s="5">
        <v>0</v>
      </c>
      <c r="W184" s="5">
        <f>U184+V184</f>
        <v>0</v>
      </c>
      <c r="X184" s="5">
        <v>47147335</v>
      </c>
      <c r="Y184" s="5">
        <v>444172956</v>
      </c>
      <c r="Z184" s="8">
        <f>X184+Y184</f>
        <v>491320291</v>
      </c>
      <c r="AA184" s="5">
        <v>0</v>
      </c>
      <c r="AB184" s="5">
        <v>0</v>
      </c>
      <c r="AC184" s="8">
        <f>AA184+AB184</f>
        <v>0</v>
      </c>
      <c r="AD184" s="5">
        <v>0</v>
      </c>
      <c r="AE184" s="5">
        <v>0</v>
      </c>
      <c r="AF184" s="6">
        <f>AD184+AE184</f>
        <v>0</v>
      </c>
    </row>
    <row r="185" spans="1:32" ht="19.5" customHeight="1" thickBot="1">
      <c r="A185" s="22" t="s">
        <v>5</v>
      </c>
      <c r="B185" s="21"/>
      <c r="C185" s="9">
        <f t="shared" ref="C185:AF185" si="71">SUM(C181:C184)</f>
        <v>80400016</v>
      </c>
      <c r="D185" s="9">
        <f t="shared" si="71"/>
        <v>474000651</v>
      </c>
      <c r="E185" s="9">
        <f t="shared" si="71"/>
        <v>554400667</v>
      </c>
      <c r="F185" s="9">
        <f t="shared" si="71"/>
        <v>15649</v>
      </c>
      <c r="G185" s="9">
        <f t="shared" si="71"/>
        <v>134711</v>
      </c>
      <c r="H185" s="9">
        <f t="shared" si="71"/>
        <v>150360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0</v>
      </c>
      <c r="V185" s="9">
        <f t="shared" si="71"/>
        <v>0</v>
      </c>
      <c r="W185" s="9">
        <f t="shared" si="71"/>
        <v>0</v>
      </c>
      <c r="X185" s="9">
        <f t="shared" si="71"/>
        <v>80384367</v>
      </c>
      <c r="Y185" s="9">
        <f t="shared" si="71"/>
        <v>473865940</v>
      </c>
      <c r="Z185" s="9">
        <f t="shared" si="71"/>
        <v>554250307</v>
      </c>
      <c r="AA185" s="9">
        <f t="shared" si="71"/>
        <v>0</v>
      </c>
      <c r="AB185" s="9">
        <f t="shared" si="71"/>
        <v>0</v>
      </c>
      <c r="AC185" s="9">
        <f t="shared" si="71"/>
        <v>0</v>
      </c>
      <c r="AD185" s="9">
        <f t="shared" si="71"/>
        <v>0</v>
      </c>
      <c r="AE185" s="9">
        <f t="shared" si="71"/>
        <v>0</v>
      </c>
      <c r="AF185" s="9">
        <f t="shared" si="71"/>
        <v>0</v>
      </c>
    </row>
    <row r="186" spans="1:32" ht="19.5" customHeight="1">
      <c r="A186" s="52" t="s">
        <v>55</v>
      </c>
      <c r="B186" s="18" t="s">
        <v>2</v>
      </c>
      <c r="C186" s="5">
        <f>F186+I186+L186+O186+U186+X186+AA186+AD186+R186</f>
        <v>31887541</v>
      </c>
      <c r="D186" s="5">
        <f>G186+J186+M186+P186+V186+Y186+AB186+AE186+S186</f>
        <v>0</v>
      </c>
      <c r="E186" s="6">
        <f>H186+K186+N186+Q186+W186+Z186+AC186+AF186+T186</f>
        <v>31887541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5">
        <f>U186+V186</f>
        <v>0</v>
      </c>
      <c r="X186" s="5">
        <v>31887541</v>
      </c>
      <c r="Y186" s="5">
        <v>0</v>
      </c>
      <c r="Z186" s="8">
        <f>X186+Y186</f>
        <v>31887541</v>
      </c>
      <c r="AA186" s="5">
        <v>0</v>
      </c>
      <c r="AB186" s="5">
        <v>0</v>
      </c>
      <c r="AC186" s="8">
        <f>AA186+AB186</f>
        <v>0</v>
      </c>
      <c r="AD186" s="5">
        <v>0</v>
      </c>
      <c r="AE186" s="5">
        <v>0</v>
      </c>
      <c r="AF186" s="6">
        <f>AD186+AE186</f>
        <v>0</v>
      </c>
    </row>
    <row r="187" spans="1:32" ht="19.5" customHeight="1">
      <c r="A187" s="53"/>
      <c r="B187" s="17" t="s">
        <v>3</v>
      </c>
      <c r="C187" s="5">
        <f t="shared" ref="C187:E189" si="72">F187+I187+L187+O187+U187+X187+AA187+AD187+R187</f>
        <v>150036768</v>
      </c>
      <c r="D187" s="5">
        <f t="shared" si="72"/>
        <v>0</v>
      </c>
      <c r="E187" s="6">
        <f t="shared" si="72"/>
        <v>150036768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0</v>
      </c>
      <c r="W187" s="5">
        <f>U187+V187</f>
        <v>0</v>
      </c>
      <c r="X187" s="5">
        <v>150036768</v>
      </c>
      <c r="Y187" s="5">
        <v>0</v>
      </c>
      <c r="Z187" s="8">
        <f>X187+Y187</f>
        <v>150036768</v>
      </c>
      <c r="AA187" s="5">
        <v>0</v>
      </c>
      <c r="AB187" s="5">
        <v>0</v>
      </c>
      <c r="AC187" s="8">
        <f>AA187+AB187</f>
        <v>0</v>
      </c>
      <c r="AD187" s="5">
        <v>0</v>
      </c>
      <c r="AE187" s="5">
        <v>0</v>
      </c>
      <c r="AF187" s="6">
        <f>AD187+AE187</f>
        <v>0</v>
      </c>
    </row>
    <row r="188" spans="1:32" ht="19.5" customHeight="1">
      <c r="A188" s="53"/>
      <c r="B188" s="17" t="s">
        <v>59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5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8">
        <f>AA188+AB188</f>
        <v>0</v>
      </c>
      <c r="AD188" s="5">
        <v>0</v>
      </c>
      <c r="AE188" s="5">
        <v>0</v>
      </c>
      <c r="AF188" s="6">
        <f>AD188+AE188</f>
        <v>0</v>
      </c>
    </row>
    <row r="189" spans="1:32" ht="19.5" customHeight="1">
      <c r="A189" s="54"/>
      <c r="B189" s="17" t="s">
        <v>4</v>
      </c>
      <c r="C189" s="5">
        <f t="shared" si="72"/>
        <v>765330662</v>
      </c>
      <c r="D189" s="5">
        <f t="shared" si="72"/>
        <v>164456184</v>
      </c>
      <c r="E189" s="6">
        <f t="shared" si="72"/>
        <v>929786846</v>
      </c>
      <c r="F189" s="5">
        <v>1503753</v>
      </c>
      <c r="G189" s="5">
        <v>13163667</v>
      </c>
      <c r="H189" s="5">
        <f>F189+G189</f>
        <v>14667420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0</v>
      </c>
      <c r="V189" s="5">
        <v>0</v>
      </c>
      <c r="W189" s="5">
        <f>U189+V189</f>
        <v>0</v>
      </c>
      <c r="X189" s="5">
        <v>763826909</v>
      </c>
      <c r="Y189" s="5">
        <v>151292517</v>
      </c>
      <c r="Z189" s="8">
        <f>X189+Y189</f>
        <v>915119426</v>
      </c>
      <c r="AA189" s="5">
        <v>0</v>
      </c>
      <c r="AB189" s="5">
        <v>0</v>
      </c>
      <c r="AC189" s="8">
        <f>AA189+AB189</f>
        <v>0</v>
      </c>
      <c r="AD189" s="5">
        <v>0</v>
      </c>
      <c r="AE189" s="5">
        <v>0</v>
      </c>
      <c r="AF189" s="6">
        <f>AD189+AE189</f>
        <v>0</v>
      </c>
    </row>
    <row r="190" spans="1:32" ht="19.5" customHeight="1" thickBot="1">
      <c r="A190" s="22" t="s">
        <v>5</v>
      </c>
      <c r="B190" s="21"/>
      <c r="C190" s="9">
        <f t="shared" ref="C190:AF190" si="73">SUM(C186:C189)</f>
        <v>947254971</v>
      </c>
      <c r="D190" s="9">
        <f t="shared" si="73"/>
        <v>164456184</v>
      </c>
      <c r="E190" s="9">
        <f t="shared" si="73"/>
        <v>1111711155</v>
      </c>
      <c r="F190" s="9">
        <f t="shared" si="73"/>
        <v>1503753</v>
      </c>
      <c r="G190" s="9">
        <f t="shared" si="73"/>
        <v>13163667</v>
      </c>
      <c r="H190" s="9">
        <f t="shared" si="73"/>
        <v>14667420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0</v>
      </c>
      <c r="V190" s="9">
        <f t="shared" si="73"/>
        <v>0</v>
      </c>
      <c r="W190" s="9">
        <f t="shared" si="73"/>
        <v>0</v>
      </c>
      <c r="X190" s="9">
        <f t="shared" si="73"/>
        <v>945751218</v>
      </c>
      <c r="Y190" s="9">
        <f t="shared" si="73"/>
        <v>151292517</v>
      </c>
      <c r="Z190" s="9">
        <f t="shared" si="73"/>
        <v>1097043735</v>
      </c>
      <c r="AA190" s="9">
        <f t="shared" si="73"/>
        <v>0</v>
      </c>
      <c r="AB190" s="9">
        <f t="shared" si="73"/>
        <v>0</v>
      </c>
      <c r="AC190" s="9">
        <f t="shared" si="73"/>
        <v>0</v>
      </c>
      <c r="AD190" s="9">
        <f t="shared" si="73"/>
        <v>0</v>
      </c>
      <c r="AE190" s="9">
        <f t="shared" si="73"/>
        <v>0</v>
      </c>
      <c r="AF190" s="9">
        <f t="shared" si="73"/>
        <v>0</v>
      </c>
    </row>
    <row r="191" spans="1:32" ht="21.75" customHeight="1" thickBot="1">
      <c r="A191" s="20" t="s">
        <v>66</v>
      </c>
      <c r="B191" s="19"/>
      <c r="C191" s="10">
        <f>C10+C15+C20+C25+C30+C35+C40+C45+C50+C55+C60+C65+C70+C75+C80+C85+C90+C95+C100+C105+C110+C115+C120+C125+C130+C135+C140+C145+C150+C155+C160+C165+C170+C175+C180+C185+C190</f>
        <v>379819274832</v>
      </c>
      <c r="D191" s="10">
        <f t="shared" ref="D191:AF191" si="74">D10+D15+D20+D25+D30+D35+D40+D45+D50+D55+D60+D65+D70+D75+D80+D85+D90+D95+D100+D105+D110+D115+D120+D125+D130+D135+D140+D145+D150+D155+D160+D165+D170+D175+D180+D185+D190</f>
        <v>263359398847</v>
      </c>
      <c r="E191" s="10">
        <f t="shared" si="74"/>
        <v>643178673679</v>
      </c>
      <c r="F191" s="10">
        <f t="shared" si="74"/>
        <v>184327343485</v>
      </c>
      <c r="G191" s="10">
        <f t="shared" si="74"/>
        <v>145320744941</v>
      </c>
      <c r="H191" s="10">
        <f t="shared" si="74"/>
        <v>329648088426</v>
      </c>
      <c r="I191" s="10">
        <f t="shared" si="74"/>
        <v>98980068385</v>
      </c>
      <c r="J191" s="10">
        <f t="shared" si="74"/>
        <v>87371563006</v>
      </c>
      <c r="K191" s="10">
        <f t="shared" si="74"/>
        <v>186351631391</v>
      </c>
      <c r="L191" s="10">
        <f t="shared" si="74"/>
        <v>482342267</v>
      </c>
      <c r="M191" s="10">
        <f t="shared" si="74"/>
        <v>152236685</v>
      </c>
      <c r="N191" s="10">
        <f t="shared" si="74"/>
        <v>634578952</v>
      </c>
      <c r="O191" s="10">
        <f t="shared" si="74"/>
        <v>3091581406</v>
      </c>
      <c r="P191" s="10">
        <f t="shared" si="74"/>
        <v>2774816837</v>
      </c>
      <c r="Q191" s="10">
        <f t="shared" si="74"/>
        <v>5866398243</v>
      </c>
      <c r="R191" s="10">
        <f t="shared" si="74"/>
        <v>58507168</v>
      </c>
      <c r="S191" s="10">
        <f t="shared" si="74"/>
        <v>24847801</v>
      </c>
      <c r="T191" s="10">
        <f t="shared" si="74"/>
        <v>83354969</v>
      </c>
      <c r="U191" s="10">
        <f t="shared" si="74"/>
        <v>511201411</v>
      </c>
      <c r="V191" s="10">
        <f t="shared" si="74"/>
        <v>243943338</v>
      </c>
      <c r="W191" s="10">
        <f t="shared" si="74"/>
        <v>755144749</v>
      </c>
      <c r="X191" s="10">
        <f t="shared" si="74"/>
        <v>74155330233</v>
      </c>
      <c r="Y191" s="10">
        <f t="shared" si="74"/>
        <v>17178415003</v>
      </c>
      <c r="Z191" s="10">
        <f t="shared" si="74"/>
        <v>91333745236</v>
      </c>
      <c r="AA191" s="10">
        <f t="shared" si="74"/>
        <v>16927404530</v>
      </c>
      <c r="AB191" s="10">
        <f t="shared" si="74"/>
        <v>9150867862</v>
      </c>
      <c r="AC191" s="10">
        <f t="shared" si="74"/>
        <v>26078272392</v>
      </c>
      <c r="AD191" s="10">
        <f t="shared" si="74"/>
        <v>1285495947</v>
      </c>
      <c r="AE191" s="10">
        <f t="shared" si="74"/>
        <v>1141963374</v>
      </c>
      <c r="AF191" s="10">
        <f t="shared" si="74"/>
        <v>2427459321</v>
      </c>
    </row>
    <row r="192" spans="1:32" ht="21" customHeight="1">
      <c r="A192" s="55" t="s">
        <v>5</v>
      </c>
      <c r="B192" s="18" t="s">
        <v>2</v>
      </c>
      <c r="C192" s="5">
        <f t="shared" ref="C192:AF195" si="75">C6+C11+C16+C21+C26+C31+C36+C41+C46+C51+C56+C61+C66+C71+C76+C81+C86+C91+C96+C101+C106+C111+C116+C121+C126+C131+C136+C141+C146+C151+C156+C161+C166+C171+C176+C181+C186</f>
        <v>99035895756</v>
      </c>
      <c r="D192" s="5">
        <f t="shared" si="75"/>
        <v>80485652128</v>
      </c>
      <c r="E192" s="6">
        <f t="shared" si="75"/>
        <v>179521547884</v>
      </c>
      <c r="F192" s="5">
        <f t="shared" si="75"/>
        <v>68716263445</v>
      </c>
      <c r="G192" s="5">
        <f t="shared" si="75"/>
        <v>58597545078</v>
      </c>
      <c r="H192" s="7">
        <f t="shared" si="75"/>
        <v>127313808523</v>
      </c>
      <c r="I192" s="5">
        <f t="shared" si="75"/>
        <v>21413435617</v>
      </c>
      <c r="J192" s="5">
        <f t="shared" si="75"/>
        <v>18107440096</v>
      </c>
      <c r="K192" s="7">
        <f t="shared" si="75"/>
        <v>39520875713</v>
      </c>
      <c r="L192" s="5">
        <f t="shared" si="75"/>
        <v>93516225</v>
      </c>
      <c r="M192" s="5">
        <f t="shared" si="75"/>
        <v>80248589</v>
      </c>
      <c r="N192" s="7">
        <f t="shared" si="75"/>
        <v>173764814</v>
      </c>
      <c r="O192" s="5">
        <f t="shared" si="75"/>
        <v>1939089095</v>
      </c>
      <c r="P192" s="5">
        <f t="shared" si="75"/>
        <v>1694555090</v>
      </c>
      <c r="Q192" s="7">
        <f t="shared" si="75"/>
        <v>3633644185</v>
      </c>
      <c r="R192" s="5">
        <f t="shared" si="75"/>
        <v>28561912</v>
      </c>
      <c r="S192" s="5">
        <f t="shared" si="75"/>
        <v>22781867</v>
      </c>
      <c r="T192" s="7">
        <f t="shared" si="75"/>
        <v>51343779</v>
      </c>
      <c r="U192" s="5">
        <f t="shared" si="75"/>
        <v>81690339</v>
      </c>
      <c r="V192" s="5">
        <f t="shared" si="75"/>
        <v>71691374</v>
      </c>
      <c r="W192" s="7">
        <f t="shared" si="75"/>
        <v>153381713</v>
      </c>
      <c r="X192" s="5">
        <f t="shared" si="75"/>
        <v>6336480578</v>
      </c>
      <c r="Y192" s="5">
        <f t="shared" si="75"/>
        <v>957944886</v>
      </c>
      <c r="Z192" s="8">
        <f t="shared" si="75"/>
        <v>7294425464</v>
      </c>
      <c r="AA192" s="5">
        <f t="shared" si="75"/>
        <v>73417180</v>
      </c>
      <c r="AB192" s="5">
        <f t="shared" si="75"/>
        <v>141061811</v>
      </c>
      <c r="AC192" s="8">
        <f t="shared" si="75"/>
        <v>214478991</v>
      </c>
      <c r="AD192" s="5">
        <f t="shared" si="75"/>
        <v>353441365</v>
      </c>
      <c r="AE192" s="5">
        <f t="shared" si="75"/>
        <v>812383337</v>
      </c>
      <c r="AF192" s="6">
        <f t="shared" si="75"/>
        <v>1165824702</v>
      </c>
    </row>
    <row r="193" spans="1:32" ht="19.95" customHeight="1">
      <c r="A193" s="53"/>
      <c r="B193" s="17" t="s">
        <v>3</v>
      </c>
      <c r="C193" s="5">
        <f t="shared" si="75"/>
        <v>56770789430</v>
      </c>
      <c r="D193" s="5">
        <f t="shared" si="75"/>
        <v>40272501688</v>
      </c>
      <c r="E193" s="6">
        <f t="shared" si="75"/>
        <v>97043291118</v>
      </c>
      <c r="F193" s="5">
        <f t="shared" si="75"/>
        <v>18660961600</v>
      </c>
      <c r="G193" s="5">
        <f t="shared" si="75"/>
        <v>18285464728</v>
      </c>
      <c r="H193" s="7">
        <f t="shared" si="75"/>
        <v>36946426328</v>
      </c>
      <c r="I193" s="5">
        <f t="shared" si="75"/>
        <v>12442616888</v>
      </c>
      <c r="J193" s="5">
        <f t="shared" si="75"/>
        <v>12035799674</v>
      </c>
      <c r="K193" s="7">
        <f t="shared" si="75"/>
        <v>24478416562</v>
      </c>
      <c r="L193" s="5">
        <f t="shared" si="75"/>
        <v>1755265</v>
      </c>
      <c r="M193" s="5">
        <f t="shared" si="75"/>
        <v>2261225</v>
      </c>
      <c r="N193" s="7">
        <f t="shared" si="75"/>
        <v>4016490</v>
      </c>
      <c r="O193" s="5">
        <f t="shared" si="75"/>
        <v>385423462</v>
      </c>
      <c r="P193" s="5">
        <f t="shared" si="75"/>
        <v>353710101</v>
      </c>
      <c r="Q193" s="7">
        <f t="shared" si="75"/>
        <v>739133563</v>
      </c>
      <c r="R193" s="5">
        <f t="shared" si="75"/>
        <v>28944309</v>
      </c>
      <c r="S193" s="5">
        <f t="shared" si="75"/>
        <v>2060777</v>
      </c>
      <c r="T193" s="7">
        <f t="shared" si="75"/>
        <v>31005086</v>
      </c>
      <c r="U193" s="5">
        <f t="shared" si="75"/>
        <v>25912034</v>
      </c>
      <c r="V193" s="5">
        <f t="shared" si="75"/>
        <v>1098711</v>
      </c>
      <c r="W193" s="7">
        <f t="shared" si="75"/>
        <v>27010745</v>
      </c>
      <c r="X193" s="5">
        <f t="shared" si="75"/>
        <v>8442298310</v>
      </c>
      <c r="Y193" s="5">
        <f t="shared" si="75"/>
        <v>968115152</v>
      </c>
      <c r="Z193" s="8">
        <f t="shared" si="75"/>
        <v>9410413462</v>
      </c>
      <c r="AA193" s="5">
        <f t="shared" si="75"/>
        <v>15853020790</v>
      </c>
      <c r="AB193" s="5">
        <f t="shared" si="75"/>
        <v>8294411283</v>
      </c>
      <c r="AC193" s="8">
        <f t="shared" si="75"/>
        <v>24147432073</v>
      </c>
      <c r="AD193" s="5">
        <f t="shared" si="75"/>
        <v>929856772</v>
      </c>
      <c r="AE193" s="5">
        <f t="shared" si="75"/>
        <v>329580037</v>
      </c>
      <c r="AF193" s="6">
        <f t="shared" si="75"/>
        <v>1259436809</v>
      </c>
    </row>
    <row r="194" spans="1:32" ht="19.95" customHeight="1">
      <c r="A194" s="53"/>
      <c r="B194" s="17" t="s">
        <v>59</v>
      </c>
      <c r="C194" s="5">
        <f t="shared" si="75"/>
        <v>5267639376</v>
      </c>
      <c r="D194" s="5">
        <f t="shared" si="75"/>
        <v>5302927882</v>
      </c>
      <c r="E194" s="6">
        <f t="shared" si="75"/>
        <v>10570567258</v>
      </c>
      <c r="F194" s="5">
        <f t="shared" si="75"/>
        <v>2815864265</v>
      </c>
      <c r="G194" s="5">
        <f t="shared" si="75"/>
        <v>3334789233</v>
      </c>
      <c r="H194" s="7">
        <f t="shared" si="75"/>
        <v>6150653498</v>
      </c>
      <c r="I194" s="5">
        <f t="shared" si="75"/>
        <v>1128028478</v>
      </c>
      <c r="J194" s="5">
        <f t="shared" si="75"/>
        <v>1096422583</v>
      </c>
      <c r="K194" s="7">
        <f t="shared" si="75"/>
        <v>2224451061</v>
      </c>
      <c r="L194" s="5">
        <f t="shared" si="75"/>
        <v>1854461</v>
      </c>
      <c r="M194" s="5">
        <f t="shared" si="75"/>
        <v>118835</v>
      </c>
      <c r="N194" s="7">
        <f t="shared" si="75"/>
        <v>1973296</v>
      </c>
      <c r="O194" s="5">
        <f t="shared" si="75"/>
        <v>22421592</v>
      </c>
      <c r="P194" s="5">
        <f t="shared" si="75"/>
        <v>28129497</v>
      </c>
      <c r="Q194" s="7">
        <f t="shared" si="75"/>
        <v>50551089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0</v>
      </c>
      <c r="V194" s="5">
        <f t="shared" si="75"/>
        <v>0</v>
      </c>
      <c r="W194" s="7">
        <f t="shared" si="75"/>
        <v>0</v>
      </c>
      <c r="X194" s="5">
        <f t="shared" si="75"/>
        <v>296306210</v>
      </c>
      <c r="Y194" s="5">
        <f t="shared" si="75"/>
        <v>128704586</v>
      </c>
      <c r="Z194" s="8">
        <f t="shared" si="75"/>
        <v>425010796</v>
      </c>
      <c r="AA194" s="5">
        <f t="shared" si="75"/>
        <v>1000966560</v>
      </c>
      <c r="AB194" s="5">
        <f t="shared" si="75"/>
        <v>714763148</v>
      </c>
      <c r="AC194" s="8">
        <f t="shared" si="75"/>
        <v>1715729708</v>
      </c>
      <c r="AD194" s="5">
        <f t="shared" si="75"/>
        <v>2197810</v>
      </c>
      <c r="AE194" s="5">
        <f t="shared" si="75"/>
        <v>0</v>
      </c>
      <c r="AF194" s="6">
        <f t="shared" si="75"/>
        <v>2197810</v>
      </c>
    </row>
    <row r="195" spans="1:32" ht="21.75" customHeight="1" thickBot="1">
      <c r="A195" s="54"/>
      <c r="B195" s="17" t="s">
        <v>4</v>
      </c>
      <c r="C195" s="5">
        <f t="shared" si="75"/>
        <v>218744950270</v>
      </c>
      <c r="D195" s="5">
        <f t="shared" si="75"/>
        <v>137298317149</v>
      </c>
      <c r="E195" s="6">
        <f t="shared" si="75"/>
        <v>356043267419</v>
      </c>
      <c r="F195" s="5">
        <f t="shared" si="75"/>
        <v>94134254175</v>
      </c>
      <c r="G195" s="5">
        <f t="shared" si="75"/>
        <v>65102945902</v>
      </c>
      <c r="H195" s="7">
        <f t="shared" si="75"/>
        <v>159237200077</v>
      </c>
      <c r="I195" s="5">
        <f t="shared" si="75"/>
        <v>63995987402</v>
      </c>
      <c r="J195" s="5">
        <f t="shared" si="75"/>
        <v>56131900653</v>
      </c>
      <c r="K195" s="7">
        <f t="shared" si="75"/>
        <v>120127888055</v>
      </c>
      <c r="L195" s="5">
        <f t="shared" si="75"/>
        <v>385216316</v>
      </c>
      <c r="M195" s="5">
        <f t="shared" si="75"/>
        <v>69608036</v>
      </c>
      <c r="N195" s="7">
        <f t="shared" si="75"/>
        <v>454824352</v>
      </c>
      <c r="O195" s="5">
        <f t="shared" si="75"/>
        <v>744647257</v>
      </c>
      <c r="P195" s="5">
        <f t="shared" si="75"/>
        <v>698422149</v>
      </c>
      <c r="Q195" s="7">
        <f t="shared" si="75"/>
        <v>1443069406</v>
      </c>
      <c r="R195" s="5">
        <f t="shared" si="75"/>
        <v>1000947</v>
      </c>
      <c r="S195" s="5">
        <f t="shared" si="75"/>
        <v>5157</v>
      </c>
      <c r="T195" s="7">
        <f t="shared" si="75"/>
        <v>1006104</v>
      </c>
      <c r="U195" s="5">
        <f t="shared" si="75"/>
        <v>403599038</v>
      </c>
      <c r="V195" s="5">
        <f t="shared" si="75"/>
        <v>171153253</v>
      </c>
      <c r="W195" s="7">
        <f t="shared" si="75"/>
        <v>574752291</v>
      </c>
      <c r="X195" s="5">
        <f t="shared" si="75"/>
        <v>59080245135</v>
      </c>
      <c r="Y195" s="5">
        <f t="shared" si="75"/>
        <v>15123650379</v>
      </c>
      <c r="Z195" s="8">
        <f t="shared" si="75"/>
        <v>74203895514</v>
      </c>
      <c r="AA195" s="5">
        <f t="shared" si="75"/>
        <v>0</v>
      </c>
      <c r="AB195" s="5">
        <f t="shared" si="75"/>
        <v>631620</v>
      </c>
      <c r="AC195" s="8">
        <f t="shared" si="75"/>
        <v>631620</v>
      </c>
      <c r="AD195" s="5">
        <f t="shared" si="75"/>
        <v>0</v>
      </c>
      <c r="AE195" s="5">
        <f t="shared" si="75"/>
        <v>0</v>
      </c>
      <c r="AF195" s="6">
        <f t="shared" si="75"/>
        <v>0</v>
      </c>
    </row>
    <row r="196" spans="1:32" ht="21.75" customHeight="1" thickBot="1">
      <c r="A196" s="62" t="s">
        <v>61</v>
      </c>
      <c r="B196" s="63"/>
      <c r="C196" s="37">
        <f>108720 *31.688*1000</f>
        <v>3445119360</v>
      </c>
      <c r="D196" s="38">
        <f>63992*31.688*1000</f>
        <v>2027778495.9999998</v>
      </c>
      <c r="E196" s="39">
        <f>C196+D196</f>
        <v>5472897856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21.75" customHeight="1" thickBot="1">
      <c r="A197" s="64" t="s">
        <v>62</v>
      </c>
      <c r="B197" s="65"/>
      <c r="C197" s="27">
        <f>C191-C196</f>
        <v>376374155472</v>
      </c>
      <c r="D197" s="27">
        <f t="shared" ref="D197" si="76">D191-D196</f>
        <v>261331620351</v>
      </c>
      <c r="E197" s="27">
        <f>E191-E196</f>
        <v>637705775823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6"/>
      <c r="B198" s="15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6.2" customHeight="1">
      <c r="A199" s="56" t="s">
        <v>67</v>
      </c>
      <c r="B199" s="13" t="s">
        <v>2</v>
      </c>
      <c r="C199" s="14">
        <v>4992531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>
      <c r="A200" s="57"/>
      <c r="B200" s="13" t="s">
        <v>56</v>
      </c>
      <c r="C200" s="5">
        <v>22428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>
      <c r="A201" s="57"/>
      <c r="B201" s="13" t="s">
        <v>59</v>
      </c>
      <c r="C201" s="5">
        <v>572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>
      <c r="A202" s="57"/>
      <c r="B202" s="13" t="s">
        <v>4</v>
      </c>
      <c r="C202" s="5">
        <v>5421</v>
      </c>
      <c r="D202" s="11"/>
      <c r="E202" s="11"/>
      <c r="F202" s="11"/>
      <c r="G202" s="11"/>
      <c r="H202" s="11"/>
      <c r="I202" s="11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</row>
    <row r="203" spans="1:32">
      <c r="A203" s="58"/>
      <c r="B203" s="13" t="s">
        <v>57</v>
      </c>
      <c r="C203" s="5">
        <f>C199+C200+C202+C201</f>
        <v>5020952</v>
      </c>
      <c r="D203" s="11"/>
      <c r="E203" s="11"/>
      <c r="F203" s="11"/>
      <c r="G203" s="11"/>
      <c r="H203" s="11"/>
      <c r="I203" s="11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</row>
    <row r="204" spans="1:32">
      <c r="A204" s="11"/>
      <c r="B204" s="11"/>
      <c r="C204" s="11"/>
      <c r="D204" s="11"/>
      <c r="E204" s="11"/>
      <c r="F204" s="11"/>
      <c r="G204" s="11"/>
    </row>
    <row r="205" spans="1:32" s="31" customFormat="1" ht="22.95" customHeight="1">
      <c r="A205" s="59" t="s">
        <v>64</v>
      </c>
      <c r="B205" s="60"/>
      <c r="C205" s="60"/>
      <c r="D205" s="61"/>
      <c r="E205" s="61"/>
      <c r="F205" s="61"/>
      <c r="G205" s="61"/>
      <c r="H205" s="6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spans="1:32" s="31" customFormat="1" ht="30.75" customHeight="1">
      <c r="A206" s="59" t="s">
        <v>63</v>
      </c>
      <c r="B206" s="60"/>
      <c r="C206" s="6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spans="1:32">
      <c r="A207" s="11"/>
      <c r="B207" s="11"/>
      <c r="C207" s="11"/>
      <c r="D207" s="11"/>
      <c r="E207" s="11"/>
      <c r="F207" s="11"/>
      <c r="G207" s="11"/>
    </row>
    <row r="208" spans="1:32">
      <c r="A208" s="11"/>
      <c r="B208" s="11"/>
      <c r="C208" s="11"/>
      <c r="D208" s="11"/>
      <c r="E208" s="11"/>
      <c r="F208" s="11"/>
      <c r="G208" s="11"/>
    </row>
    <row r="209" spans="1:7">
      <c r="A209" s="11"/>
      <c r="B209" s="11"/>
      <c r="C209" s="11"/>
      <c r="D209" s="11"/>
      <c r="E209" s="11"/>
      <c r="F209" s="11"/>
      <c r="G209" s="11"/>
    </row>
    <row r="210" spans="1:7">
      <c r="A210" s="11"/>
      <c r="B210" s="11"/>
      <c r="C210" s="11"/>
      <c r="D210" s="11"/>
      <c r="E210" s="11"/>
      <c r="F210" s="11"/>
      <c r="G210" s="11"/>
    </row>
    <row r="211" spans="1:7">
      <c r="A211" s="4"/>
      <c r="B211" s="4"/>
    </row>
    <row r="212" spans="1:7">
      <c r="A212" s="4"/>
      <c r="B212" s="4"/>
    </row>
    <row r="213" spans="1:7">
      <c r="A213" s="4"/>
      <c r="B213" s="4"/>
    </row>
    <row r="214" spans="1:7">
      <c r="A214" s="4"/>
      <c r="B214" s="4"/>
    </row>
    <row r="215" spans="1:7">
      <c r="A215" s="4"/>
      <c r="B215" s="4"/>
    </row>
    <row r="216" spans="1:7">
      <c r="A216" s="4"/>
      <c r="B216" s="4"/>
    </row>
  </sheetData>
  <mergeCells count="59">
    <mergeCell ref="A206:C206"/>
    <mergeCell ref="A186:A189"/>
    <mergeCell ref="A192:A195"/>
    <mergeCell ref="A196:B196"/>
    <mergeCell ref="A197:B197"/>
    <mergeCell ref="A199:A203"/>
    <mergeCell ref="A205:H205"/>
    <mergeCell ref="A181:A184"/>
    <mergeCell ref="A126:A129"/>
    <mergeCell ref="A131:A134"/>
    <mergeCell ref="A136:A139"/>
    <mergeCell ref="A141:A144"/>
    <mergeCell ref="A146:A149"/>
    <mergeCell ref="A151:A154"/>
    <mergeCell ref="A156:A159"/>
    <mergeCell ref="A161:A164"/>
    <mergeCell ref="A166:A169"/>
    <mergeCell ref="A171:A174"/>
    <mergeCell ref="A176:A179"/>
    <mergeCell ref="A121:A124"/>
    <mergeCell ref="A66:A69"/>
    <mergeCell ref="A71:A74"/>
    <mergeCell ref="A76:A79"/>
    <mergeCell ref="A81:A84"/>
    <mergeCell ref="A86:A89"/>
    <mergeCell ref="A91:A94"/>
    <mergeCell ref="A96:A99"/>
    <mergeCell ref="A101:A104"/>
    <mergeCell ref="A106:A109"/>
    <mergeCell ref="A111:A114"/>
    <mergeCell ref="A116:A119"/>
    <mergeCell ref="A61:A64"/>
    <mergeCell ref="A6:A9"/>
    <mergeCell ref="A11:A14"/>
    <mergeCell ref="A16:A19"/>
    <mergeCell ref="A21:A24"/>
    <mergeCell ref="A26:A29"/>
    <mergeCell ref="A31:A34"/>
    <mergeCell ref="A36:A39"/>
    <mergeCell ref="A41:A44"/>
    <mergeCell ref="A46:A49"/>
    <mergeCell ref="A51:A54"/>
    <mergeCell ref="A56:A59"/>
    <mergeCell ref="AA4:AC4"/>
    <mergeCell ref="A1:AF1"/>
    <mergeCell ref="A2:AF2"/>
    <mergeCell ref="A3:A5"/>
    <mergeCell ref="B3:B5"/>
    <mergeCell ref="C3:E4"/>
    <mergeCell ref="F3:W3"/>
    <mergeCell ref="X3:AC3"/>
    <mergeCell ref="AD3:AF4"/>
    <mergeCell ref="F4:H4"/>
    <mergeCell ref="I4:K4"/>
    <mergeCell ref="L4:N4"/>
    <mergeCell ref="O4:Q4"/>
    <mergeCell ref="R4:T4"/>
    <mergeCell ref="U4:W4"/>
    <mergeCell ref="X4:Z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11301</vt:lpstr>
      <vt:lpstr>11302</vt:lpstr>
      <vt:lpstr>11303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賴育新</dc:creator>
  <cp:lastModifiedBy>翁浚齊</cp:lastModifiedBy>
  <cp:lastPrinted>2024-04-16T07:25:30Z</cp:lastPrinted>
  <dcterms:created xsi:type="dcterms:W3CDTF">2018-02-12T03:44:45Z</dcterms:created>
  <dcterms:modified xsi:type="dcterms:W3CDTF">2024-04-16T07:25:34Z</dcterms:modified>
</cp:coreProperties>
</file>