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重要資料\複委託\統計報表\112\"/>
    </mc:Choice>
  </mc:AlternateContent>
  <xr:revisionPtr revIDLastSave="0" documentId="13_ncr:1_{D3DEA8D5-F62F-446E-BB2C-B9486202C133}" xr6:coauthVersionLast="47" xr6:coauthVersionMax="47" xr10:uidLastSave="{00000000-0000-0000-0000-000000000000}"/>
  <bookViews>
    <workbookView xWindow="-108" yWindow="-108" windowWidth="23256" windowHeight="12576" activeTab="11" xr2:uid="{00000000-000D-0000-FFFF-FFFF00000000}"/>
  </bookViews>
  <sheets>
    <sheet name="11201" sheetId="30" r:id="rId1"/>
    <sheet name="11202" sheetId="31" r:id="rId2"/>
    <sheet name="11203" sheetId="33" r:id="rId3"/>
    <sheet name="11204" sheetId="34" r:id="rId4"/>
    <sheet name="11205" sheetId="35" r:id="rId5"/>
    <sheet name="11206" sheetId="36" r:id="rId6"/>
    <sheet name="11207" sheetId="37" r:id="rId7"/>
    <sheet name="11208" sheetId="39" r:id="rId8"/>
    <sheet name="11209" sheetId="40" r:id="rId9"/>
    <sheet name="11210" sheetId="41" r:id="rId10"/>
    <sheet name="11211" sheetId="42" r:id="rId11"/>
    <sheet name="11212" sheetId="43" r:id="rId12"/>
    <sheet name="合計" sheetId="32" r:id="rId13"/>
  </sheets>
  <definedNames>
    <definedName name="_xlnm.Print_Area" localSheetId="2">'11203'!$A$1:$AF$206</definedName>
    <definedName name="_xlnm.Print_Area" localSheetId="3">'11204'!$A$1:$AF$206</definedName>
    <definedName name="_xlnm.Print_Titles" localSheetId="1">'11202'!$3:$5</definedName>
    <definedName name="_xlnm.Print_Titles" localSheetId="2">'11203'!$3:$5</definedName>
    <definedName name="_xlnm.Print_Titles" localSheetId="3">'11204'!$3:$5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3" i="32" l="1"/>
  <c r="E197" i="32"/>
  <c r="D197" i="32"/>
  <c r="E197" i="35"/>
  <c r="D197" i="35"/>
  <c r="C197" i="35"/>
  <c r="E197" i="34"/>
  <c r="D197" i="34"/>
  <c r="C197" i="34"/>
  <c r="E197" i="33"/>
  <c r="D197" i="33"/>
  <c r="C197" i="33"/>
  <c r="E197" i="31"/>
  <c r="D197" i="31"/>
  <c r="C197" i="31"/>
  <c r="E197" i="30"/>
  <c r="D197" i="30"/>
  <c r="C197" i="30"/>
  <c r="C197" i="32" s="1"/>
  <c r="C197" i="43"/>
  <c r="E196" i="32"/>
  <c r="D196" i="32"/>
  <c r="C196" i="32"/>
  <c r="D196" i="43"/>
  <c r="C196" i="43"/>
  <c r="C11" i="32"/>
  <c r="D11" i="32"/>
  <c r="E11" i="32"/>
  <c r="F11" i="32"/>
  <c r="G11" i="32"/>
  <c r="H11" i="32"/>
  <c r="I11" i="32"/>
  <c r="J11" i="32"/>
  <c r="K11" i="32"/>
  <c r="L11" i="32"/>
  <c r="M11" i="32"/>
  <c r="N11" i="32"/>
  <c r="O11" i="32"/>
  <c r="P11" i="32"/>
  <c r="Q11" i="32"/>
  <c r="R11" i="32"/>
  <c r="S11" i="32"/>
  <c r="T11" i="32"/>
  <c r="U11" i="32"/>
  <c r="V11" i="32"/>
  <c r="W11" i="32"/>
  <c r="X11" i="32"/>
  <c r="Y11" i="32"/>
  <c r="Z11" i="32"/>
  <c r="AA11" i="32"/>
  <c r="AB11" i="32"/>
  <c r="AC11" i="32"/>
  <c r="AD11" i="32"/>
  <c r="AE11" i="32"/>
  <c r="AF11" i="32"/>
  <c r="C12" i="32"/>
  <c r="D12" i="32"/>
  <c r="E12" i="32"/>
  <c r="F12" i="32"/>
  <c r="G12" i="32"/>
  <c r="H12" i="32"/>
  <c r="I12" i="32"/>
  <c r="J12" i="32"/>
  <c r="K12" i="32"/>
  <c r="L12" i="32"/>
  <c r="M12" i="32"/>
  <c r="N12" i="32"/>
  <c r="O12" i="32"/>
  <c r="P12" i="32"/>
  <c r="Q12" i="32"/>
  <c r="R12" i="32"/>
  <c r="S12" i="32"/>
  <c r="T12" i="32"/>
  <c r="U12" i="32"/>
  <c r="V12" i="32"/>
  <c r="W12" i="32"/>
  <c r="X12" i="32"/>
  <c r="Y12" i="32"/>
  <c r="Z12" i="32"/>
  <c r="AA12" i="32"/>
  <c r="AB12" i="32"/>
  <c r="AC12" i="32"/>
  <c r="AD12" i="32"/>
  <c r="AE12" i="32"/>
  <c r="AF12" i="32"/>
  <c r="C13" i="32"/>
  <c r="D13" i="32"/>
  <c r="E13" i="32"/>
  <c r="F13" i="32"/>
  <c r="G13" i="32"/>
  <c r="H13" i="32"/>
  <c r="I13" i="32"/>
  <c r="J13" i="32"/>
  <c r="K13" i="32"/>
  <c r="L13" i="32"/>
  <c r="M13" i="32"/>
  <c r="N13" i="32"/>
  <c r="O13" i="32"/>
  <c r="P13" i="32"/>
  <c r="Q13" i="32"/>
  <c r="R13" i="32"/>
  <c r="S13" i="32"/>
  <c r="T13" i="32"/>
  <c r="U13" i="32"/>
  <c r="V13" i="32"/>
  <c r="W13" i="32"/>
  <c r="X13" i="32"/>
  <c r="Y13" i="32"/>
  <c r="Z13" i="32"/>
  <c r="AA13" i="32"/>
  <c r="AB13" i="32"/>
  <c r="AC13" i="32"/>
  <c r="AD13" i="32"/>
  <c r="AE13" i="32"/>
  <c r="AF13" i="32"/>
  <c r="C14" i="32"/>
  <c r="D14" i="32"/>
  <c r="E14" i="32"/>
  <c r="F14" i="32"/>
  <c r="G14" i="32"/>
  <c r="H14" i="32"/>
  <c r="I14" i="32"/>
  <c r="J14" i="32"/>
  <c r="K14" i="32"/>
  <c r="L14" i="32"/>
  <c r="M14" i="32"/>
  <c r="N14" i="32"/>
  <c r="O14" i="32"/>
  <c r="P14" i="32"/>
  <c r="Q14" i="32"/>
  <c r="R14" i="32"/>
  <c r="S14" i="32"/>
  <c r="T14" i="32"/>
  <c r="U14" i="32"/>
  <c r="V14" i="32"/>
  <c r="W14" i="32"/>
  <c r="X14" i="32"/>
  <c r="Y14" i="32"/>
  <c r="Z14" i="32"/>
  <c r="AA14" i="32"/>
  <c r="AB14" i="32"/>
  <c r="AC14" i="32"/>
  <c r="AD14" i="32"/>
  <c r="AE14" i="32"/>
  <c r="AF14" i="32"/>
  <c r="C15" i="32"/>
  <c r="D15" i="32"/>
  <c r="E15" i="32"/>
  <c r="F15" i="32"/>
  <c r="G15" i="32"/>
  <c r="H15" i="32"/>
  <c r="I15" i="32"/>
  <c r="J15" i="32"/>
  <c r="K15" i="32"/>
  <c r="L15" i="32"/>
  <c r="M15" i="32"/>
  <c r="N15" i="32"/>
  <c r="O15" i="32"/>
  <c r="P15" i="32"/>
  <c r="Q15" i="32"/>
  <c r="R15" i="32"/>
  <c r="S15" i="32"/>
  <c r="T15" i="32"/>
  <c r="U15" i="32"/>
  <c r="V15" i="32"/>
  <c r="W15" i="32"/>
  <c r="X15" i="32"/>
  <c r="Y15" i="32"/>
  <c r="Z15" i="32"/>
  <c r="AA15" i="32"/>
  <c r="AB15" i="32"/>
  <c r="AC15" i="32"/>
  <c r="AD15" i="32"/>
  <c r="AE15" i="32"/>
  <c r="AF15" i="32"/>
  <c r="C16" i="32"/>
  <c r="D16" i="32"/>
  <c r="E16" i="32"/>
  <c r="F16" i="32"/>
  <c r="G16" i="32"/>
  <c r="H16" i="32"/>
  <c r="I16" i="32"/>
  <c r="J16" i="32"/>
  <c r="K16" i="32"/>
  <c r="L16" i="32"/>
  <c r="M16" i="32"/>
  <c r="N16" i="32"/>
  <c r="O16" i="32"/>
  <c r="P16" i="32"/>
  <c r="Q16" i="32"/>
  <c r="R16" i="32"/>
  <c r="S16" i="32"/>
  <c r="T16" i="32"/>
  <c r="U16" i="32"/>
  <c r="V16" i="32"/>
  <c r="W16" i="32"/>
  <c r="X16" i="32"/>
  <c r="Y16" i="32"/>
  <c r="Z16" i="32"/>
  <c r="AA16" i="32"/>
  <c r="AB16" i="32"/>
  <c r="AC16" i="32"/>
  <c r="AD16" i="32"/>
  <c r="AE16" i="32"/>
  <c r="AF16" i="32"/>
  <c r="C17" i="32"/>
  <c r="D17" i="32"/>
  <c r="E17" i="32"/>
  <c r="F17" i="32"/>
  <c r="G17" i="32"/>
  <c r="H17" i="32"/>
  <c r="I17" i="32"/>
  <c r="J17" i="32"/>
  <c r="K17" i="32"/>
  <c r="L17" i="32"/>
  <c r="M17" i="32"/>
  <c r="N17" i="32"/>
  <c r="O17" i="32"/>
  <c r="P17" i="32"/>
  <c r="Q17" i="32"/>
  <c r="R17" i="32"/>
  <c r="S17" i="32"/>
  <c r="T17" i="32"/>
  <c r="U17" i="32"/>
  <c r="V17" i="32"/>
  <c r="W17" i="32"/>
  <c r="X17" i="32"/>
  <c r="Y17" i="32"/>
  <c r="Z17" i="32"/>
  <c r="AA17" i="32"/>
  <c r="AB17" i="32"/>
  <c r="AC17" i="32"/>
  <c r="AD17" i="32"/>
  <c r="AE17" i="32"/>
  <c r="AF17" i="32"/>
  <c r="C18" i="32"/>
  <c r="D18" i="32"/>
  <c r="E18" i="32"/>
  <c r="F18" i="32"/>
  <c r="G18" i="32"/>
  <c r="H18" i="32"/>
  <c r="I18" i="32"/>
  <c r="J18" i="32"/>
  <c r="K18" i="32"/>
  <c r="L18" i="32"/>
  <c r="M18" i="32"/>
  <c r="N18" i="32"/>
  <c r="O18" i="32"/>
  <c r="P18" i="32"/>
  <c r="Q18" i="32"/>
  <c r="R18" i="32"/>
  <c r="S18" i="32"/>
  <c r="T18" i="32"/>
  <c r="U18" i="32"/>
  <c r="V18" i="32"/>
  <c r="W18" i="32"/>
  <c r="X18" i="32"/>
  <c r="Y18" i="32"/>
  <c r="Z18" i="32"/>
  <c r="AA18" i="32"/>
  <c r="AB18" i="32"/>
  <c r="AC18" i="32"/>
  <c r="AD18" i="32"/>
  <c r="AE18" i="32"/>
  <c r="AF18" i="32"/>
  <c r="C19" i="32"/>
  <c r="D19" i="32"/>
  <c r="E19" i="32"/>
  <c r="F19" i="32"/>
  <c r="G19" i="32"/>
  <c r="H19" i="32"/>
  <c r="I19" i="32"/>
  <c r="J19" i="32"/>
  <c r="K19" i="32"/>
  <c r="L19" i="32"/>
  <c r="M19" i="32"/>
  <c r="N19" i="32"/>
  <c r="O19" i="32"/>
  <c r="P19" i="32"/>
  <c r="Q19" i="32"/>
  <c r="R19" i="32"/>
  <c r="S19" i="32"/>
  <c r="T19" i="32"/>
  <c r="U19" i="32"/>
  <c r="V19" i="32"/>
  <c r="W19" i="32"/>
  <c r="X19" i="32"/>
  <c r="Y19" i="32"/>
  <c r="Z19" i="32"/>
  <c r="AA19" i="32"/>
  <c r="AB19" i="32"/>
  <c r="AC19" i="32"/>
  <c r="AD19" i="32"/>
  <c r="AE19" i="32"/>
  <c r="AF19" i="32"/>
  <c r="C20" i="32"/>
  <c r="D20" i="32"/>
  <c r="E20" i="32"/>
  <c r="F20" i="32"/>
  <c r="G20" i="32"/>
  <c r="H20" i="32"/>
  <c r="I20" i="32"/>
  <c r="J20" i="32"/>
  <c r="K20" i="32"/>
  <c r="L20" i="32"/>
  <c r="M20" i="32"/>
  <c r="N20" i="32"/>
  <c r="O20" i="32"/>
  <c r="P20" i="32"/>
  <c r="Q20" i="32"/>
  <c r="R20" i="32"/>
  <c r="S20" i="32"/>
  <c r="T20" i="32"/>
  <c r="U20" i="32"/>
  <c r="V20" i="32"/>
  <c r="W20" i="32"/>
  <c r="X20" i="32"/>
  <c r="Y20" i="32"/>
  <c r="Z20" i="32"/>
  <c r="AA20" i="32"/>
  <c r="AB20" i="32"/>
  <c r="AC20" i="32"/>
  <c r="AD20" i="32"/>
  <c r="AE20" i="32"/>
  <c r="AF20" i="32"/>
  <c r="C21" i="32"/>
  <c r="D21" i="32"/>
  <c r="E21" i="32"/>
  <c r="F21" i="32"/>
  <c r="G21" i="32"/>
  <c r="H21" i="32"/>
  <c r="I21" i="32"/>
  <c r="J21" i="32"/>
  <c r="K21" i="32"/>
  <c r="L21" i="32"/>
  <c r="M21" i="32"/>
  <c r="N21" i="32"/>
  <c r="O21" i="32"/>
  <c r="P21" i="32"/>
  <c r="Q21" i="32"/>
  <c r="R21" i="32"/>
  <c r="S21" i="32"/>
  <c r="T21" i="32"/>
  <c r="U21" i="32"/>
  <c r="V21" i="32"/>
  <c r="W21" i="32"/>
  <c r="X21" i="32"/>
  <c r="Y21" i="32"/>
  <c r="Z21" i="32"/>
  <c r="AA21" i="32"/>
  <c r="AB21" i="32"/>
  <c r="AC21" i="32"/>
  <c r="AD21" i="32"/>
  <c r="AE21" i="32"/>
  <c r="AF21" i="32"/>
  <c r="C22" i="32"/>
  <c r="D22" i="32"/>
  <c r="E22" i="32"/>
  <c r="F22" i="32"/>
  <c r="G22" i="32"/>
  <c r="H22" i="32"/>
  <c r="I22" i="32"/>
  <c r="J22" i="32"/>
  <c r="K22" i="32"/>
  <c r="L22" i="32"/>
  <c r="M22" i="32"/>
  <c r="N22" i="32"/>
  <c r="O22" i="32"/>
  <c r="P22" i="32"/>
  <c r="Q22" i="32"/>
  <c r="R22" i="32"/>
  <c r="S22" i="32"/>
  <c r="T22" i="32"/>
  <c r="U22" i="32"/>
  <c r="V22" i="32"/>
  <c r="W22" i="32"/>
  <c r="X22" i="32"/>
  <c r="Y22" i="32"/>
  <c r="Z22" i="32"/>
  <c r="AA22" i="32"/>
  <c r="AB22" i="32"/>
  <c r="AC22" i="32"/>
  <c r="AD22" i="32"/>
  <c r="AE22" i="32"/>
  <c r="AF22" i="32"/>
  <c r="C23" i="32"/>
  <c r="D23" i="32"/>
  <c r="E23" i="32"/>
  <c r="F23" i="32"/>
  <c r="G23" i="32"/>
  <c r="H23" i="32"/>
  <c r="I23" i="32"/>
  <c r="J23" i="32"/>
  <c r="K23" i="32"/>
  <c r="L23" i="32"/>
  <c r="M23" i="32"/>
  <c r="N23" i="32"/>
  <c r="O23" i="32"/>
  <c r="P23" i="32"/>
  <c r="Q23" i="32"/>
  <c r="R23" i="32"/>
  <c r="S23" i="32"/>
  <c r="T23" i="32"/>
  <c r="U23" i="32"/>
  <c r="V23" i="32"/>
  <c r="W23" i="32"/>
  <c r="X23" i="32"/>
  <c r="Y23" i="32"/>
  <c r="Z23" i="32"/>
  <c r="AA23" i="32"/>
  <c r="AB23" i="32"/>
  <c r="AC23" i="32"/>
  <c r="AD23" i="32"/>
  <c r="AE23" i="32"/>
  <c r="AF23" i="32"/>
  <c r="C24" i="32"/>
  <c r="D24" i="32"/>
  <c r="E24" i="32"/>
  <c r="F24" i="32"/>
  <c r="G24" i="32"/>
  <c r="H24" i="32"/>
  <c r="I24" i="32"/>
  <c r="J24" i="32"/>
  <c r="K24" i="32"/>
  <c r="L24" i="32"/>
  <c r="M24" i="32"/>
  <c r="N24" i="32"/>
  <c r="O24" i="32"/>
  <c r="P24" i="32"/>
  <c r="Q24" i="32"/>
  <c r="R24" i="32"/>
  <c r="S24" i="32"/>
  <c r="T24" i="32"/>
  <c r="U24" i="32"/>
  <c r="V24" i="32"/>
  <c r="W24" i="32"/>
  <c r="X24" i="32"/>
  <c r="Y24" i="32"/>
  <c r="Z24" i="32"/>
  <c r="AA24" i="32"/>
  <c r="AB24" i="32"/>
  <c r="AC24" i="32"/>
  <c r="AD24" i="32"/>
  <c r="AE24" i="32"/>
  <c r="AF24" i="32"/>
  <c r="C25" i="32"/>
  <c r="D25" i="32"/>
  <c r="E25" i="32"/>
  <c r="F25" i="32"/>
  <c r="G25" i="32"/>
  <c r="H25" i="32"/>
  <c r="I25" i="32"/>
  <c r="J25" i="32"/>
  <c r="K25" i="32"/>
  <c r="L25" i="32"/>
  <c r="M25" i="32"/>
  <c r="N25" i="32"/>
  <c r="O25" i="32"/>
  <c r="P25" i="32"/>
  <c r="Q25" i="32"/>
  <c r="R25" i="32"/>
  <c r="S25" i="32"/>
  <c r="T25" i="32"/>
  <c r="U25" i="32"/>
  <c r="V25" i="32"/>
  <c r="W25" i="32"/>
  <c r="X25" i="32"/>
  <c r="Y25" i="32"/>
  <c r="Z25" i="32"/>
  <c r="AA25" i="32"/>
  <c r="AB25" i="32"/>
  <c r="AC25" i="32"/>
  <c r="AD25" i="32"/>
  <c r="AE25" i="32"/>
  <c r="AF25" i="32"/>
  <c r="C26" i="32"/>
  <c r="D26" i="32"/>
  <c r="E26" i="32"/>
  <c r="F26" i="32"/>
  <c r="G26" i="32"/>
  <c r="H26" i="32"/>
  <c r="I26" i="32"/>
  <c r="J26" i="32"/>
  <c r="K26" i="32"/>
  <c r="L26" i="32"/>
  <c r="M26" i="32"/>
  <c r="N26" i="32"/>
  <c r="O26" i="32"/>
  <c r="P26" i="32"/>
  <c r="Q26" i="32"/>
  <c r="R26" i="32"/>
  <c r="S26" i="32"/>
  <c r="T26" i="32"/>
  <c r="U26" i="32"/>
  <c r="V26" i="32"/>
  <c r="W26" i="32"/>
  <c r="X26" i="32"/>
  <c r="Y26" i="32"/>
  <c r="Z26" i="32"/>
  <c r="AA26" i="32"/>
  <c r="AB26" i="32"/>
  <c r="AC26" i="32"/>
  <c r="AD26" i="32"/>
  <c r="AE26" i="32"/>
  <c r="AF26" i="32"/>
  <c r="C27" i="32"/>
  <c r="D27" i="32"/>
  <c r="E27" i="32"/>
  <c r="F27" i="32"/>
  <c r="G27" i="32"/>
  <c r="H27" i="32"/>
  <c r="I27" i="32"/>
  <c r="J27" i="32"/>
  <c r="K27" i="32"/>
  <c r="L27" i="32"/>
  <c r="M27" i="32"/>
  <c r="N27" i="32"/>
  <c r="O27" i="32"/>
  <c r="P27" i="32"/>
  <c r="Q27" i="32"/>
  <c r="R27" i="32"/>
  <c r="S27" i="32"/>
  <c r="T27" i="32"/>
  <c r="U27" i="32"/>
  <c r="V27" i="32"/>
  <c r="W27" i="32"/>
  <c r="X27" i="32"/>
  <c r="Y27" i="32"/>
  <c r="Z27" i="32"/>
  <c r="AA27" i="32"/>
  <c r="AB27" i="32"/>
  <c r="AC27" i="32"/>
  <c r="AD27" i="32"/>
  <c r="AE27" i="32"/>
  <c r="AF27" i="32"/>
  <c r="C28" i="32"/>
  <c r="D28" i="32"/>
  <c r="E28" i="32"/>
  <c r="F28" i="32"/>
  <c r="G28" i="32"/>
  <c r="H28" i="32"/>
  <c r="I28" i="32"/>
  <c r="J28" i="32"/>
  <c r="K28" i="32"/>
  <c r="L28" i="32"/>
  <c r="M28" i="32"/>
  <c r="N28" i="32"/>
  <c r="O28" i="32"/>
  <c r="P28" i="32"/>
  <c r="Q28" i="32"/>
  <c r="R28" i="32"/>
  <c r="S28" i="32"/>
  <c r="T28" i="32"/>
  <c r="U28" i="32"/>
  <c r="V28" i="32"/>
  <c r="W28" i="32"/>
  <c r="X28" i="32"/>
  <c r="Y28" i="32"/>
  <c r="Z28" i="32"/>
  <c r="AA28" i="32"/>
  <c r="AB28" i="32"/>
  <c r="AC28" i="32"/>
  <c r="AD28" i="32"/>
  <c r="AE28" i="32"/>
  <c r="AF28" i="32"/>
  <c r="C29" i="32"/>
  <c r="D29" i="32"/>
  <c r="E29" i="32"/>
  <c r="F29" i="32"/>
  <c r="G29" i="32"/>
  <c r="H29" i="32"/>
  <c r="I29" i="32"/>
  <c r="J29" i="32"/>
  <c r="K29" i="32"/>
  <c r="L29" i="32"/>
  <c r="M29" i="32"/>
  <c r="N29" i="32"/>
  <c r="O29" i="32"/>
  <c r="P29" i="32"/>
  <c r="Q29" i="32"/>
  <c r="R29" i="32"/>
  <c r="S29" i="32"/>
  <c r="T29" i="32"/>
  <c r="U29" i="32"/>
  <c r="V29" i="32"/>
  <c r="W29" i="32"/>
  <c r="X29" i="32"/>
  <c r="Y29" i="32"/>
  <c r="Z29" i="32"/>
  <c r="AA29" i="32"/>
  <c r="AB29" i="32"/>
  <c r="AC29" i="32"/>
  <c r="AD29" i="32"/>
  <c r="AE29" i="32"/>
  <c r="AF29" i="32"/>
  <c r="C30" i="32"/>
  <c r="D30" i="32"/>
  <c r="E30" i="32"/>
  <c r="F30" i="32"/>
  <c r="G30" i="32"/>
  <c r="H30" i="32"/>
  <c r="I30" i="32"/>
  <c r="J30" i="32"/>
  <c r="K30" i="32"/>
  <c r="L30" i="32"/>
  <c r="M30" i="32"/>
  <c r="N30" i="32"/>
  <c r="O30" i="32"/>
  <c r="P30" i="32"/>
  <c r="Q30" i="32"/>
  <c r="R30" i="32"/>
  <c r="S30" i="32"/>
  <c r="T30" i="32"/>
  <c r="U30" i="32"/>
  <c r="V30" i="32"/>
  <c r="W30" i="32"/>
  <c r="X30" i="32"/>
  <c r="Y30" i="32"/>
  <c r="Z30" i="32"/>
  <c r="AA30" i="32"/>
  <c r="AB30" i="32"/>
  <c r="AC30" i="32"/>
  <c r="AD30" i="32"/>
  <c r="AE30" i="32"/>
  <c r="AF30" i="32"/>
  <c r="C31" i="32"/>
  <c r="D31" i="32"/>
  <c r="E31" i="32"/>
  <c r="F31" i="32"/>
  <c r="G31" i="32"/>
  <c r="H31" i="32"/>
  <c r="I31" i="32"/>
  <c r="J31" i="32"/>
  <c r="K31" i="32"/>
  <c r="L31" i="32"/>
  <c r="M31" i="32"/>
  <c r="N31" i="32"/>
  <c r="O31" i="32"/>
  <c r="P31" i="32"/>
  <c r="Q31" i="32"/>
  <c r="R31" i="32"/>
  <c r="S31" i="32"/>
  <c r="T31" i="32"/>
  <c r="U31" i="32"/>
  <c r="V31" i="32"/>
  <c r="W31" i="32"/>
  <c r="X31" i="32"/>
  <c r="Y31" i="32"/>
  <c r="Z31" i="32"/>
  <c r="AA31" i="32"/>
  <c r="AB31" i="32"/>
  <c r="AC31" i="32"/>
  <c r="AD31" i="32"/>
  <c r="AE31" i="32"/>
  <c r="AF31" i="32"/>
  <c r="C32" i="32"/>
  <c r="D32" i="32"/>
  <c r="E32" i="32"/>
  <c r="F32" i="32"/>
  <c r="G32" i="32"/>
  <c r="H32" i="32"/>
  <c r="I32" i="32"/>
  <c r="J32" i="32"/>
  <c r="K32" i="32"/>
  <c r="L32" i="32"/>
  <c r="M32" i="32"/>
  <c r="N32" i="32"/>
  <c r="O32" i="32"/>
  <c r="P32" i="32"/>
  <c r="Q32" i="32"/>
  <c r="R32" i="32"/>
  <c r="S32" i="32"/>
  <c r="T32" i="32"/>
  <c r="U32" i="32"/>
  <c r="V32" i="32"/>
  <c r="W32" i="32"/>
  <c r="X32" i="32"/>
  <c r="Y32" i="32"/>
  <c r="Z32" i="32"/>
  <c r="AA32" i="32"/>
  <c r="AB32" i="32"/>
  <c r="AC32" i="32"/>
  <c r="AD32" i="32"/>
  <c r="AE32" i="32"/>
  <c r="AF32" i="32"/>
  <c r="C33" i="32"/>
  <c r="D33" i="32"/>
  <c r="E33" i="32"/>
  <c r="F33" i="32"/>
  <c r="G33" i="32"/>
  <c r="H33" i="32"/>
  <c r="I33" i="32"/>
  <c r="J33" i="32"/>
  <c r="K33" i="32"/>
  <c r="L33" i="32"/>
  <c r="M33" i="32"/>
  <c r="N33" i="32"/>
  <c r="O33" i="32"/>
  <c r="P33" i="32"/>
  <c r="Q33" i="32"/>
  <c r="R33" i="32"/>
  <c r="S33" i="32"/>
  <c r="T33" i="32"/>
  <c r="U33" i="32"/>
  <c r="V33" i="32"/>
  <c r="W33" i="32"/>
  <c r="X33" i="32"/>
  <c r="Y33" i="32"/>
  <c r="Z33" i="32"/>
  <c r="AA33" i="32"/>
  <c r="AB33" i="32"/>
  <c r="AC33" i="32"/>
  <c r="AD33" i="32"/>
  <c r="AE33" i="32"/>
  <c r="AF33" i="32"/>
  <c r="C34" i="32"/>
  <c r="D34" i="32"/>
  <c r="E34" i="32"/>
  <c r="F34" i="32"/>
  <c r="G34" i="32"/>
  <c r="H34" i="32"/>
  <c r="I34" i="32"/>
  <c r="J34" i="32"/>
  <c r="K34" i="32"/>
  <c r="L34" i="32"/>
  <c r="M34" i="32"/>
  <c r="N34" i="32"/>
  <c r="O34" i="32"/>
  <c r="P34" i="32"/>
  <c r="Q34" i="32"/>
  <c r="R34" i="32"/>
  <c r="S34" i="32"/>
  <c r="T34" i="32"/>
  <c r="U34" i="32"/>
  <c r="V34" i="32"/>
  <c r="W34" i="32"/>
  <c r="X34" i="32"/>
  <c r="Y34" i="32"/>
  <c r="Z34" i="32"/>
  <c r="AA34" i="32"/>
  <c r="AB34" i="32"/>
  <c r="AC34" i="32"/>
  <c r="AD34" i="32"/>
  <c r="AE34" i="32"/>
  <c r="AF34" i="32"/>
  <c r="C35" i="32"/>
  <c r="D35" i="32"/>
  <c r="E35" i="32"/>
  <c r="F35" i="32"/>
  <c r="G35" i="32"/>
  <c r="H35" i="32"/>
  <c r="I35" i="32"/>
  <c r="J35" i="32"/>
  <c r="K35" i="32"/>
  <c r="L35" i="32"/>
  <c r="M35" i="32"/>
  <c r="N35" i="32"/>
  <c r="O35" i="32"/>
  <c r="P35" i="32"/>
  <c r="Q35" i="32"/>
  <c r="R35" i="32"/>
  <c r="S35" i="32"/>
  <c r="T35" i="32"/>
  <c r="U35" i="32"/>
  <c r="V35" i="32"/>
  <c r="W35" i="32"/>
  <c r="X35" i="32"/>
  <c r="Y35" i="32"/>
  <c r="Z35" i="32"/>
  <c r="AA35" i="32"/>
  <c r="AB35" i="32"/>
  <c r="AC35" i="32"/>
  <c r="AD35" i="32"/>
  <c r="AE35" i="32"/>
  <c r="AF35" i="32"/>
  <c r="C36" i="32"/>
  <c r="D36" i="32"/>
  <c r="E36" i="32"/>
  <c r="F36" i="32"/>
  <c r="G36" i="32"/>
  <c r="H36" i="32"/>
  <c r="I36" i="32"/>
  <c r="J36" i="32"/>
  <c r="K36" i="32"/>
  <c r="L36" i="32"/>
  <c r="M36" i="32"/>
  <c r="N36" i="32"/>
  <c r="O36" i="32"/>
  <c r="P36" i="32"/>
  <c r="Q36" i="32"/>
  <c r="R36" i="32"/>
  <c r="S36" i="32"/>
  <c r="T36" i="32"/>
  <c r="U36" i="32"/>
  <c r="V36" i="32"/>
  <c r="W36" i="32"/>
  <c r="X36" i="32"/>
  <c r="Y36" i="32"/>
  <c r="Z36" i="32"/>
  <c r="AA36" i="32"/>
  <c r="AB36" i="32"/>
  <c r="AC36" i="32"/>
  <c r="AD36" i="32"/>
  <c r="AE36" i="32"/>
  <c r="AF36" i="32"/>
  <c r="C37" i="32"/>
  <c r="D37" i="32"/>
  <c r="E37" i="32"/>
  <c r="F37" i="32"/>
  <c r="G37" i="32"/>
  <c r="H37" i="32"/>
  <c r="I37" i="32"/>
  <c r="J37" i="32"/>
  <c r="K37" i="32"/>
  <c r="L37" i="32"/>
  <c r="M37" i="32"/>
  <c r="N37" i="32"/>
  <c r="O37" i="32"/>
  <c r="P37" i="32"/>
  <c r="Q37" i="32"/>
  <c r="R37" i="32"/>
  <c r="S37" i="32"/>
  <c r="T37" i="32"/>
  <c r="U37" i="32"/>
  <c r="V37" i="32"/>
  <c r="W37" i="32"/>
  <c r="X37" i="32"/>
  <c r="Y37" i="32"/>
  <c r="Z37" i="32"/>
  <c r="AA37" i="32"/>
  <c r="AB37" i="32"/>
  <c r="AC37" i="32"/>
  <c r="AD37" i="32"/>
  <c r="AE37" i="32"/>
  <c r="AF37" i="32"/>
  <c r="C38" i="32"/>
  <c r="D38" i="32"/>
  <c r="E38" i="32"/>
  <c r="F38" i="32"/>
  <c r="G38" i="32"/>
  <c r="H38" i="32"/>
  <c r="I38" i="32"/>
  <c r="J38" i="32"/>
  <c r="K38" i="32"/>
  <c r="L38" i="32"/>
  <c r="M38" i="32"/>
  <c r="N38" i="32"/>
  <c r="O38" i="32"/>
  <c r="P38" i="32"/>
  <c r="Q38" i="32"/>
  <c r="R38" i="32"/>
  <c r="S38" i="32"/>
  <c r="T38" i="32"/>
  <c r="U38" i="32"/>
  <c r="V38" i="32"/>
  <c r="W38" i="32"/>
  <c r="X38" i="32"/>
  <c r="Y38" i="32"/>
  <c r="Z38" i="32"/>
  <c r="AA38" i="32"/>
  <c r="AB38" i="32"/>
  <c r="AC38" i="32"/>
  <c r="AD38" i="32"/>
  <c r="AE38" i="32"/>
  <c r="AF38" i="32"/>
  <c r="C39" i="32"/>
  <c r="D39" i="32"/>
  <c r="E39" i="32"/>
  <c r="F39" i="32"/>
  <c r="G39" i="32"/>
  <c r="H39" i="32"/>
  <c r="I39" i="32"/>
  <c r="J39" i="32"/>
  <c r="K39" i="32"/>
  <c r="L39" i="32"/>
  <c r="M39" i="32"/>
  <c r="N39" i="32"/>
  <c r="O39" i="32"/>
  <c r="P39" i="32"/>
  <c r="Q39" i="32"/>
  <c r="R39" i="32"/>
  <c r="S39" i="32"/>
  <c r="T39" i="32"/>
  <c r="U39" i="32"/>
  <c r="V39" i="32"/>
  <c r="W39" i="32"/>
  <c r="X39" i="32"/>
  <c r="Y39" i="32"/>
  <c r="Z39" i="32"/>
  <c r="AA39" i="32"/>
  <c r="AB39" i="32"/>
  <c r="AC39" i="32"/>
  <c r="AD39" i="32"/>
  <c r="AE39" i="32"/>
  <c r="AF39" i="32"/>
  <c r="C40" i="32"/>
  <c r="D40" i="32"/>
  <c r="E40" i="32"/>
  <c r="F40" i="32"/>
  <c r="G40" i="32"/>
  <c r="H40" i="32"/>
  <c r="I40" i="32"/>
  <c r="J40" i="32"/>
  <c r="K40" i="32"/>
  <c r="L40" i="32"/>
  <c r="M40" i="32"/>
  <c r="N40" i="32"/>
  <c r="O40" i="32"/>
  <c r="P40" i="32"/>
  <c r="Q40" i="32"/>
  <c r="R40" i="32"/>
  <c r="S40" i="32"/>
  <c r="T40" i="32"/>
  <c r="U40" i="32"/>
  <c r="V40" i="32"/>
  <c r="W40" i="32"/>
  <c r="X40" i="32"/>
  <c r="Y40" i="32"/>
  <c r="Z40" i="32"/>
  <c r="AA40" i="32"/>
  <c r="AB40" i="32"/>
  <c r="AC40" i="32"/>
  <c r="AD40" i="32"/>
  <c r="AE40" i="32"/>
  <c r="AF40" i="32"/>
  <c r="C41" i="32"/>
  <c r="D41" i="32"/>
  <c r="E41" i="32"/>
  <c r="F41" i="32"/>
  <c r="G41" i="32"/>
  <c r="H41" i="32"/>
  <c r="I41" i="32"/>
  <c r="J41" i="32"/>
  <c r="K41" i="32"/>
  <c r="L41" i="32"/>
  <c r="M41" i="32"/>
  <c r="N41" i="32"/>
  <c r="O41" i="32"/>
  <c r="P41" i="32"/>
  <c r="Q41" i="32"/>
  <c r="R41" i="32"/>
  <c r="S41" i="32"/>
  <c r="T41" i="32"/>
  <c r="U41" i="32"/>
  <c r="V41" i="32"/>
  <c r="W41" i="32"/>
  <c r="X41" i="32"/>
  <c r="Y41" i="32"/>
  <c r="Z41" i="32"/>
  <c r="AA41" i="32"/>
  <c r="AB41" i="32"/>
  <c r="AC41" i="32"/>
  <c r="AD41" i="32"/>
  <c r="AE41" i="32"/>
  <c r="AF41" i="32"/>
  <c r="C42" i="32"/>
  <c r="D42" i="32"/>
  <c r="E42" i="32"/>
  <c r="F42" i="32"/>
  <c r="G42" i="32"/>
  <c r="H42" i="32"/>
  <c r="I42" i="32"/>
  <c r="J42" i="32"/>
  <c r="K42" i="32"/>
  <c r="L42" i="32"/>
  <c r="M42" i="32"/>
  <c r="N42" i="32"/>
  <c r="O42" i="32"/>
  <c r="P42" i="32"/>
  <c r="Q42" i="32"/>
  <c r="R42" i="32"/>
  <c r="S42" i="32"/>
  <c r="T42" i="32"/>
  <c r="U42" i="32"/>
  <c r="V42" i="32"/>
  <c r="W42" i="32"/>
  <c r="X42" i="32"/>
  <c r="Y42" i="32"/>
  <c r="Z42" i="32"/>
  <c r="AA42" i="32"/>
  <c r="AB42" i="32"/>
  <c r="AC42" i="32"/>
  <c r="AD42" i="32"/>
  <c r="AE42" i="32"/>
  <c r="AF42" i="32"/>
  <c r="C43" i="32"/>
  <c r="D43" i="32"/>
  <c r="E43" i="32"/>
  <c r="F43" i="32"/>
  <c r="G43" i="32"/>
  <c r="H43" i="32"/>
  <c r="I43" i="32"/>
  <c r="J43" i="32"/>
  <c r="K43" i="32"/>
  <c r="L43" i="32"/>
  <c r="M43" i="32"/>
  <c r="N43" i="32"/>
  <c r="O43" i="32"/>
  <c r="P43" i="32"/>
  <c r="Q43" i="32"/>
  <c r="R43" i="32"/>
  <c r="S43" i="32"/>
  <c r="T43" i="32"/>
  <c r="U43" i="32"/>
  <c r="V43" i="32"/>
  <c r="W43" i="32"/>
  <c r="X43" i="32"/>
  <c r="Y43" i="32"/>
  <c r="Z43" i="32"/>
  <c r="AA43" i="32"/>
  <c r="AB43" i="32"/>
  <c r="AC43" i="32"/>
  <c r="AD43" i="32"/>
  <c r="AE43" i="32"/>
  <c r="AF43" i="32"/>
  <c r="C44" i="32"/>
  <c r="D44" i="32"/>
  <c r="E44" i="32"/>
  <c r="F44" i="32"/>
  <c r="G44" i="32"/>
  <c r="H44" i="32"/>
  <c r="I44" i="32"/>
  <c r="J44" i="32"/>
  <c r="K44" i="32"/>
  <c r="L44" i="32"/>
  <c r="M44" i="32"/>
  <c r="N44" i="32"/>
  <c r="O44" i="32"/>
  <c r="P44" i="32"/>
  <c r="Q44" i="32"/>
  <c r="R44" i="32"/>
  <c r="S44" i="32"/>
  <c r="T44" i="32"/>
  <c r="U44" i="32"/>
  <c r="V44" i="32"/>
  <c r="W44" i="32"/>
  <c r="X44" i="32"/>
  <c r="Y44" i="32"/>
  <c r="Z44" i="32"/>
  <c r="AA44" i="32"/>
  <c r="AB44" i="32"/>
  <c r="AC44" i="32"/>
  <c r="AD44" i="32"/>
  <c r="AE44" i="32"/>
  <c r="AF44" i="32"/>
  <c r="C45" i="32"/>
  <c r="D45" i="32"/>
  <c r="E45" i="32"/>
  <c r="F45" i="32"/>
  <c r="G45" i="32"/>
  <c r="H45" i="32"/>
  <c r="I45" i="32"/>
  <c r="J45" i="32"/>
  <c r="K45" i="32"/>
  <c r="L45" i="32"/>
  <c r="M45" i="32"/>
  <c r="N45" i="32"/>
  <c r="O45" i="32"/>
  <c r="P45" i="32"/>
  <c r="Q45" i="32"/>
  <c r="R45" i="32"/>
  <c r="S45" i="32"/>
  <c r="T45" i="32"/>
  <c r="U45" i="32"/>
  <c r="V45" i="32"/>
  <c r="W45" i="32"/>
  <c r="X45" i="32"/>
  <c r="Y45" i="32"/>
  <c r="Z45" i="32"/>
  <c r="AA45" i="32"/>
  <c r="AB45" i="32"/>
  <c r="AC45" i="32"/>
  <c r="AD45" i="32"/>
  <c r="AE45" i="32"/>
  <c r="AF45" i="32"/>
  <c r="C46" i="32"/>
  <c r="D46" i="32"/>
  <c r="E46" i="32"/>
  <c r="F46" i="32"/>
  <c r="G46" i="32"/>
  <c r="H46" i="32"/>
  <c r="I46" i="32"/>
  <c r="J46" i="32"/>
  <c r="K46" i="32"/>
  <c r="L46" i="32"/>
  <c r="M46" i="32"/>
  <c r="N46" i="32"/>
  <c r="O46" i="32"/>
  <c r="P46" i="32"/>
  <c r="Q46" i="32"/>
  <c r="R46" i="32"/>
  <c r="S46" i="32"/>
  <c r="T46" i="32"/>
  <c r="U46" i="32"/>
  <c r="V46" i="32"/>
  <c r="W46" i="32"/>
  <c r="X46" i="32"/>
  <c r="Y46" i="32"/>
  <c r="Z46" i="32"/>
  <c r="AA46" i="32"/>
  <c r="AB46" i="32"/>
  <c r="AC46" i="32"/>
  <c r="AD46" i="32"/>
  <c r="AE46" i="32"/>
  <c r="AF46" i="32"/>
  <c r="C47" i="32"/>
  <c r="D47" i="32"/>
  <c r="E47" i="32"/>
  <c r="F47" i="32"/>
  <c r="G47" i="32"/>
  <c r="H47" i="32"/>
  <c r="I47" i="32"/>
  <c r="J47" i="32"/>
  <c r="K47" i="32"/>
  <c r="L47" i="32"/>
  <c r="M47" i="32"/>
  <c r="N47" i="32"/>
  <c r="O47" i="32"/>
  <c r="P47" i="32"/>
  <c r="Q47" i="32"/>
  <c r="R47" i="32"/>
  <c r="S47" i="32"/>
  <c r="T47" i="32"/>
  <c r="U47" i="32"/>
  <c r="V47" i="32"/>
  <c r="W47" i="32"/>
  <c r="X47" i="32"/>
  <c r="Y47" i="32"/>
  <c r="Z47" i="32"/>
  <c r="AA47" i="32"/>
  <c r="AB47" i="32"/>
  <c r="AC47" i="32"/>
  <c r="AD47" i="32"/>
  <c r="AE47" i="32"/>
  <c r="AF47" i="32"/>
  <c r="C48" i="32"/>
  <c r="D48" i="32"/>
  <c r="E48" i="32"/>
  <c r="F48" i="32"/>
  <c r="G48" i="32"/>
  <c r="H48" i="32"/>
  <c r="I48" i="32"/>
  <c r="J48" i="32"/>
  <c r="K48" i="32"/>
  <c r="L48" i="32"/>
  <c r="M48" i="32"/>
  <c r="N48" i="32"/>
  <c r="O48" i="32"/>
  <c r="P48" i="32"/>
  <c r="Q48" i="32"/>
  <c r="R48" i="32"/>
  <c r="S48" i="32"/>
  <c r="T48" i="32"/>
  <c r="U48" i="32"/>
  <c r="V48" i="32"/>
  <c r="W48" i="32"/>
  <c r="X48" i="32"/>
  <c r="Y48" i="32"/>
  <c r="Z48" i="32"/>
  <c r="AA48" i="32"/>
  <c r="AB48" i="32"/>
  <c r="AC48" i="32"/>
  <c r="AD48" i="32"/>
  <c r="AE48" i="32"/>
  <c r="AF48" i="32"/>
  <c r="C49" i="32"/>
  <c r="D49" i="32"/>
  <c r="E49" i="32"/>
  <c r="F49" i="32"/>
  <c r="G49" i="32"/>
  <c r="H49" i="32"/>
  <c r="I49" i="32"/>
  <c r="J49" i="32"/>
  <c r="K49" i="32"/>
  <c r="L49" i="32"/>
  <c r="M49" i="32"/>
  <c r="N49" i="32"/>
  <c r="O49" i="32"/>
  <c r="P49" i="32"/>
  <c r="Q49" i="32"/>
  <c r="R49" i="32"/>
  <c r="S49" i="32"/>
  <c r="T49" i="32"/>
  <c r="U49" i="32"/>
  <c r="V49" i="32"/>
  <c r="W49" i="32"/>
  <c r="X49" i="32"/>
  <c r="Y49" i="32"/>
  <c r="Z49" i="32"/>
  <c r="AA49" i="32"/>
  <c r="AB49" i="32"/>
  <c r="AC49" i="32"/>
  <c r="AD49" i="32"/>
  <c r="AE49" i="32"/>
  <c r="AF49" i="32"/>
  <c r="C50" i="32"/>
  <c r="D50" i="32"/>
  <c r="E50" i="32"/>
  <c r="F50" i="32"/>
  <c r="G50" i="32"/>
  <c r="H50" i="32"/>
  <c r="I50" i="32"/>
  <c r="J50" i="32"/>
  <c r="K50" i="32"/>
  <c r="L50" i="32"/>
  <c r="M50" i="32"/>
  <c r="N50" i="32"/>
  <c r="O50" i="32"/>
  <c r="P50" i="32"/>
  <c r="Q50" i="32"/>
  <c r="R50" i="32"/>
  <c r="S50" i="32"/>
  <c r="T50" i="32"/>
  <c r="U50" i="32"/>
  <c r="V50" i="32"/>
  <c r="W50" i="32"/>
  <c r="X50" i="32"/>
  <c r="Y50" i="32"/>
  <c r="Z50" i="32"/>
  <c r="AA50" i="32"/>
  <c r="AB50" i="32"/>
  <c r="AC50" i="32"/>
  <c r="AD50" i="32"/>
  <c r="AE50" i="32"/>
  <c r="AF50" i="32"/>
  <c r="C51" i="32"/>
  <c r="D51" i="32"/>
  <c r="E51" i="32"/>
  <c r="F51" i="32"/>
  <c r="G51" i="32"/>
  <c r="H51" i="32"/>
  <c r="I51" i="32"/>
  <c r="J51" i="32"/>
  <c r="K51" i="32"/>
  <c r="L51" i="32"/>
  <c r="M51" i="32"/>
  <c r="N51" i="32"/>
  <c r="O51" i="32"/>
  <c r="P51" i="32"/>
  <c r="Q51" i="32"/>
  <c r="R51" i="32"/>
  <c r="S51" i="32"/>
  <c r="T51" i="32"/>
  <c r="U51" i="32"/>
  <c r="V51" i="32"/>
  <c r="W51" i="32"/>
  <c r="X51" i="32"/>
  <c r="Y51" i="32"/>
  <c r="Z51" i="32"/>
  <c r="AA51" i="32"/>
  <c r="AB51" i="32"/>
  <c r="AC51" i="32"/>
  <c r="AD51" i="32"/>
  <c r="AE51" i="32"/>
  <c r="AF51" i="32"/>
  <c r="C52" i="32"/>
  <c r="D52" i="32"/>
  <c r="E52" i="32"/>
  <c r="F52" i="32"/>
  <c r="G52" i="32"/>
  <c r="H52" i="32"/>
  <c r="I52" i="32"/>
  <c r="J52" i="32"/>
  <c r="K52" i="32"/>
  <c r="L52" i="32"/>
  <c r="M52" i="32"/>
  <c r="N52" i="32"/>
  <c r="O52" i="32"/>
  <c r="P52" i="32"/>
  <c r="Q52" i="32"/>
  <c r="R52" i="32"/>
  <c r="S52" i="32"/>
  <c r="T52" i="32"/>
  <c r="U52" i="32"/>
  <c r="V52" i="32"/>
  <c r="W52" i="32"/>
  <c r="X52" i="32"/>
  <c r="Y52" i="32"/>
  <c r="Z52" i="32"/>
  <c r="AA52" i="32"/>
  <c r="AB52" i="32"/>
  <c r="AC52" i="32"/>
  <c r="AD52" i="32"/>
  <c r="AE52" i="32"/>
  <c r="AF52" i="32"/>
  <c r="C53" i="32"/>
  <c r="D53" i="32"/>
  <c r="E53" i="32"/>
  <c r="F53" i="32"/>
  <c r="G53" i="32"/>
  <c r="H53" i="32"/>
  <c r="I53" i="32"/>
  <c r="J53" i="32"/>
  <c r="K53" i="32"/>
  <c r="L53" i="32"/>
  <c r="M53" i="32"/>
  <c r="N53" i="32"/>
  <c r="O53" i="32"/>
  <c r="P53" i="32"/>
  <c r="Q53" i="32"/>
  <c r="R53" i="32"/>
  <c r="S53" i="32"/>
  <c r="T53" i="32"/>
  <c r="U53" i="32"/>
  <c r="V53" i="32"/>
  <c r="W53" i="32"/>
  <c r="X53" i="32"/>
  <c r="Y53" i="32"/>
  <c r="Z53" i="32"/>
  <c r="AA53" i="32"/>
  <c r="AB53" i="32"/>
  <c r="AC53" i="32"/>
  <c r="AD53" i="32"/>
  <c r="AE53" i="32"/>
  <c r="AF53" i="32"/>
  <c r="C54" i="32"/>
  <c r="D54" i="32"/>
  <c r="E54" i="32"/>
  <c r="F54" i="32"/>
  <c r="G54" i="32"/>
  <c r="H54" i="32"/>
  <c r="I54" i="32"/>
  <c r="J54" i="32"/>
  <c r="K54" i="32"/>
  <c r="L54" i="32"/>
  <c r="M54" i="32"/>
  <c r="N54" i="32"/>
  <c r="O54" i="32"/>
  <c r="P54" i="32"/>
  <c r="Q54" i="32"/>
  <c r="R54" i="32"/>
  <c r="S54" i="32"/>
  <c r="T54" i="32"/>
  <c r="U54" i="32"/>
  <c r="V54" i="32"/>
  <c r="W54" i="32"/>
  <c r="X54" i="32"/>
  <c r="Y54" i="32"/>
  <c r="Z54" i="32"/>
  <c r="AA54" i="32"/>
  <c r="AB54" i="32"/>
  <c r="AC54" i="32"/>
  <c r="AD54" i="32"/>
  <c r="AE54" i="32"/>
  <c r="AF54" i="32"/>
  <c r="C55" i="32"/>
  <c r="D55" i="32"/>
  <c r="E55" i="32"/>
  <c r="F55" i="32"/>
  <c r="G55" i="32"/>
  <c r="H55" i="32"/>
  <c r="I55" i="32"/>
  <c r="J55" i="32"/>
  <c r="K55" i="32"/>
  <c r="L55" i="32"/>
  <c r="M55" i="32"/>
  <c r="N55" i="32"/>
  <c r="O55" i="32"/>
  <c r="P55" i="32"/>
  <c r="Q55" i="32"/>
  <c r="R55" i="32"/>
  <c r="S55" i="32"/>
  <c r="T55" i="32"/>
  <c r="U55" i="32"/>
  <c r="V55" i="32"/>
  <c r="W55" i="32"/>
  <c r="X55" i="32"/>
  <c r="Y55" i="32"/>
  <c r="Z55" i="32"/>
  <c r="AA55" i="32"/>
  <c r="AB55" i="32"/>
  <c r="AC55" i="32"/>
  <c r="AD55" i="32"/>
  <c r="AE55" i="32"/>
  <c r="AF55" i="32"/>
  <c r="C56" i="32"/>
  <c r="D56" i="32"/>
  <c r="E56" i="32"/>
  <c r="F56" i="32"/>
  <c r="G56" i="32"/>
  <c r="H56" i="32"/>
  <c r="I56" i="32"/>
  <c r="J56" i="32"/>
  <c r="K56" i="32"/>
  <c r="L56" i="32"/>
  <c r="M56" i="32"/>
  <c r="N56" i="32"/>
  <c r="O56" i="32"/>
  <c r="P56" i="32"/>
  <c r="Q56" i="32"/>
  <c r="R56" i="32"/>
  <c r="S56" i="32"/>
  <c r="T56" i="32"/>
  <c r="U56" i="32"/>
  <c r="V56" i="32"/>
  <c r="W56" i="32"/>
  <c r="X56" i="32"/>
  <c r="Y56" i="32"/>
  <c r="Z56" i="32"/>
  <c r="AA56" i="32"/>
  <c r="AB56" i="32"/>
  <c r="AC56" i="32"/>
  <c r="AD56" i="32"/>
  <c r="AE56" i="32"/>
  <c r="AF56" i="32"/>
  <c r="C57" i="32"/>
  <c r="D57" i="32"/>
  <c r="E57" i="32"/>
  <c r="F57" i="32"/>
  <c r="G57" i="32"/>
  <c r="H57" i="32"/>
  <c r="I57" i="32"/>
  <c r="J57" i="32"/>
  <c r="K57" i="32"/>
  <c r="L57" i="32"/>
  <c r="M57" i="32"/>
  <c r="N57" i="32"/>
  <c r="O57" i="32"/>
  <c r="P57" i="32"/>
  <c r="Q57" i="32"/>
  <c r="R57" i="32"/>
  <c r="S57" i="32"/>
  <c r="T57" i="32"/>
  <c r="U57" i="32"/>
  <c r="V57" i="32"/>
  <c r="W57" i="32"/>
  <c r="X57" i="32"/>
  <c r="Y57" i="32"/>
  <c r="Z57" i="32"/>
  <c r="AA57" i="32"/>
  <c r="AB57" i="32"/>
  <c r="AC57" i="32"/>
  <c r="AD57" i="32"/>
  <c r="AE57" i="32"/>
  <c r="AF57" i="32"/>
  <c r="C58" i="32"/>
  <c r="D58" i="32"/>
  <c r="E58" i="32"/>
  <c r="F58" i="32"/>
  <c r="G58" i="32"/>
  <c r="H58" i="32"/>
  <c r="I58" i="32"/>
  <c r="J58" i="32"/>
  <c r="K58" i="32"/>
  <c r="L58" i="32"/>
  <c r="M58" i="32"/>
  <c r="N58" i="32"/>
  <c r="O58" i="32"/>
  <c r="P58" i="32"/>
  <c r="Q58" i="32"/>
  <c r="R58" i="32"/>
  <c r="S58" i="32"/>
  <c r="T58" i="32"/>
  <c r="U58" i="32"/>
  <c r="V58" i="32"/>
  <c r="W58" i="32"/>
  <c r="X58" i="32"/>
  <c r="Y58" i="32"/>
  <c r="Z58" i="32"/>
  <c r="AA58" i="32"/>
  <c r="AB58" i="32"/>
  <c r="AC58" i="32"/>
  <c r="AD58" i="32"/>
  <c r="AE58" i="32"/>
  <c r="AF58" i="32"/>
  <c r="C59" i="32"/>
  <c r="D59" i="32"/>
  <c r="E59" i="32"/>
  <c r="F59" i="32"/>
  <c r="G59" i="32"/>
  <c r="H59" i="32"/>
  <c r="I59" i="32"/>
  <c r="J59" i="32"/>
  <c r="K59" i="32"/>
  <c r="L59" i="32"/>
  <c r="M59" i="32"/>
  <c r="N59" i="32"/>
  <c r="O59" i="32"/>
  <c r="P59" i="32"/>
  <c r="Q59" i="32"/>
  <c r="R59" i="32"/>
  <c r="S59" i="32"/>
  <c r="T59" i="32"/>
  <c r="U59" i="32"/>
  <c r="V59" i="32"/>
  <c r="W59" i="32"/>
  <c r="X59" i="32"/>
  <c r="Y59" i="32"/>
  <c r="Z59" i="32"/>
  <c r="AA59" i="32"/>
  <c r="AB59" i="32"/>
  <c r="AC59" i="32"/>
  <c r="AD59" i="32"/>
  <c r="AE59" i="32"/>
  <c r="AF59" i="32"/>
  <c r="C60" i="32"/>
  <c r="D60" i="32"/>
  <c r="E60" i="32"/>
  <c r="F60" i="32"/>
  <c r="G60" i="32"/>
  <c r="H60" i="32"/>
  <c r="I60" i="32"/>
  <c r="J60" i="32"/>
  <c r="K60" i="32"/>
  <c r="L60" i="32"/>
  <c r="M60" i="32"/>
  <c r="N60" i="32"/>
  <c r="O60" i="32"/>
  <c r="P60" i="32"/>
  <c r="Q60" i="32"/>
  <c r="R60" i="32"/>
  <c r="S60" i="32"/>
  <c r="T60" i="32"/>
  <c r="U60" i="32"/>
  <c r="V60" i="32"/>
  <c r="W60" i="32"/>
  <c r="X60" i="32"/>
  <c r="Y60" i="32"/>
  <c r="Z60" i="32"/>
  <c r="AA60" i="32"/>
  <c r="AB60" i="32"/>
  <c r="AC60" i="32"/>
  <c r="AD60" i="32"/>
  <c r="AE60" i="32"/>
  <c r="AF60" i="32"/>
  <c r="C61" i="32"/>
  <c r="D61" i="32"/>
  <c r="E61" i="32"/>
  <c r="F61" i="32"/>
  <c r="G61" i="32"/>
  <c r="H61" i="32"/>
  <c r="I61" i="32"/>
  <c r="J61" i="32"/>
  <c r="K61" i="32"/>
  <c r="L61" i="32"/>
  <c r="M61" i="32"/>
  <c r="N61" i="32"/>
  <c r="O61" i="32"/>
  <c r="P61" i="32"/>
  <c r="Q61" i="32"/>
  <c r="R61" i="32"/>
  <c r="S61" i="32"/>
  <c r="T61" i="32"/>
  <c r="U61" i="32"/>
  <c r="V61" i="32"/>
  <c r="W61" i="32"/>
  <c r="X61" i="32"/>
  <c r="Y61" i="32"/>
  <c r="Z61" i="32"/>
  <c r="AA61" i="32"/>
  <c r="AB61" i="32"/>
  <c r="AC61" i="32"/>
  <c r="AD61" i="32"/>
  <c r="AE61" i="32"/>
  <c r="AF61" i="32"/>
  <c r="C62" i="32"/>
  <c r="D62" i="32"/>
  <c r="E62" i="32"/>
  <c r="F62" i="32"/>
  <c r="G62" i="32"/>
  <c r="H62" i="32"/>
  <c r="I62" i="32"/>
  <c r="J62" i="32"/>
  <c r="K62" i="32"/>
  <c r="L62" i="32"/>
  <c r="M62" i="32"/>
  <c r="N62" i="32"/>
  <c r="O62" i="32"/>
  <c r="P62" i="32"/>
  <c r="Q62" i="32"/>
  <c r="R62" i="32"/>
  <c r="S62" i="32"/>
  <c r="T62" i="32"/>
  <c r="U62" i="32"/>
  <c r="V62" i="32"/>
  <c r="W62" i="32"/>
  <c r="X62" i="32"/>
  <c r="Y62" i="32"/>
  <c r="Z62" i="32"/>
  <c r="AA62" i="32"/>
  <c r="AB62" i="32"/>
  <c r="AC62" i="32"/>
  <c r="AD62" i="32"/>
  <c r="AE62" i="32"/>
  <c r="AF62" i="32"/>
  <c r="C63" i="32"/>
  <c r="D63" i="32"/>
  <c r="E63" i="32"/>
  <c r="F63" i="32"/>
  <c r="G63" i="32"/>
  <c r="H63" i="32"/>
  <c r="I63" i="32"/>
  <c r="J63" i="32"/>
  <c r="K63" i="32"/>
  <c r="L63" i="32"/>
  <c r="M63" i="32"/>
  <c r="N63" i="32"/>
  <c r="O63" i="32"/>
  <c r="P63" i="32"/>
  <c r="Q63" i="32"/>
  <c r="R63" i="32"/>
  <c r="S63" i="32"/>
  <c r="T63" i="32"/>
  <c r="U63" i="32"/>
  <c r="V63" i="32"/>
  <c r="W63" i="32"/>
  <c r="X63" i="32"/>
  <c r="Y63" i="32"/>
  <c r="Z63" i="32"/>
  <c r="AA63" i="32"/>
  <c r="AB63" i="32"/>
  <c r="AC63" i="32"/>
  <c r="AD63" i="32"/>
  <c r="AE63" i="32"/>
  <c r="AF63" i="32"/>
  <c r="C64" i="32"/>
  <c r="D64" i="32"/>
  <c r="E64" i="32"/>
  <c r="F64" i="32"/>
  <c r="G64" i="32"/>
  <c r="H64" i="32"/>
  <c r="I64" i="32"/>
  <c r="J64" i="32"/>
  <c r="K64" i="32"/>
  <c r="L64" i="32"/>
  <c r="M64" i="32"/>
  <c r="N64" i="32"/>
  <c r="O64" i="32"/>
  <c r="P64" i="32"/>
  <c r="Q64" i="32"/>
  <c r="R64" i="32"/>
  <c r="S64" i="32"/>
  <c r="T64" i="32"/>
  <c r="U64" i="32"/>
  <c r="V64" i="32"/>
  <c r="W64" i="32"/>
  <c r="X64" i="32"/>
  <c r="Y64" i="32"/>
  <c r="Z64" i="32"/>
  <c r="AA64" i="32"/>
  <c r="AB64" i="32"/>
  <c r="AC64" i="32"/>
  <c r="AD64" i="32"/>
  <c r="AE64" i="32"/>
  <c r="AF64" i="32"/>
  <c r="C65" i="32"/>
  <c r="D65" i="32"/>
  <c r="E65" i="32"/>
  <c r="F65" i="32"/>
  <c r="G65" i="32"/>
  <c r="H65" i="32"/>
  <c r="I65" i="32"/>
  <c r="J65" i="32"/>
  <c r="K65" i="32"/>
  <c r="L65" i="32"/>
  <c r="M65" i="32"/>
  <c r="N65" i="32"/>
  <c r="O65" i="32"/>
  <c r="P65" i="32"/>
  <c r="Q65" i="32"/>
  <c r="R65" i="32"/>
  <c r="S65" i="32"/>
  <c r="T65" i="32"/>
  <c r="U65" i="32"/>
  <c r="V65" i="32"/>
  <c r="W65" i="32"/>
  <c r="X65" i="32"/>
  <c r="Y65" i="32"/>
  <c r="Z65" i="32"/>
  <c r="AA65" i="32"/>
  <c r="AB65" i="32"/>
  <c r="AC65" i="32"/>
  <c r="AD65" i="32"/>
  <c r="AE65" i="32"/>
  <c r="AF65" i="32"/>
  <c r="C66" i="32"/>
  <c r="D66" i="32"/>
  <c r="E66" i="32"/>
  <c r="F66" i="32"/>
  <c r="G66" i="32"/>
  <c r="H66" i="32"/>
  <c r="I66" i="32"/>
  <c r="J66" i="32"/>
  <c r="K66" i="32"/>
  <c r="L66" i="32"/>
  <c r="M66" i="32"/>
  <c r="N66" i="32"/>
  <c r="O66" i="32"/>
  <c r="P66" i="32"/>
  <c r="Q66" i="32"/>
  <c r="R66" i="32"/>
  <c r="S66" i="32"/>
  <c r="T66" i="32"/>
  <c r="U66" i="32"/>
  <c r="V66" i="32"/>
  <c r="W66" i="32"/>
  <c r="X66" i="32"/>
  <c r="Y66" i="32"/>
  <c r="Z66" i="32"/>
  <c r="AA66" i="32"/>
  <c r="AB66" i="32"/>
  <c r="AC66" i="32"/>
  <c r="AD66" i="32"/>
  <c r="AE66" i="32"/>
  <c r="AF66" i="32"/>
  <c r="C67" i="32"/>
  <c r="D67" i="32"/>
  <c r="E67" i="32"/>
  <c r="F67" i="32"/>
  <c r="G67" i="32"/>
  <c r="H67" i="32"/>
  <c r="I67" i="32"/>
  <c r="J67" i="32"/>
  <c r="K67" i="32"/>
  <c r="L67" i="32"/>
  <c r="M67" i="32"/>
  <c r="N67" i="32"/>
  <c r="O67" i="32"/>
  <c r="P67" i="32"/>
  <c r="Q67" i="32"/>
  <c r="R67" i="32"/>
  <c r="S67" i="32"/>
  <c r="T67" i="32"/>
  <c r="U67" i="32"/>
  <c r="V67" i="32"/>
  <c r="W67" i="32"/>
  <c r="X67" i="32"/>
  <c r="Y67" i="32"/>
  <c r="Z67" i="32"/>
  <c r="AA67" i="32"/>
  <c r="AB67" i="32"/>
  <c r="AC67" i="32"/>
  <c r="AD67" i="32"/>
  <c r="AE67" i="32"/>
  <c r="AF67" i="32"/>
  <c r="C68" i="32"/>
  <c r="D68" i="32"/>
  <c r="E68" i="32"/>
  <c r="F68" i="32"/>
  <c r="G68" i="32"/>
  <c r="H68" i="32"/>
  <c r="I68" i="32"/>
  <c r="J68" i="32"/>
  <c r="K68" i="32"/>
  <c r="L68" i="32"/>
  <c r="M68" i="32"/>
  <c r="N68" i="32"/>
  <c r="O68" i="32"/>
  <c r="P68" i="32"/>
  <c r="Q68" i="32"/>
  <c r="R68" i="32"/>
  <c r="S68" i="32"/>
  <c r="T68" i="32"/>
  <c r="U68" i="32"/>
  <c r="V68" i="32"/>
  <c r="W68" i="32"/>
  <c r="X68" i="32"/>
  <c r="Y68" i="32"/>
  <c r="Z68" i="32"/>
  <c r="AA68" i="32"/>
  <c r="AB68" i="32"/>
  <c r="AC68" i="32"/>
  <c r="AD68" i="32"/>
  <c r="AE68" i="32"/>
  <c r="AF68" i="32"/>
  <c r="C69" i="32"/>
  <c r="D69" i="32"/>
  <c r="E69" i="32"/>
  <c r="F69" i="32"/>
  <c r="G69" i="32"/>
  <c r="H69" i="32"/>
  <c r="I69" i="32"/>
  <c r="J69" i="32"/>
  <c r="K69" i="32"/>
  <c r="L69" i="32"/>
  <c r="M69" i="32"/>
  <c r="N69" i="32"/>
  <c r="O69" i="32"/>
  <c r="P69" i="32"/>
  <c r="Q69" i="32"/>
  <c r="R69" i="32"/>
  <c r="S69" i="32"/>
  <c r="T69" i="32"/>
  <c r="U69" i="32"/>
  <c r="V69" i="32"/>
  <c r="W69" i="32"/>
  <c r="X69" i="32"/>
  <c r="Y69" i="32"/>
  <c r="Z69" i="32"/>
  <c r="AA69" i="32"/>
  <c r="AB69" i="32"/>
  <c r="AC69" i="32"/>
  <c r="AD69" i="32"/>
  <c r="AE69" i="32"/>
  <c r="AF69" i="32"/>
  <c r="C70" i="32"/>
  <c r="D70" i="32"/>
  <c r="E70" i="32"/>
  <c r="F70" i="32"/>
  <c r="G70" i="32"/>
  <c r="H70" i="32"/>
  <c r="I70" i="32"/>
  <c r="J70" i="32"/>
  <c r="K70" i="32"/>
  <c r="L70" i="32"/>
  <c r="M70" i="32"/>
  <c r="N70" i="32"/>
  <c r="O70" i="32"/>
  <c r="P70" i="32"/>
  <c r="Q70" i="32"/>
  <c r="R70" i="32"/>
  <c r="S70" i="32"/>
  <c r="T70" i="32"/>
  <c r="U70" i="32"/>
  <c r="V70" i="32"/>
  <c r="W70" i="32"/>
  <c r="X70" i="32"/>
  <c r="Y70" i="32"/>
  <c r="Z70" i="32"/>
  <c r="AA70" i="32"/>
  <c r="AB70" i="32"/>
  <c r="AC70" i="32"/>
  <c r="AD70" i="32"/>
  <c r="AE70" i="32"/>
  <c r="AF70" i="32"/>
  <c r="C71" i="32"/>
  <c r="D71" i="32"/>
  <c r="E71" i="32"/>
  <c r="F71" i="32"/>
  <c r="G71" i="32"/>
  <c r="H71" i="32"/>
  <c r="I71" i="32"/>
  <c r="J71" i="32"/>
  <c r="K71" i="32"/>
  <c r="L71" i="32"/>
  <c r="M71" i="32"/>
  <c r="N71" i="32"/>
  <c r="O71" i="32"/>
  <c r="P71" i="32"/>
  <c r="Q71" i="32"/>
  <c r="R71" i="32"/>
  <c r="S71" i="32"/>
  <c r="T71" i="32"/>
  <c r="U71" i="32"/>
  <c r="V71" i="32"/>
  <c r="W71" i="32"/>
  <c r="X71" i="32"/>
  <c r="Y71" i="32"/>
  <c r="Z71" i="32"/>
  <c r="AA71" i="32"/>
  <c r="AB71" i="32"/>
  <c r="AC71" i="32"/>
  <c r="AD71" i="32"/>
  <c r="AE71" i="32"/>
  <c r="AF71" i="32"/>
  <c r="C72" i="32"/>
  <c r="D72" i="32"/>
  <c r="E72" i="32"/>
  <c r="F72" i="32"/>
  <c r="G72" i="32"/>
  <c r="H72" i="32"/>
  <c r="I72" i="32"/>
  <c r="J72" i="32"/>
  <c r="K72" i="32"/>
  <c r="L72" i="32"/>
  <c r="M72" i="32"/>
  <c r="N72" i="32"/>
  <c r="O72" i="32"/>
  <c r="P72" i="32"/>
  <c r="Q72" i="32"/>
  <c r="R72" i="32"/>
  <c r="S72" i="32"/>
  <c r="T72" i="32"/>
  <c r="U72" i="32"/>
  <c r="V72" i="32"/>
  <c r="W72" i="32"/>
  <c r="X72" i="32"/>
  <c r="Y72" i="32"/>
  <c r="Z72" i="32"/>
  <c r="AA72" i="32"/>
  <c r="AB72" i="32"/>
  <c r="AC72" i="32"/>
  <c r="AD72" i="32"/>
  <c r="AE72" i="32"/>
  <c r="AF72" i="32"/>
  <c r="C73" i="32"/>
  <c r="D73" i="32"/>
  <c r="E73" i="32"/>
  <c r="F73" i="32"/>
  <c r="G73" i="32"/>
  <c r="H73" i="32"/>
  <c r="I73" i="32"/>
  <c r="J73" i="32"/>
  <c r="K73" i="32"/>
  <c r="L73" i="32"/>
  <c r="M73" i="32"/>
  <c r="N73" i="32"/>
  <c r="O73" i="32"/>
  <c r="P73" i="32"/>
  <c r="Q73" i="32"/>
  <c r="R73" i="32"/>
  <c r="S73" i="32"/>
  <c r="T73" i="32"/>
  <c r="U73" i="32"/>
  <c r="V73" i="32"/>
  <c r="W73" i="32"/>
  <c r="X73" i="32"/>
  <c r="Y73" i="32"/>
  <c r="Z73" i="32"/>
  <c r="AA73" i="32"/>
  <c r="AB73" i="32"/>
  <c r="AC73" i="32"/>
  <c r="AD73" i="32"/>
  <c r="AE73" i="32"/>
  <c r="AF73" i="32"/>
  <c r="C74" i="32"/>
  <c r="D74" i="32"/>
  <c r="E74" i="32"/>
  <c r="F74" i="32"/>
  <c r="G74" i="32"/>
  <c r="H74" i="32"/>
  <c r="I74" i="32"/>
  <c r="J74" i="32"/>
  <c r="K74" i="32"/>
  <c r="L74" i="32"/>
  <c r="M74" i="32"/>
  <c r="N74" i="32"/>
  <c r="O74" i="32"/>
  <c r="P74" i="32"/>
  <c r="Q74" i="32"/>
  <c r="R74" i="32"/>
  <c r="S74" i="32"/>
  <c r="T74" i="32"/>
  <c r="U74" i="32"/>
  <c r="V74" i="32"/>
  <c r="W74" i="32"/>
  <c r="X74" i="32"/>
  <c r="Y74" i="32"/>
  <c r="Z74" i="32"/>
  <c r="AA74" i="32"/>
  <c r="AB74" i="32"/>
  <c r="AC74" i="32"/>
  <c r="AD74" i="32"/>
  <c r="AE74" i="32"/>
  <c r="AF74" i="32"/>
  <c r="C75" i="32"/>
  <c r="D75" i="32"/>
  <c r="E75" i="32"/>
  <c r="F75" i="32"/>
  <c r="G75" i="32"/>
  <c r="H75" i="32"/>
  <c r="I75" i="32"/>
  <c r="J75" i="32"/>
  <c r="K75" i="32"/>
  <c r="L75" i="32"/>
  <c r="M75" i="32"/>
  <c r="N75" i="32"/>
  <c r="O75" i="32"/>
  <c r="P75" i="32"/>
  <c r="Q75" i="32"/>
  <c r="R75" i="32"/>
  <c r="S75" i="32"/>
  <c r="T75" i="32"/>
  <c r="U75" i="32"/>
  <c r="V75" i="32"/>
  <c r="W75" i="32"/>
  <c r="X75" i="32"/>
  <c r="Y75" i="32"/>
  <c r="Z75" i="32"/>
  <c r="AA75" i="32"/>
  <c r="AB75" i="32"/>
  <c r="AC75" i="32"/>
  <c r="AD75" i="32"/>
  <c r="AE75" i="32"/>
  <c r="AF75" i="32"/>
  <c r="C76" i="32"/>
  <c r="D76" i="32"/>
  <c r="E76" i="32"/>
  <c r="F76" i="32"/>
  <c r="G76" i="32"/>
  <c r="H76" i="32"/>
  <c r="I76" i="32"/>
  <c r="J76" i="32"/>
  <c r="K76" i="32"/>
  <c r="L76" i="32"/>
  <c r="M76" i="32"/>
  <c r="N76" i="32"/>
  <c r="O76" i="32"/>
  <c r="P76" i="32"/>
  <c r="Q76" i="32"/>
  <c r="R76" i="32"/>
  <c r="S76" i="32"/>
  <c r="T76" i="32"/>
  <c r="U76" i="32"/>
  <c r="V76" i="32"/>
  <c r="W76" i="32"/>
  <c r="X76" i="32"/>
  <c r="Y76" i="32"/>
  <c r="Z76" i="32"/>
  <c r="AA76" i="32"/>
  <c r="AB76" i="32"/>
  <c r="AC76" i="32"/>
  <c r="AD76" i="32"/>
  <c r="AE76" i="32"/>
  <c r="AF76" i="32"/>
  <c r="C77" i="32"/>
  <c r="D77" i="32"/>
  <c r="E77" i="32"/>
  <c r="F77" i="32"/>
  <c r="G77" i="32"/>
  <c r="H77" i="32"/>
  <c r="I77" i="32"/>
  <c r="J77" i="32"/>
  <c r="K77" i="32"/>
  <c r="L77" i="32"/>
  <c r="M77" i="32"/>
  <c r="N77" i="32"/>
  <c r="O77" i="32"/>
  <c r="P77" i="32"/>
  <c r="Q77" i="32"/>
  <c r="R77" i="32"/>
  <c r="S77" i="32"/>
  <c r="T77" i="32"/>
  <c r="U77" i="32"/>
  <c r="V77" i="32"/>
  <c r="W77" i="32"/>
  <c r="X77" i="32"/>
  <c r="Y77" i="32"/>
  <c r="Z77" i="32"/>
  <c r="AA77" i="32"/>
  <c r="AB77" i="32"/>
  <c r="AC77" i="32"/>
  <c r="AD77" i="32"/>
  <c r="AE77" i="32"/>
  <c r="AF77" i="32"/>
  <c r="C78" i="32"/>
  <c r="D78" i="32"/>
  <c r="E78" i="32"/>
  <c r="F78" i="32"/>
  <c r="G78" i="32"/>
  <c r="H78" i="32"/>
  <c r="I78" i="32"/>
  <c r="J78" i="32"/>
  <c r="K78" i="32"/>
  <c r="L78" i="32"/>
  <c r="M78" i="32"/>
  <c r="N78" i="32"/>
  <c r="O78" i="32"/>
  <c r="P78" i="32"/>
  <c r="Q78" i="32"/>
  <c r="R78" i="32"/>
  <c r="S78" i="32"/>
  <c r="T78" i="32"/>
  <c r="U78" i="32"/>
  <c r="V78" i="32"/>
  <c r="W78" i="32"/>
  <c r="X78" i="32"/>
  <c r="Y78" i="32"/>
  <c r="Z78" i="32"/>
  <c r="AA78" i="32"/>
  <c r="AB78" i="32"/>
  <c r="AC78" i="32"/>
  <c r="AD78" i="32"/>
  <c r="AE78" i="32"/>
  <c r="AF78" i="32"/>
  <c r="C79" i="32"/>
  <c r="D79" i="32"/>
  <c r="E79" i="32"/>
  <c r="F79" i="32"/>
  <c r="G79" i="32"/>
  <c r="H79" i="32"/>
  <c r="I79" i="32"/>
  <c r="J79" i="32"/>
  <c r="K79" i="32"/>
  <c r="L79" i="32"/>
  <c r="M79" i="32"/>
  <c r="N79" i="32"/>
  <c r="O79" i="32"/>
  <c r="P79" i="32"/>
  <c r="Q79" i="32"/>
  <c r="R79" i="32"/>
  <c r="S79" i="32"/>
  <c r="T79" i="32"/>
  <c r="U79" i="32"/>
  <c r="V79" i="32"/>
  <c r="W79" i="32"/>
  <c r="X79" i="32"/>
  <c r="Y79" i="32"/>
  <c r="Z79" i="32"/>
  <c r="AA79" i="32"/>
  <c r="AB79" i="32"/>
  <c r="AC79" i="32"/>
  <c r="AD79" i="32"/>
  <c r="AE79" i="32"/>
  <c r="AF79" i="32"/>
  <c r="C80" i="32"/>
  <c r="D80" i="32"/>
  <c r="E80" i="32"/>
  <c r="F80" i="32"/>
  <c r="G80" i="32"/>
  <c r="H80" i="32"/>
  <c r="I80" i="32"/>
  <c r="J80" i="32"/>
  <c r="K80" i="32"/>
  <c r="L80" i="32"/>
  <c r="M80" i="32"/>
  <c r="N80" i="32"/>
  <c r="O80" i="32"/>
  <c r="P80" i="32"/>
  <c r="Q80" i="32"/>
  <c r="R80" i="32"/>
  <c r="S80" i="32"/>
  <c r="T80" i="32"/>
  <c r="U80" i="32"/>
  <c r="V80" i="32"/>
  <c r="W80" i="32"/>
  <c r="X80" i="32"/>
  <c r="Y80" i="32"/>
  <c r="Z80" i="32"/>
  <c r="AA80" i="32"/>
  <c r="AB80" i="32"/>
  <c r="AC80" i="32"/>
  <c r="AD80" i="32"/>
  <c r="AE80" i="32"/>
  <c r="AF80" i="32"/>
  <c r="C81" i="32"/>
  <c r="D81" i="32"/>
  <c r="E81" i="32"/>
  <c r="F81" i="32"/>
  <c r="G81" i="32"/>
  <c r="H81" i="32"/>
  <c r="I81" i="32"/>
  <c r="J81" i="32"/>
  <c r="K81" i="32"/>
  <c r="L81" i="32"/>
  <c r="M81" i="32"/>
  <c r="N81" i="32"/>
  <c r="O81" i="32"/>
  <c r="P81" i="32"/>
  <c r="Q81" i="32"/>
  <c r="R81" i="32"/>
  <c r="S81" i="32"/>
  <c r="T81" i="32"/>
  <c r="U81" i="32"/>
  <c r="V81" i="32"/>
  <c r="W81" i="32"/>
  <c r="X81" i="32"/>
  <c r="Y81" i="32"/>
  <c r="Z81" i="32"/>
  <c r="AA81" i="32"/>
  <c r="AB81" i="32"/>
  <c r="AC81" i="32"/>
  <c r="AD81" i="32"/>
  <c r="AE81" i="32"/>
  <c r="AF81" i="32"/>
  <c r="C82" i="32"/>
  <c r="D82" i="32"/>
  <c r="E82" i="32"/>
  <c r="F82" i="32"/>
  <c r="G82" i="32"/>
  <c r="H82" i="32"/>
  <c r="I82" i="32"/>
  <c r="J82" i="32"/>
  <c r="K82" i="32"/>
  <c r="L82" i="32"/>
  <c r="M82" i="32"/>
  <c r="N82" i="32"/>
  <c r="O82" i="32"/>
  <c r="P82" i="32"/>
  <c r="Q82" i="32"/>
  <c r="R82" i="32"/>
  <c r="S82" i="32"/>
  <c r="T82" i="32"/>
  <c r="U82" i="32"/>
  <c r="V82" i="32"/>
  <c r="W82" i="32"/>
  <c r="X82" i="32"/>
  <c r="Y82" i="32"/>
  <c r="Z82" i="32"/>
  <c r="AA82" i="32"/>
  <c r="AB82" i="32"/>
  <c r="AC82" i="32"/>
  <c r="AD82" i="32"/>
  <c r="AE82" i="32"/>
  <c r="AF82" i="32"/>
  <c r="C83" i="32"/>
  <c r="D83" i="32"/>
  <c r="E83" i="32"/>
  <c r="F83" i="32"/>
  <c r="G83" i="32"/>
  <c r="H83" i="32"/>
  <c r="I83" i="32"/>
  <c r="J83" i="32"/>
  <c r="K83" i="32"/>
  <c r="L83" i="32"/>
  <c r="M83" i="32"/>
  <c r="N83" i="32"/>
  <c r="O83" i="32"/>
  <c r="P83" i="32"/>
  <c r="Q83" i="32"/>
  <c r="R83" i="32"/>
  <c r="S83" i="32"/>
  <c r="T83" i="32"/>
  <c r="U83" i="32"/>
  <c r="V83" i="32"/>
  <c r="W83" i="32"/>
  <c r="X83" i="32"/>
  <c r="Y83" i="32"/>
  <c r="Z83" i="32"/>
  <c r="AA83" i="32"/>
  <c r="AB83" i="32"/>
  <c r="AC83" i="32"/>
  <c r="AD83" i="32"/>
  <c r="AE83" i="32"/>
  <c r="AF83" i="32"/>
  <c r="C84" i="32"/>
  <c r="D84" i="32"/>
  <c r="E84" i="32"/>
  <c r="F84" i="32"/>
  <c r="G84" i="32"/>
  <c r="H84" i="32"/>
  <c r="I84" i="32"/>
  <c r="J84" i="32"/>
  <c r="K84" i="32"/>
  <c r="L84" i="32"/>
  <c r="M84" i="32"/>
  <c r="N84" i="32"/>
  <c r="O84" i="32"/>
  <c r="P84" i="32"/>
  <c r="Q84" i="32"/>
  <c r="R84" i="32"/>
  <c r="S84" i="32"/>
  <c r="T84" i="32"/>
  <c r="U84" i="32"/>
  <c r="V84" i="32"/>
  <c r="W84" i="32"/>
  <c r="X84" i="32"/>
  <c r="Y84" i="32"/>
  <c r="Z84" i="32"/>
  <c r="AA84" i="32"/>
  <c r="AB84" i="32"/>
  <c r="AC84" i="32"/>
  <c r="AD84" i="32"/>
  <c r="AE84" i="32"/>
  <c r="AF84" i="32"/>
  <c r="C85" i="32"/>
  <c r="D85" i="32"/>
  <c r="E85" i="32"/>
  <c r="F85" i="32"/>
  <c r="G85" i="32"/>
  <c r="H85" i="32"/>
  <c r="I85" i="32"/>
  <c r="J85" i="32"/>
  <c r="K85" i="32"/>
  <c r="L85" i="32"/>
  <c r="M85" i="32"/>
  <c r="N85" i="32"/>
  <c r="O85" i="32"/>
  <c r="P85" i="32"/>
  <c r="Q85" i="32"/>
  <c r="R85" i="32"/>
  <c r="S85" i="32"/>
  <c r="T85" i="32"/>
  <c r="U85" i="32"/>
  <c r="V85" i="32"/>
  <c r="W85" i="32"/>
  <c r="X85" i="32"/>
  <c r="Y85" i="32"/>
  <c r="Z85" i="32"/>
  <c r="AA85" i="32"/>
  <c r="AB85" i="32"/>
  <c r="AC85" i="32"/>
  <c r="AD85" i="32"/>
  <c r="AE85" i="32"/>
  <c r="AF85" i="32"/>
  <c r="C86" i="32"/>
  <c r="D86" i="32"/>
  <c r="E86" i="32"/>
  <c r="F86" i="32"/>
  <c r="G86" i="32"/>
  <c r="H86" i="32"/>
  <c r="I86" i="32"/>
  <c r="J86" i="32"/>
  <c r="K86" i="32"/>
  <c r="L86" i="32"/>
  <c r="M86" i="32"/>
  <c r="N86" i="32"/>
  <c r="O86" i="32"/>
  <c r="P86" i="32"/>
  <c r="Q86" i="32"/>
  <c r="R86" i="32"/>
  <c r="S86" i="32"/>
  <c r="T86" i="32"/>
  <c r="U86" i="32"/>
  <c r="V86" i="32"/>
  <c r="W86" i="32"/>
  <c r="X86" i="32"/>
  <c r="Y86" i="32"/>
  <c r="Z86" i="32"/>
  <c r="AA86" i="32"/>
  <c r="AB86" i="32"/>
  <c r="AC86" i="32"/>
  <c r="AD86" i="32"/>
  <c r="AE86" i="32"/>
  <c r="AF86" i="32"/>
  <c r="C87" i="32"/>
  <c r="D87" i="32"/>
  <c r="E87" i="32"/>
  <c r="F87" i="32"/>
  <c r="G87" i="32"/>
  <c r="H87" i="32"/>
  <c r="I87" i="32"/>
  <c r="J87" i="32"/>
  <c r="K87" i="32"/>
  <c r="L87" i="32"/>
  <c r="M87" i="32"/>
  <c r="N87" i="32"/>
  <c r="O87" i="32"/>
  <c r="P87" i="32"/>
  <c r="Q87" i="32"/>
  <c r="R87" i="32"/>
  <c r="S87" i="32"/>
  <c r="T87" i="32"/>
  <c r="U87" i="32"/>
  <c r="V87" i="32"/>
  <c r="W87" i="32"/>
  <c r="X87" i="32"/>
  <c r="Y87" i="32"/>
  <c r="Z87" i="32"/>
  <c r="AA87" i="32"/>
  <c r="AB87" i="32"/>
  <c r="AC87" i="32"/>
  <c r="AD87" i="32"/>
  <c r="AE87" i="32"/>
  <c r="AF87" i="32"/>
  <c r="C88" i="32"/>
  <c r="D88" i="32"/>
  <c r="E88" i="32"/>
  <c r="F88" i="32"/>
  <c r="G88" i="32"/>
  <c r="H88" i="32"/>
  <c r="I88" i="32"/>
  <c r="J88" i="32"/>
  <c r="K88" i="32"/>
  <c r="L88" i="32"/>
  <c r="M88" i="32"/>
  <c r="N88" i="32"/>
  <c r="O88" i="32"/>
  <c r="P88" i="32"/>
  <c r="Q88" i="32"/>
  <c r="R88" i="32"/>
  <c r="S88" i="32"/>
  <c r="T88" i="32"/>
  <c r="U88" i="32"/>
  <c r="V88" i="32"/>
  <c r="W88" i="32"/>
  <c r="X88" i="32"/>
  <c r="Y88" i="32"/>
  <c r="Z88" i="32"/>
  <c r="AA88" i="32"/>
  <c r="AB88" i="32"/>
  <c r="AC88" i="32"/>
  <c r="AD88" i="32"/>
  <c r="AE88" i="32"/>
  <c r="AF88" i="32"/>
  <c r="C89" i="32"/>
  <c r="D89" i="32"/>
  <c r="E89" i="32"/>
  <c r="F89" i="32"/>
  <c r="G89" i="32"/>
  <c r="H89" i="32"/>
  <c r="I89" i="32"/>
  <c r="J89" i="32"/>
  <c r="K89" i="32"/>
  <c r="L89" i="32"/>
  <c r="M89" i="32"/>
  <c r="N89" i="32"/>
  <c r="O89" i="32"/>
  <c r="P89" i="32"/>
  <c r="Q89" i="32"/>
  <c r="R89" i="32"/>
  <c r="S89" i="32"/>
  <c r="T89" i="32"/>
  <c r="U89" i="32"/>
  <c r="V89" i="32"/>
  <c r="W89" i="32"/>
  <c r="X89" i="32"/>
  <c r="Y89" i="32"/>
  <c r="Z89" i="32"/>
  <c r="AA89" i="32"/>
  <c r="AB89" i="32"/>
  <c r="AC89" i="32"/>
  <c r="AD89" i="32"/>
  <c r="AE89" i="32"/>
  <c r="AF89" i="32"/>
  <c r="C90" i="32"/>
  <c r="D90" i="32"/>
  <c r="E90" i="32"/>
  <c r="F90" i="32"/>
  <c r="G90" i="32"/>
  <c r="H90" i="32"/>
  <c r="I90" i="32"/>
  <c r="J90" i="32"/>
  <c r="K90" i="32"/>
  <c r="L90" i="32"/>
  <c r="M90" i="32"/>
  <c r="N90" i="32"/>
  <c r="O90" i="32"/>
  <c r="P90" i="32"/>
  <c r="Q90" i="32"/>
  <c r="R90" i="32"/>
  <c r="S90" i="32"/>
  <c r="T90" i="32"/>
  <c r="U90" i="32"/>
  <c r="V90" i="32"/>
  <c r="W90" i="32"/>
  <c r="X90" i="32"/>
  <c r="Y90" i="32"/>
  <c r="Z90" i="32"/>
  <c r="AA90" i="32"/>
  <c r="AB90" i="32"/>
  <c r="AC90" i="32"/>
  <c r="AD90" i="32"/>
  <c r="AE90" i="32"/>
  <c r="AF90" i="32"/>
  <c r="C91" i="32"/>
  <c r="D91" i="32"/>
  <c r="E91" i="32"/>
  <c r="F91" i="32"/>
  <c r="G91" i="32"/>
  <c r="H91" i="32"/>
  <c r="I91" i="32"/>
  <c r="J91" i="32"/>
  <c r="K91" i="32"/>
  <c r="L91" i="32"/>
  <c r="M91" i="32"/>
  <c r="N91" i="32"/>
  <c r="O91" i="32"/>
  <c r="P91" i="32"/>
  <c r="Q91" i="32"/>
  <c r="R91" i="32"/>
  <c r="S91" i="32"/>
  <c r="T91" i="32"/>
  <c r="U91" i="32"/>
  <c r="V91" i="32"/>
  <c r="W91" i="32"/>
  <c r="X91" i="32"/>
  <c r="Y91" i="32"/>
  <c r="Z91" i="32"/>
  <c r="AA91" i="32"/>
  <c r="AB91" i="32"/>
  <c r="AC91" i="32"/>
  <c r="AD91" i="32"/>
  <c r="AE91" i="32"/>
  <c r="AF91" i="32"/>
  <c r="C92" i="32"/>
  <c r="D92" i="32"/>
  <c r="E92" i="32"/>
  <c r="F92" i="32"/>
  <c r="G92" i="32"/>
  <c r="H92" i="32"/>
  <c r="I92" i="32"/>
  <c r="J92" i="32"/>
  <c r="K92" i="32"/>
  <c r="L92" i="32"/>
  <c r="M92" i="32"/>
  <c r="N92" i="32"/>
  <c r="O92" i="32"/>
  <c r="P92" i="32"/>
  <c r="Q92" i="32"/>
  <c r="R92" i="32"/>
  <c r="S92" i="32"/>
  <c r="T92" i="32"/>
  <c r="U92" i="32"/>
  <c r="V92" i="32"/>
  <c r="W92" i="32"/>
  <c r="X92" i="32"/>
  <c r="Y92" i="32"/>
  <c r="Z92" i="32"/>
  <c r="AA92" i="32"/>
  <c r="AB92" i="32"/>
  <c r="AC92" i="32"/>
  <c r="AD92" i="32"/>
  <c r="AE92" i="32"/>
  <c r="AF92" i="32"/>
  <c r="C93" i="32"/>
  <c r="D93" i="32"/>
  <c r="E93" i="32"/>
  <c r="F93" i="32"/>
  <c r="G93" i="32"/>
  <c r="H93" i="32"/>
  <c r="I93" i="32"/>
  <c r="J93" i="32"/>
  <c r="K93" i="32"/>
  <c r="L93" i="32"/>
  <c r="M93" i="32"/>
  <c r="N93" i="32"/>
  <c r="O93" i="32"/>
  <c r="P93" i="32"/>
  <c r="Q93" i="32"/>
  <c r="R93" i="32"/>
  <c r="S93" i="32"/>
  <c r="T93" i="32"/>
  <c r="U93" i="32"/>
  <c r="V93" i="32"/>
  <c r="W93" i="32"/>
  <c r="X93" i="32"/>
  <c r="Y93" i="32"/>
  <c r="Z93" i="32"/>
  <c r="AA93" i="32"/>
  <c r="AB93" i="32"/>
  <c r="AC93" i="32"/>
  <c r="AD93" i="32"/>
  <c r="AE93" i="32"/>
  <c r="AF93" i="32"/>
  <c r="C94" i="32"/>
  <c r="D94" i="32"/>
  <c r="E94" i="32"/>
  <c r="F94" i="32"/>
  <c r="G94" i="32"/>
  <c r="H94" i="32"/>
  <c r="I94" i="32"/>
  <c r="J94" i="32"/>
  <c r="K94" i="32"/>
  <c r="L94" i="32"/>
  <c r="M94" i="32"/>
  <c r="N94" i="32"/>
  <c r="O94" i="32"/>
  <c r="P94" i="32"/>
  <c r="Q94" i="32"/>
  <c r="R94" i="32"/>
  <c r="S94" i="32"/>
  <c r="T94" i="32"/>
  <c r="U94" i="32"/>
  <c r="V94" i="32"/>
  <c r="W94" i="32"/>
  <c r="X94" i="32"/>
  <c r="Y94" i="32"/>
  <c r="Z94" i="32"/>
  <c r="AA94" i="32"/>
  <c r="AB94" i="32"/>
  <c r="AC94" i="32"/>
  <c r="AD94" i="32"/>
  <c r="AE94" i="32"/>
  <c r="AF94" i="32"/>
  <c r="C95" i="32"/>
  <c r="D95" i="32"/>
  <c r="E95" i="32"/>
  <c r="F95" i="32"/>
  <c r="G95" i="32"/>
  <c r="H95" i="32"/>
  <c r="I95" i="32"/>
  <c r="J95" i="32"/>
  <c r="K95" i="32"/>
  <c r="L95" i="32"/>
  <c r="M95" i="32"/>
  <c r="N95" i="32"/>
  <c r="O95" i="32"/>
  <c r="P95" i="32"/>
  <c r="Q95" i="32"/>
  <c r="R95" i="32"/>
  <c r="S95" i="32"/>
  <c r="T95" i="32"/>
  <c r="U95" i="32"/>
  <c r="V95" i="32"/>
  <c r="W95" i="32"/>
  <c r="X95" i="32"/>
  <c r="Y95" i="32"/>
  <c r="Z95" i="32"/>
  <c r="AA95" i="32"/>
  <c r="AB95" i="32"/>
  <c r="AC95" i="32"/>
  <c r="AD95" i="32"/>
  <c r="AE95" i="32"/>
  <c r="AF95" i="32"/>
  <c r="C96" i="32"/>
  <c r="D96" i="32"/>
  <c r="E96" i="32"/>
  <c r="F96" i="32"/>
  <c r="G96" i="32"/>
  <c r="H96" i="32"/>
  <c r="I96" i="32"/>
  <c r="J96" i="32"/>
  <c r="K96" i="32"/>
  <c r="L96" i="32"/>
  <c r="M96" i="32"/>
  <c r="N96" i="32"/>
  <c r="O96" i="32"/>
  <c r="P96" i="32"/>
  <c r="Q96" i="32"/>
  <c r="R96" i="32"/>
  <c r="S96" i="32"/>
  <c r="T96" i="32"/>
  <c r="U96" i="32"/>
  <c r="V96" i="32"/>
  <c r="W96" i="32"/>
  <c r="X96" i="32"/>
  <c r="Y96" i="32"/>
  <c r="Z96" i="32"/>
  <c r="AA96" i="32"/>
  <c r="AB96" i="32"/>
  <c r="AC96" i="32"/>
  <c r="AD96" i="32"/>
  <c r="AE96" i="32"/>
  <c r="AF96" i="32"/>
  <c r="C97" i="32"/>
  <c r="D97" i="32"/>
  <c r="E97" i="32"/>
  <c r="F97" i="32"/>
  <c r="G97" i="32"/>
  <c r="H97" i="32"/>
  <c r="I97" i="32"/>
  <c r="J97" i="32"/>
  <c r="K97" i="32"/>
  <c r="L97" i="32"/>
  <c r="M97" i="32"/>
  <c r="N97" i="32"/>
  <c r="O97" i="32"/>
  <c r="P97" i="32"/>
  <c r="Q97" i="32"/>
  <c r="R97" i="32"/>
  <c r="S97" i="32"/>
  <c r="T97" i="32"/>
  <c r="U97" i="32"/>
  <c r="V97" i="32"/>
  <c r="W97" i="32"/>
  <c r="X97" i="32"/>
  <c r="Y97" i="32"/>
  <c r="Z97" i="32"/>
  <c r="AA97" i="32"/>
  <c r="AB97" i="32"/>
  <c r="AC97" i="32"/>
  <c r="AD97" i="32"/>
  <c r="AE97" i="32"/>
  <c r="AF97" i="32"/>
  <c r="C98" i="32"/>
  <c r="D98" i="32"/>
  <c r="E98" i="32"/>
  <c r="F98" i="32"/>
  <c r="G98" i="32"/>
  <c r="H98" i="32"/>
  <c r="I98" i="32"/>
  <c r="J98" i="32"/>
  <c r="K98" i="32"/>
  <c r="L98" i="32"/>
  <c r="M98" i="32"/>
  <c r="N98" i="32"/>
  <c r="O98" i="32"/>
  <c r="P98" i="32"/>
  <c r="Q98" i="32"/>
  <c r="R98" i="32"/>
  <c r="S98" i="32"/>
  <c r="T98" i="32"/>
  <c r="U98" i="32"/>
  <c r="V98" i="32"/>
  <c r="W98" i="32"/>
  <c r="X98" i="32"/>
  <c r="Y98" i="32"/>
  <c r="Z98" i="32"/>
  <c r="AA98" i="32"/>
  <c r="AB98" i="32"/>
  <c r="AC98" i="32"/>
  <c r="AD98" i="32"/>
  <c r="AE98" i="32"/>
  <c r="AF98" i="32"/>
  <c r="C99" i="32"/>
  <c r="D99" i="32"/>
  <c r="E99" i="32"/>
  <c r="F99" i="32"/>
  <c r="G99" i="32"/>
  <c r="H99" i="32"/>
  <c r="I99" i="32"/>
  <c r="J99" i="32"/>
  <c r="K99" i="32"/>
  <c r="L99" i="32"/>
  <c r="M99" i="32"/>
  <c r="N99" i="32"/>
  <c r="O99" i="32"/>
  <c r="P99" i="32"/>
  <c r="Q99" i="32"/>
  <c r="R99" i="32"/>
  <c r="S99" i="32"/>
  <c r="T99" i="32"/>
  <c r="U99" i="32"/>
  <c r="V99" i="32"/>
  <c r="W99" i="32"/>
  <c r="X99" i="32"/>
  <c r="Y99" i="32"/>
  <c r="Z99" i="32"/>
  <c r="AA99" i="32"/>
  <c r="AB99" i="32"/>
  <c r="AC99" i="32"/>
  <c r="AD99" i="32"/>
  <c r="AE99" i="32"/>
  <c r="AF99" i="32"/>
  <c r="C100" i="32"/>
  <c r="D100" i="32"/>
  <c r="E100" i="32"/>
  <c r="F100" i="32"/>
  <c r="G100" i="32"/>
  <c r="H100" i="32"/>
  <c r="I100" i="32"/>
  <c r="J100" i="32"/>
  <c r="K100" i="32"/>
  <c r="L100" i="32"/>
  <c r="M100" i="32"/>
  <c r="N100" i="32"/>
  <c r="O100" i="32"/>
  <c r="P100" i="32"/>
  <c r="Q100" i="32"/>
  <c r="R100" i="32"/>
  <c r="S100" i="32"/>
  <c r="T100" i="32"/>
  <c r="U100" i="32"/>
  <c r="V100" i="32"/>
  <c r="W100" i="32"/>
  <c r="X100" i="32"/>
  <c r="Y100" i="32"/>
  <c r="Z100" i="32"/>
  <c r="AA100" i="32"/>
  <c r="AB100" i="32"/>
  <c r="AC100" i="32"/>
  <c r="AD100" i="32"/>
  <c r="AE100" i="32"/>
  <c r="AF100" i="32"/>
  <c r="C101" i="32"/>
  <c r="D101" i="32"/>
  <c r="E101" i="32"/>
  <c r="F101" i="32"/>
  <c r="G101" i="32"/>
  <c r="H101" i="32"/>
  <c r="I101" i="32"/>
  <c r="J101" i="32"/>
  <c r="K101" i="32"/>
  <c r="L101" i="32"/>
  <c r="M101" i="32"/>
  <c r="N101" i="32"/>
  <c r="O101" i="32"/>
  <c r="P101" i="32"/>
  <c r="Q101" i="32"/>
  <c r="R101" i="32"/>
  <c r="S101" i="32"/>
  <c r="T101" i="32"/>
  <c r="U101" i="32"/>
  <c r="V101" i="32"/>
  <c r="W101" i="32"/>
  <c r="X101" i="32"/>
  <c r="Y101" i="32"/>
  <c r="Z101" i="32"/>
  <c r="AA101" i="32"/>
  <c r="AB101" i="32"/>
  <c r="AC101" i="32"/>
  <c r="AD101" i="32"/>
  <c r="AE101" i="32"/>
  <c r="AF101" i="32"/>
  <c r="C102" i="32"/>
  <c r="D102" i="32"/>
  <c r="E102" i="32"/>
  <c r="F102" i="32"/>
  <c r="G102" i="32"/>
  <c r="H102" i="32"/>
  <c r="I102" i="32"/>
  <c r="J102" i="32"/>
  <c r="K102" i="32"/>
  <c r="L102" i="32"/>
  <c r="M102" i="32"/>
  <c r="N102" i="32"/>
  <c r="O102" i="32"/>
  <c r="P102" i="32"/>
  <c r="Q102" i="32"/>
  <c r="R102" i="32"/>
  <c r="S102" i="32"/>
  <c r="T102" i="32"/>
  <c r="U102" i="32"/>
  <c r="V102" i="32"/>
  <c r="W102" i="32"/>
  <c r="X102" i="32"/>
  <c r="Y102" i="32"/>
  <c r="Z102" i="32"/>
  <c r="AA102" i="32"/>
  <c r="AB102" i="32"/>
  <c r="AC102" i="32"/>
  <c r="AD102" i="32"/>
  <c r="AE102" i="32"/>
  <c r="AF102" i="32"/>
  <c r="C103" i="32"/>
  <c r="D103" i="32"/>
  <c r="E103" i="32"/>
  <c r="F103" i="32"/>
  <c r="G103" i="32"/>
  <c r="H103" i="32"/>
  <c r="I103" i="32"/>
  <c r="J103" i="32"/>
  <c r="K103" i="32"/>
  <c r="L103" i="32"/>
  <c r="M103" i="32"/>
  <c r="N103" i="32"/>
  <c r="O103" i="32"/>
  <c r="P103" i="32"/>
  <c r="Q103" i="32"/>
  <c r="R103" i="32"/>
  <c r="S103" i="32"/>
  <c r="T103" i="32"/>
  <c r="U103" i="32"/>
  <c r="V103" i="32"/>
  <c r="W103" i="32"/>
  <c r="X103" i="32"/>
  <c r="Y103" i="32"/>
  <c r="Z103" i="32"/>
  <c r="AA103" i="32"/>
  <c r="AB103" i="32"/>
  <c r="AC103" i="32"/>
  <c r="AD103" i="32"/>
  <c r="AE103" i="32"/>
  <c r="AF103" i="32"/>
  <c r="C104" i="32"/>
  <c r="D104" i="32"/>
  <c r="E104" i="32"/>
  <c r="F104" i="32"/>
  <c r="G104" i="32"/>
  <c r="H104" i="32"/>
  <c r="I104" i="32"/>
  <c r="J104" i="32"/>
  <c r="K104" i="32"/>
  <c r="L104" i="32"/>
  <c r="M104" i="32"/>
  <c r="N104" i="32"/>
  <c r="O104" i="32"/>
  <c r="P104" i="32"/>
  <c r="Q104" i="32"/>
  <c r="R104" i="32"/>
  <c r="S104" i="32"/>
  <c r="T104" i="32"/>
  <c r="U104" i="32"/>
  <c r="V104" i="32"/>
  <c r="W104" i="32"/>
  <c r="X104" i="32"/>
  <c r="Y104" i="32"/>
  <c r="Z104" i="32"/>
  <c r="AA104" i="32"/>
  <c r="AB104" i="32"/>
  <c r="AC104" i="32"/>
  <c r="AD104" i="32"/>
  <c r="AE104" i="32"/>
  <c r="AF104" i="32"/>
  <c r="C105" i="32"/>
  <c r="D105" i="32"/>
  <c r="E105" i="32"/>
  <c r="F105" i="32"/>
  <c r="G105" i="32"/>
  <c r="H105" i="32"/>
  <c r="I105" i="32"/>
  <c r="J105" i="32"/>
  <c r="K105" i="32"/>
  <c r="L105" i="32"/>
  <c r="M105" i="32"/>
  <c r="N105" i="32"/>
  <c r="O105" i="32"/>
  <c r="P105" i="32"/>
  <c r="Q105" i="32"/>
  <c r="R105" i="32"/>
  <c r="S105" i="32"/>
  <c r="T105" i="32"/>
  <c r="U105" i="32"/>
  <c r="V105" i="32"/>
  <c r="W105" i="32"/>
  <c r="X105" i="32"/>
  <c r="Y105" i="32"/>
  <c r="Z105" i="32"/>
  <c r="AA105" i="32"/>
  <c r="AB105" i="32"/>
  <c r="AC105" i="32"/>
  <c r="AD105" i="32"/>
  <c r="AE105" i="32"/>
  <c r="AF105" i="32"/>
  <c r="C106" i="32"/>
  <c r="D106" i="32"/>
  <c r="E106" i="32"/>
  <c r="F106" i="32"/>
  <c r="G106" i="32"/>
  <c r="H106" i="32"/>
  <c r="I106" i="32"/>
  <c r="J106" i="32"/>
  <c r="K106" i="32"/>
  <c r="L106" i="32"/>
  <c r="M106" i="32"/>
  <c r="N106" i="32"/>
  <c r="O106" i="32"/>
  <c r="P106" i="32"/>
  <c r="Q106" i="32"/>
  <c r="R106" i="32"/>
  <c r="S106" i="32"/>
  <c r="T106" i="32"/>
  <c r="U106" i="32"/>
  <c r="V106" i="32"/>
  <c r="W106" i="32"/>
  <c r="X106" i="32"/>
  <c r="Y106" i="32"/>
  <c r="Z106" i="32"/>
  <c r="AA106" i="32"/>
  <c r="AB106" i="32"/>
  <c r="AC106" i="32"/>
  <c r="AD106" i="32"/>
  <c r="AE106" i="32"/>
  <c r="AF106" i="32"/>
  <c r="C107" i="32"/>
  <c r="D107" i="32"/>
  <c r="E107" i="32"/>
  <c r="F107" i="32"/>
  <c r="G107" i="32"/>
  <c r="H107" i="32"/>
  <c r="I107" i="32"/>
  <c r="J107" i="32"/>
  <c r="K107" i="32"/>
  <c r="L107" i="32"/>
  <c r="M107" i="32"/>
  <c r="N107" i="32"/>
  <c r="O107" i="32"/>
  <c r="P107" i="32"/>
  <c r="Q107" i="32"/>
  <c r="R107" i="32"/>
  <c r="S107" i="32"/>
  <c r="T107" i="32"/>
  <c r="U107" i="32"/>
  <c r="V107" i="32"/>
  <c r="W107" i="32"/>
  <c r="X107" i="32"/>
  <c r="Y107" i="32"/>
  <c r="Z107" i="32"/>
  <c r="AA107" i="32"/>
  <c r="AB107" i="32"/>
  <c r="AC107" i="32"/>
  <c r="AD107" i="32"/>
  <c r="AE107" i="32"/>
  <c r="AF107" i="32"/>
  <c r="C108" i="32"/>
  <c r="D108" i="32"/>
  <c r="E108" i="32"/>
  <c r="F108" i="32"/>
  <c r="G108" i="32"/>
  <c r="H108" i="32"/>
  <c r="I108" i="32"/>
  <c r="J108" i="32"/>
  <c r="K108" i="32"/>
  <c r="L108" i="32"/>
  <c r="M108" i="32"/>
  <c r="N108" i="32"/>
  <c r="O108" i="32"/>
  <c r="P108" i="32"/>
  <c r="Q108" i="32"/>
  <c r="R108" i="32"/>
  <c r="S108" i="32"/>
  <c r="T108" i="32"/>
  <c r="U108" i="32"/>
  <c r="V108" i="32"/>
  <c r="W108" i="32"/>
  <c r="X108" i="32"/>
  <c r="Y108" i="32"/>
  <c r="Z108" i="32"/>
  <c r="AA108" i="32"/>
  <c r="AB108" i="32"/>
  <c r="AC108" i="32"/>
  <c r="AD108" i="32"/>
  <c r="AE108" i="32"/>
  <c r="AF108" i="32"/>
  <c r="C109" i="32"/>
  <c r="D109" i="32"/>
  <c r="E109" i="32"/>
  <c r="F109" i="32"/>
  <c r="G109" i="32"/>
  <c r="H109" i="32"/>
  <c r="I109" i="32"/>
  <c r="J109" i="32"/>
  <c r="K109" i="32"/>
  <c r="L109" i="32"/>
  <c r="M109" i="32"/>
  <c r="N109" i="32"/>
  <c r="O109" i="32"/>
  <c r="P109" i="32"/>
  <c r="Q109" i="32"/>
  <c r="R109" i="32"/>
  <c r="S109" i="32"/>
  <c r="T109" i="32"/>
  <c r="U109" i="32"/>
  <c r="V109" i="32"/>
  <c r="W109" i="32"/>
  <c r="X109" i="32"/>
  <c r="Y109" i="32"/>
  <c r="Z109" i="32"/>
  <c r="AA109" i="32"/>
  <c r="AB109" i="32"/>
  <c r="AC109" i="32"/>
  <c r="AD109" i="32"/>
  <c r="AE109" i="32"/>
  <c r="AF109" i="32"/>
  <c r="C110" i="32"/>
  <c r="D110" i="32"/>
  <c r="E110" i="32"/>
  <c r="F110" i="32"/>
  <c r="G110" i="32"/>
  <c r="H110" i="32"/>
  <c r="I110" i="32"/>
  <c r="J110" i="32"/>
  <c r="K110" i="32"/>
  <c r="L110" i="32"/>
  <c r="M110" i="32"/>
  <c r="N110" i="32"/>
  <c r="O110" i="32"/>
  <c r="P110" i="32"/>
  <c r="Q110" i="32"/>
  <c r="R110" i="32"/>
  <c r="S110" i="32"/>
  <c r="T110" i="32"/>
  <c r="U110" i="32"/>
  <c r="V110" i="32"/>
  <c r="W110" i="32"/>
  <c r="X110" i="32"/>
  <c r="Y110" i="32"/>
  <c r="Z110" i="32"/>
  <c r="AA110" i="32"/>
  <c r="AB110" i="32"/>
  <c r="AC110" i="32"/>
  <c r="AD110" i="32"/>
  <c r="AE110" i="32"/>
  <c r="AF110" i="32"/>
  <c r="C111" i="32"/>
  <c r="D111" i="32"/>
  <c r="E111" i="32"/>
  <c r="F111" i="32"/>
  <c r="G111" i="32"/>
  <c r="H111" i="32"/>
  <c r="I111" i="32"/>
  <c r="J111" i="32"/>
  <c r="K111" i="32"/>
  <c r="L111" i="32"/>
  <c r="M111" i="32"/>
  <c r="N111" i="32"/>
  <c r="O111" i="32"/>
  <c r="P111" i="32"/>
  <c r="Q111" i="32"/>
  <c r="R111" i="32"/>
  <c r="S111" i="32"/>
  <c r="T111" i="32"/>
  <c r="U111" i="32"/>
  <c r="V111" i="32"/>
  <c r="W111" i="32"/>
  <c r="X111" i="32"/>
  <c r="Y111" i="32"/>
  <c r="Z111" i="32"/>
  <c r="AA111" i="32"/>
  <c r="AB111" i="32"/>
  <c r="AC111" i="32"/>
  <c r="AD111" i="32"/>
  <c r="AE111" i="32"/>
  <c r="AF111" i="32"/>
  <c r="C112" i="32"/>
  <c r="D112" i="32"/>
  <c r="E112" i="32"/>
  <c r="F112" i="32"/>
  <c r="G112" i="32"/>
  <c r="H112" i="32"/>
  <c r="I112" i="32"/>
  <c r="J112" i="32"/>
  <c r="K112" i="32"/>
  <c r="L112" i="32"/>
  <c r="M112" i="32"/>
  <c r="N112" i="32"/>
  <c r="O112" i="32"/>
  <c r="P112" i="32"/>
  <c r="Q112" i="32"/>
  <c r="R112" i="32"/>
  <c r="S112" i="32"/>
  <c r="T112" i="32"/>
  <c r="U112" i="32"/>
  <c r="V112" i="32"/>
  <c r="W112" i="32"/>
  <c r="X112" i="32"/>
  <c r="Y112" i="32"/>
  <c r="Z112" i="32"/>
  <c r="AA112" i="32"/>
  <c r="AB112" i="32"/>
  <c r="AC112" i="32"/>
  <c r="AD112" i="32"/>
  <c r="AE112" i="32"/>
  <c r="AF112" i="32"/>
  <c r="C113" i="32"/>
  <c r="D113" i="32"/>
  <c r="E113" i="32"/>
  <c r="F113" i="32"/>
  <c r="G113" i="32"/>
  <c r="H113" i="32"/>
  <c r="I113" i="32"/>
  <c r="J113" i="32"/>
  <c r="K113" i="32"/>
  <c r="L113" i="32"/>
  <c r="M113" i="32"/>
  <c r="N113" i="32"/>
  <c r="O113" i="32"/>
  <c r="P113" i="32"/>
  <c r="Q113" i="32"/>
  <c r="R113" i="32"/>
  <c r="S113" i="32"/>
  <c r="T113" i="32"/>
  <c r="U113" i="32"/>
  <c r="V113" i="32"/>
  <c r="W113" i="32"/>
  <c r="X113" i="32"/>
  <c r="Y113" i="32"/>
  <c r="Z113" i="32"/>
  <c r="AA113" i="32"/>
  <c r="AB113" i="32"/>
  <c r="AC113" i="32"/>
  <c r="AD113" i="32"/>
  <c r="AE113" i="32"/>
  <c r="AF113" i="32"/>
  <c r="C114" i="32"/>
  <c r="D114" i="32"/>
  <c r="E114" i="32"/>
  <c r="F114" i="32"/>
  <c r="G114" i="32"/>
  <c r="H114" i="32"/>
  <c r="I114" i="32"/>
  <c r="J114" i="32"/>
  <c r="K114" i="32"/>
  <c r="L114" i="32"/>
  <c r="M114" i="32"/>
  <c r="N114" i="32"/>
  <c r="O114" i="32"/>
  <c r="P114" i="32"/>
  <c r="Q114" i="32"/>
  <c r="R114" i="32"/>
  <c r="S114" i="32"/>
  <c r="T114" i="32"/>
  <c r="U114" i="32"/>
  <c r="V114" i="32"/>
  <c r="W114" i="32"/>
  <c r="X114" i="32"/>
  <c r="Y114" i="32"/>
  <c r="Z114" i="32"/>
  <c r="AA114" i="32"/>
  <c r="AB114" i="32"/>
  <c r="AC114" i="32"/>
  <c r="AD114" i="32"/>
  <c r="AE114" i="32"/>
  <c r="AF114" i="32"/>
  <c r="C115" i="32"/>
  <c r="D115" i="32"/>
  <c r="E115" i="32"/>
  <c r="F115" i="32"/>
  <c r="G115" i="32"/>
  <c r="H115" i="32"/>
  <c r="I115" i="32"/>
  <c r="J115" i="32"/>
  <c r="K115" i="32"/>
  <c r="L115" i="32"/>
  <c r="M115" i="32"/>
  <c r="N115" i="32"/>
  <c r="O115" i="32"/>
  <c r="P115" i="32"/>
  <c r="Q115" i="32"/>
  <c r="R115" i="32"/>
  <c r="S115" i="32"/>
  <c r="T115" i="32"/>
  <c r="U115" i="32"/>
  <c r="V115" i="32"/>
  <c r="W115" i="32"/>
  <c r="X115" i="32"/>
  <c r="Y115" i="32"/>
  <c r="Z115" i="32"/>
  <c r="AA115" i="32"/>
  <c r="AB115" i="32"/>
  <c r="AC115" i="32"/>
  <c r="AD115" i="32"/>
  <c r="AE115" i="32"/>
  <c r="AF115" i="32"/>
  <c r="C116" i="32"/>
  <c r="D116" i="32"/>
  <c r="E116" i="32"/>
  <c r="F116" i="32"/>
  <c r="G116" i="32"/>
  <c r="H116" i="32"/>
  <c r="I116" i="32"/>
  <c r="J116" i="32"/>
  <c r="K116" i="32"/>
  <c r="L116" i="32"/>
  <c r="M116" i="32"/>
  <c r="N116" i="32"/>
  <c r="O116" i="32"/>
  <c r="P116" i="32"/>
  <c r="Q116" i="32"/>
  <c r="R116" i="32"/>
  <c r="S116" i="32"/>
  <c r="T116" i="32"/>
  <c r="U116" i="32"/>
  <c r="V116" i="32"/>
  <c r="W116" i="32"/>
  <c r="X116" i="32"/>
  <c r="Y116" i="32"/>
  <c r="Z116" i="32"/>
  <c r="AA116" i="32"/>
  <c r="AB116" i="32"/>
  <c r="AC116" i="32"/>
  <c r="AD116" i="32"/>
  <c r="AE116" i="32"/>
  <c r="AF116" i="32"/>
  <c r="C117" i="32"/>
  <c r="D117" i="32"/>
  <c r="E117" i="32"/>
  <c r="F117" i="32"/>
  <c r="G117" i="32"/>
  <c r="H117" i="32"/>
  <c r="I117" i="32"/>
  <c r="J117" i="32"/>
  <c r="K117" i="32"/>
  <c r="L117" i="32"/>
  <c r="M117" i="32"/>
  <c r="N117" i="32"/>
  <c r="O117" i="32"/>
  <c r="P117" i="32"/>
  <c r="Q117" i="32"/>
  <c r="R117" i="32"/>
  <c r="S117" i="32"/>
  <c r="T117" i="32"/>
  <c r="U117" i="32"/>
  <c r="V117" i="32"/>
  <c r="W117" i="32"/>
  <c r="X117" i="32"/>
  <c r="Y117" i="32"/>
  <c r="Z117" i="32"/>
  <c r="AA117" i="32"/>
  <c r="AB117" i="32"/>
  <c r="AC117" i="32"/>
  <c r="AD117" i="32"/>
  <c r="AE117" i="32"/>
  <c r="AF117" i="32"/>
  <c r="C118" i="32"/>
  <c r="D118" i="32"/>
  <c r="E118" i="32"/>
  <c r="F118" i="32"/>
  <c r="G118" i="32"/>
  <c r="H118" i="32"/>
  <c r="I118" i="32"/>
  <c r="J118" i="32"/>
  <c r="K118" i="32"/>
  <c r="L118" i="32"/>
  <c r="M118" i="32"/>
  <c r="N118" i="32"/>
  <c r="O118" i="32"/>
  <c r="P118" i="32"/>
  <c r="Q118" i="32"/>
  <c r="R118" i="32"/>
  <c r="S118" i="32"/>
  <c r="T118" i="32"/>
  <c r="U118" i="32"/>
  <c r="V118" i="32"/>
  <c r="W118" i="32"/>
  <c r="X118" i="32"/>
  <c r="Y118" i="32"/>
  <c r="Z118" i="32"/>
  <c r="AA118" i="32"/>
  <c r="AB118" i="32"/>
  <c r="AC118" i="32"/>
  <c r="AD118" i="32"/>
  <c r="AE118" i="32"/>
  <c r="AF118" i="32"/>
  <c r="C119" i="32"/>
  <c r="D119" i="32"/>
  <c r="E119" i="32"/>
  <c r="F119" i="32"/>
  <c r="G119" i="32"/>
  <c r="H119" i="32"/>
  <c r="I119" i="32"/>
  <c r="J119" i="32"/>
  <c r="K119" i="32"/>
  <c r="L119" i="32"/>
  <c r="M119" i="32"/>
  <c r="N119" i="32"/>
  <c r="O119" i="32"/>
  <c r="P119" i="32"/>
  <c r="Q119" i="32"/>
  <c r="R119" i="32"/>
  <c r="S119" i="32"/>
  <c r="T119" i="32"/>
  <c r="U119" i="32"/>
  <c r="V119" i="32"/>
  <c r="W119" i="32"/>
  <c r="X119" i="32"/>
  <c r="Y119" i="32"/>
  <c r="Z119" i="32"/>
  <c r="AA119" i="32"/>
  <c r="AB119" i="32"/>
  <c r="AC119" i="32"/>
  <c r="AD119" i="32"/>
  <c r="AE119" i="32"/>
  <c r="AF119" i="32"/>
  <c r="C120" i="32"/>
  <c r="D120" i="32"/>
  <c r="E120" i="32"/>
  <c r="F120" i="32"/>
  <c r="G120" i="32"/>
  <c r="H120" i="32"/>
  <c r="I120" i="32"/>
  <c r="J120" i="32"/>
  <c r="K120" i="32"/>
  <c r="L120" i="32"/>
  <c r="M120" i="32"/>
  <c r="N120" i="32"/>
  <c r="O120" i="32"/>
  <c r="P120" i="32"/>
  <c r="Q120" i="32"/>
  <c r="R120" i="32"/>
  <c r="S120" i="32"/>
  <c r="T120" i="32"/>
  <c r="U120" i="32"/>
  <c r="V120" i="32"/>
  <c r="W120" i="32"/>
  <c r="X120" i="32"/>
  <c r="Y120" i="32"/>
  <c r="Z120" i="32"/>
  <c r="AA120" i="32"/>
  <c r="AB120" i="32"/>
  <c r="AC120" i="32"/>
  <c r="AD120" i="32"/>
  <c r="AE120" i="32"/>
  <c r="AF120" i="32"/>
  <c r="C121" i="32"/>
  <c r="D121" i="32"/>
  <c r="E121" i="32"/>
  <c r="F121" i="32"/>
  <c r="G121" i="32"/>
  <c r="H121" i="32"/>
  <c r="I121" i="32"/>
  <c r="J121" i="32"/>
  <c r="K121" i="32"/>
  <c r="L121" i="32"/>
  <c r="M121" i="32"/>
  <c r="N121" i="32"/>
  <c r="O121" i="32"/>
  <c r="P121" i="32"/>
  <c r="Q121" i="32"/>
  <c r="R121" i="32"/>
  <c r="S121" i="32"/>
  <c r="T121" i="32"/>
  <c r="U121" i="32"/>
  <c r="V121" i="32"/>
  <c r="W121" i="32"/>
  <c r="X121" i="32"/>
  <c r="Y121" i="32"/>
  <c r="Z121" i="32"/>
  <c r="AA121" i="32"/>
  <c r="AB121" i="32"/>
  <c r="AC121" i="32"/>
  <c r="AD121" i="32"/>
  <c r="AE121" i="32"/>
  <c r="AF121" i="32"/>
  <c r="C122" i="32"/>
  <c r="D122" i="32"/>
  <c r="E122" i="32"/>
  <c r="F122" i="32"/>
  <c r="G122" i="32"/>
  <c r="H122" i="32"/>
  <c r="I122" i="32"/>
  <c r="J122" i="32"/>
  <c r="K122" i="32"/>
  <c r="L122" i="32"/>
  <c r="M122" i="32"/>
  <c r="N122" i="32"/>
  <c r="O122" i="32"/>
  <c r="P122" i="32"/>
  <c r="Q122" i="32"/>
  <c r="R122" i="32"/>
  <c r="S122" i="32"/>
  <c r="T122" i="32"/>
  <c r="U122" i="32"/>
  <c r="V122" i="32"/>
  <c r="W122" i="32"/>
  <c r="X122" i="32"/>
  <c r="Y122" i="32"/>
  <c r="Z122" i="32"/>
  <c r="AA122" i="32"/>
  <c r="AB122" i="32"/>
  <c r="AC122" i="32"/>
  <c r="AD122" i="32"/>
  <c r="AE122" i="32"/>
  <c r="AF122" i="32"/>
  <c r="C123" i="32"/>
  <c r="D123" i="32"/>
  <c r="E123" i="32"/>
  <c r="F123" i="32"/>
  <c r="G123" i="32"/>
  <c r="H123" i="32"/>
  <c r="I123" i="32"/>
  <c r="J123" i="32"/>
  <c r="K123" i="32"/>
  <c r="L123" i="32"/>
  <c r="M123" i="32"/>
  <c r="N123" i="32"/>
  <c r="O123" i="32"/>
  <c r="P123" i="32"/>
  <c r="Q123" i="32"/>
  <c r="R123" i="32"/>
  <c r="S123" i="32"/>
  <c r="T123" i="32"/>
  <c r="U123" i="32"/>
  <c r="V123" i="32"/>
  <c r="W123" i="32"/>
  <c r="X123" i="32"/>
  <c r="Y123" i="32"/>
  <c r="Z123" i="32"/>
  <c r="AA123" i="32"/>
  <c r="AB123" i="32"/>
  <c r="AC123" i="32"/>
  <c r="AD123" i="32"/>
  <c r="AE123" i="32"/>
  <c r="AF123" i="32"/>
  <c r="C124" i="32"/>
  <c r="D124" i="32"/>
  <c r="E124" i="32"/>
  <c r="F124" i="32"/>
  <c r="G124" i="32"/>
  <c r="H124" i="32"/>
  <c r="I124" i="32"/>
  <c r="J124" i="32"/>
  <c r="K124" i="32"/>
  <c r="L124" i="32"/>
  <c r="M124" i="32"/>
  <c r="N124" i="32"/>
  <c r="O124" i="32"/>
  <c r="P124" i="32"/>
  <c r="Q124" i="32"/>
  <c r="R124" i="32"/>
  <c r="S124" i="32"/>
  <c r="T124" i="32"/>
  <c r="U124" i="32"/>
  <c r="V124" i="32"/>
  <c r="W124" i="32"/>
  <c r="X124" i="32"/>
  <c r="Y124" i="32"/>
  <c r="Z124" i="32"/>
  <c r="AA124" i="32"/>
  <c r="AB124" i="32"/>
  <c r="AC124" i="32"/>
  <c r="AD124" i="32"/>
  <c r="AE124" i="32"/>
  <c r="AF124" i="32"/>
  <c r="C125" i="32"/>
  <c r="D125" i="32"/>
  <c r="E125" i="32"/>
  <c r="F125" i="32"/>
  <c r="G125" i="32"/>
  <c r="H125" i="32"/>
  <c r="I125" i="32"/>
  <c r="J125" i="32"/>
  <c r="K125" i="32"/>
  <c r="L125" i="32"/>
  <c r="M125" i="32"/>
  <c r="N125" i="32"/>
  <c r="O125" i="32"/>
  <c r="P125" i="32"/>
  <c r="Q125" i="32"/>
  <c r="R125" i="32"/>
  <c r="S125" i="32"/>
  <c r="T125" i="32"/>
  <c r="U125" i="32"/>
  <c r="V125" i="32"/>
  <c r="W125" i="32"/>
  <c r="X125" i="32"/>
  <c r="Y125" i="32"/>
  <c r="Z125" i="32"/>
  <c r="AA125" i="32"/>
  <c r="AB125" i="32"/>
  <c r="AC125" i="32"/>
  <c r="AD125" i="32"/>
  <c r="AE125" i="32"/>
  <c r="AF125" i="32"/>
  <c r="C126" i="32"/>
  <c r="D126" i="32"/>
  <c r="E126" i="32"/>
  <c r="F126" i="32"/>
  <c r="G126" i="32"/>
  <c r="H126" i="32"/>
  <c r="I126" i="32"/>
  <c r="J126" i="32"/>
  <c r="K126" i="32"/>
  <c r="L126" i="32"/>
  <c r="M126" i="32"/>
  <c r="N126" i="32"/>
  <c r="O126" i="32"/>
  <c r="P126" i="32"/>
  <c r="Q126" i="32"/>
  <c r="R126" i="32"/>
  <c r="S126" i="32"/>
  <c r="T126" i="32"/>
  <c r="U126" i="32"/>
  <c r="V126" i="32"/>
  <c r="W126" i="32"/>
  <c r="X126" i="32"/>
  <c r="Y126" i="32"/>
  <c r="Z126" i="32"/>
  <c r="AA126" i="32"/>
  <c r="AB126" i="32"/>
  <c r="AC126" i="32"/>
  <c r="AD126" i="32"/>
  <c r="AE126" i="32"/>
  <c r="AF126" i="32"/>
  <c r="C127" i="32"/>
  <c r="D127" i="32"/>
  <c r="E127" i="32"/>
  <c r="F127" i="32"/>
  <c r="G127" i="32"/>
  <c r="H127" i="32"/>
  <c r="I127" i="32"/>
  <c r="J127" i="32"/>
  <c r="K127" i="32"/>
  <c r="L127" i="32"/>
  <c r="M127" i="32"/>
  <c r="N127" i="32"/>
  <c r="O127" i="32"/>
  <c r="P127" i="32"/>
  <c r="Q127" i="32"/>
  <c r="R127" i="32"/>
  <c r="S127" i="32"/>
  <c r="T127" i="32"/>
  <c r="U127" i="32"/>
  <c r="V127" i="32"/>
  <c r="W127" i="32"/>
  <c r="X127" i="32"/>
  <c r="Y127" i="32"/>
  <c r="Z127" i="32"/>
  <c r="AA127" i="32"/>
  <c r="AB127" i="32"/>
  <c r="AC127" i="32"/>
  <c r="AD127" i="32"/>
  <c r="AE127" i="32"/>
  <c r="AF127" i="32"/>
  <c r="C128" i="32"/>
  <c r="D128" i="32"/>
  <c r="E128" i="32"/>
  <c r="F128" i="32"/>
  <c r="G128" i="32"/>
  <c r="H128" i="32"/>
  <c r="I128" i="32"/>
  <c r="J128" i="32"/>
  <c r="K128" i="32"/>
  <c r="L128" i="32"/>
  <c r="M128" i="32"/>
  <c r="N128" i="32"/>
  <c r="O128" i="32"/>
  <c r="P128" i="32"/>
  <c r="Q128" i="32"/>
  <c r="R128" i="32"/>
  <c r="S128" i="32"/>
  <c r="T128" i="32"/>
  <c r="U128" i="32"/>
  <c r="V128" i="32"/>
  <c r="W128" i="32"/>
  <c r="X128" i="32"/>
  <c r="Y128" i="32"/>
  <c r="Z128" i="32"/>
  <c r="AA128" i="32"/>
  <c r="AB128" i="32"/>
  <c r="AC128" i="32"/>
  <c r="AD128" i="32"/>
  <c r="AE128" i="32"/>
  <c r="AF128" i="32"/>
  <c r="C129" i="32"/>
  <c r="D129" i="32"/>
  <c r="E129" i="32"/>
  <c r="F129" i="32"/>
  <c r="G129" i="32"/>
  <c r="H129" i="32"/>
  <c r="I129" i="32"/>
  <c r="J129" i="32"/>
  <c r="K129" i="32"/>
  <c r="L129" i="32"/>
  <c r="M129" i="32"/>
  <c r="N129" i="32"/>
  <c r="O129" i="32"/>
  <c r="P129" i="32"/>
  <c r="Q129" i="32"/>
  <c r="R129" i="32"/>
  <c r="S129" i="32"/>
  <c r="T129" i="32"/>
  <c r="U129" i="32"/>
  <c r="V129" i="32"/>
  <c r="W129" i="32"/>
  <c r="X129" i="32"/>
  <c r="Y129" i="32"/>
  <c r="Z129" i="32"/>
  <c r="AA129" i="32"/>
  <c r="AB129" i="32"/>
  <c r="AC129" i="32"/>
  <c r="AD129" i="32"/>
  <c r="AE129" i="32"/>
  <c r="AF129" i="32"/>
  <c r="C130" i="32"/>
  <c r="D130" i="32"/>
  <c r="E130" i="32"/>
  <c r="F130" i="32"/>
  <c r="G130" i="32"/>
  <c r="H130" i="32"/>
  <c r="I130" i="32"/>
  <c r="J130" i="32"/>
  <c r="K130" i="32"/>
  <c r="L130" i="32"/>
  <c r="M130" i="32"/>
  <c r="N130" i="32"/>
  <c r="O130" i="32"/>
  <c r="P130" i="32"/>
  <c r="Q130" i="32"/>
  <c r="R130" i="32"/>
  <c r="S130" i="32"/>
  <c r="T130" i="32"/>
  <c r="U130" i="32"/>
  <c r="V130" i="32"/>
  <c r="W130" i="32"/>
  <c r="X130" i="32"/>
  <c r="Y130" i="32"/>
  <c r="Z130" i="32"/>
  <c r="AA130" i="32"/>
  <c r="AB130" i="32"/>
  <c r="AC130" i="32"/>
  <c r="AD130" i="32"/>
  <c r="AE130" i="32"/>
  <c r="AF130" i="32"/>
  <c r="C131" i="32"/>
  <c r="D131" i="32"/>
  <c r="E131" i="32"/>
  <c r="F131" i="32"/>
  <c r="G131" i="32"/>
  <c r="H131" i="32"/>
  <c r="I131" i="32"/>
  <c r="J131" i="32"/>
  <c r="K131" i="32"/>
  <c r="L131" i="32"/>
  <c r="M131" i="32"/>
  <c r="N131" i="32"/>
  <c r="O131" i="32"/>
  <c r="P131" i="32"/>
  <c r="Q131" i="32"/>
  <c r="R131" i="32"/>
  <c r="S131" i="32"/>
  <c r="T131" i="32"/>
  <c r="U131" i="32"/>
  <c r="V131" i="32"/>
  <c r="W131" i="32"/>
  <c r="X131" i="32"/>
  <c r="Y131" i="32"/>
  <c r="Z131" i="32"/>
  <c r="AA131" i="32"/>
  <c r="AB131" i="32"/>
  <c r="AC131" i="32"/>
  <c r="AD131" i="32"/>
  <c r="AE131" i="32"/>
  <c r="AF131" i="32"/>
  <c r="C132" i="32"/>
  <c r="D132" i="32"/>
  <c r="E132" i="32"/>
  <c r="F132" i="32"/>
  <c r="G132" i="32"/>
  <c r="H132" i="32"/>
  <c r="I132" i="32"/>
  <c r="J132" i="32"/>
  <c r="K132" i="32"/>
  <c r="L132" i="32"/>
  <c r="M132" i="32"/>
  <c r="N132" i="32"/>
  <c r="O132" i="32"/>
  <c r="P132" i="32"/>
  <c r="Q132" i="32"/>
  <c r="R132" i="32"/>
  <c r="S132" i="32"/>
  <c r="T132" i="32"/>
  <c r="U132" i="32"/>
  <c r="V132" i="32"/>
  <c r="W132" i="32"/>
  <c r="X132" i="32"/>
  <c r="Y132" i="32"/>
  <c r="Z132" i="32"/>
  <c r="AA132" i="32"/>
  <c r="AB132" i="32"/>
  <c r="AC132" i="32"/>
  <c r="AD132" i="32"/>
  <c r="AE132" i="32"/>
  <c r="AF132" i="32"/>
  <c r="C133" i="32"/>
  <c r="D133" i="32"/>
  <c r="E133" i="32"/>
  <c r="F133" i="32"/>
  <c r="G133" i="32"/>
  <c r="H133" i="32"/>
  <c r="I133" i="32"/>
  <c r="J133" i="32"/>
  <c r="K133" i="32"/>
  <c r="L133" i="32"/>
  <c r="M133" i="32"/>
  <c r="N133" i="32"/>
  <c r="O133" i="32"/>
  <c r="P133" i="32"/>
  <c r="Q133" i="32"/>
  <c r="R133" i="32"/>
  <c r="S133" i="32"/>
  <c r="T133" i="32"/>
  <c r="U133" i="32"/>
  <c r="V133" i="32"/>
  <c r="W133" i="32"/>
  <c r="X133" i="32"/>
  <c r="Y133" i="32"/>
  <c r="Z133" i="32"/>
  <c r="AA133" i="32"/>
  <c r="AB133" i="32"/>
  <c r="AC133" i="32"/>
  <c r="AD133" i="32"/>
  <c r="AE133" i="32"/>
  <c r="AF133" i="32"/>
  <c r="C134" i="32"/>
  <c r="D134" i="32"/>
  <c r="E134" i="32"/>
  <c r="F134" i="32"/>
  <c r="G134" i="32"/>
  <c r="H134" i="32"/>
  <c r="I134" i="32"/>
  <c r="J134" i="32"/>
  <c r="K134" i="32"/>
  <c r="L134" i="32"/>
  <c r="M134" i="32"/>
  <c r="N134" i="32"/>
  <c r="O134" i="32"/>
  <c r="P134" i="32"/>
  <c r="Q134" i="32"/>
  <c r="R134" i="32"/>
  <c r="S134" i="32"/>
  <c r="T134" i="32"/>
  <c r="U134" i="32"/>
  <c r="V134" i="32"/>
  <c r="W134" i="32"/>
  <c r="X134" i="32"/>
  <c r="Y134" i="32"/>
  <c r="Z134" i="32"/>
  <c r="AA134" i="32"/>
  <c r="AB134" i="32"/>
  <c r="AC134" i="32"/>
  <c r="AD134" i="32"/>
  <c r="AE134" i="32"/>
  <c r="AF134" i="32"/>
  <c r="C135" i="32"/>
  <c r="D135" i="32"/>
  <c r="E135" i="32"/>
  <c r="F135" i="32"/>
  <c r="G135" i="32"/>
  <c r="H135" i="32"/>
  <c r="I135" i="32"/>
  <c r="J135" i="32"/>
  <c r="K135" i="32"/>
  <c r="L135" i="32"/>
  <c r="M135" i="32"/>
  <c r="N135" i="32"/>
  <c r="O135" i="32"/>
  <c r="P135" i="32"/>
  <c r="Q135" i="32"/>
  <c r="R135" i="32"/>
  <c r="S135" i="32"/>
  <c r="T135" i="32"/>
  <c r="U135" i="32"/>
  <c r="V135" i="32"/>
  <c r="W135" i="32"/>
  <c r="X135" i="32"/>
  <c r="Y135" i="32"/>
  <c r="Z135" i="32"/>
  <c r="AA135" i="32"/>
  <c r="AB135" i="32"/>
  <c r="AC135" i="32"/>
  <c r="AD135" i="32"/>
  <c r="AE135" i="32"/>
  <c r="AF135" i="32"/>
  <c r="C136" i="32"/>
  <c r="D136" i="32"/>
  <c r="E136" i="32"/>
  <c r="F136" i="32"/>
  <c r="G136" i="32"/>
  <c r="H136" i="32"/>
  <c r="I136" i="32"/>
  <c r="J136" i="32"/>
  <c r="K136" i="32"/>
  <c r="L136" i="32"/>
  <c r="M136" i="32"/>
  <c r="N136" i="32"/>
  <c r="O136" i="32"/>
  <c r="P136" i="32"/>
  <c r="Q136" i="32"/>
  <c r="R136" i="32"/>
  <c r="S136" i="32"/>
  <c r="T136" i="32"/>
  <c r="U136" i="32"/>
  <c r="V136" i="32"/>
  <c r="W136" i="32"/>
  <c r="X136" i="32"/>
  <c r="Y136" i="32"/>
  <c r="Z136" i="32"/>
  <c r="AA136" i="32"/>
  <c r="AB136" i="32"/>
  <c r="AC136" i="32"/>
  <c r="AD136" i="32"/>
  <c r="AE136" i="32"/>
  <c r="AF136" i="32"/>
  <c r="C137" i="32"/>
  <c r="D137" i="32"/>
  <c r="E137" i="32"/>
  <c r="F137" i="32"/>
  <c r="G137" i="32"/>
  <c r="H137" i="32"/>
  <c r="I137" i="32"/>
  <c r="J137" i="32"/>
  <c r="K137" i="32"/>
  <c r="L137" i="32"/>
  <c r="M137" i="32"/>
  <c r="N137" i="32"/>
  <c r="O137" i="32"/>
  <c r="P137" i="32"/>
  <c r="Q137" i="32"/>
  <c r="R137" i="32"/>
  <c r="S137" i="32"/>
  <c r="T137" i="32"/>
  <c r="U137" i="32"/>
  <c r="V137" i="32"/>
  <c r="W137" i="32"/>
  <c r="X137" i="32"/>
  <c r="Y137" i="32"/>
  <c r="Z137" i="32"/>
  <c r="AA137" i="32"/>
  <c r="AB137" i="32"/>
  <c r="AC137" i="32"/>
  <c r="AD137" i="32"/>
  <c r="AE137" i="32"/>
  <c r="AF137" i="32"/>
  <c r="C138" i="32"/>
  <c r="D138" i="32"/>
  <c r="E138" i="32"/>
  <c r="F138" i="32"/>
  <c r="G138" i="32"/>
  <c r="H138" i="32"/>
  <c r="I138" i="32"/>
  <c r="J138" i="32"/>
  <c r="K138" i="32"/>
  <c r="L138" i="32"/>
  <c r="M138" i="32"/>
  <c r="N138" i="32"/>
  <c r="O138" i="32"/>
  <c r="P138" i="32"/>
  <c r="Q138" i="32"/>
  <c r="R138" i="32"/>
  <c r="S138" i="32"/>
  <c r="T138" i="32"/>
  <c r="U138" i="32"/>
  <c r="V138" i="32"/>
  <c r="W138" i="32"/>
  <c r="X138" i="32"/>
  <c r="Y138" i="32"/>
  <c r="Z138" i="32"/>
  <c r="AA138" i="32"/>
  <c r="AB138" i="32"/>
  <c r="AC138" i="32"/>
  <c r="AD138" i="32"/>
  <c r="AE138" i="32"/>
  <c r="AF138" i="32"/>
  <c r="C139" i="32"/>
  <c r="D139" i="32"/>
  <c r="E139" i="32"/>
  <c r="F139" i="32"/>
  <c r="G139" i="32"/>
  <c r="H139" i="32"/>
  <c r="I139" i="32"/>
  <c r="J139" i="32"/>
  <c r="K139" i="32"/>
  <c r="L139" i="32"/>
  <c r="M139" i="32"/>
  <c r="N139" i="32"/>
  <c r="O139" i="32"/>
  <c r="P139" i="32"/>
  <c r="Q139" i="32"/>
  <c r="R139" i="32"/>
  <c r="S139" i="32"/>
  <c r="T139" i="32"/>
  <c r="U139" i="32"/>
  <c r="V139" i="32"/>
  <c r="W139" i="32"/>
  <c r="X139" i="32"/>
  <c r="Y139" i="32"/>
  <c r="Z139" i="32"/>
  <c r="AA139" i="32"/>
  <c r="AB139" i="32"/>
  <c r="AC139" i="32"/>
  <c r="AD139" i="32"/>
  <c r="AE139" i="32"/>
  <c r="AF139" i="32"/>
  <c r="C140" i="32"/>
  <c r="D140" i="32"/>
  <c r="E140" i="32"/>
  <c r="F140" i="32"/>
  <c r="G140" i="32"/>
  <c r="H140" i="32"/>
  <c r="I140" i="32"/>
  <c r="J140" i="32"/>
  <c r="K140" i="32"/>
  <c r="L140" i="32"/>
  <c r="M140" i="32"/>
  <c r="N140" i="32"/>
  <c r="O140" i="32"/>
  <c r="P140" i="32"/>
  <c r="Q140" i="32"/>
  <c r="R140" i="32"/>
  <c r="S140" i="32"/>
  <c r="T140" i="32"/>
  <c r="U140" i="32"/>
  <c r="V140" i="32"/>
  <c r="W140" i="32"/>
  <c r="X140" i="32"/>
  <c r="Y140" i="32"/>
  <c r="Z140" i="32"/>
  <c r="AA140" i="32"/>
  <c r="AB140" i="32"/>
  <c r="AC140" i="32"/>
  <c r="AD140" i="32"/>
  <c r="AE140" i="32"/>
  <c r="AF140" i="32"/>
  <c r="C141" i="32"/>
  <c r="D141" i="32"/>
  <c r="E141" i="32"/>
  <c r="F141" i="32"/>
  <c r="G141" i="32"/>
  <c r="H141" i="32"/>
  <c r="I141" i="32"/>
  <c r="J141" i="32"/>
  <c r="K141" i="32"/>
  <c r="L141" i="32"/>
  <c r="M141" i="32"/>
  <c r="N141" i="32"/>
  <c r="O141" i="32"/>
  <c r="P141" i="32"/>
  <c r="Q141" i="32"/>
  <c r="R141" i="32"/>
  <c r="S141" i="32"/>
  <c r="T141" i="32"/>
  <c r="U141" i="32"/>
  <c r="V141" i="32"/>
  <c r="W141" i="32"/>
  <c r="X141" i="32"/>
  <c r="Y141" i="32"/>
  <c r="Z141" i="32"/>
  <c r="AA141" i="32"/>
  <c r="AB141" i="32"/>
  <c r="AC141" i="32"/>
  <c r="AD141" i="32"/>
  <c r="AE141" i="32"/>
  <c r="AF141" i="32"/>
  <c r="C142" i="32"/>
  <c r="D142" i="32"/>
  <c r="E142" i="32"/>
  <c r="F142" i="32"/>
  <c r="G142" i="32"/>
  <c r="H142" i="32"/>
  <c r="I142" i="32"/>
  <c r="J142" i="32"/>
  <c r="K142" i="32"/>
  <c r="L142" i="32"/>
  <c r="M142" i="32"/>
  <c r="N142" i="32"/>
  <c r="O142" i="32"/>
  <c r="P142" i="32"/>
  <c r="Q142" i="32"/>
  <c r="R142" i="32"/>
  <c r="S142" i="32"/>
  <c r="T142" i="32"/>
  <c r="U142" i="32"/>
  <c r="V142" i="32"/>
  <c r="W142" i="32"/>
  <c r="X142" i="32"/>
  <c r="Y142" i="32"/>
  <c r="Z142" i="32"/>
  <c r="AA142" i="32"/>
  <c r="AB142" i="32"/>
  <c r="AC142" i="32"/>
  <c r="AD142" i="32"/>
  <c r="AE142" i="32"/>
  <c r="AF142" i="32"/>
  <c r="C143" i="32"/>
  <c r="D143" i="32"/>
  <c r="E143" i="32"/>
  <c r="F143" i="32"/>
  <c r="G143" i="32"/>
  <c r="H143" i="32"/>
  <c r="I143" i="32"/>
  <c r="J143" i="32"/>
  <c r="K143" i="32"/>
  <c r="L143" i="32"/>
  <c r="M143" i="32"/>
  <c r="N143" i="32"/>
  <c r="O143" i="32"/>
  <c r="P143" i="32"/>
  <c r="Q143" i="32"/>
  <c r="R143" i="32"/>
  <c r="S143" i="32"/>
  <c r="T143" i="32"/>
  <c r="U143" i="32"/>
  <c r="V143" i="32"/>
  <c r="W143" i="32"/>
  <c r="X143" i="32"/>
  <c r="Y143" i="32"/>
  <c r="Z143" i="32"/>
  <c r="AA143" i="32"/>
  <c r="AB143" i="32"/>
  <c r="AC143" i="32"/>
  <c r="AD143" i="32"/>
  <c r="AE143" i="32"/>
  <c r="AF143" i="32"/>
  <c r="C144" i="32"/>
  <c r="D144" i="32"/>
  <c r="E144" i="32"/>
  <c r="F144" i="32"/>
  <c r="G144" i="32"/>
  <c r="H144" i="32"/>
  <c r="I144" i="32"/>
  <c r="J144" i="32"/>
  <c r="K144" i="32"/>
  <c r="L144" i="32"/>
  <c r="M144" i="32"/>
  <c r="N144" i="32"/>
  <c r="O144" i="32"/>
  <c r="P144" i="32"/>
  <c r="Q144" i="32"/>
  <c r="R144" i="32"/>
  <c r="S144" i="32"/>
  <c r="T144" i="32"/>
  <c r="U144" i="32"/>
  <c r="V144" i="32"/>
  <c r="W144" i="32"/>
  <c r="X144" i="32"/>
  <c r="Y144" i="32"/>
  <c r="Z144" i="32"/>
  <c r="AA144" i="32"/>
  <c r="AB144" i="32"/>
  <c r="AC144" i="32"/>
  <c r="AD144" i="32"/>
  <c r="AE144" i="32"/>
  <c r="AF144" i="32"/>
  <c r="C145" i="32"/>
  <c r="D145" i="32"/>
  <c r="E145" i="32"/>
  <c r="F145" i="32"/>
  <c r="G145" i="32"/>
  <c r="H145" i="32"/>
  <c r="I145" i="32"/>
  <c r="J145" i="32"/>
  <c r="K145" i="32"/>
  <c r="L145" i="32"/>
  <c r="M145" i="32"/>
  <c r="N145" i="32"/>
  <c r="O145" i="32"/>
  <c r="P145" i="32"/>
  <c r="Q145" i="32"/>
  <c r="R145" i="32"/>
  <c r="S145" i="32"/>
  <c r="T145" i="32"/>
  <c r="U145" i="32"/>
  <c r="V145" i="32"/>
  <c r="W145" i="32"/>
  <c r="X145" i="32"/>
  <c r="Y145" i="32"/>
  <c r="Z145" i="32"/>
  <c r="AA145" i="32"/>
  <c r="AB145" i="32"/>
  <c r="AC145" i="32"/>
  <c r="AD145" i="32"/>
  <c r="AE145" i="32"/>
  <c r="AF145" i="32"/>
  <c r="C146" i="32"/>
  <c r="D146" i="32"/>
  <c r="E146" i="32"/>
  <c r="F146" i="32"/>
  <c r="G146" i="32"/>
  <c r="H146" i="32"/>
  <c r="I146" i="32"/>
  <c r="J146" i="32"/>
  <c r="K146" i="32"/>
  <c r="L146" i="32"/>
  <c r="M146" i="32"/>
  <c r="N146" i="32"/>
  <c r="O146" i="32"/>
  <c r="P146" i="32"/>
  <c r="Q146" i="32"/>
  <c r="R146" i="32"/>
  <c r="S146" i="32"/>
  <c r="T146" i="32"/>
  <c r="U146" i="32"/>
  <c r="V146" i="32"/>
  <c r="W146" i="32"/>
  <c r="X146" i="32"/>
  <c r="Y146" i="32"/>
  <c r="Z146" i="32"/>
  <c r="AA146" i="32"/>
  <c r="AB146" i="32"/>
  <c r="AC146" i="32"/>
  <c r="AD146" i="32"/>
  <c r="AE146" i="32"/>
  <c r="AF146" i="32"/>
  <c r="C147" i="32"/>
  <c r="D147" i="32"/>
  <c r="E147" i="32"/>
  <c r="F147" i="32"/>
  <c r="G147" i="32"/>
  <c r="H147" i="32"/>
  <c r="I147" i="32"/>
  <c r="J147" i="32"/>
  <c r="K147" i="32"/>
  <c r="L147" i="32"/>
  <c r="M147" i="32"/>
  <c r="N147" i="32"/>
  <c r="O147" i="32"/>
  <c r="P147" i="32"/>
  <c r="Q147" i="32"/>
  <c r="R147" i="32"/>
  <c r="S147" i="32"/>
  <c r="T147" i="32"/>
  <c r="U147" i="32"/>
  <c r="V147" i="32"/>
  <c r="W147" i="32"/>
  <c r="X147" i="32"/>
  <c r="Y147" i="32"/>
  <c r="Z147" i="32"/>
  <c r="AA147" i="32"/>
  <c r="AB147" i="32"/>
  <c r="AC147" i="32"/>
  <c r="AD147" i="32"/>
  <c r="AE147" i="32"/>
  <c r="AF147" i="32"/>
  <c r="C148" i="32"/>
  <c r="D148" i="32"/>
  <c r="E148" i="32"/>
  <c r="F148" i="32"/>
  <c r="G148" i="32"/>
  <c r="H148" i="32"/>
  <c r="I148" i="32"/>
  <c r="J148" i="32"/>
  <c r="K148" i="32"/>
  <c r="L148" i="32"/>
  <c r="M148" i="32"/>
  <c r="N148" i="32"/>
  <c r="O148" i="32"/>
  <c r="P148" i="32"/>
  <c r="Q148" i="32"/>
  <c r="R148" i="32"/>
  <c r="S148" i="32"/>
  <c r="T148" i="32"/>
  <c r="U148" i="32"/>
  <c r="V148" i="32"/>
  <c r="W148" i="32"/>
  <c r="X148" i="32"/>
  <c r="Y148" i="32"/>
  <c r="Z148" i="32"/>
  <c r="AA148" i="32"/>
  <c r="AB148" i="32"/>
  <c r="AC148" i="32"/>
  <c r="AD148" i="32"/>
  <c r="AE148" i="32"/>
  <c r="AF148" i="32"/>
  <c r="C149" i="32"/>
  <c r="D149" i="32"/>
  <c r="E149" i="32"/>
  <c r="F149" i="32"/>
  <c r="G149" i="32"/>
  <c r="H149" i="32"/>
  <c r="I149" i="32"/>
  <c r="J149" i="32"/>
  <c r="K149" i="32"/>
  <c r="L149" i="32"/>
  <c r="M149" i="32"/>
  <c r="N149" i="32"/>
  <c r="O149" i="32"/>
  <c r="P149" i="32"/>
  <c r="Q149" i="32"/>
  <c r="R149" i="32"/>
  <c r="S149" i="32"/>
  <c r="T149" i="32"/>
  <c r="U149" i="32"/>
  <c r="V149" i="32"/>
  <c r="W149" i="32"/>
  <c r="X149" i="32"/>
  <c r="Y149" i="32"/>
  <c r="Z149" i="32"/>
  <c r="AA149" i="32"/>
  <c r="AB149" i="32"/>
  <c r="AC149" i="32"/>
  <c r="AD149" i="32"/>
  <c r="AE149" i="32"/>
  <c r="AF149" i="32"/>
  <c r="C150" i="32"/>
  <c r="D150" i="32"/>
  <c r="E150" i="32"/>
  <c r="F150" i="32"/>
  <c r="G150" i="32"/>
  <c r="H150" i="32"/>
  <c r="I150" i="32"/>
  <c r="J150" i="32"/>
  <c r="K150" i="32"/>
  <c r="L150" i="32"/>
  <c r="M150" i="32"/>
  <c r="N150" i="32"/>
  <c r="O150" i="32"/>
  <c r="P150" i="32"/>
  <c r="Q150" i="32"/>
  <c r="R150" i="32"/>
  <c r="S150" i="32"/>
  <c r="T150" i="32"/>
  <c r="U150" i="32"/>
  <c r="V150" i="32"/>
  <c r="W150" i="32"/>
  <c r="X150" i="32"/>
  <c r="Y150" i="32"/>
  <c r="Z150" i="32"/>
  <c r="AA150" i="32"/>
  <c r="AB150" i="32"/>
  <c r="AC150" i="32"/>
  <c r="AD150" i="32"/>
  <c r="AE150" i="32"/>
  <c r="AF150" i="32"/>
  <c r="C151" i="32"/>
  <c r="D151" i="32"/>
  <c r="E151" i="32"/>
  <c r="F151" i="32"/>
  <c r="G151" i="32"/>
  <c r="H151" i="32"/>
  <c r="I151" i="32"/>
  <c r="J151" i="32"/>
  <c r="K151" i="32"/>
  <c r="L151" i="32"/>
  <c r="M151" i="32"/>
  <c r="N151" i="32"/>
  <c r="O151" i="32"/>
  <c r="P151" i="32"/>
  <c r="Q151" i="32"/>
  <c r="R151" i="32"/>
  <c r="S151" i="32"/>
  <c r="T151" i="32"/>
  <c r="U151" i="32"/>
  <c r="V151" i="32"/>
  <c r="W151" i="32"/>
  <c r="X151" i="32"/>
  <c r="Y151" i="32"/>
  <c r="Z151" i="32"/>
  <c r="AA151" i="32"/>
  <c r="AB151" i="32"/>
  <c r="AC151" i="32"/>
  <c r="AD151" i="32"/>
  <c r="AE151" i="32"/>
  <c r="AF151" i="32"/>
  <c r="C152" i="32"/>
  <c r="D152" i="32"/>
  <c r="E152" i="32"/>
  <c r="F152" i="32"/>
  <c r="G152" i="32"/>
  <c r="H152" i="32"/>
  <c r="I152" i="32"/>
  <c r="J152" i="32"/>
  <c r="K152" i="32"/>
  <c r="L152" i="32"/>
  <c r="M152" i="32"/>
  <c r="N152" i="32"/>
  <c r="O152" i="32"/>
  <c r="P152" i="32"/>
  <c r="Q152" i="32"/>
  <c r="R152" i="32"/>
  <c r="S152" i="32"/>
  <c r="T152" i="32"/>
  <c r="U152" i="32"/>
  <c r="V152" i="32"/>
  <c r="W152" i="32"/>
  <c r="X152" i="32"/>
  <c r="Y152" i="32"/>
  <c r="Z152" i="32"/>
  <c r="AA152" i="32"/>
  <c r="AB152" i="32"/>
  <c r="AC152" i="32"/>
  <c r="AD152" i="32"/>
  <c r="AE152" i="32"/>
  <c r="AF152" i="32"/>
  <c r="C153" i="32"/>
  <c r="D153" i="32"/>
  <c r="E153" i="32"/>
  <c r="F153" i="32"/>
  <c r="G153" i="32"/>
  <c r="H153" i="32"/>
  <c r="I153" i="32"/>
  <c r="J153" i="32"/>
  <c r="K153" i="32"/>
  <c r="L153" i="32"/>
  <c r="M153" i="32"/>
  <c r="N153" i="32"/>
  <c r="O153" i="32"/>
  <c r="P153" i="32"/>
  <c r="Q153" i="32"/>
  <c r="R153" i="32"/>
  <c r="S153" i="32"/>
  <c r="T153" i="32"/>
  <c r="U153" i="32"/>
  <c r="V153" i="32"/>
  <c r="W153" i="32"/>
  <c r="X153" i="32"/>
  <c r="Y153" i="32"/>
  <c r="Z153" i="32"/>
  <c r="AA153" i="32"/>
  <c r="AB153" i="32"/>
  <c r="AC153" i="32"/>
  <c r="AD153" i="32"/>
  <c r="AE153" i="32"/>
  <c r="AF153" i="32"/>
  <c r="C154" i="32"/>
  <c r="D154" i="32"/>
  <c r="E154" i="32"/>
  <c r="F154" i="32"/>
  <c r="G154" i="32"/>
  <c r="H154" i="32"/>
  <c r="I154" i="32"/>
  <c r="J154" i="32"/>
  <c r="K154" i="32"/>
  <c r="L154" i="32"/>
  <c r="M154" i="32"/>
  <c r="N154" i="32"/>
  <c r="O154" i="32"/>
  <c r="P154" i="32"/>
  <c r="Q154" i="32"/>
  <c r="R154" i="32"/>
  <c r="S154" i="32"/>
  <c r="T154" i="32"/>
  <c r="U154" i="32"/>
  <c r="V154" i="32"/>
  <c r="W154" i="32"/>
  <c r="X154" i="32"/>
  <c r="Y154" i="32"/>
  <c r="Z154" i="32"/>
  <c r="AA154" i="32"/>
  <c r="AB154" i="32"/>
  <c r="AC154" i="32"/>
  <c r="AD154" i="32"/>
  <c r="AE154" i="32"/>
  <c r="AF154" i="32"/>
  <c r="C155" i="32"/>
  <c r="D155" i="32"/>
  <c r="E155" i="32"/>
  <c r="F155" i="32"/>
  <c r="G155" i="32"/>
  <c r="H155" i="32"/>
  <c r="I155" i="32"/>
  <c r="J155" i="32"/>
  <c r="K155" i="32"/>
  <c r="L155" i="32"/>
  <c r="M155" i="32"/>
  <c r="N155" i="32"/>
  <c r="O155" i="32"/>
  <c r="P155" i="32"/>
  <c r="Q155" i="32"/>
  <c r="R155" i="32"/>
  <c r="S155" i="32"/>
  <c r="T155" i="32"/>
  <c r="U155" i="32"/>
  <c r="V155" i="32"/>
  <c r="W155" i="32"/>
  <c r="X155" i="32"/>
  <c r="Y155" i="32"/>
  <c r="Z155" i="32"/>
  <c r="AA155" i="32"/>
  <c r="AB155" i="32"/>
  <c r="AC155" i="32"/>
  <c r="AD155" i="32"/>
  <c r="AE155" i="32"/>
  <c r="AF155" i="32"/>
  <c r="C156" i="32"/>
  <c r="D156" i="32"/>
  <c r="E156" i="32"/>
  <c r="F156" i="32"/>
  <c r="G156" i="32"/>
  <c r="H156" i="32"/>
  <c r="I156" i="32"/>
  <c r="J156" i="32"/>
  <c r="K156" i="32"/>
  <c r="L156" i="32"/>
  <c r="M156" i="32"/>
  <c r="N156" i="32"/>
  <c r="O156" i="32"/>
  <c r="P156" i="32"/>
  <c r="Q156" i="32"/>
  <c r="R156" i="32"/>
  <c r="S156" i="32"/>
  <c r="T156" i="32"/>
  <c r="U156" i="32"/>
  <c r="V156" i="32"/>
  <c r="W156" i="32"/>
  <c r="X156" i="32"/>
  <c r="Y156" i="32"/>
  <c r="Z156" i="32"/>
  <c r="AA156" i="32"/>
  <c r="AB156" i="32"/>
  <c r="AC156" i="32"/>
  <c r="AD156" i="32"/>
  <c r="AE156" i="32"/>
  <c r="AF156" i="32"/>
  <c r="C157" i="32"/>
  <c r="D157" i="32"/>
  <c r="E157" i="32"/>
  <c r="F157" i="32"/>
  <c r="G157" i="32"/>
  <c r="H157" i="32"/>
  <c r="I157" i="32"/>
  <c r="J157" i="32"/>
  <c r="K157" i="32"/>
  <c r="L157" i="32"/>
  <c r="M157" i="32"/>
  <c r="N157" i="32"/>
  <c r="O157" i="32"/>
  <c r="P157" i="32"/>
  <c r="Q157" i="32"/>
  <c r="R157" i="32"/>
  <c r="S157" i="32"/>
  <c r="T157" i="32"/>
  <c r="U157" i="32"/>
  <c r="V157" i="32"/>
  <c r="W157" i="32"/>
  <c r="X157" i="32"/>
  <c r="Y157" i="32"/>
  <c r="Z157" i="32"/>
  <c r="AA157" i="32"/>
  <c r="AB157" i="32"/>
  <c r="AC157" i="32"/>
  <c r="AD157" i="32"/>
  <c r="AE157" i="32"/>
  <c r="AF157" i="32"/>
  <c r="C158" i="32"/>
  <c r="D158" i="32"/>
  <c r="E158" i="32"/>
  <c r="F158" i="32"/>
  <c r="G158" i="32"/>
  <c r="H158" i="32"/>
  <c r="I158" i="32"/>
  <c r="J158" i="32"/>
  <c r="K158" i="32"/>
  <c r="L158" i="32"/>
  <c r="M158" i="32"/>
  <c r="N158" i="32"/>
  <c r="O158" i="32"/>
  <c r="P158" i="32"/>
  <c r="Q158" i="32"/>
  <c r="R158" i="32"/>
  <c r="S158" i="32"/>
  <c r="T158" i="32"/>
  <c r="U158" i="32"/>
  <c r="V158" i="32"/>
  <c r="W158" i="32"/>
  <c r="X158" i="32"/>
  <c r="Y158" i="32"/>
  <c r="Z158" i="32"/>
  <c r="AA158" i="32"/>
  <c r="AB158" i="32"/>
  <c r="AC158" i="32"/>
  <c r="AD158" i="32"/>
  <c r="AE158" i="32"/>
  <c r="AF158" i="32"/>
  <c r="C159" i="32"/>
  <c r="D159" i="32"/>
  <c r="E159" i="32"/>
  <c r="F159" i="32"/>
  <c r="G159" i="32"/>
  <c r="H159" i="32"/>
  <c r="I159" i="32"/>
  <c r="J159" i="32"/>
  <c r="K159" i="32"/>
  <c r="L159" i="32"/>
  <c r="M159" i="32"/>
  <c r="N159" i="32"/>
  <c r="O159" i="32"/>
  <c r="P159" i="32"/>
  <c r="Q159" i="32"/>
  <c r="R159" i="32"/>
  <c r="S159" i="32"/>
  <c r="T159" i="32"/>
  <c r="U159" i="32"/>
  <c r="V159" i="32"/>
  <c r="W159" i="32"/>
  <c r="X159" i="32"/>
  <c r="Y159" i="32"/>
  <c r="Z159" i="32"/>
  <c r="AA159" i="32"/>
  <c r="AB159" i="32"/>
  <c r="AC159" i="32"/>
  <c r="AD159" i="32"/>
  <c r="AE159" i="32"/>
  <c r="AF159" i="32"/>
  <c r="C160" i="32"/>
  <c r="D160" i="32"/>
  <c r="E160" i="32"/>
  <c r="F160" i="32"/>
  <c r="G160" i="32"/>
  <c r="H160" i="32"/>
  <c r="I160" i="32"/>
  <c r="J160" i="32"/>
  <c r="K160" i="32"/>
  <c r="L160" i="32"/>
  <c r="M160" i="32"/>
  <c r="N160" i="32"/>
  <c r="O160" i="32"/>
  <c r="P160" i="32"/>
  <c r="Q160" i="32"/>
  <c r="R160" i="32"/>
  <c r="S160" i="32"/>
  <c r="T160" i="32"/>
  <c r="U160" i="32"/>
  <c r="V160" i="32"/>
  <c r="W160" i="32"/>
  <c r="X160" i="32"/>
  <c r="Y160" i="32"/>
  <c r="Z160" i="32"/>
  <c r="AA160" i="32"/>
  <c r="AB160" i="32"/>
  <c r="AC160" i="32"/>
  <c r="AD160" i="32"/>
  <c r="AE160" i="32"/>
  <c r="AF160" i="32"/>
  <c r="C161" i="32"/>
  <c r="D161" i="32"/>
  <c r="E161" i="32"/>
  <c r="F161" i="32"/>
  <c r="G161" i="32"/>
  <c r="H161" i="32"/>
  <c r="I161" i="32"/>
  <c r="J161" i="32"/>
  <c r="K161" i="32"/>
  <c r="L161" i="32"/>
  <c r="M161" i="32"/>
  <c r="N161" i="32"/>
  <c r="O161" i="32"/>
  <c r="P161" i="32"/>
  <c r="Q161" i="32"/>
  <c r="R161" i="32"/>
  <c r="S161" i="32"/>
  <c r="T161" i="32"/>
  <c r="U161" i="32"/>
  <c r="V161" i="32"/>
  <c r="W161" i="32"/>
  <c r="X161" i="32"/>
  <c r="Y161" i="32"/>
  <c r="Z161" i="32"/>
  <c r="AA161" i="32"/>
  <c r="AB161" i="32"/>
  <c r="AC161" i="32"/>
  <c r="AD161" i="32"/>
  <c r="AE161" i="32"/>
  <c r="AF161" i="32"/>
  <c r="C162" i="32"/>
  <c r="D162" i="32"/>
  <c r="E162" i="32"/>
  <c r="F162" i="32"/>
  <c r="G162" i="32"/>
  <c r="H162" i="32"/>
  <c r="I162" i="32"/>
  <c r="J162" i="32"/>
  <c r="K162" i="32"/>
  <c r="L162" i="32"/>
  <c r="M162" i="32"/>
  <c r="N162" i="32"/>
  <c r="O162" i="32"/>
  <c r="P162" i="32"/>
  <c r="Q162" i="32"/>
  <c r="R162" i="32"/>
  <c r="S162" i="32"/>
  <c r="T162" i="32"/>
  <c r="U162" i="32"/>
  <c r="V162" i="32"/>
  <c r="W162" i="32"/>
  <c r="X162" i="32"/>
  <c r="Y162" i="32"/>
  <c r="Z162" i="32"/>
  <c r="AA162" i="32"/>
  <c r="AB162" i="32"/>
  <c r="AC162" i="32"/>
  <c r="AD162" i="32"/>
  <c r="AE162" i="32"/>
  <c r="AF162" i="32"/>
  <c r="C163" i="32"/>
  <c r="D163" i="32"/>
  <c r="E163" i="32"/>
  <c r="F163" i="32"/>
  <c r="G163" i="32"/>
  <c r="H163" i="32"/>
  <c r="I163" i="32"/>
  <c r="J163" i="32"/>
  <c r="K163" i="32"/>
  <c r="L163" i="32"/>
  <c r="M163" i="32"/>
  <c r="N163" i="32"/>
  <c r="O163" i="32"/>
  <c r="P163" i="32"/>
  <c r="Q163" i="32"/>
  <c r="R163" i="32"/>
  <c r="S163" i="32"/>
  <c r="T163" i="32"/>
  <c r="U163" i="32"/>
  <c r="V163" i="32"/>
  <c r="W163" i="32"/>
  <c r="X163" i="32"/>
  <c r="Y163" i="32"/>
  <c r="Z163" i="32"/>
  <c r="AA163" i="32"/>
  <c r="AB163" i="32"/>
  <c r="AC163" i="32"/>
  <c r="AD163" i="32"/>
  <c r="AE163" i="32"/>
  <c r="AF163" i="32"/>
  <c r="C164" i="32"/>
  <c r="D164" i="32"/>
  <c r="E164" i="32"/>
  <c r="F164" i="32"/>
  <c r="G164" i="32"/>
  <c r="H164" i="32"/>
  <c r="I164" i="32"/>
  <c r="J164" i="32"/>
  <c r="K164" i="32"/>
  <c r="L164" i="32"/>
  <c r="M164" i="32"/>
  <c r="N164" i="32"/>
  <c r="O164" i="32"/>
  <c r="P164" i="32"/>
  <c r="Q164" i="32"/>
  <c r="R164" i="32"/>
  <c r="S164" i="32"/>
  <c r="T164" i="32"/>
  <c r="U164" i="32"/>
  <c r="V164" i="32"/>
  <c r="W164" i="32"/>
  <c r="X164" i="32"/>
  <c r="Y164" i="32"/>
  <c r="Z164" i="32"/>
  <c r="AA164" i="32"/>
  <c r="AB164" i="32"/>
  <c r="AC164" i="32"/>
  <c r="AD164" i="32"/>
  <c r="AE164" i="32"/>
  <c r="AF164" i="32"/>
  <c r="C165" i="32"/>
  <c r="D165" i="32"/>
  <c r="E165" i="32"/>
  <c r="F165" i="32"/>
  <c r="G165" i="32"/>
  <c r="H165" i="32"/>
  <c r="I165" i="32"/>
  <c r="J165" i="32"/>
  <c r="K165" i="32"/>
  <c r="L165" i="32"/>
  <c r="M165" i="32"/>
  <c r="N165" i="32"/>
  <c r="O165" i="32"/>
  <c r="P165" i="32"/>
  <c r="Q165" i="32"/>
  <c r="R165" i="32"/>
  <c r="S165" i="32"/>
  <c r="T165" i="32"/>
  <c r="U165" i="32"/>
  <c r="V165" i="32"/>
  <c r="W165" i="32"/>
  <c r="X165" i="32"/>
  <c r="Y165" i="32"/>
  <c r="Z165" i="32"/>
  <c r="AA165" i="32"/>
  <c r="AB165" i="32"/>
  <c r="AC165" i="32"/>
  <c r="AD165" i="32"/>
  <c r="AE165" i="32"/>
  <c r="AF165" i="32"/>
  <c r="C166" i="32"/>
  <c r="D166" i="32"/>
  <c r="E166" i="32"/>
  <c r="F166" i="32"/>
  <c r="G166" i="32"/>
  <c r="H166" i="32"/>
  <c r="I166" i="32"/>
  <c r="J166" i="32"/>
  <c r="K166" i="32"/>
  <c r="L166" i="32"/>
  <c r="M166" i="32"/>
  <c r="N166" i="32"/>
  <c r="O166" i="32"/>
  <c r="P166" i="32"/>
  <c r="Q166" i="32"/>
  <c r="R166" i="32"/>
  <c r="S166" i="32"/>
  <c r="T166" i="32"/>
  <c r="U166" i="32"/>
  <c r="V166" i="32"/>
  <c r="W166" i="32"/>
  <c r="X166" i="32"/>
  <c r="Y166" i="32"/>
  <c r="Z166" i="32"/>
  <c r="AA166" i="32"/>
  <c r="AB166" i="32"/>
  <c r="AC166" i="32"/>
  <c r="AD166" i="32"/>
  <c r="AE166" i="32"/>
  <c r="AF166" i="32"/>
  <c r="C167" i="32"/>
  <c r="D167" i="32"/>
  <c r="E167" i="32"/>
  <c r="F167" i="32"/>
  <c r="G167" i="32"/>
  <c r="H167" i="32"/>
  <c r="I167" i="32"/>
  <c r="J167" i="32"/>
  <c r="K167" i="32"/>
  <c r="L167" i="32"/>
  <c r="M167" i="32"/>
  <c r="N167" i="32"/>
  <c r="O167" i="32"/>
  <c r="P167" i="32"/>
  <c r="Q167" i="32"/>
  <c r="R167" i="32"/>
  <c r="S167" i="32"/>
  <c r="T167" i="32"/>
  <c r="U167" i="32"/>
  <c r="V167" i="32"/>
  <c r="W167" i="32"/>
  <c r="X167" i="32"/>
  <c r="Y167" i="32"/>
  <c r="Z167" i="32"/>
  <c r="AA167" i="32"/>
  <c r="AB167" i="32"/>
  <c r="AC167" i="32"/>
  <c r="AD167" i="32"/>
  <c r="AE167" i="32"/>
  <c r="AF167" i="32"/>
  <c r="C168" i="32"/>
  <c r="D168" i="32"/>
  <c r="E168" i="32"/>
  <c r="F168" i="32"/>
  <c r="G168" i="32"/>
  <c r="H168" i="32"/>
  <c r="I168" i="32"/>
  <c r="J168" i="32"/>
  <c r="K168" i="32"/>
  <c r="L168" i="32"/>
  <c r="M168" i="32"/>
  <c r="N168" i="32"/>
  <c r="O168" i="32"/>
  <c r="P168" i="32"/>
  <c r="Q168" i="32"/>
  <c r="R168" i="32"/>
  <c r="S168" i="32"/>
  <c r="T168" i="32"/>
  <c r="U168" i="32"/>
  <c r="V168" i="32"/>
  <c r="W168" i="32"/>
  <c r="X168" i="32"/>
  <c r="Y168" i="32"/>
  <c r="Z168" i="32"/>
  <c r="AA168" i="32"/>
  <c r="AB168" i="32"/>
  <c r="AC168" i="32"/>
  <c r="AD168" i="32"/>
  <c r="AE168" i="32"/>
  <c r="AF168" i="32"/>
  <c r="C169" i="32"/>
  <c r="D169" i="32"/>
  <c r="E169" i="32"/>
  <c r="F169" i="32"/>
  <c r="G169" i="32"/>
  <c r="H169" i="32"/>
  <c r="I169" i="32"/>
  <c r="J169" i="32"/>
  <c r="K169" i="32"/>
  <c r="L169" i="32"/>
  <c r="M169" i="32"/>
  <c r="N169" i="32"/>
  <c r="O169" i="32"/>
  <c r="P169" i="32"/>
  <c r="Q169" i="32"/>
  <c r="R169" i="32"/>
  <c r="S169" i="32"/>
  <c r="T169" i="32"/>
  <c r="U169" i="32"/>
  <c r="V169" i="32"/>
  <c r="W169" i="32"/>
  <c r="X169" i="32"/>
  <c r="Y169" i="32"/>
  <c r="Z169" i="32"/>
  <c r="AA169" i="32"/>
  <c r="AB169" i="32"/>
  <c r="AC169" i="32"/>
  <c r="AD169" i="32"/>
  <c r="AE169" i="32"/>
  <c r="AF169" i="32"/>
  <c r="C170" i="32"/>
  <c r="D170" i="32"/>
  <c r="E170" i="32"/>
  <c r="F170" i="32"/>
  <c r="G170" i="32"/>
  <c r="H170" i="32"/>
  <c r="I170" i="32"/>
  <c r="J170" i="32"/>
  <c r="K170" i="32"/>
  <c r="L170" i="32"/>
  <c r="M170" i="32"/>
  <c r="N170" i="32"/>
  <c r="O170" i="32"/>
  <c r="P170" i="32"/>
  <c r="Q170" i="32"/>
  <c r="R170" i="32"/>
  <c r="S170" i="32"/>
  <c r="T170" i="32"/>
  <c r="U170" i="32"/>
  <c r="V170" i="32"/>
  <c r="W170" i="32"/>
  <c r="X170" i="32"/>
  <c r="Y170" i="32"/>
  <c r="Z170" i="32"/>
  <c r="AA170" i="32"/>
  <c r="AB170" i="32"/>
  <c r="AC170" i="32"/>
  <c r="AD170" i="32"/>
  <c r="AE170" i="32"/>
  <c r="AF170" i="32"/>
  <c r="C171" i="32"/>
  <c r="D171" i="32"/>
  <c r="E171" i="32"/>
  <c r="F171" i="32"/>
  <c r="G171" i="32"/>
  <c r="H171" i="32"/>
  <c r="I171" i="32"/>
  <c r="J171" i="32"/>
  <c r="K171" i="32"/>
  <c r="L171" i="32"/>
  <c r="M171" i="32"/>
  <c r="N171" i="32"/>
  <c r="O171" i="32"/>
  <c r="P171" i="32"/>
  <c r="Q171" i="32"/>
  <c r="R171" i="32"/>
  <c r="S171" i="32"/>
  <c r="T171" i="32"/>
  <c r="U171" i="32"/>
  <c r="V171" i="32"/>
  <c r="W171" i="32"/>
  <c r="X171" i="32"/>
  <c r="Y171" i="32"/>
  <c r="Z171" i="32"/>
  <c r="AA171" i="32"/>
  <c r="AB171" i="32"/>
  <c r="AC171" i="32"/>
  <c r="AD171" i="32"/>
  <c r="AE171" i="32"/>
  <c r="AF171" i="32"/>
  <c r="C172" i="32"/>
  <c r="D172" i="32"/>
  <c r="E172" i="32"/>
  <c r="F172" i="32"/>
  <c r="G172" i="32"/>
  <c r="H172" i="32"/>
  <c r="I172" i="32"/>
  <c r="J172" i="32"/>
  <c r="K172" i="32"/>
  <c r="L172" i="32"/>
  <c r="M172" i="32"/>
  <c r="N172" i="32"/>
  <c r="O172" i="32"/>
  <c r="P172" i="32"/>
  <c r="Q172" i="32"/>
  <c r="R172" i="32"/>
  <c r="S172" i="32"/>
  <c r="T172" i="32"/>
  <c r="U172" i="32"/>
  <c r="V172" i="32"/>
  <c r="W172" i="32"/>
  <c r="X172" i="32"/>
  <c r="Y172" i="32"/>
  <c r="Z172" i="32"/>
  <c r="AA172" i="32"/>
  <c r="AB172" i="32"/>
  <c r="AC172" i="32"/>
  <c r="AD172" i="32"/>
  <c r="AE172" i="32"/>
  <c r="AF172" i="32"/>
  <c r="C173" i="32"/>
  <c r="D173" i="32"/>
  <c r="E173" i="32"/>
  <c r="F173" i="32"/>
  <c r="G173" i="32"/>
  <c r="H173" i="32"/>
  <c r="I173" i="32"/>
  <c r="J173" i="32"/>
  <c r="K173" i="32"/>
  <c r="L173" i="32"/>
  <c r="M173" i="32"/>
  <c r="N173" i="32"/>
  <c r="O173" i="32"/>
  <c r="P173" i="32"/>
  <c r="Q173" i="32"/>
  <c r="R173" i="32"/>
  <c r="S173" i="32"/>
  <c r="T173" i="32"/>
  <c r="U173" i="32"/>
  <c r="V173" i="32"/>
  <c r="W173" i="32"/>
  <c r="X173" i="32"/>
  <c r="Y173" i="32"/>
  <c r="Z173" i="32"/>
  <c r="AA173" i="32"/>
  <c r="AB173" i="32"/>
  <c r="AC173" i="32"/>
  <c r="AD173" i="32"/>
  <c r="AE173" i="32"/>
  <c r="AF173" i="32"/>
  <c r="C174" i="32"/>
  <c r="D174" i="32"/>
  <c r="E174" i="32"/>
  <c r="F174" i="32"/>
  <c r="G174" i="32"/>
  <c r="H174" i="32"/>
  <c r="I174" i="32"/>
  <c r="J174" i="32"/>
  <c r="K174" i="32"/>
  <c r="L174" i="32"/>
  <c r="M174" i="32"/>
  <c r="N174" i="32"/>
  <c r="O174" i="32"/>
  <c r="P174" i="32"/>
  <c r="Q174" i="32"/>
  <c r="R174" i="32"/>
  <c r="S174" i="32"/>
  <c r="T174" i="32"/>
  <c r="U174" i="32"/>
  <c r="V174" i="32"/>
  <c r="W174" i="32"/>
  <c r="X174" i="32"/>
  <c r="Y174" i="32"/>
  <c r="Z174" i="32"/>
  <c r="AA174" i="32"/>
  <c r="AB174" i="32"/>
  <c r="AC174" i="32"/>
  <c r="AD174" i="32"/>
  <c r="AE174" i="32"/>
  <c r="AF174" i="32"/>
  <c r="C175" i="32"/>
  <c r="D175" i="32"/>
  <c r="E175" i="32"/>
  <c r="F175" i="32"/>
  <c r="G175" i="32"/>
  <c r="H175" i="32"/>
  <c r="I175" i="32"/>
  <c r="J175" i="32"/>
  <c r="K175" i="32"/>
  <c r="L175" i="32"/>
  <c r="M175" i="32"/>
  <c r="N175" i="32"/>
  <c r="O175" i="32"/>
  <c r="P175" i="32"/>
  <c r="Q175" i="32"/>
  <c r="R175" i="32"/>
  <c r="S175" i="32"/>
  <c r="T175" i="32"/>
  <c r="U175" i="32"/>
  <c r="V175" i="32"/>
  <c r="W175" i="32"/>
  <c r="X175" i="32"/>
  <c r="Y175" i="32"/>
  <c r="Z175" i="32"/>
  <c r="AA175" i="32"/>
  <c r="AB175" i="32"/>
  <c r="AC175" i="32"/>
  <c r="AD175" i="32"/>
  <c r="AE175" i="32"/>
  <c r="AF175" i="32"/>
  <c r="C176" i="32"/>
  <c r="D176" i="32"/>
  <c r="E176" i="32"/>
  <c r="F176" i="32"/>
  <c r="G176" i="32"/>
  <c r="H176" i="32"/>
  <c r="I176" i="32"/>
  <c r="J176" i="32"/>
  <c r="K176" i="32"/>
  <c r="L176" i="32"/>
  <c r="M176" i="32"/>
  <c r="N176" i="32"/>
  <c r="O176" i="32"/>
  <c r="P176" i="32"/>
  <c r="Q176" i="32"/>
  <c r="R176" i="32"/>
  <c r="S176" i="32"/>
  <c r="T176" i="32"/>
  <c r="U176" i="32"/>
  <c r="V176" i="32"/>
  <c r="W176" i="32"/>
  <c r="X176" i="32"/>
  <c r="Y176" i="32"/>
  <c r="Z176" i="32"/>
  <c r="AA176" i="32"/>
  <c r="AB176" i="32"/>
  <c r="AC176" i="32"/>
  <c r="AD176" i="32"/>
  <c r="AE176" i="32"/>
  <c r="AF176" i="32"/>
  <c r="C177" i="32"/>
  <c r="D177" i="32"/>
  <c r="E177" i="32"/>
  <c r="F177" i="32"/>
  <c r="G177" i="32"/>
  <c r="H177" i="32"/>
  <c r="I177" i="32"/>
  <c r="J177" i="32"/>
  <c r="K177" i="32"/>
  <c r="L177" i="32"/>
  <c r="M177" i="32"/>
  <c r="N177" i="32"/>
  <c r="O177" i="32"/>
  <c r="P177" i="32"/>
  <c r="Q177" i="32"/>
  <c r="R177" i="32"/>
  <c r="S177" i="32"/>
  <c r="T177" i="32"/>
  <c r="U177" i="32"/>
  <c r="V177" i="32"/>
  <c r="W177" i="32"/>
  <c r="X177" i="32"/>
  <c r="Y177" i="32"/>
  <c r="Z177" i="32"/>
  <c r="AA177" i="32"/>
  <c r="AB177" i="32"/>
  <c r="AC177" i="32"/>
  <c r="AD177" i="32"/>
  <c r="AE177" i="32"/>
  <c r="AF177" i="32"/>
  <c r="C178" i="32"/>
  <c r="D178" i="32"/>
  <c r="E178" i="32"/>
  <c r="F178" i="32"/>
  <c r="G178" i="32"/>
  <c r="H178" i="32"/>
  <c r="I178" i="32"/>
  <c r="J178" i="32"/>
  <c r="K178" i="32"/>
  <c r="L178" i="32"/>
  <c r="M178" i="32"/>
  <c r="N178" i="32"/>
  <c r="O178" i="32"/>
  <c r="P178" i="32"/>
  <c r="Q178" i="32"/>
  <c r="R178" i="32"/>
  <c r="S178" i="32"/>
  <c r="T178" i="32"/>
  <c r="U178" i="32"/>
  <c r="V178" i="32"/>
  <c r="W178" i="32"/>
  <c r="X178" i="32"/>
  <c r="Y178" i="32"/>
  <c r="Z178" i="32"/>
  <c r="AA178" i="32"/>
  <c r="AB178" i="32"/>
  <c r="AC178" i="32"/>
  <c r="AD178" i="32"/>
  <c r="AE178" i="32"/>
  <c r="AF178" i="32"/>
  <c r="C179" i="32"/>
  <c r="D179" i="32"/>
  <c r="E179" i="32"/>
  <c r="F179" i="32"/>
  <c r="G179" i="32"/>
  <c r="H179" i="32"/>
  <c r="I179" i="32"/>
  <c r="J179" i="32"/>
  <c r="K179" i="32"/>
  <c r="L179" i="32"/>
  <c r="M179" i="32"/>
  <c r="N179" i="32"/>
  <c r="O179" i="32"/>
  <c r="P179" i="32"/>
  <c r="Q179" i="32"/>
  <c r="R179" i="32"/>
  <c r="S179" i="32"/>
  <c r="T179" i="32"/>
  <c r="U179" i="32"/>
  <c r="V179" i="32"/>
  <c r="W179" i="32"/>
  <c r="X179" i="32"/>
  <c r="Y179" i="32"/>
  <c r="Z179" i="32"/>
  <c r="AA179" i="32"/>
  <c r="AB179" i="32"/>
  <c r="AC179" i="32"/>
  <c r="AD179" i="32"/>
  <c r="AE179" i="32"/>
  <c r="AF179" i="32"/>
  <c r="C180" i="32"/>
  <c r="D180" i="32"/>
  <c r="E180" i="32"/>
  <c r="F180" i="32"/>
  <c r="G180" i="32"/>
  <c r="H180" i="32"/>
  <c r="I180" i="32"/>
  <c r="J180" i="32"/>
  <c r="K180" i="32"/>
  <c r="L180" i="32"/>
  <c r="M180" i="32"/>
  <c r="N180" i="32"/>
  <c r="O180" i="32"/>
  <c r="P180" i="32"/>
  <c r="Q180" i="32"/>
  <c r="R180" i="32"/>
  <c r="S180" i="32"/>
  <c r="T180" i="32"/>
  <c r="U180" i="32"/>
  <c r="V180" i="32"/>
  <c r="W180" i="32"/>
  <c r="X180" i="32"/>
  <c r="Y180" i="32"/>
  <c r="Z180" i="32"/>
  <c r="AA180" i="32"/>
  <c r="AB180" i="32"/>
  <c r="AC180" i="32"/>
  <c r="AD180" i="32"/>
  <c r="AE180" i="32"/>
  <c r="AF180" i="32"/>
  <c r="C181" i="32"/>
  <c r="D181" i="32"/>
  <c r="E181" i="32"/>
  <c r="F181" i="32"/>
  <c r="G181" i="32"/>
  <c r="H181" i="32"/>
  <c r="I181" i="32"/>
  <c r="J181" i="32"/>
  <c r="K181" i="32"/>
  <c r="L181" i="32"/>
  <c r="M181" i="32"/>
  <c r="N181" i="32"/>
  <c r="O181" i="32"/>
  <c r="P181" i="32"/>
  <c r="Q181" i="32"/>
  <c r="R181" i="32"/>
  <c r="S181" i="32"/>
  <c r="T181" i="32"/>
  <c r="U181" i="32"/>
  <c r="V181" i="32"/>
  <c r="W181" i="32"/>
  <c r="X181" i="32"/>
  <c r="Y181" i="32"/>
  <c r="Z181" i="32"/>
  <c r="AA181" i="32"/>
  <c r="AB181" i="32"/>
  <c r="AC181" i="32"/>
  <c r="AD181" i="32"/>
  <c r="AE181" i="32"/>
  <c r="AF181" i="32"/>
  <c r="C182" i="32"/>
  <c r="D182" i="32"/>
  <c r="E182" i="32"/>
  <c r="F182" i="32"/>
  <c r="G182" i="32"/>
  <c r="H182" i="32"/>
  <c r="I182" i="32"/>
  <c r="J182" i="32"/>
  <c r="K182" i="32"/>
  <c r="L182" i="32"/>
  <c r="M182" i="32"/>
  <c r="N182" i="32"/>
  <c r="O182" i="32"/>
  <c r="P182" i="32"/>
  <c r="Q182" i="32"/>
  <c r="R182" i="32"/>
  <c r="S182" i="32"/>
  <c r="T182" i="32"/>
  <c r="U182" i="32"/>
  <c r="V182" i="32"/>
  <c r="W182" i="32"/>
  <c r="X182" i="32"/>
  <c r="Y182" i="32"/>
  <c r="Z182" i="32"/>
  <c r="AA182" i="32"/>
  <c r="AB182" i="32"/>
  <c r="AC182" i="32"/>
  <c r="AD182" i="32"/>
  <c r="AE182" i="32"/>
  <c r="AF182" i="32"/>
  <c r="C183" i="32"/>
  <c r="D183" i="32"/>
  <c r="E183" i="32"/>
  <c r="F183" i="32"/>
  <c r="G183" i="32"/>
  <c r="H183" i="32"/>
  <c r="I183" i="32"/>
  <c r="J183" i="32"/>
  <c r="K183" i="32"/>
  <c r="L183" i="32"/>
  <c r="M183" i="32"/>
  <c r="N183" i="32"/>
  <c r="O183" i="32"/>
  <c r="P183" i="32"/>
  <c r="Q183" i="32"/>
  <c r="R183" i="32"/>
  <c r="S183" i="32"/>
  <c r="T183" i="32"/>
  <c r="U183" i="32"/>
  <c r="V183" i="32"/>
  <c r="W183" i="32"/>
  <c r="X183" i="32"/>
  <c r="Y183" i="32"/>
  <c r="Z183" i="32"/>
  <c r="AA183" i="32"/>
  <c r="AB183" i="32"/>
  <c r="AC183" i="32"/>
  <c r="AD183" i="32"/>
  <c r="AE183" i="32"/>
  <c r="AF183" i="32"/>
  <c r="C184" i="32"/>
  <c r="D184" i="32"/>
  <c r="E184" i="32"/>
  <c r="F184" i="32"/>
  <c r="G184" i="32"/>
  <c r="H184" i="32"/>
  <c r="I184" i="32"/>
  <c r="J184" i="32"/>
  <c r="K184" i="32"/>
  <c r="L184" i="32"/>
  <c r="M184" i="32"/>
  <c r="N184" i="32"/>
  <c r="O184" i="32"/>
  <c r="P184" i="32"/>
  <c r="Q184" i="32"/>
  <c r="R184" i="32"/>
  <c r="S184" i="32"/>
  <c r="T184" i="32"/>
  <c r="U184" i="32"/>
  <c r="V184" i="32"/>
  <c r="W184" i="32"/>
  <c r="X184" i="32"/>
  <c r="Y184" i="32"/>
  <c r="Z184" i="32"/>
  <c r="AA184" i="32"/>
  <c r="AB184" i="32"/>
  <c r="AC184" i="32"/>
  <c r="AD184" i="32"/>
  <c r="AE184" i="32"/>
  <c r="AF184" i="32"/>
  <c r="C185" i="32"/>
  <c r="D185" i="32"/>
  <c r="E185" i="32"/>
  <c r="F185" i="32"/>
  <c r="G185" i="32"/>
  <c r="H185" i="32"/>
  <c r="I185" i="32"/>
  <c r="J185" i="32"/>
  <c r="K185" i="32"/>
  <c r="L185" i="32"/>
  <c r="M185" i="32"/>
  <c r="N185" i="32"/>
  <c r="O185" i="32"/>
  <c r="P185" i="32"/>
  <c r="Q185" i="32"/>
  <c r="R185" i="32"/>
  <c r="S185" i="32"/>
  <c r="T185" i="32"/>
  <c r="U185" i="32"/>
  <c r="V185" i="32"/>
  <c r="W185" i="32"/>
  <c r="X185" i="32"/>
  <c r="Y185" i="32"/>
  <c r="Z185" i="32"/>
  <c r="AA185" i="32"/>
  <c r="AB185" i="32"/>
  <c r="AC185" i="32"/>
  <c r="AD185" i="32"/>
  <c r="AE185" i="32"/>
  <c r="AF185" i="32"/>
  <c r="C186" i="32"/>
  <c r="D186" i="32"/>
  <c r="E186" i="32"/>
  <c r="F186" i="32"/>
  <c r="G186" i="32"/>
  <c r="H186" i="32"/>
  <c r="I186" i="32"/>
  <c r="J186" i="32"/>
  <c r="K186" i="32"/>
  <c r="L186" i="32"/>
  <c r="M186" i="32"/>
  <c r="N186" i="32"/>
  <c r="O186" i="32"/>
  <c r="P186" i="32"/>
  <c r="Q186" i="32"/>
  <c r="R186" i="32"/>
  <c r="S186" i="32"/>
  <c r="T186" i="32"/>
  <c r="U186" i="32"/>
  <c r="V186" i="32"/>
  <c r="W186" i="32"/>
  <c r="X186" i="32"/>
  <c r="Y186" i="32"/>
  <c r="Z186" i="32"/>
  <c r="AA186" i="32"/>
  <c r="AB186" i="32"/>
  <c r="AC186" i="32"/>
  <c r="AD186" i="32"/>
  <c r="AE186" i="32"/>
  <c r="AF186" i="32"/>
  <c r="C187" i="32"/>
  <c r="D187" i="32"/>
  <c r="E187" i="32"/>
  <c r="F187" i="32"/>
  <c r="G187" i="32"/>
  <c r="H187" i="32"/>
  <c r="I187" i="32"/>
  <c r="J187" i="32"/>
  <c r="K187" i="32"/>
  <c r="L187" i="32"/>
  <c r="M187" i="32"/>
  <c r="N187" i="32"/>
  <c r="O187" i="32"/>
  <c r="P187" i="32"/>
  <c r="Q187" i="32"/>
  <c r="R187" i="32"/>
  <c r="S187" i="32"/>
  <c r="T187" i="32"/>
  <c r="U187" i="32"/>
  <c r="V187" i="32"/>
  <c r="W187" i="32"/>
  <c r="X187" i="32"/>
  <c r="Y187" i="32"/>
  <c r="Z187" i="32"/>
  <c r="AA187" i="32"/>
  <c r="AB187" i="32"/>
  <c r="AC187" i="32"/>
  <c r="AD187" i="32"/>
  <c r="AE187" i="32"/>
  <c r="AF187" i="32"/>
  <c r="C188" i="32"/>
  <c r="D188" i="32"/>
  <c r="E188" i="32"/>
  <c r="F188" i="32"/>
  <c r="G188" i="32"/>
  <c r="H188" i="32"/>
  <c r="I188" i="32"/>
  <c r="J188" i="32"/>
  <c r="K188" i="32"/>
  <c r="L188" i="32"/>
  <c r="M188" i="32"/>
  <c r="N188" i="32"/>
  <c r="O188" i="32"/>
  <c r="P188" i="32"/>
  <c r="Q188" i="32"/>
  <c r="R188" i="32"/>
  <c r="S188" i="32"/>
  <c r="T188" i="32"/>
  <c r="U188" i="32"/>
  <c r="V188" i="32"/>
  <c r="W188" i="32"/>
  <c r="X188" i="32"/>
  <c r="Y188" i="32"/>
  <c r="Z188" i="32"/>
  <c r="AA188" i="32"/>
  <c r="AB188" i="32"/>
  <c r="AC188" i="32"/>
  <c r="AD188" i="32"/>
  <c r="AE188" i="32"/>
  <c r="AF188" i="32"/>
  <c r="C189" i="32"/>
  <c r="D189" i="32"/>
  <c r="E189" i="32"/>
  <c r="F189" i="32"/>
  <c r="G189" i="32"/>
  <c r="H189" i="32"/>
  <c r="I189" i="32"/>
  <c r="J189" i="32"/>
  <c r="K189" i="32"/>
  <c r="L189" i="32"/>
  <c r="M189" i="32"/>
  <c r="N189" i="32"/>
  <c r="O189" i="32"/>
  <c r="P189" i="32"/>
  <c r="Q189" i="32"/>
  <c r="R189" i="32"/>
  <c r="S189" i="32"/>
  <c r="T189" i="32"/>
  <c r="U189" i="32"/>
  <c r="V189" i="32"/>
  <c r="W189" i="32"/>
  <c r="X189" i="32"/>
  <c r="Y189" i="32"/>
  <c r="Z189" i="32"/>
  <c r="AA189" i="32"/>
  <c r="AB189" i="32"/>
  <c r="AC189" i="32"/>
  <c r="AD189" i="32"/>
  <c r="AE189" i="32"/>
  <c r="AF189" i="32"/>
  <c r="D190" i="32"/>
  <c r="E190" i="32"/>
  <c r="F190" i="32"/>
  <c r="G190" i="32"/>
  <c r="H190" i="32"/>
  <c r="I190" i="32"/>
  <c r="J190" i="32"/>
  <c r="K190" i="32"/>
  <c r="L190" i="32"/>
  <c r="M190" i="32"/>
  <c r="N190" i="32"/>
  <c r="O190" i="32"/>
  <c r="P190" i="32"/>
  <c r="Q190" i="32"/>
  <c r="R190" i="32"/>
  <c r="S190" i="32"/>
  <c r="T190" i="32"/>
  <c r="U190" i="32"/>
  <c r="V190" i="32"/>
  <c r="W190" i="32"/>
  <c r="X190" i="32"/>
  <c r="Y190" i="32"/>
  <c r="Z190" i="32"/>
  <c r="AA190" i="32"/>
  <c r="AB190" i="32"/>
  <c r="AC190" i="32"/>
  <c r="AD190" i="32"/>
  <c r="AE190" i="32"/>
  <c r="AF190" i="32"/>
  <c r="C190" i="32"/>
  <c r="G192" i="32"/>
  <c r="H192" i="32"/>
  <c r="I192" i="32"/>
  <c r="J192" i="32"/>
  <c r="K192" i="32"/>
  <c r="L192" i="32"/>
  <c r="M192" i="32"/>
  <c r="N192" i="32"/>
  <c r="O192" i="32"/>
  <c r="P192" i="32"/>
  <c r="Q192" i="32"/>
  <c r="R192" i="32"/>
  <c r="S192" i="32"/>
  <c r="T192" i="32"/>
  <c r="U192" i="32"/>
  <c r="V192" i="32"/>
  <c r="W192" i="32"/>
  <c r="X192" i="32"/>
  <c r="Y192" i="32"/>
  <c r="Z192" i="32"/>
  <c r="AA192" i="32"/>
  <c r="AB192" i="32"/>
  <c r="AC192" i="32"/>
  <c r="AD192" i="32"/>
  <c r="AE192" i="32"/>
  <c r="AF192" i="32"/>
  <c r="G193" i="32"/>
  <c r="H193" i="32"/>
  <c r="I193" i="32"/>
  <c r="J193" i="32"/>
  <c r="K193" i="32"/>
  <c r="L193" i="32"/>
  <c r="M193" i="32"/>
  <c r="N193" i="32"/>
  <c r="O193" i="32"/>
  <c r="P193" i="32"/>
  <c r="Q193" i="32"/>
  <c r="R193" i="32"/>
  <c r="S193" i="32"/>
  <c r="T193" i="32"/>
  <c r="U193" i="32"/>
  <c r="V193" i="32"/>
  <c r="W193" i="32"/>
  <c r="X193" i="32"/>
  <c r="Y193" i="32"/>
  <c r="Z193" i="32"/>
  <c r="AA193" i="32"/>
  <c r="AB193" i="32"/>
  <c r="AC193" i="32"/>
  <c r="AD193" i="32"/>
  <c r="AE193" i="32"/>
  <c r="AF193" i="32"/>
  <c r="G194" i="32"/>
  <c r="H194" i="32"/>
  <c r="I194" i="32"/>
  <c r="J194" i="32"/>
  <c r="K194" i="32"/>
  <c r="L194" i="32"/>
  <c r="M194" i="32"/>
  <c r="N194" i="32"/>
  <c r="O194" i="32"/>
  <c r="P194" i="32"/>
  <c r="Q194" i="32"/>
  <c r="R194" i="32"/>
  <c r="S194" i="32"/>
  <c r="T194" i="32"/>
  <c r="U194" i="32"/>
  <c r="V194" i="32"/>
  <c r="W194" i="32"/>
  <c r="X194" i="32"/>
  <c r="Y194" i="32"/>
  <c r="Z194" i="32"/>
  <c r="AA194" i="32"/>
  <c r="AB194" i="32"/>
  <c r="AC194" i="32"/>
  <c r="AD194" i="32"/>
  <c r="AE194" i="32"/>
  <c r="AF194" i="32"/>
  <c r="G195" i="32"/>
  <c r="H195" i="32"/>
  <c r="I195" i="32"/>
  <c r="J195" i="32"/>
  <c r="K195" i="32"/>
  <c r="L195" i="32"/>
  <c r="M195" i="32"/>
  <c r="N195" i="32"/>
  <c r="O195" i="32"/>
  <c r="P195" i="32"/>
  <c r="Q195" i="32"/>
  <c r="R195" i="32"/>
  <c r="S195" i="32"/>
  <c r="T195" i="32"/>
  <c r="U195" i="32"/>
  <c r="V195" i="32"/>
  <c r="W195" i="32"/>
  <c r="X195" i="32"/>
  <c r="Y195" i="32"/>
  <c r="Z195" i="32"/>
  <c r="AA195" i="32"/>
  <c r="AB195" i="32"/>
  <c r="AC195" i="32"/>
  <c r="AD195" i="32"/>
  <c r="AE195" i="32"/>
  <c r="AF195" i="32"/>
  <c r="F193" i="32"/>
  <c r="F194" i="32"/>
  <c r="F195" i="32"/>
  <c r="F192" i="32"/>
  <c r="E193" i="32"/>
  <c r="E194" i="32"/>
  <c r="E195" i="32"/>
  <c r="E192" i="32"/>
  <c r="C193" i="32"/>
  <c r="D193" i="32"/>
  <c r="C194" i="32"/>
  <c r="D194" i="32"/>
  <c r="C195" i="32"/>
  <c r="D195" i="32"/>
  <c r="D192" i="32"/>
  <c r="C192" i="32"/>
  <c r="D191" i="32"/>
  <c r="E191" i="32"/>
  <c r="F191" i="32"/>
  <c r="G191" i="32"/>
  <c r="H191" i="32"/>
  <c r="I191" i="32"/>
  <c r="J191" i="32"/>
  <c r="K191" i="32"/>
  <c r="L191" i="32"/>
  <c r="M191" i="32"/>
  <c r="N191" i="32"/>
  <c r="O191" i="32"/>
  <c r="P191" i="32"/>
  <c r="Q191" i="32"/>
  <c r="R191" i="32"/>
  <c r="S191" i="32"/>
  <c r="T191" i="32"/>
  <c r="U191" i="32"/>
  <c r="V191" i="32"/>
  <c r="W191" i="32"/>
  <c r="X191" i="32"/>
  <c r="Y191" i="32"/>
  <c r="Z191" i="32"/>
  <c r="AA191" i="32"/>
  <c r="AB191" i="32"/>
  <c r="AC191" i="32"/>
  <c r="AD191" i="32"/>
  <c r="AE191" i="32"/>
  <c r="AF191" i="32"/>
  <c r="C191" i="32"/>
  <c r="G10" i="32"/>
  <c r="H10" i="32"/>
  <c r="I10" i="32"/>
  <c r="J10" i="32"/>
  <c r="K10" i="32"/>
  <c r="L10" i="32"/>
  <c r="M10" i="32"/>
  <c r="N10" i="32"/>
  <c r="O10" i="32"/>
  <c r="P10" i="32"/>
  <c r="Q10" i="32"/>
  <c r="R10" i="32"/>
  <c r="S10" i="32"/>
  <c r="T10" i="32"/>
  <c r="U10" i="32"/>
  <c r="V10" i="32"/>
  <c r="W10" i="32"/>
  <c r="X10" i="32"/>
  <c r="Y10" i="32"/>
  <c r="Z10" i="32"/>
  <c r="AA10" i="32"/>
  <c r="AB10" i="32"/>
  <c r="AC10" i="32"/>
  <c r="AD10" i="32"/>
  <c r="AE10" i="32"/>
  <c r="AF10" i="32"/>
  <c r="F10" i="32"/>
  <c r="G6" i="32"/>
  <c r="H6" i="32"/>
  <c r="I6" i="32"/>
  <c r="J6" i="32"/>
  <c r="K6" i="32"/>
  <c r="L6" i="32"/>
  <c r="M6" i="32"/>
  <c r="N6" i="32"/>
  <c r="O6" i="32"/>
  <c r="P6" i="32"/>
  <c r="Q6" i="32"/>
  <c r="R6" i="32"/>
  <c r="S6" i="32"/>
  <c r="T6" i="32"/>
  <c r="U6" i="32"/>
  <c r="V6" i="32"/>
  <c r="W6" i="32"/>
  <c r="X6" i="32"/>
  <c r="Y6" i="32"/>
  <c r="Z6" i="32"/>
  <c r="AA6" i="32"/>
  <c r="AB6" i="32"/>
  <c r="AC6" i="32"/>
  <c r="AD6" i="32"/>
  <c r="AE6" i="32"/>
  <c r="AF6" i="32"/>
  <c r="G7" i="32"/>
  <c r="H7" i="32"/>
  <c r="I7" i="32"/>
  <c r="J7" i="32"/>
  <c r="K7" i="32"/>
  <c r="L7" i="32"/>
  <c r="M7" i="32"/>
  <c r="N7" i="32"/>
  <c r="O7" i="32"/>
  <c r="P7" i="32"/>
  <c r="Q7" i="32"/>
  <c r="R7" i="32"/>
  <c r="S7" i="32"/>
  <c r="T7" i="32"/>
  <c r="U7" i="32"/>
  <c r="V7" i="32"/>
  <c r="W7" i="32"/>
  <c r="X7" i="32"/>
  <c r="Y7" i="32"/>
  <c r="Z7" i="32"/>
  <c r="AA7" i="32"/>
  <c r="AB7" i="32"/>
  <c r="AC7" i="32"/>
  <c r="AD7" i="32"/>
  <c r="AE7" i="32"/>
  <c r="AF7" i="32"/>
  <c r="G8" i="32"/>
  <c r="H8" i="32"/>
  <c r="I8" i="32"/>
  <c r="J8" i="32"/>
  <c r="K8" i="32"/>
  <c r="L8" i="32"/>
  <c r="M8" i="32"/>
  <c r="N8" i="32"/>
  <c r="O8" i="32"/>
  <c r="P8" i="32"/>
  <c r="Q8" i="32"/>
  <c r="R8" i="32"/>
  <c r="S8" i="32"/>
  <c r="T8" i="32"/>
  <c r="U8" i="32"/>
  <c r="V8" i="32"/>
  <c r="W8" i="32"/>
  <c r="X8" i="32"/>
  <c r="Y8" i="32"/>
  <c r="Z8" i="32"/>
  <c r="AA8" i="32"/>
  <c r="AB8" i="32"/>
  <c r="AC8" i="32"/>
  <c r="AD8" i="32"/>
  <c r="AE8" i="32"/>
  <c r="AF8" i="32"/>
  <c r="G9" i="32"/>
  <c r="H9" i="32"/>
  <c r="I9" i="32"/>
  <c r="J9" i="32"/>
  <c r="K9" i="32"/>
  <c r="L9" i="32"/>
  <c r="M9" i="32"/>
  <c r="N9" i="32"/>
  <c r="O9" i="32"/>
  <c r="P9" i="32"/>
  <c r="Q9" i="32"/>
  <c r="R9" i="32"/>
  <c r="S9" i="32"/>
  <c r="T9" i="32"/>
  <c r="U9" i="32"/>
  <c r="V9" i="32"/>
  <c r="W9" i="32"/>
  <c r="X9" i="32"/>
  <c r="Y9" i="32"/>
  <c r="Z9" i="32"/>
  <c r="AA9" i="32"/>
  <c r="AB9" i="32"/>
  <c r="AC9" i="32"/>
  <c r="AD9" i="32"/>
  <c r="AE9" i="32"/>
  <c r="AF9" i="32"/>
  <c r="F7" i="32"/>
  <c r="F8" i="32"/>
  <c r="F9" i="32"/>
  <c r="F6" i="32"/>
  <c r="E7" i="32"/>
  <c r="E8" i="32"/>
  <c r="E9" i="32"/>
  <c r="E6" i="32"/>
  <c r="E10" i="32"/>
  <c r="D10" i="32"/>
  <c r="C10" i="32"/>
  <c r="D6" i="32"/>
  <c r="D7" i="32"/>
  <c r="D8" i="32"/>
  <c r="D9" i="32"/>
  <c r="C7" i="32"/>
  <c r="C8" i="32"/>
  <c r="C9" i="32"/>
  <c r="C6" i="32"/>
  <c r="C203" i="43"/>
  <c r="AE195" i="43"/>
  <c r="AD195" i="43"/>
  <c r="AB195" i="43"/>
  <c r="AA195" i="43"/>
  <c r="Y195" i="43"/>
  <c r="X195" i="43"/>
  <c r="V195" i="43"/>
  <c r="U195" i="43"/>
  <c r="S195" i="43"/>
  <c r="R195" i="43"/>
  <c r="P195" i="43"/>
  <c r="O195" i="43"/>
  <c r="M195" i="43"/>
  <c r="L195" i="43"/>
  <c r="J195" i="43"/>
  <c r="I195" i="43"/>
  <c r="G195" i="43"/>
  <c r="F195" i="43"/>
  <c r="AE194" i="43"/>
  <c r="AD194" i="43"/>
  <c r="AB194" i="43"/>
  <c r="AA194" i="43"/>
  <c r="Y194" i="43"/>
  <c r="X194" i="43"/>
  <c r="V194" i="43"/>
  <c r="U194" i="43"/>
  <c r="S194" i="43"/>
  <c r="R194" i="43"/>
  <c r="P194" i="43"/>
  <c r="O194" i="43"/>
  <c r="M194" i="43"/>
  <c r="L194" i="43"/>
  <c r="J194" i="43"/>
  <c r="I194" i="43"/>
  <c r="G194" i="43"/>
  <c r="F194" i="43"/>
  <c r="AE193" i="43"/>
  <c r="AD193" i="43"/>
  <c r="AB193" i="43"/>
  <c r="AA193" i="43"/>
  <c r="Y193" i="43"/>
  <c r="X193" i="43"/>
  <c r="V193" i="43"/>
  <c r="U193" i="43"/>
  <c r="S193" i="43"/>
  <c r="R193" i="43"/>
  <c r="P193" i="43"/>
  <c r="O193" i="43"/>
  <c r="M193" i="43"/>
  <c r="L193" i="43"/>
  <c r="J193" i="43"/>
  <c r="I193" i="43"/>
  <c r="G193" i="43"/>
  <c r="F193" i="43"/>
  <c r="AE192" i="43"/>
  <c r="AD192" i="43"/>
  <c r="AB192" i="43"/>
  <c r="AA192" i="43"/>
  <c r="Y192" i="43"/>
  <c r="X192" i="43"/>
  <c r="V192" i="43"/>
  <c r="U192" i="43"/>
  <c r="S192" i="43"/>
  <c r="R192" i="43"/>
  <c r="P192" i="43"/>
  <c r="O192" i="43"/>
  <c r="M192" i="43"/>
  <c r="L192" i="43"/>
  <c r="J192" i="43"/>
  <c r="I192" i="43"/>
  <c r="G192" i="43"/>
  <c r="F192" i="43"/>
  <c r="AE190" i="43"/>
  <c r="AD190" i="43"/>
  <c r="AB190" i="43"/>
  <c r="AA190" i="43"/>
  <c r="Y190" i="43"/>
  <c r="X190" i="43"/>
  <c r="V190" i="43"/>
  <c r="U190" i="43"/>
  <c r="S190" i="43"/>
  <c r="R190" i="43"/>
  <c r="P190" i="43"/>
  <c r="O190" i="43"/>
  <c r="M190" i="43"/>
  <c r="L190" i="43"/>
  <c r="J190" i="43"/>
  <c r="I190" i="43"/>
  <c r="G190" i="43"/>
  <c r="F190" i="43"/>
  <c r="AF189" i="43"/>
  <c r="AC189" i="43"/>
  <c r="Z189" i="43"/>
  <c r="W189" i="43"/>
  <c r="T189" i="43"/>
  <c r="Q189" i="43"/>
  <c r="N189" i="43"/>
  <c r="K189" i="43"/>
  <c r="H189" i="43"/>
  <c r="D189" i="43"/>
  <c r="C189" i="43"/>
  <c r="AF188" i="43"/>
  <c r="AC188" i="43"/>
  <c r="Z188" i="43"/>
  <c r="W188" i="43"/>
  <c r="T188" i="43"/>
  <c r="Q188" i="43"/>
  <c r="N188" i="43"/>
  <c r="K188" i="43"/>
  <c r="H188" i="43"/>
  <c r="D188" i="43"/>
  <c r="C188" i="43"/>
  <c r="AF187" i="43"/>
  <c r="AC187" i="43"/>
  <c r="Z187" i="43"/>
  <c r="W187" i="43"/>
  <c r="T187" i="43"/>
  <c r="Q187" i="43"/>
  <c r="N187" i="43"/>
  <c r="K187" i="43"/>
  <c r="H187" i="43"/>
  <c r="D187" i="43"/>
  <c r="C187" i="43"/>
  <c r="AF186" i="43"/>
  <c r="AC186" i="43"/>
  <c r="Z186" i="43"/>
  <c r="W186" i="43"/>
  <c r="T186" i="43"/>
  <c r="Q186" i="43"/>
  <c r="N186" i="43"/>
  <c r="K186" i="43"/>
  <c r="H186" i="43"/>
  <c r="D186" i="43"/>
  <c r="C186" i="43"/>
  <c r="AE185" i="43"/>
  <c r="AD185" i="43"/>
  <c r="AB185" i="43"/>
  <c r="AA185" i="43"/>
  <c r="Y185" i="43"/>
  <c r="X185" i="43"/>
  <c r="V185" i="43"/>
  <c r="U185" i="43"/>
  <c r="S185" i="43"/>
  <c r="R185" i="43"/>
  <c r="P185" i="43"/>
  <c r="O185" i="43"/>
  <c r="M185" i="43"/>
  <c r="L185" i="43"/>
  <c r="J185" i="43"/>
  <c r="I185" i="43"/>
  <c r="G185" i="43"/>
  <c r="F185" i="43"/>
  <c r="AF184" i="43"/>
  <c r="AC184" i="43"/>
  <c r="Z184" i="43"/>
  <c r="W184" i="43"/>
  <c r="T184" i="43"/>
  <c r="Q184" i="43"/>
  <c r="N184" i="43"/>
  <c r="K184" i="43"/>
  <c r="H184" i="43"/>
  <c r="D184" i="43"/>
  <c r="C184" i="43"/>
  <c r="AF183" i="43"/>
  <c r="AC183" i="43"/>
  <c r="Z183" i="43"/>
  <c r="W183" i="43"/>
  <c r="T183" i="43"/>
  <c r="Q183" i="43"/>
  <c r="N183" i="43"/>
  <c r="K183" i="43"/>
  <c r="H183" i="43"/>
  <c r="D183" i="43"/>
  <c r="C183" i="43"/>
  <c r="AF182" i="43"/>
  <c r="AC182" i="43"/>
  <c r="Z182" i="43"/>
  <c r="W182" i="43"/>
  <c r="T182" i="43"/>
  <c r="Q182" i="43"/>
  <c r="N182" i="43"/>
  <c r="K182" i="43"/>
  <c r="H182" i="43"/>
  <c r="D182" i="43"/>
  <c r="C182" i="43"/>
  <c r="AF181" i="43"/>
  <c r="AC181" i="43"/>
  <c r="Z181" i="43"/>
  <c r="W181" i="43"/>
  <c r="T181" i="43"/>
  <c r="Q181" i="43"/>
  <c r="N181" i="43"/>
  <c r="N185" i="43" s="1"/>
  <c r="K181" i="43"/>
  <c r="H181" i="43"/>
  <c r="D181" i="43"/>
  <c r="C181" i="43"/>
  <c r="AE180" i="43"/>
  <c r="AD180" i="43"/>
  <c r="AB180" i="43"/>
  <c r="AA180" i="43"/>
  <c r="Y180" i="43"/>
  <c r="X180" i="43"/>
  <c r="V180" i="43"/>
  <c r="U180" i="43"/>
  <c r="S180" i="43"/>
  <c r="R180" i="43"/>
  <c r="P180" i="43"/>
  <c r="O180" i="43"/>
  <c r="M180" i="43"/>
  <c r="L180" i="43"/>
  <c r="J180" i="43"/>
  <c r="I180" i="43"/>
  <c r="G180" i="43"/>
  <c r="F180" i="43"/>
  <c r="AF179" i="43"/>
  <c r="AC179" i="43"/>
  <c r="Z179" i="43"/>
  <c r="W179" i="43"/>
  <c r="T179" i="43"/>
  <c r="Q179" i="43"/>
  <c r="N179" i="43"/>
  <c r="K179" i="43"/>
  <c r="H179" i="43"/>
  <c r="D179" i="43"/>
  <c r="C179" i="43"/>
  <c r="AF178" i="43"/>
  <c r="AC178" i="43"/>
  <c r="Z178" i="43"/>
  <c r="W178" i="43"/>
  <c r="T178" i="43"/>
  <c r="Q178" i="43"/>
  <c r="N178" i="43"/>
  <c r="K178" i="43"/>
  <c r="H178" i="43"/>
  <c r="D178" i="43"/>
  <c r="C178" i="43"/>
  <c r="AF177" i="43"/>
  <c r="AC177" i="43"/>
  <c r="Z177" i="43"/>
  <c r="W177" i="43"/>
  <c r="T177" i="43"/>
  <c r="Q177" i="43"/>
  <c r="N177" i="43"/>
  <c r="K177" i="43"/>
  <c r="H177" i="43"/>
  <c r="D177" i="43"/>
  <c r="C177" i="43"/>
  <c r="AF176" i="43"/>
  <c r="AC176" i="43"/>
  <c r="Z176" i="43"/>
  <c r="W176" i="43"/>
  <c r="T176" i="43"/>
  <c r="Q176" i="43"/>
  <c r="N176" i="43"/>
  <c r="K176" i="43"/>
  <c r="H176" i="43"/>
  <c r="D176" i="43"/>
  <c r="C176" i="43"/>
  <c r="AE175" i="43"/>
  <c r="AD175" i="43"/>
  <c r="AB175" i="43"/>
  <c r="AA175" i="43"/>
  <c r="Y175" i="43"/>
  <c r="X175" i="43"/>
  <c r="V175" i="43"/>
  <c r="U175" i="43"/>
  <c r="S175" i="43"/>
  <c r="R175" i="43"/>
  <c r="P175" i="43"/>
  <c r="O175" i="43"/>
  <c r="M175" i="43"/>
  <c r="L175" i="43"/>
  <c r="J175" i="43"/>
  <c r="I175" i="43"/>
  <c r="G175" i="43"/>
  <c r="F175" i="43"/>
  <c r="AF174" i="43"/>
  <c r="AC174" i="43"/>
  <c r="Z174" i="43"/>
  <c r="W174" i="43"/>
  <c r="T174" i="43"/>
  <c r="Q174" i="43"/>
  <c r="N174" i="43"/>
  <c r="K174" i="43"/>
  <c r="H174" i="43"/>
  <c r="D174" i="43"/>
  <c r="C174" i="43"/>
  <c r="AF173" i="43"/>
  <c r="AC173" i="43"/>
  <c r="Z173" i="43"/>
  <c r="W173" i="43"/>
  <c r="T173" i="43"/>
  <c r="Q173" i="43"/>
  <c r="N173" i="43"/>
  <c r="K173" i="43"/>
  <c r="H173" i="43"/>
  <c r="D173" i="43"/>
  <c r="C173" i="43"/>
  <c r="AF172" i="43"/>
  <c r="AC172" i="43"/>
  <c r="Z172" i="43"/>
  <c r="W172" i="43"/>
  <c r="T172" i="43"/>
  <c r="Q172" i="43"/>
  <c r="N172" i="43"/>
  <c r="K172" i="43"/>
  <c r="H172" i="43"/>
  <c r="D172" i="43"/>
  <c r="C172" i="43"/>
  <c r="AF171" i="43"/>
  <c r="AC171" i="43"/>
  <c r="Z171" i="43"/>
  <c r="W171" i="43"/>
  <c r="T171" i="43"/>
  <c r="Q171" i="43"/>
  <c r="N171" i="43"/>
  <c r="K171" i="43"/>
  <c r="H171" i="43"/>
  <c r="D171" i="43"/>
  <c r="C171" i="43"/>
  <c r="AE170" i="43"/>
  <c r="AD170" i="43"/>
  <c r="AB170" i="43"/>
  <c r="AA170" i="43"/>
  <c r="Y170" i="43"/>
  <c r="X170" i="43"/>
  <c r="V170" i="43"/>
  <c r="U170" i="43"/>
  <c r="S170" i="43"/>
  <c r="R170" i="43"/>
  <c r="P170" i="43"/>
  <c r="O170" i="43"/>
  <c r="M170" i="43"/>
  <c r="L170" i="43"/>
  <c r="J170" i="43"/>
  <c r="I170" i="43"/>
  <c r="G170" i="43"/>
  <c r="F170" i="43"/>
  <c r="AF169" i="43"/>
  <c r="AC169" i="43"/>
  <c r="Z169" i="43"/>
  <c r="W169" i="43"/>
  <c r="T169" i="43"/>
  <c r="Q169" i="43"/>
  <c r="N169" i="43"/>
  <c r="K169" i="43"/>
  <c r="H169" i="43"/>
  <c r="D169" i="43"/>
  <c r="C169" i="43"/>
  <c r="AF168" i="43"/>
  <c r="AC168" i="43"/>
  <c r="Z168" i="43"/>
  <c r="W168" i="43"/>
  <c r="T168" i="43"/>
  <c r="Q168" i="43"/>
  <c r="N168" i="43"/>
  <c r="K168" i="43"/>
  <c r="H168" i="43"/>
  <c r="D168" i="43"/>
  <c r="C168" i="43"/>
  <c r="AF167" i="43"/>
  <c r="AC167" i="43"/>
  <c r="Z167" i="43"/>
  <c r="W167" i="43"/>
  <c r="T167" i="43"/>
  <c r="Q167" i="43"/>
  <c r="N167" i="43"/>
  <c r="K167" i="43"/>
  <c r="H167" i="43"/>
  <c r="D167" i="43"/>
  <c r="C167" i="43"/>
  <c r="AF166" i="43"/>
  <c r="AC166" i="43"/>
  <c r="Z166" i="43"/>
  <c r="W166" i="43"/>
  <c r="T166" i="43"/>
  <c r="Q166" i="43"/>
  <c r="N166" i="43"/>
  <c r="K166" i="43"/>
  <c r="H166" i="43"/>
  <c r="D166" i="43"/>
  <c r="C166" i="43"/>
  <c r="AE165" i="43"/>
  <c r="AD165" i="43"/>
  <c r="AB165" i="43"/>
  <c r="AA165" i="43"/>
  <c r="Y165" i="43"/>
  <c r="X165" i="43"/>
  <c r="V165" i="43"/>
  <c r="U165" i="43"/>
  <c r="S165" i="43"/>
  <c r="R165" i="43"/>
  <c r="P165" i="43"/>
  <c r="O165" i="43"/>
  <c r="M165" i="43"/>
  <c r="L165" i="43"/>
  <c r="J165" i="43"/>
  <c r="I165" i="43"/>
  <c r="G165" i="43"/>
  <c r="F165" i="43"/>
  <c r="AF164" i="43"/>
  <c r="AC164" i="43"/>
  <c r="Z164" i="43"/>
  <c r="W164" i="43"/>
  <c r="T164" i="43"/>
  <c r="Q164" i="43"/>
  <c r="N164" i="43"/>
  <c r="K164" i="43"/>
  <c r="H164" i="43"/>
  <c r="D164" i="43"/>
  <c r="C164" i="43"/>
  <c r="AF163" i="43"/>
  <c r="AC163" i="43"/>
  <c r="Z163" i="43"/>
  <c r="W163" i="43"/>
  <c r="T163" i="43"/>
  <c r="Q163" i="43"/>
  <c r="N163" i="43"/>
  <c r="K163" i="43"/>
  <c r="H163" i="43"/>
  <c r="D163" i="43"/>
  <c r="C163" i="43"/>
  <c r="AF162" i="43"/>
  <c r="AC162" i="43"/>
  <c r="Z162" i="43"/>
  <c r="W162" i="43"/>
  <c r="T162" i="43"/>
  <c r="Q162" i="43"/>
  <c r="N162" i="43"/>
  <c r="K162" i="43"/>
  <c r="H162" i="43"/>
  <c r="D162" i="43"/>
  <c r="C162" i="43"/>
  <c r="AF161" i="43"/>
  <c r="AC161" i="43"/>
  <c r="Z161" i="43"/>
  <c r="W161" i="43"/>
  <c r="T161" i="43"/>
  <c r="Q161" i="43"/>
  <c r="N161" i="43"/>
  <c r="K161" i="43"/>
  <c r="H161" i="43"/>
  <c r="D161" i="43"/>
  <c r="C161" i="43"/>
  <c r="AE160" i="43"/>
  <c r="AD160" i="43"/>
  <c r="AB160" i="43"/>
  <c r="AA160" i="43"/>
  <c r="Y160" i="43"/>
  <c r="X160" i="43"/>
  <c r="V160" i="43"/>
  <c r="U160" i="43"/>
  <c r="S160" i="43"/>
  <c r="R160" i="43"/>
  <c r="P160" i="43"/>
  <c r="O160" i="43"/>
  <c r="M160" i="43"/>
  <c r="L160" i="43"/>
  <c r="J160" i="43"/>
  <c r="I160" i="43"/>
  <c r="G160" i="43"/>
  <c r="F160" i="43"/>
  <c r="AF159" i="43"/>
  <c r="AC159" i="43"/>
  <c r="Z159" i="43"/>
  <c r="W159" i="43"/>
  <c r="T159" i="43"/>
  <c r="Q159" i="43"/>
  <c r="N159" i="43"/>
  <c r="K159" i="43"/>
  <c r="H159" i="43"/>
  <c r="D159" i="43"/>
  <c r="C159" i="43"/>
  <c r="AF158" i="43"/>
  <c r="AC158" i="43"/>
  <c r="Z158" i="43"/>
  <c r="W158" i="43"/>
  <c r="T158" i="43"/>
  <c r="Q158" i="43"/>
  <c r="N158" i="43"/>
  <c r="K158" i="43"/>
  <c r="H158" i="43"/>
  <c r="D158" i="43"/>
  <c r="C158" i="43"/>
  <c r="AF157" i="43"/>
  <c r="AC157" i="43"/>
  <c r="Z157" i="43"/>
  <c r="W157" i="43"/>
  <c r="T157" i="43"/>
  <c r="Q157" i="43"/>
  <c r="N157" i="43"/>
  <c r="K157" i="43"/>
  <c r="H157" i="43"/>
  <c r="D157" i="43"/>
  <c r="C157" i="43"/>
  <c r="AF156" i="43"/>
  <c r="AC156" i="43"/>
  <c r="Z156" i="43"/>
  <c r="W156" i="43"/>
  <c r="T156" i="43"/>
  <c r="Q156" i="43"/>
  <c r="N156" i="43"/>
  <c r="K156" i="43"/>
  <c r="H156" i="43"/>
  <c r="D156" i="43"/>
  <c r="C156" i="43"/>
  <c r="AE155" i="43"/>
  <c r="AD155" i="43"/>
  <c r="AB155" i="43"/>
  <c r="AA155" i="43"/>
  <c r="Y155" i="43"/>
  <c r="X155" i="43"/>
  <c r="V155" i="43"/>
  <c r="U155" i="43"/>
  <c r="S155" i="43"/>
  <c r="R155" i="43"/>
  <c r="P155" i="43"/>
  <c r="O155" i="43"/>
  <c r="M155" i="43"/>
  <c r="L155" i="43"/>
  <c r="J155" i="43"/>
  <c r="I155" i="43"/>
  <c r="G155" i="43"/>
  <c r="F155" i="43"/>
  <c r="AF154" i="43"/>
  <c r="AC154" i="43"/>
  <c r="Z154" i="43"/>
  <c r="W154" i="43"/>
  <c r="T154" i="43"/>
  <c r="Q154" i="43"/>
  <c r="N154" i="43"/>
  <c r="K154" i="43"/>
  <c r="H154" i="43"/>
  <c r="D154" i="43"/>
  <c r="C154" i="43"/>
  <c r="AF153" i="43"/>
  <c r="AC153" i="43"/>
  <c r="Z153" i="43"/>
  <c r="W153" i="43"/>
  <c r="T153" i="43"/>
  <c r="Q153" i="43"/>
  <c r="N153" i="43"/>
  <c r="K153" i="43"/>
  <c r="H153" i="43"/>
  <c r="D153" i="43"/>
  <c r="C153" i="43"/>
  <c r="AF152" i="43"/>
  <c r="AC152" i="43"/>
  <c r="Z152" i="43"/>
  <c r="W152" i="43"/>
  <c r="T152" i="43"/>
  <c r="Q152" i="43"/>
  <c r="N152" i="43"/>
  <c r="K152" i="43"/>
  <c r="H152" i="43"/>
  <c r="D152" i="43"/>
  <c r="C152" i="43"/>
  <c r="AF151" i="43"/>
  <c r="AC151" i="43"/>
  <c r="Z151" i="43"/>
  <c r="W151" i="43"/>
  <c r="T151" i="43"/>
  <c r="Q151" i="43"/>
  <c r="N151" i="43"/>
  <c r="N155" i="43" s="1"/>
  <c r="K151" i="43"/>
  <c r="H151" i="43"/>
  <c r="D151" i="43"/>
  <c r="C151" i="43"/>
  <c r="AE150" i="43"/>
  <c r="AD150" i="43"/>
  <c r="AB150" i="43"/>
  <c r="AA150" i="43"/>
  <c r="Y150" i="43"/>
  <c r="X150" i="43"/>
  <c r="V150" i="43"/>
  <c r="U150" i="43"/>
  <c r="S150" i="43"/>
  <c r="R150" i="43"/>
  <c r="P150" i="43"/>
  <c r="O150" i="43"/>
  <c r="M150" i="43"/>
  <c r="L150" i="43"/>
  <c r="J150" i="43"/>
  <c r="I150" i="43"/>
  <c r="G150" i="43"/>
  <c r="F150" i="43"/>
  <c r="AF149" i="43"/>
  <c r="AC149" i="43"/>
  <c r="Z149" i="43"/>
  <c r="W149" i="43"/>
  <c r="T149" i="43"/>
  <c r="Q149" i="43"/>
  <c r="N149" i="43"/>
  <c r="K149" i="43"/>
  <c r="H149" i="43"/>
  <c r="D149" i="43"/>
  <c r="C149" i="43"/>
  <c r="AF148" i="43"/>
  <c r="AC148" i="43"/>
  <c r="Z148" i="43"/>
  <c r="W148" i="43"/>
  <c r="T148" i="43"/>
  <c r="Q148" i="43"/>
  <c r="N148" i="43"/>
  <c r="K148" i="43"/>
  <c r="H148" i="43"/>
  <c r="D148" i="43"/>
  <c r="C148" i="43"/>
  <c r="AF147" i="43"/>
  <c r="AC147" i="43"/>
  <c r="Z147" i="43"/>
  <c r="W147" i="43"/>
  <c r="T147" i="43"/>
  <c r="Q147" i="43"/>
  <c r="N147" i="43"/>
  <c r="K147" i="43"/>
  <c r="H147" i="43"/>
  <c r="D147" i="43"/>
  <c r="C147" i="43"/>
  <c r="AF146" i="43"/>
  <c r="AC146" i="43"/>
  <c r="Z146" i="43"/>
  <c r="W146" i="43"/>
  <c r="T146" i="43"/>
  <c r="T150" i="43" s="1"/>
  <c r="Q146" i="43"/>
  <c r="N146" i="43"/>
  <c r="K146" i="43"/>
  <c r="H146" i="43"/>
  <c r="D146" i="43"/>
  <c r="D150" i="43" s="1"/>
  <c r="C146" i="43"/>
  <c r="AE145" i="43"/>
  <c r="AD145" i="43"/>
  <c r="AB145" i="43"/>
  <c r="AA145" i="43"/>
  <c r="Y145" i="43"/>
  <c r="X145" i="43"/>
  <c r="V145" i="43"/>
  <c r="U145" i="43"/>
  <c r="S145" i="43"/>
  <c r="R145" i="43"/>
  <c r="P145" i="43"/>
  <c r="O145" i="43"/>
  <c r="M145" i="43"/>
  <c r="L145" i="43"/>
  <c r="J145" i="43"/>
  <c r="I145" i="43"/>
  <c r="G145" i="43"/>
  <c r="F145" i="43"/>
  <c r="AF144" i="43"/>
  <c r="AC144" i="43"/>
  <c r="Z144" i="43"/>
  <c r="W144" i="43"/>
  <c r="T144" i="43"/>
  <c r="Q144" i="43"/>
  <c r="N144" i="43"/>
  <c r="K144" i="43"/>
  <c r="H144" i="43"/>
  <c r="D144" i="43"/>
  <c r="C144" i="43"/>
  <c r="AF143" i="43"/>
  <c r="AC143" i="43"/>
  <c r="Z143" i="43"/>
  <c r="W143" i="43"/>
  <c r="T143" i="43"/>
  <c r="Q143" i="43"/>
  <c r="N143" i="43"/>
  <c r="K143" i="43"/>
  <c r="H143" i="43"/>
  <c r="D143" i="43"/>
  <c r="C143" i="43"/>
  <c r="AF142" i="43"/>
  <c r="AC142" i="43"/>
  <c r="Z142" i="43"/>
  <c r="W142" i="43"/>
  <c r="T142" i="43"/>
  <c r="Q142" i="43"/>
  <c r="N142" i="43"/>
  <c r="K142" i="43"/>
  <c r="H142" i="43"/>
  <c r="D142" i="43"/>
  <c r="C142" i="43"/>
  <c r="AF141" i="43"/>
  <c r="AC141" i="43"/>
  <c r="Z141" i="43"/>
  <c r="W141" i="43"/>
  <c r="T141" i="43"/>
  <c r="Q141" i="43"/>
  <c r="N141" i="43"/>
  <c r="K141" i="43"/>
  <c r="H141" i="43"/>
  <c r="D141" i="43"/>
  <c r="C141" i="43"/>
  <c r="AE140" i="43"/>
  <c r="AD140" i="43"/>
  <c r="AB140" i="43"/>
  <c r="AA140" i="43"/>
  <c r="Y140" i="43"/>
  <c r="X140" i="43"/>
  <c r="V140" i="43"/>
  <c r="U140" i="43"/>
  <c r="S140" i="43"/>
  <c r="R140" i="43"/>
  <c r="P140" i="43"/>
  <c r="O140" i="43"/>
  <c r="M140" i="43"/>
  <c r="L140" i="43"/>
  <c r="J140" i="43"/>
  <c r="I140" i="43"/>
  <c r="G140" i="43"/>
  <c r="F140" i="43"/>
  <c r="AF139" i="43"/>
  <c r="AC139" i="43"/>
  <c r="Z139" i="43"/>
  <c r="W139" i="43"/>
  <c r="T139" i="43"/>
  <c r="Q139" i="43"/>
  <c r="N139" i="43"/>
  <c r="K139" i="43"/>
  <c r="H139" i="43"/>
  <c r="D139" i="43"/>
  <c r="C139" i="43"/>
  <c r="AF138" i="43"/>
  <c r="AC138" i="43"/>
  <c r="Z138" i="43"/>
  <c r="W138" i="43"/>
  <c r="T138" i="43"/>
  <c r="Q138" i="43"/>
  <c r="N138" i="43"/>
  <c r="K138" i="43"/>
  <c r="H138" i="43"/>
  <c r="D138" i="43"/>
  <c r="C138" i="43"/>
  <c r="AF137" i="43"/>
  <c r="AC137" i="43"/>
  <c r="Z137" i="43"/>
  <c r="W137" i="43"/>
  <c r="T137" i="43"/>
  <c r="Q137" i="43"/>
  <c r="N137" i="43"/>
  <c r="K137" i="43"/>
  <c r="H137" i="43"/>
  <c r="D137" i="43"/>
  <c r="C137" i="43"/>
  <c r="AF136" i="43"/>
  <c r="AC136" i="43"/>
  <c r="Z136" i="43"/>
  <c r="W136" i="43"/>
  <c r="T136" i="43"/>
  <c r="Q136" i="43"/>
  <c r="N136" i="43"/>
  <c r="K136" i="43"/>
  <c r="H136" i="43"/>
  <c r="D136" i="43"/>
  <c r="C136" i="43"/>
  <c r="AE135" i="43"/>
  <c r="AD135" i="43"/>
  <c r="AB135" i="43"/>
  <c r="AA135" i="43"/>
  <c r="Y135" i="43"/>
  <c r="X135" i="43"/>
  <c r="V135" i="43"/>
  <c r="U135" i="43"/>
  <c r="S135" i="43"/>
  <c r="R135" i="43"/>
  <c r="P135" i="43"/>
  <c r="O135" i="43"/>
  <c r="M135" i="43"/>
  <c r="L135" i="43"/>
  <c r="J135" i="43"/>
  <c r="I135" i="43"/>
  <c r="G135" i="43"/>
  <c r="F135" i="43"/>
  <c r="AF134" i="43"/>
  <c r="AC134" i="43"/>
  <c r="Z134" i="43"/>
  <c r="W134" i="43"/>
  <c r="T134" i="43"/>
  <c r="Q134" i="43"/>
  <c r="N134" i="43"/>
  <c r="K134" i="43"/>
  <c r="H134" i="43"/>
  <c r="D134" i="43"/>
  <c r="C134" i="43"/>
  <c r="AF133" i="43"/>
  <c r="AC133" i="43"/>
  <c r="Z133" i="43"/>
  <c r="W133" i="43"/>
  <c r="T133" i="43"/>
  <c r="Q133" i="43"/>
  <c r="N133" i="43"/>
  <c r="K133" i="43"/>
  <c r="H133" i="43"/>
  <c r="D133" i="43"/>
  <c r="C133" i="43"/>
  <c r="AF132" i="43"/>
  <c r="AC132" i="43"/>
  <c r="Z132" i="43"/>
  <c r="W132" i="43"/>
  <c r="T132" i="43"/>
  <c r="Q132" i="43"/>
  <c r="N132" i="43"/>
  <c r="K132" i="43"/>
  <c r="H132" i="43"/>
  <c r="D132" i="43"/>
  <c r="C132" i="43"/>
  <c r="AF131" i="43"/>
  <c r="AC131" i="43"/>
  <c r="Z131" i="43"/>
  <c r="W131" i="43"/>
  <c r="T131" i="43"/>
  <c r="Q131" i="43"/>
  <c r="N131" i="43"/>
  <c r="K131" i="43"/>
  <c r="H131" i="43"/>
  <c r="D131" i="43"/>
  <c r="C131" i="43"/>
  <c r="AE130" i="43"/>
  <c r="AD130" i="43"/>
  <c r="AB130" i="43"/>
  <c r="AA130" i="43"/>
  <c r="Y130" i="43"/>
  <c r="X130" i="43"/>
  <c r="V130" i="43"/>
  <c r="U130" i="43"/>
  <c r="S130" i="43"/>
  <c r="R130" i="43"/>
  <c r="P130" i="43"/>
  <c r="O130" i="43"/>
  <c r="M130" i="43"/>
  <c r="L130" i="43"/>
  <c r="J130" i="43"/>
  <c r="I130" i="43"/>
  <c r="G130" i="43"/>
  <c r="F130" i="43"/>
  <c r="AF129" i="43"/>
  <c r="AC129" i="43"/>
  <c r="Z129" i="43"/>
  <c r="W129" i="43"/>
  <c r="T129" i="43"/>
  <c r="Q129" i="43"/>
  <c r="N129" i="43"/>
  <c r="K129" i="43"/>
  <c r="H129" i="43"/>
  <c r="D129" i="43"/>
  <c r="C129" i="43"/>
  <c r="AF128" i="43"/>
  <c r="AC128" i="43"/>
  <c r="Z128" i="43"/>
  <c r="W128" i="43"/>
  <c r="T128" i="43"/>
  <c r="Q128" i="43"/>
  <c r="N128" i="43"/>
  <c r="K128" i="43"/>
  <c r="H128" i="43"/>
  <c r="D128" i="43"/>
  <c r="C128" i="43"/>
  <c r="AF127" i="43"/>
  <c r="AC127" i="43"/>
  <c r="Z127" i="43"/>
  <c r="W127" i="43"/>
  <c r="T127" i="43"/>
  <c r="Q127" i="43"/>
  <c r="N127" i="43"/>
  <c r="K127" i="43"/>
  <c r="H127" i="43"/>
  <c r="D127" i="43"/>
  <c r="C127" i="43"/>
  <c r="AF126" i="43"/>
  <c r="AC126" i="43"/>
  <c r="Z126" i="43"/>
  <c r="W126" i="43"/>
  <c r="T126" i="43"/>
  <c r="Q126" i="43"/>
  <c r="N126" i="43"/>
  <c r="K126" i="43"/>
  <c r="H126" i="43"/>
  <c r="D126" i="43"/>
  <c r="C126" i="43"/>
  <c r="AE125" i="43"/>
  <c r="AD125" i="43"/>
  <c r="AB125" i="43"/>
  <c r="AA125" i="43"/>
  <c r="Y125" i="43"/>
  <c r="X125" i="43"/>
  <c r="V125" i="43"/>
  <c r="U125" i="43"/>
  <c r="S125" i="43"/>
  <c r="R125" i="43"/>
  <c r="P125" i="43"/>
  <c r="O125" i="43"/>
  <c r="M125" i="43"/>
  <c r="L125" i="43"/>
  <c r="J125" i="43"/>
  <c r="I125" i="43"/>
  <c r="G125" i="43"/>
  <c r="F125" i="43"/>
  <c r="AF124" i="43"/>
  <c r="AC124" i="43"/>
  <c r="Z124" i="43"/>
  <c r="W124" i="43"/>
  <c r="T124" i="43"/>
  <c r="Q124" i="43"/>
  <c r="N124" i="43"/>
  <c r="K124" i="43"/>
  <c r="H124" i="43"/>
  <c r="D124" i="43"/>
  <c r="C124" i="43"/>
  <c r="AF123" i="43"/>
  <c r="AC123" i="43"/>
  <c r="Z123" i="43"/>
  <c r="W123" i="43"/>
  <c r="T123" i="43"/>
  <c r="Q123" i="43"/>
  <c r="N123" i="43"/>
  <c r="K123" i="43"/>
  <c r="H123" i="43"/>
  <c r="D123" i="43"/>
  <c r="C123" i="43"/>
  <c r="AF122" i="43"/>
  <c r="AC122" i="43"/>
  <c r="Z122" i="43"/>
  <c r="W122" i="43"/>
  <c r="T122" i="43"/>
  <c r="Q122" i="43"/>
  <c r="N122" i="43"/>
  <c r="K122" i="43"/>
  <c r="H122" i="43"/>
  <c r="D122" i="43"/>
  <c r="C122" i="43"/>
  <c r="AF121" i="43"/>
  <c r="AC121" i="43"/>
  <c r="Z121" i="43"/>
  <c r="W121" i="43"/>
  <c r="T121" i="43"/>
  <c r="Q121" i="43"/>
  <c r="N121" i="43"/>
  <c r="K121" i="43"/>
  <c r="H121" i="43"/>
  <c r="D121" i="43"/>
  <c r="C121" i="43"/>
  <c r="AE120" i="43"/>
  <c r="AD120" i="43"/>
  <c r="AB120" i="43"/>
  <c r="AA120" i="43"/>
  <c r="Y120" i="43"/>
  <c r="X120" i="43"/>
  <c r="V120" i="43"/>
  <c r="U120" i="43"/>
  <c r="S120" i="43"/>
  <c r="R120" i="43"/>
  <c r="P120" i="43"/>
  <c r="O120" i="43"/>
  <c r="M120" i="43"/>
  <c r="L120" i="43"/>
  <c r="J120" i="43"/>
  <c r="I120" i="43"/>
  <c r="G120" i="43"/>
  <c r="F120" i="43"/>
  <c r="AF119" i="43"/>
  <c r="AC119" i="43"/>
  <c r="Z119" i="43"/>
  <c r="W119" i="43"/>
  <c r="T119" i="43"/>
  <c r="Q119" i="43"/>
  <c r="N119" i="43"/>
  <c r="K119" i="43"/>
  <c r="H119" i="43"/>
  <c r="D119" i="43"/>
  <c r="C119" i="43"/>
  <c r="AF118" i="43"/>
  <c r="AC118" i="43"/>
  <c r="Z118" i="43"/>
  <c r="W118" i="43"/>
  <c r="T118" i="43"/>
  <c r="Q118" i="43"/>
  <c r="N118" i="43"/>
  <c r="K118" i="43"/>
  <c r="H118" i="43"/>
  <c r="D118" i="43"/>
  <c r="C118" i="43"/>
  <c r="AF117" i="43"/>
  <c r="AC117" i="43"/>
  <c r="Z117" i="43"/>
  <c r="W117" i="43"/>
  <c r="T117" i="43"/>
  <c r="Q117" i="43"/>
  <c r="N117" i="43"/>
  <c r="K117" i="43"/>
  <c r="H117" i="43"/>
  <c r="D117" i="43"/>
  <c r="C117" i="43"/>
  <c r="AF116" i="43"/>
  <c r="AC116" i="43"/>
  <c r="Z116" i="43"/>
  <c r="W116" i="43"/>
  <c r="T116" i="43"/>
  <c r="Q116" i="43"/>
  <c r="N116" i="43"/>
  <c r="K116" i="43"/>
  <c r="H116" i="43"/>
  <c r="D116" i="43"/>
  <c r="C116" i="43"/>
  <c r="AE115" i="43"/>
  <c r="AD115" i="43"/>
  <c r="AB115" i="43"/>
  <c r="AA115" i="43"/>
  <c r="Y115" i="43"/>
  <c r="X115" i="43"/>
  <c r="V115" i="43"/>
  <c r="U115" i="43"/>
  <c r="S115" i="43"/>
  <c r="R115" i="43"/>
  <c r="P115" i="43"/>
  <c r="O115" i="43"/>
  <c r="M115" i="43"/>
  <c r="L115" i="43"/>
  <c r="J115" i="43"/>
  <c r="I115" i="43"/>
  <c r="G115" i="43"/>
  <c r="F115" i="43"/>
  <c r="AF114" i="43"/>
  <c r="AC114" i="43"/>
  <c r="Z114" i="43"/>
  <c r="W114" i="43"/>
  <c r="T114" i="43"/>
  <c r="Q114" i="43"/>
  <c r="N114" i="43"/>
  <c r="K114" i="43"/>
  <c r="H114" i="43"/>
  <c r="D114" i="43"/>
  <c r="C114" i="43"/>
  <c r="AF113" i="43"/>
  <c r="AC113" i="43"/>
  <c r="Z113" i="43"/>
  <c r="W113" i="43"/>
  <c r="T113" i="43"/>
  <c r="Q113" i="43"/>
  <c r="N113" i="43"/>
  <c r="K113" i="43"/>
  <c r="H113" i="43"/>
  <c r="D113" i="43"/>
  <c r="C113" i="43"/>
  <c r="AF112" i="43"/>
  <c r="AC112" i="43"/>
  <c r="Z112" i="43"/>
  <c r="W112" i="43"/>
  <c r="T112" i="43"/>
  <c r="Q112" i="43"/>
  <c r="N112" i="43"/>
  <c r="K112" i="43"/>
  <c r="H112" i="43"/>
  <c r="D112" i="43"/>
  <c r="C112" i="43"/>
  <c r="AF111" i="43"/>
  <c r="AC111" i="43"/>
  <c r="Z111" i="43"/>
  <c r="W111" i="43"/>
  <c r="T111" i="43"/>
  <c r="Q111" i="43"/>
  <c r="N111" i="43"/>
  <c r="K111" i="43"/>
  <c r="H111" i="43"/>
  <c r="D111" i="43"/>
  <c r="C111" i="43"/>
  <c r="AE110" i="43"/>
  <c r="AD110" i="43"/>
  <c r="AB110" i="43"/>
  <c r="AA110" i="43"/>
  <c r="Y110" i="43"/>
  <c r="X110" i="43"/>
  <c r="V110" i="43"/>
  <c r="U110" i="43"/>
  <c r="S110" i="43"/>
  <c r="R110" i="43"/>
  <c r="P110" i="43"/>
  <c r="O110" i="43"/>
  <c r="M110" i="43"/>
  <c r="L110" i="43"/>
  <c r="J110" i="43"/>
  <c r="I110" i="43"/>
  <c r="G110" i="43"/>
  <c r="F110" i="43"/>
  <c r="AF109" i="43"/>
  <c r="AC109" i="43"/>
  <c r="Z109" i="43"/>
  <c r="W109" i="43"/>
  <c r="T109" i="43"/>
  <c r="Q109" i="43"/>
  <c r="N109" i="43"/>
  <c r="K109" i="43"/>
  <c r="H109" i="43"/>
  <c r="D109" i="43"/>
  <c r="C109" i="43"/>
  <c r="AF108" i="43"/>
  <c r="AC108" i="43"/>
  <c r="Z108" i="43"/>
  <c r="W108" i="43"/>
  <c r="T108" i="43"/>
  <c r="Q108" i="43"/>
  <c r="N108" i="43"/>
  <c r="K108" i="43"/>
  <c r="H108" i="43"/>
  <c r="D108" i="43"/>
  <c r="C108" i="43"/>
  <c r="AF107" i="43"/>
  <c r="AC107" i="43"/>
  <c r="Z107" i="43"/>
  <c r="W107" i="43"/>
  <c r="T107" i="43"/>
  <c r="Q107" i="43"/>
  <c r="N107" i="43"/>
  <c r="K107" i="43"/>
  <c r="H107" i="43"/>
  <c r="D107" i="43"/>
  <c r="C107" i="43"/>
  <c r="AF106" i="43"/>
  <c r="AC106" i="43"/>
  <c r="Z106" i="43"/>
  <c r="W106" i="43"/>
  <c r="T106" i="43"/>
  <c r="Q106" i="43"/>
  <c r="N106" i="43"/>
  <c r="K106" i="43"/>
  <c r="H106" i="43"/>
  <c r="D106" i="43"/>
  <c r="C106" i="43"/>
  <c r="AE105" i="43"/>
  <c r="AD105" i="43"/>
  <c r="AB105" i="43"/>
  <c r="AA105" i="43"/>
  <c r="Y105" i="43"/>
  <c r="X105" i="43"/>
  <c r="V105" i="43"/>
  <c r="U105" i="43"/>
  <c r="S105" i="43"/>
  <c r="R105" i="43"/>
  <c r="P105" i="43"/>
  <c r="O105" i="43"/>
  <c r="M105" i="43"/>
  <c r="L105" i="43"/>
  <c r="J105" i="43"/>
  <c r="I105" i="43"/>
  <c r="G105" i="43"/>
  <c r="F105" i="43"/>
  <c r="AF104" i="43"/>
  <c r="AC104" i="43"/>
  <c r="Z104" i="43"/>
  <c r="W104" i="43"/>
  <c r="T104" i="43"/>
  <c r="Q104" i="43"/>
  <c r="N104" i="43"/>
  <c r="K104" i="43"/>
  <c r="H104" i="43"/>
  <c r="D104" i="43"/>
  <c r="C104" i="43"/>
  <c r="AF103" i="43"/>
  <c r="AC103" i="43"/>
  <c r="Z103" i="43"/>
  <c r="W103" i="43"/>
  <c r="T103" i="43"/>
  <c r="Q103" i="43"/>
  <c r="N103" i="43"/>
  <c r="K103" i="43"/>
  <c r="H103" i="43"/>
  <c r="D103" i="43"/>
  <c r="C103" i="43"/>
  <c r="AF102" i="43"/>
  <c r="AC102" i="43"/>
  <c r="Z102" i="43"/>
  <c r="W102" i="43"/>
  <c r="T102" i="43"/>
  <c r="Q102" i="43"/>
  <c r="N102" i="43"/>
  <c r="K102" i="43"/>
  <c r="H102" i="43"/>
  <c r="D102" i="43"/>
  <c r="C102" i="43"/>
  <c r="AF101" i="43"/>
  <c r="AC101" i="43"/>
  <c r="Z101" i="43"/>
  <c r="W101" i="43"/>
  <c r="T101" i="43"/>
  <c r="Q101" i="43"/>
  <c r="N101" i="43"/>
  <c r="K101" i="43"/>
  <c r="H101" i="43"/>
  <c r="D101" i="43"/>
  <c r="C101" i="43"/>
  <c r="AE100" i="43"/>
  <c r="AD100" i="43"/>
  <c r="AB100" i="43"/>
  <c r="AA100" i="43"/>
  <c r="Y100" i="43"/>
  <c r="X100" i="43"/>
  <c r="V100" i="43"/>
  <c r="U100" i="43"/>
  <c r="S100" i="43"/>
  <c r="R100" i="43"/>
  <c r="P100" i="43"/>
  <c r="O100" i="43"/>
  <c r="M100" i="43"/>
  <c r="L100" i="43"/>
  <c r="J100" i="43"/>
  <c r="I100" i="43"/>
  <c r="G100" i="43"/>
  <c r="F100" i="43"/>
  <c r="AF99" i="43"/>
  <c r="AC99" i="43"/>
  <c r="Z99" i="43"/>
  <c r="W99" i="43"/>
  <c r="T99" i="43"/>
  <c r="Q99" i="43"/>
  <c r="N99" i="43"/>
  <c r="K99" i="43"/>
  <c r="H99" i="43"/>
  <c r="D99" i="43"/>
  <c r="C99" i="43"/>
  <c r="AF98" i="43"/>
  <c r="AC98" i="43"/>
  <c r="Z98" i="43"/>
  <c r="W98" i="43"/>
  <c r="T98" i="43"/>
  <c r="Q98" i="43"/>
  <c r="N98" i="43"/>
  <c r="K98" i="43"/>
  <c r="H98" i="43"/>
  <c r="D98" i="43"/>
  <c r="C98" i="43"/>
  <c r="AF97" i="43"/>
  <c r="AC97" i="43"/>
  <c r="Z97" i="43"/>
  <c r="W97" i="43"/>
  <c r="T97" i="43"/>
  <c r="Q97" i="43"/>
  <c r="N97" i="43"/>
  <c r="K97" i="43"/>
  <c r="H97" i="43"/>
  <c r="D97" i="43"/>
  <c r="C97" i="43"/>
  <c r="AF96" i="43"/>
  <c r="AC96" i="43"/>
  <c r="Z96" i="43"/>
  <c r="W96" i="43"/>
  <c r="T96" i="43"/>
  <c r="Q96" i="43"/>
  <c r="N96" i="43"/>
  <c r="K96" i="43"/>
  <c r="H96" i="43"/>
  <c r="D96" i="43"/>
  <c r="C96" i="43"/>
  <c r="AE95" i="43"/>
  <c r="AD95" i="43"/>
  <c r="AB95" i="43"/>
  <c r="AA95" i="43"/>
  <c r="Y95" i="43"/>
  <c r="X95" i="43"/>
  <c r="V95" i="43"/>
  <c r="U95" i="43"/>
  <c r="S95" i="43"/>
  <c r="R95" i="43"/>
  <c r="P95" i="43"/>
  <c r="O95" i="43"/>
  <c r="M95" i="43"/>
  <c r="L95" i="43"/>
  <c r="J95" i="43"/>
  <c r="I95" i="43"/>
  <c r="G95" i="43"/>
  <c r="F95" i="43"/>
  <c r="AF94" i="43"/>
  <c r="AC94" i="43"/>
  <c r="Z94" i="43"/>
  <c r="W94" i="43"/>
  <c r="T94" i="43"/>
  <c r="Q94" i="43"/>
  <c r="N94" i="43"/>
  <c r="K94" i="43"/>
  <c r="H94" i="43"/>
  <c r="D94" i="43"/>
  <c r="C94" i="43"/>
  <c r="AF93" i="43"/>
  <c r="AC93" i="43"/>
  <c r="Z93" i="43"/>
  <c r="W93" i="43"/>
  <c r="T93" i="43"/>
  <c r="Q93" i="43"/>
  <c r="N93" i="43"/>
  <c r="K93" i="43"/>
  <c r="H93" i="43"/>
  <c r="D93" i="43"/>
  <c r="C93" i="43"/>
  <c r="AF92" i="43"/>
  <c r="AC92" i="43"/>
  <c r="Z92" i="43"/>
  <c r="W92" i="43"/>
  <c r="T92" i="43"/>
  <c r="Q92" i="43"/>
  <c r="N92" i="43"/>
  <c r="K92" i="43"/>
  <c r="H92" i="43"/>
  <c r="D92" i="43"/>
  <c r="C92" i="43"/>
  <c r="AF91" i="43"/>
  <c r="AC91" i="43"/>
  <c r="Z91" i="43"/>
  <c r="W91" i="43"/>
  <c r="T91" i="43"/>
  <c r="Q91" i="43"/>
  <c r="N91" i="43"/>
  <c r="K91" i="43"/>
  <c r="H91" i="43"/>
  <c r="D91" i="43"/>
  <c r="C91" i="43"/>
  <c r="AE90" i="43"/>
  <c r="AD90" i="43"/>
  <c r="AB90" i="43"/>
  <c r="AA90" i="43"/>
  <c r="Y90" i="43"/>
  <c r="X90" i="43"/>
  <c r="V90" i="43"/>
  <c r="U90" i="43"/>
  <c r="S90" i="43"/>
  <c r="R90" i="43"/>
  <c r="P90" i="43"/>
  <c r="O90" i="43"/>
  <c r="M90" i="43"/>
  <c r="L90" i="43"/>
  <c r="J90" i="43"/>
  <c r="I90" i="43"/>
  <c r="G90" i="43"/>
  <c r="F90" i="43"/>
  <c r="AF89" i="43"/>
  <c r="AC89" i="43"/>
  <c r="Z89" i="43"/>
  <c r="W89" i="43"/>
  <c r="T89" i="43"/>
  <c r="Q89" i="43"/>
  <c r="N89" i="43"/>
  <c r="K89" i="43"/>
  <c r="H89" i="43"/>
  <c r="D89" i="43"/>
  <c r="C89" i="43"/>
  <c r="AF88" i="43"/>
  <c r="AC88" i="43"/>
  <c r="Z88" i="43"/>
  <c r="W88" i="43"/>
  <c r="T88" i="43"/>
  <c r="Q88" i="43"/>
  <c r="N88" i="43"/>
  <c r="K88" i="43"/>
  <c r="H88" i="43"/>
  <c r="D88" i="43"/>
  <c r="C88" i="43"/>
  <c r="AF87" i="43"/>
  <c r="AC87" i="43"/>
  <c r="Z87" i="43"/>
  <c r="W87" i="43"/>
  <c r="T87" i="43"/>
  <c r="Q87" i="43"/>
  <c r="N87" i="43"/>
  <c r="K87" i="43"/>
  <c r="H87" i="43"/>
  <c r="D87" i="43"/>
  <c r="C87" i="43"/>
  <c r="AF86" i="43"/>
  <c r="AC86" i="43"/>
  <c r="Z86" i="43"/>
  <c r="W86" i="43"/>
  <c r="T86" i="43"/>
  <c r="Q86" i="43"/>
  <c r="N86" i="43"/>
  <c r="K86" i="43"/>
  <c r="H86" i="43"/>
  <c r="D86" i="43"/>
  <c r="C86" i="43"/>
  <c r="AE85" i="43"/>
  <c r="AD85" i="43"/>
  <c r="AB85" i="43"/>
  <c r="AA85" i="43"/>
  <c r="Y85" i="43"/>
  <c r="X85" i="43"/>
  <c r="V85" i="43"/>
  <c r="U85" i="43"/>
  <c r="S85" i="43"/>
  <c r="R85" i="43"/>
  <c r="P85" i="43"/>
  <c r="O85" i="43"/>
  <c r="M85" i="43"/>
  <c r="L85" i="43"/>
  <c r="J85" i="43"/>
  <c r="I85" i="43"/>
  <c r="G85" i="43"/>
  <c r="F85" i="43"/>
  <c r="AF84" i="43"/>
  <c r="AC84" i="43"/>
  <c r="Z84" i="43"/>
  <c r="W84" i="43"/>
  <c r="T84" i="43"/>
  <c r="Q84" i="43"/>
  <c r="N84" i="43"/>
  <c r="K84" i="43"/>
  <c r="H84" i="43"/>
  <c r="D84" i="43"/>
  <c r="C84" i="43"/>
  <c r="AF83" i="43"/>
  <c r="AC83" i="43"/>
  <c r="Z83" i="43"/>
  <c r="W83" i="43"/>
  <c r="T83" i="43"/>
  <c r="Q83" i="43"/>
  <c r="N83" i="43"/>
  <c r="K83" i="43"/>
  <c r="H83" i="43"/>
  <c r="D83" i="43"/>
  <c r="C83" i="43"/>
  <c r="AF82" i="43"/>
  <c r="AC82" i="43"/>
  <c r="Z82" i="43"/>
  <c r="W82" i="43"/>
  <c r="T82" i="43"/>
  <c r="Q82" i="43"/>
  <c r="N82" i="43"/>
  <c r="K82" i="43"/>
  <c r="H82" i="43"/>
  <c r="D82" i="43"/>
  <c r="C82" i="43"/>
  <c r="AF81" i="43"/>
  <c r="AC81" i="43"/>
  <c r="Z81" i="43"/>
  <c r="W81" i="43"/>
  <c r="T81" i="43"/>
  <c r="Q81" i="43"/>
  <c r="N81" i="43"/>
  <c r="K81" i="43"/>
  <c r="H81" i="43"/>
  <c r="D81" i="43"/>
  <c r="C81" i="43"/>
  <c r="AE80" i="43"/>
  <c r="AD80" i="43"/>
  <c r="AB80" i="43"/>
  <c r="AA80" i="43"/>
  <c r="Y80" i="43"/>
  <c r="X80" i="43"/>
  <c r="V80" i="43"/>
  <c r="U80" i="43"/>
  <c r="S80" i="43"/>
  <c r="R80" i="43"/>
  <c r="P80" i="43"/>
  <c r="O80" i="43"/>
  <c r="M80" i="43"/>
  <c r="L80" i="43"/>
  <c r="J80" i="43"/>
  <c r="I80" i="43"/>
  <c r="G80" i="43"/>
  <c r="F80" i="43"/>
  <c r="AF79" i="43"/>
  <c r="AC79" i="43"/>
  <c r="Z79" i="43"/>
  <c r="W79" i="43"/>
  <c r="T79" i="43"/>
  <c r="Q79" i="43"/>
  <c r="N79" i="43"/>
  <c r="K79" i="43"/>
  <c r="H79" i="43"/>
  <c r="D79" i="43"/>
  <c r="C79" i="43"/>
  <c r="AF78" i="43"/>
  <c r="AC78" i="43"/>
  <c r="Z78" i="43"/>
  <c r="W78" i="43"/>
  <c r="T78" i="43"/>
  <c r="Q78" i="43"/>
  <c r="N78" i="43"/>
  <c r="K78" i="43"/>
  <c r="H78" i="43"/>
  <c r="D78" i="43"/>
  <c r="C78" i="43"/>
  <c r="AF77" i="43"/>
  <c r="AC77" i="43"/>
  <c r="Z77" i="43"/>
  <c r="W77" i="43"/>
  <c r="T77" i="43"/>
  <c r="Q77" i="43"/>
  <c r="N77" i="43"/>
  <c r="K77" i="43"/>
  <c r="H77" i="43"/>
  <c r="D77" i="43"/>
  <c r="C77" i="43"/>
  <c r="AF76" i="43"/>
  <c r="AF80" i="43" s="1"/>
  <c r="AC76" i="43"/>
  <c r="Z76" i="43"/>
  <c r="W76" i="43"/>
  <c r="T76" i="43"/>
  <c r="Q76" i="43"/>
  <c r="N76" i="43"/>
  <c r="K76" i="43"/>
  <c r="H76" i="43"/>
  <c r="D76" i="43"/>
  <c r="C76" i="43"/>
  <c r="AE75" i="43"/>
  <c r="AD75" i="43"/>
  <c r="AB75" i="43"/>
  <c r="AA75" i="43"/>
  <c r="Y75" i="43"/>
  <c r="X75" i="43"/>
  <c r="V75" i="43"/>
  <c r="U75" i="43"/>
  <c r="S75" i="43"/>
  <c r="R75" i="43"/>
  <c r="P75" i="43"/>
  <c r="O75" i="43"/>
  <c r="M75" i="43"/>
  <c r="L75" i="43"/>
  <c r="J75" i="43"/>
  <c r="I75" i="43"/>
  <c r="G75" i="43"/>
  <c r="F75" i="43"/>
  <c r="AF74" i="43"/>
  <c r="AC74" i="43"/>
  <c r="Z74" i="43"/>
  <c r="W74" i="43"/>
  <c r="T74" i="43"/>
  <c r="Q74" i="43"/>
  <c r="N74" i="43"/>
  <c r="K74" i="43"/>
  <c r="H74" i="43"/>
  <c r="D74" i="43"/>
  <c r="C74" i="43"/>
  <c r="AF73" i="43"/>
  <c r="AC73" i="43"/>
  <c r="Z73" i="43"/>
  <c r="W73" i="43"/>
  <c r="T73" i="43"/>
  <c r="Q73" i="43"/>
  <c r="N73" i="43"/>
  <c r="K73" i="43"/>
  <c r="H73" i="43"/>
  <c r="D73" i="43"/>
  <c r="C73" i="43"/>
  <c r="AF72" i="43"/>
  <c r="AC72" i="43"/>
  <c r="Z72" i="43"/>
  <c r="W72" i="43"/>
  <c r="T72" i="43"/>
  <c r="Q72" i="43"/>
  <c r="N72" i="43"/>
  <c r="K72" i="43"/>
  <c r="H72" i="43"/>
  <c r="D72" i="43"/>
  <c r="C72" i="43"/>
  <c r="AF71" i="43"/>
  <c r="AC71" i="43"/>
  <c r="Z71" i="43"/>
  <c r="W71" i="43"/>
  <c r="T71" i="43"/>
  <c r="Q71" i="43"/>
  <c r="N71" i="43"/>
  <c r="K71" i="43"/>
  <c r="H71" i="43"/>
  <c r="D71" i="43"/>
  <c r="C71" i="43"/>
  <c r="AE70" i="43"/>
  <c r="AD70" i="43"/>
  <c r="AB70" i="43"/>
  <c r="AA70" i="43"/>
  <c r="Y70" i="43"/>
  <c r="X70" i="43"/>
  <c r="V70" i="43"/>
  <c r="U70" i="43"/>
  <c r="S70" i="43"/>
  <c r="R70" i="43"/>
  <c r="P70" i="43"/>
  <c r="O70" i="43"/>
  <c r="M70" i="43"/>
  <c r="L70" i="43"/>
  <c r="J70" i="43"/>
  <c r="I70" i="43"/>
  <c r="G70" i="43"/>
  <c r="F70" i="43"/>
  <c r="AF69" i="43"/>
  <c r="AC69" i="43"/>
  <c r="Z69" i="43"/>
  <c r="W69" i="43"/>
  <c r="T69" i="43"/>
  <c r="Q69" i="43"/>
  <c r="N69" i="43"/>
  <c r="K69" i="43"/>
  <c r="H69" i="43"/>
  <c r="D69" i="43"/>
  <c r="C69" i="43"/>
  <c r="AF68" i="43"/>
  <c r="AC68" i="43"/>
  <c r="Z68" i="43"/>
  <c r="W68" i="43"/>
  <c r="T68" i="43"/>
  <c r="Q68" i="43"/>
  <c r="N68" i="43"/>
  <c r="K68" i="43"/>
  <c r="H68" i="43"/>
  <c r="D68" i="43"/>
  <c r="C68" i="43"/>
  <c r="AF67" i="43"/>
  <c r="AC67" i="43"/>
  <c r="Z67" i="43"/>
  <c r="W67" i="43"/>
  <c r="T67" i="43"/>
  <c r="Q67" i="43"/>
  <c r="N67" i="43"/>
  <c r="K67" i="43"/>
  <c r="H67" i="43"/>
  <c r="D67" i="43"/>
  <c r="C67" i="43"/>
  <c r="AF66" i="43"/>
  <c r="AC66" i="43"/>
  <c r="Z66" i="43"/>
  <c r="W66" i="43"/>
  <c r="T66" i="43"/>
  <c r="Q66" i="43"/>
  <c r="N66" i="43"/>
  <c r="K66" i="43"/>
  <c r="H66" i="43"/>
  <c r="D66" i="43"/>
  <c r="C66" i="43"/>
  <c r="AE65" i="43"/>
  <c r="AD65" i="43"/>
  <c r="AB65" i="43"/>
  <c r="AA65" i="43"/>
  <c r="Y65" i="43"/>
  <c r="X65" i="43"/>
  <c r="V65" i="43"/>
  <c r="U65" i="43"/>
  <c r="S65" i="43"/>
  <c r="R65" i="43"/>
  <c r="P65" i="43"/>
  <c r="O65" i="43"/>
  <c r="M65" i="43"/>
  <c r="L65" i="43"/>
  <c r="J65" i="43"/>
  <c r="I65" i="43"/>
  <c r="G65" i="43"/>
  <c r="F65" i="43"/>
  <c r="AF64" i="43"/>
  <c r="AC64" i="43"/>
  <c r="Z64" i="43"/>
  <c r="W64" i="43"/>
  <c r="T64" i="43"/>
  <c r="Q64" i="43"/>
  <c r="N64" i="43"/>
  <c r="K64" i="43"/>
  <c r="H64" i="43"/>
  <c r="D64" i="43"/>
  <c r="C64" i="43"/>
  <c r="AF63" i="43"/>
  <c r="AC63" i="43"/>
  <c r="Z63" i="43"/>
  <c r="W63" i="43"/>
  <c r="T63" i="43"/>
  <c r="Q63" i="43"/>
  <c r="N63" i="43"/>
  <c r="K63" i="43"/>
  <c r="H63" i="43"/>
  <c r="D63" i="43"/>
  <c r="C63" i="43"/>
  <c r="AF62" i="43"/>
  <c r="AC62" i="43"/>
  <c r="Z62" i="43"/>
  <c r="W62" i="43"/>
  <c r="T62" i="43"/>
  <c r="Q62" i="43"/>
  <c r="N62" i="43"/>
  <c r="K62" i="43"/>
  <c r="H62" i="43"/>
  <c r="D62" i="43"/>
  <c r="C62" i="43"/>
  <c r="AF61" i="43"/>
  <c r="AC61" i="43"/>
  <c r="Z61" i="43"/>
  <c r="W61" i="43"/>
  <c r="T61" i="43"/>
  <c r="Q61" i="43"/>
  <c r="N61" i="43"/>
  <c r="K61" i="43"/>
  <c r="H61" i="43"/>
  <c r="D61" i="43"/>
  <c r="C61" i="43"/>
  <c r="AE60" i="43"/>
  <c r="AD60" i="43"/>
  <c r="AB60" i="43"/>
  <c r="AA60" i="43"/>
  <c r="Y60" i="43"/>
  <c r="X60" i="43"/>
  <c r="V60" i="43"/>
  <c r="U60" i="43"/>
  <c r="S60" i="43"/>
  <c r="R60" i="43"/>
  <c r="P60" i="43"/>
  <c r="O60" i="43"/>
  <c r="M60" i="43"/>
  <c r="L60" i="43"/>
  <c r="J60" i="43"/>
  <c r="I60" i="43"/>
  <c r="G60" i="43"/>
  <c r="F60" i="43"/>
  <c r="AF59" i="43"/>
  <c r="AC59" i="43"/>
  <c r="Z59" i="43"/>
  <c r="W59" i="43"/>
  <c r="T59" i="43"/>
  <c r="Q59" i="43"/>
  <c r="N59" i="43"/>
  <c r="K59" i="43"/>
  <c r="H59" i="43"/>
  <c r="D59" i="43"/>
  <c r="C59" i="43"/>
  <c r="AF58" i="43"/>
  <c r="AC58" i="43"/>
  <c r="Z58" i="43"/>
  <c r="W58" i="43"/>
  <c r="T58" i="43"/>
  <c r="Q58" i="43"/>
  <c r="N58" i="43"/>
  <c r="K58" i="43"/>
  <c r="H58" i="43"/>
  <c r="D58" i="43"/>
  <c r="C58" i="43"/>
  <c r="AF57" i="43"/>
  <c r="AC57" i="43"/>
  <c r="Z57" i="43"/>
  <c r="W57" i="43"/>
  <c r="T57" i="43"/>
  <c r="Q57" i="43"/>
  <c r="N57" i="43"/>
  <c r="K57" i="43"/>
  <c r="H57" i="43"/>
  <c r="D57" i="43"/>
  <c r="C57" i="43"/>
  <c r="AF56" i="43"/>
  <c r="AC56" i="43"/>
  <c r="Z56" i="43"/>
  <c r="W56" i="43"/>
  <c r="T56" i="43"/>
  <c r="Q56" i="43"/>
  <c r="N56" i="43"/>
  <c r="K56" i="43"/>
  <c r="H56" i="43"/>
  <c r="D56" i="43"/>
  <c r="C56" i="43"/>
  <c r="AE55" i="43"/>
  <c r="AD55" i="43"/>
  <c r="AB55" i="43"/>
  <c r="AA55" i="43"/>
  <c r="Y55" i="43"/>
  <c r="X55" i="43"/>
  <c r="V55" i="43"/>
  <c r="U55" i="43"/>
  <c r="S55" i="43"/>
  <c r="R55" i="43"/>
  <c r="P55" i="43"/>
  <c r="O55" i="43"/>
  <c r="M55" i="43"/>
  <c r="L55" i="43"/>
  <c r="J55" i="43"/>
  <c r="I55" i="43"/>
  <c r="G55" i="43"/>
  <c r="F55" i="43"/>
  <c r="AF54" i="43"/>
  <c r="AC54" i="43"/>
  <c r="Z54" i="43"/>
  <c r="W54" i="43"/>
  <c r="T54" i="43"/>
  <c r="Q54" i="43"/>
  <c r="N54" i="43"/>
  <c r="K54" i="43"/>
  <c r="H54" i="43"/>
  <c r="D54" i="43"/>
  <c r="C54" i="43"/>
  <c r="AF53" i="43"/>
  <c r="AC53" i="43"/>
  <c r="Z53" i="43"/>
  <c r="W53" i="43"/>
  <c r="T53" i="43"/>
  <c r="Q53" i="43"/>
  <c r="N53" i="43"/>
  <c r="K53" i="43"/>
  <c r="H53" i="43"/>
  <c r="D53" i="43"/>
  <c r="C53" i="43"/>
  <c r="AF52" i="43"/>
  <c r="AC52" i="43"/>
  <c r="Z52" i="43"/>
  <c r="W52" i="43"/>
  <c r="T52" i="43"/>
  <c r="Q52" i="43"/>
  <c r="N52" i="43"/>
  <c r="K52" i="43"/>
  <c r="H52" i="43"/>
  <c r="D52" i="43"/>
  <c r="C52" i="43"/>
  <c r="AF51" i="43"/>
  <c r="AC51" i="43"/>
  <c r="Z51" i="43"/>
  <c r="W51" i="43"/>
  <c r="T51" i="43"/>
  <c r="Q51" i="43"/>
  <c r="N51" i="43"/>
  <c r="K51" i="43"/>
  <c r="H51" i="43"/>
  <c r="D51" i="43"/>
  <c r="C51" i="43"/>
  <c r="AE50" i="43"/>
  <c r="AD50" i="43"/>
  <c r="AB50" i="43"/>
  <c r="AA50" i="43"/>
  <c r="Y50" i="43"/>
  <c r="X50" i="43"/>
  <c r="V50" i="43"/>
  <c r="U50" i="43"/>
  <c r="S50" i="43"/>
  <c r="R50" i="43"/>
  <c r="P50" i="43"/>
  <c r="O50" i="43"/>
  <c r="M50" i="43"/>
  <c r="L50" i="43"/>
  <c r="J50" i="43"/>
  <c r="I50" i="43"/>
  <c r="G50" i="43"/>
  <c r="F50" i="43"/>
  <c r="AF49" i="43"/>
  <c r="AC49" i="43"/>
  <c r="Z49" i="43"/>
  <c r="W49" i="43"/>
  <c r="T49" i="43"/>
  <c r="Q49" i="43"/>
  <c r="N49" i="43"/>
  <c r="K49" i="43"/>
  <c r="H49" i="43"/>
  <c r="D49" i="43"/>
  <c r="C49" i="43"/>
  <c r="AF48" i="43"/>
  <c r="AC48" i="43"/>
  <c r="Z48" i="43"/>
  <c r="W48" i="43"/>
  <c r="T48" i="43"/>
  <c r="Q48" i="43"/>
  <c r="N48" i="43"/>
  <c r="K48" i="43"/>
  <c r="H48" i="43"/>
  <c r="D48" i="43"/>
  <c r="C48" i="43"/>
  <c r="AF47" i="43"/>
  <c r="AC47" i="43"/>
  <c r="Z47" i="43"/>
  <c r="W47" i="43"/>
  <c r="T47" i="43"/>
  <c r="Q47" i="43"/>
  <c r="N47" i="43"/>
  <c r="K47" i="43"/>
  <c r="H47" i="43"/>
  <c r="D47" i="43"/>
  <c r="C47" i="43"/>
  <c r="AF46" i="43"/>
  <c r="AC46" i="43"/>
  <c r="Z46" i="43"/>
  <c r="W46" i="43"/>
  <c r="T46" i="43"/>
  <c r="Q46" i="43"/>
  <c r="N46" i="43"/>
  <c r="K46" i="43"/>
  <c r="H46" i="43"/>
  <c r="D46" i="43"/>
  <c r="C46" i="43"/>
  <c r="AE45" i="43"/>
  <c r="AD45" i="43"/>
  <c r="AB45" i="43"/>
  <c r="AA45" i="43"/>
  <c r="Y45" i="43"/>
  <c r="X45" i="43"/>
  <c r="V45" i="43"/>
  <c r="U45" i="43"/>
  <c r="S45" i="43"/>
  <c r="R45" i="43"/>
  <c r="P45" i="43"/>
  <c r="O45" i="43"/>
  <c r="M45" i="43"/>
  <c r="L45" i="43"/>
  <c r="J45" i="43"/>
  <c r="I45" i="43"/>
  <c r="G45" i="43"/>
  <c r="F45" i="43"/>
  <c r="AF44" i="43"/>
  <c r="AC44" i="43"/>
  <c r="Z44" i="43"/>
  <c r="W44" i="43"/>
  <c r="T44" i="43"/>
  <c r="Q44" i="43"/>
  <c r="N44" i="43"/>
  <c r="K44" i="43"/>
  <c r="H44" i="43"/>
  <c r="D44" i="43"/>
  <c r="C44" i="43"/>
  <c r="AF43" i="43"/>
  <c r="AC43" i="43"/>
  <c r="Z43" i="43"/>
  <c r="W43" i="43"/>
  <c r="T43" i="43"/>
  <c r="Q43" i="43"/>
  <c r="N43" i="43"/>
  <c r="K43" i="43"/>
  <c r="H43" i="43"/>
  <c r="D43" i="43"/>
  <c r="C43" i="43"/>
  <c r="AF42" i="43"/>
  <c r="AC42" i="43"/>
  <c r="Z42" i="43"/>
  <c r="W42" i="43"/>
  <c r="T42" i="43"/>
  <c r="Q42" i="43"/>
  <c r="N42" i="43"/>
  <c r="K42" i="43"/>
  <c r="H42" i="43"/>
  <c r="D42" i="43"/>
  <c r="C42" i="43"/>
  <c r="AF41" i="43"/>
  <c r="AC41" i="43"/>
  <c r="Z41" i="43"/>
  <c r="W41" i="43"/>
  <c r="T41" i="43"/>
  <c r="Q41" i="43"/>
  <c r="N41" i="43"/>
  <c r="K41" i="43"/>
  <c r="H41" i="43"/>
  <c r="D41" i="43"/>
  <c r="C41" i="43"/>
  <c r="C45" i="43" s="1"/>
  <c r="AE40" i="43"/>
  <c r="AD40" i="43"/>
  <c r="AB40" i="43"/>
  <c r="AA40" i="43"/>
  <c r="Y40" i="43"/>
  <c r="X40" i="43"/>
  <c r="V40" i="43"/>
  <c r="U40" i="43"/>
  <c r="S40" i="43"/>
  <c r="R40" i="43"/>
  <c r="P40" i="43"/>
  <c r="O40" i="43"/>
  <c r="M40" i="43"/>
  <c r="L40" i="43"/>
  <c r="J40" i="43"/>
  <c r="I40" i="43"/>
  <c r="G40" i="43"/>
  <c r="F40" i="43"/>
  <c r="AF39" i="43"/>
  <c r="AC39" i="43"/>
  <c r="Z39" i="43"/>
  <c r="W39" i="43"/>
  <c r="T39" i="43"/>
  <c r="Q39" i="43"/>
  <c r="N39" i="43"/>
  <c r="K39" i="43"/>
  <c r="H39" i="43"/>
  <c r="D39" i="43"/>
  <c r="C39" i="43"/>
  <c r="AF38" i="43"/>
  <c r="AC38" i="43"/>
  <c r="Z38" i="43"/>
  <c r="W38" i="43"/>
  <c r="T38" i="43"/>
  <c r="Q38" i="43"/>
  <c r="N38" i="43"/>
  <c r="K38" i="43"/>
  <c r="H38" i="43"/>
  <c r="D38" i="43"/>
  <c r="C38" i="43"/>
  <c r="AF37" i="43"/>
  <c r="AC37" i="43"/>
  <c r="Z37" i="43"/>
  <c r="W37" i="43"/>
  <c r="T37" i="43"/>
  <c r="Q37" i="43"/>
  <c r="N37" i="43"/>
  <c r="K37" i="43"/>
  <c r="H37" i="43"/>
  <c r="D37" i="43"/>
  <c r="C37" i="43"/>
  <c r="AF36" i="43"/>
  <c r="AC36" i="43"/>
  <c r="Z36" i="43"/>
  <c r="W36" i="43"/>
  <c r="T36" i="43"/>
  <c r="Q36" i="43"/>
  <c r="N36" i="43"/>
  <c r="K36" i="43"/>
  <c r="H36" i="43"/>
  <c r="H40" i="43" s="1"/>
  <c r="D36" i="43"/>
  <c r="C36" i="43"/>
  <c r="AE35" i="43"/>
  <c r="AD35" i="43"/>
  <c r="AB35" i="43"/>
  <c r="AA35" i="43"/>
  <c r="Y35" i="43"/>
  <c r="X35" i="43"/>
  <c r="V35" i="43"/>
  <c r="U35" i="43"/>
  <c r="S35" i="43"/>
  <c r="R35" i="43"/>
  <c r="P35" i="43"/>
  <c r="O35" i="43"/>
  <c r="M35" i="43"/>
  <c r="L35" i="43"/>
  <c r="J35" i="43"/>
  <c r="I35" i="43"/>
  <c r="G35" i="43"/>
  <c r="F35" i="43"/>
  <c r="AF34" i="43"/>
  <c r="AC34" i="43"/>
  <c r="Z34" i="43"/>
  <c r="W34" i="43"/>
  <c r="T34" i="43"/>
  <c r="Q34" i="43"/>
  <c r="N34" i="43"/>
  <c r="K34" i="43"/>
  <c r="H34" i="43"/>
  <c r="D34" i="43"/>
  <c r="C34" i="43"/>
  <c r="AF33" i="43"/>
  <c r="AC33" i="43"/>
  <c r="Z33" i="43"/>
  <c r="W33" i="43"/>
  <c r="T33" i="43"/>
  <c r="Q33" i="43"/>
  <c r="N33" i="43"/>
  <c r="K33" i="43"/>
  <c r="H33" i="43"/>
  <c r="D33" i="43"/>
  <c r="C33" i="43"/>
  <c r="AF32" i="43"/>
  <c r="AC32" i="43"/>
  <c r="Z32" i="43"/>
  <c r="W32" i="43"/>
  <c r="T32" i="43"/>
  <c r="Q32" i="43"/>
  <c r="N32" i="43"/>
  <c r="K32" i="43"/>
  <c r="H32" i="43"/>
  <c r="D32" i="43"/>
  <c r="C32" i="43"/>
  <c r="AF31" i="43"/>
  <c r="AC31" i="43"/>
  <c r="Z31" i="43"/>
  <c r="W31" i="43"/>
  <c r="T31" i="43"/>
  <c r="Q31" i="43"/>
  <c r="N31" i="43"/>
  <c r="K31" i="43"/>
  <c r="H31" i="43"/>
  <c r="D31" i="43"/>
  <c r="C31" i="43"/>
  <c r="AE30" i="43"/>
  <c r="AD30" i="43"/>
  <c r="AB30" i="43"/>
  <c r="AA30" i="43"/>
  <c r="Y30" i="43"/>
  <c r="X30" i="43"/>
  <c r="V30" i="43"/>
  <c r="U30" i="43"/>
  <c r="S30" i="43"/>
  <c r="R30" i="43"/>
  <c r="P30" i="43"/>
  <c r="O30" i="43"/>
  <c r="M30" i="43"/>
  <c r="L30" i="43"/>
  <c r="J30" i="43"/>
  <c r="I30" i="43"/>
  <c r="G30" i="43"/>
  <c r="F30" i="43"/>
  <c r="AF29" i="43"/>
  <c r="AC29" i="43"/>
  <c r="Z29" i="43"/>
  <c r="W29" i="43"/>
  <c r="T29" i="43"/>
  <c r="Q29" i="43"/>
  <c r="N29" i="43"/>
  <c r="K29" i="43"/>
  <c r="H29" i="43"/>
  <c r="D29" i="43"/>
  <c r="C29" i="43"/>
  <c r="AF28" i="43"/>
  <c r="AC28" i="43"/>
  <c r="Z28" i="43"/>
  <c r="W28" i="43"/>
  <c r="T28" i="43"/>
  <c r="Q28" i="43"/>
  <c r="N28" i="43"/>
  <c r="K28" i="43"/>
  <c r="H28" i="43"/>
  <c r="D28" i="43"/>
  <c r="C28" i="43"/>
  <c r="AF27" i="43"/>
  <c r="AC27" i="43"/>
  <c r="Z27" i="43"/>
  <c r="W27" i="43"/>
  <c r="T27" i="43"/>
  <c r="Q27" i="43"/>
  <c r="N27" i="43"/>
  <c r="K27" i="43"/>
  <c r="H27" i="43"/>
  <c r="D27" i="43"/>
  <c r="C27" i="43"/>
  <c r="AF26" i="43"/>
  <c r="AC26" i="43"/>
  <c r="Z26" i="43"/>
  <c r="W26" i="43"/>
  <c r="T26" i="43"/>
  <c r="T30" i="43" s="1"/>
  <c r="Q26" i="43"/>
  <c r="N26" i="43"/>
  <c r="K26" i="43"/>
  <c r="H26" i="43"/>
  <c r="D26" i="43"/>
  <c r="C26" i="43"/>
  <c r="AE25" i="43"/>
  <c r="AD25" i="43"/>
  <c r="AB25" i="43"/>
  <c r="AA25" i="43"/>
  <c r="Y25" i="43"/>
  <c r="X25" i="43"/>
  <c r="V25" i="43"/>
  <c r="U25" i="43"/>
  <c r="S25" i="43"/>
  <c r="R25" i="43"/>
  <c r="P25" i="43"/>
  <c r="O25" i="43"/>
  <c r="M25" i="43"/>
  <c r="L25" i="43"/>
  <c r="J25" i="43"/>
  <c r="I25" i="43"/>
  <c r="G25" i="43"/>
  <c r="F25" i="43"/>
  <c r="AF24" i="43"/>
  <c r="AC24" i="43"/>
  <c r="Z24" i="43"/>
  <c r="W24" i="43"/>
  <c r="T24" i="43"/>
  <c r="Q24" i="43"/>
  <c r="N24" i="43"/>
  <c r="K24" i="43"/>
  <c r="H24" i="43"/>
  <c r="D24" i="43"/>
  <c r="C24" i="43"/>
  <c r="AF23" i="43"/>
  <c r="AC23" i="43"/>
  <c r="Z23" i="43"/>
  <c r="W23" i="43"/>
  <c r="T23" i="43"/>
  <c r="Q23" i="43"/>
  <c r="N23" i="43"/>
  <c r="K23" i="43"/>
  <c r="H23" i="43"/>
  <c r="D23" i="43"/>
  <c r="C23" i="43"/>
  <c r="AF22" i="43"/>
  <c r="AC22" i="43"/>
  <c r="Z22" i="43"/>
  <c r="W22" i="43"/>
  <c r="T22" i="43"/>
  <c r="Q22" i="43"/>
  <c r="N22" i="43"/>
  <c r="K22" i="43"/>
  <c r="H22" i="43"/>
  <c r="D22" i="43"/>
  <c r="C22" i="43"/>
  <c r="AF21" i="43"/>
  <c r="AC21" i="43"/>
  <c r="Z21" i="43"/>
  <c r="W21" i="43"/>
  <c r="T21" i="43"/>
  <c r="Q21" i="43"/>
  <c r="N21" i="43"/>
  <c r="K21" i="43"/>
  <c r="H21" i="43"/>
  <c r="D21" i="43"/>
  <c r="C21" i="43"/>
  <c r="AE20" i="43"/>
  <c r="AD20" i="43"/>
  <c r="AB20" i="43"/>
  <c r="AA20" i="43"/>
  <c r="Y20" i="43"/>
  <c r="X20" i="43"/>
  <c r="V20" i="43"/>
  <c r="U20" i="43"/>
  <c r="S20" i="43"/>
  <c r="R20" i="43"/>
  <c r="P20" i="43"/>
  <c r="O20" i="43"/>
  <c r="M20" i="43"/>
  <c r="L20" i="43"/>
  <c r="J20" i="43"/>
  <c r="I20" i="43"/>
  <c r="G20" i="43"/>
  <c r="F20" i="43"/>
  <c r="AF19" i="43"/>
  <c r="AC19" i="43"/>
  <c r="Z19" i="43"/>
  <c r="W19" i="43"/>
  <c r="T19" i="43"/>
  <c r="Q19" i="43"/>
  <c r="N19" i="43"/>
  <c r="K19" i="43"/>
  <c r="H19" i="43"/>
  <c r="D19" i="43"/>
  <c r="C19" i="43"/>
  <c r="AF18" i="43"/>
  <c r="AC18" i="43"/>
  <c r="Z18" i="43"/>
  <c r="W18" i="43"/>
  <c r="T18" i="43"/>
  <c r="Q18" i="43"/>
  <c r="N18" i="43"/>
  <c r="K18" i="43"/>
  <c r="H18" i="43"/>
  <c r="D18" i="43"/>
  <c r="C18" i="43"/>
  <c r="AF17" i="43"/>
  <c r="AC17" i="43"/>
  <c r="Z17" i="43"/>
  <c r="W17" i="43"/>
  <c r="T17" i="43"/>
  <c r="Q17" i="43"/>
  <c r="N17" i="43"/>
  <c r="K17" i="43"/>
  <c r="H17" i="43"/>
  <c r="D17" i="43"/>
  <c r="C17" i="43"/>
  <c r="AF16" i="43"/>
  <c r="AC16" i="43"/>
  <c r="Z16" i="43"/>
  <c r="W16" i="43"/>
  <c r="T16" i="43"/>
  <c r="Q16" i="43"/>
  <c r="N16" i="43"/>
  <c r="K16" i="43"/>
  <c r="H16" i="43"/>
  <c r="D16" i="43"/>
  <c r="C16" i="43"/>
  <c r="AE15" i="43"/>
  <c r="AD15" i="43"/>
  <c r="AB15" i="43"/>
  <c r="AA15" i="43"/>
  <c r="Y15" i="43"/>
  <c r="X15" i="43"/>
  <c r="V15" i="43"/>
  <c r="U15" i="43"/>
  <c r="S15" i="43"/>
  <c r="R15" i="43"/>
  <c r="P15" i="43"/>
  <c r="O15" i="43"/>
  <c r="M15" i="43"/>
  <c r="L15" i="43"/>
  <c r="J15" i="43"/>
  <c r="I15" i="43"/>
  <c r="G15" i="43"/>
  <c r="F15" i="43"/>
  <c r="AF14" i="43"/>
  <c r="AC14" i="43"/>
  <c r="Z14" i="43"/>
  <c r="W14" i="43"/>
  <c r="T14" i="43"/>
  <c r="Q14" i="43"/>
  <c r="N14" i="43"/>
  <c r="K14" i="43"/>
  <c r="H14" i="43"/>
  <c r="D14" i="43"/>
  <c r="C14" i="43"/>
  <c r="AF13" i="43"/>
  <c r="AC13" i="43"/>
  <c r="Z13" i="43"/>
  <c r="W13" i="43"/>
  <c r="T13" i="43"/>
  <c r="Q13" i="43"/>
  <c r="N13" i="43"/>
  <c r="K13" i="43"/>
  <c r="H13" i="43"/>
  <c r="D13" i="43"/>
  <c r="C13" i="43"/>
  <c r="AF12" i="43"/>
  <c r="AC12" i="43"/>
  <c r="Z12" i="43"/>
  <c r="W12" i="43"/>
  <c r="T12" i="43"/>
  <c r="Q12" i="43"/>
  <c r="N12" i="43"/>
  <c r="K12" i="43"/>
  <c r="H12" i="43"/>
  <c r="D12" i="43"/>
  <c r="C12" i="43"/>
  <c r="AF11" i="43"/>
  <c r="AC11" i="43"/>
  <c r="Z11" i="43"/>
  <c r="W11" i="43"/>
  <c r="T11" i="43"/>
  <c r="Q11" i="43"/>
  <c r="N11" i="43"/>
  <c r="K11" i="43"/>
  <c r="H11" i="43"/>
  <c r="D11" i="43"/>
  <c r="C11" i="43"/>
  <c r="AE10" i="43"/>
  <c r="AD10" i="43"/>
  <c r="AB10" i="43"/>
  <c r="AA10" i="43"/>
  <c r="Y10" i="43"/>
  <c r="X10" i="43"/>
  <c r="V10" i="43"/>
  <c r="U10" i="43"/>
  <c r="S10" i="43"/>
  <c r="R10" i="43"/>
  <c r="P10" i="43"/>
  <c r="O10" i="43"/>
  <c r="M10" i="43"/>
  <c r="L10" i="43"/>
  <c r="J10" i="43"/>
  <c r="I10" i="43"/>
  <c r="G10" i="43"/>
  <c r="F10" i="43"/>
  <c r="AF9" i="43"/>
  <c r="AC9" i="43"/>
  <c r="Z9" i="43"/>
  <c r="W9" i="43"/>
  <c r="T9" i="43"/>
  <c r="Q9" i="43"/>
  <c r="N9" i="43"/>
  <c r="K9" i="43"/>
  <c r="H9" i="43"/>
  <c r="D9" i="43"/>
  <c r="C9" i="43"/>
  <c r="AF8" i="43"/>
  <c r="AC8" i="43"/>
  <c r="Z8" i="43"/>
  <c r="W8" i="43"/>
  <c r="T8" i="43"/>
  <c r="Q8" i="43"/>
  <c r="N8" i="43"/>
  <c r="K8" i="43"/>
  <c r="H8" i="43"/>
  <c r="D8" i="43"/>
  <c r="C8" i="43"/>
  <c r="AF7" i="43"/>
  <c r="AC7" i="43"/>
  <c r="Z7" i="43"/>
  <c r="W7" i="43"/>
  <c r="T7" i="43"/>
  <c r="Q7" i="43"/>
  <c r="N7" i="43"/>
  <c r="K7" i="43"/>
  <c r="H7" i="43"/>
  <c r="D7" i="43"/>
  <c r="C7" i="43"/>
  <c r="AF6" i="43"/>
  <c r="AC6" i="43"/>
  <c r="Z6" i="43"/>
  <c r="W6" i="43"/>
  <c r="T6" i="43"/>
  <c r="Q6" i="43"/>
  <c r="N6" i="43"/>
  <c r="K6" i="43"/>
  <c r="H6" i="43"/>
  <c r="D6" i="43"/>
  <c r="C6" i="43"/>
  <c r="AF52" i="42"/>
  <c r="AC52" i="42"/>
  <c r="Z52" i="42"/>
  <c r="W52" i="42"/>
  <c r="T52" i="42"/>
  <c r="Q52" i="42"/>
  <c r="N52" i="42"/>
  <c r="K52" i="42"/>
  <c r="H52" i="42"/>
  <c r="E52" i="42" s="1"/>
  <c r="D52" i="42"/>
  <c r="C52" i="42"/>
  <c r="AF8" i="42"/>
  <c r="AC8" i="42"/>
  <c r="Z8" i="42"/>
  <c r="W8" i="42"/>
  <c r="T8" i="42"/>
  <c r="Q8" i="42"/>
  <c r="N8" i="42"/>
  <c r="K8" i="42"/>
  <c r="H8" i="42"/>
  <c r="E8" i="42" s="1"/>
  <c r="D8" i="42"/>
  <c r="C8" i="42"/>
  <c r="H7" i="42"/>
  <c r="C203" i="42"/>
  <c r="D196" i="42"/>
  <c r="E196" i="42" s="1"/>
  <c r="C196" i="42"/>
  <c r="AE195" i="42"/>
  <c r="AD195" i="42"/>
  <c r="AB195" i="42"/>
  <c r="AA195" i="42"/>
  <c r="Y195" i="42"/>
  <c r="X195" i="42"/>
  <c r="V195" i="42"/>
  <c r="U195" i="42"/>
  <c r="S195" i="42"/>
  <c r="R195" i="42"/>
  <c r="P195" i="42"/>
  <c r="O195" i="42"/>
  <c r="M195" i="42"/>
  <c r="L195" i="42"/>
  <c r="J195" i="42"/>
  <c r="I195" i="42"/>
  <c r="G195" i="42"/>
  <c r="F195" i="42"/>
  <c r="AE194" i="42"/>
  <c r="AD194" i="42"/>
  <c r="AB194" i="42"/>
  <c r="AA194" i="42"/>
  <c r="Y194" i="42"/>
  <c r="X194" i="42"/>
  <c r="V194" i="42"/>
  <c r="U194" i="42"/>
  <c r="S194" i="42"/>
  <c r="R194" i="42"/>
  <c r="P194" i="42"/>
  <c r="O194" i="42"/>
  <c r="M194" i="42"/>
  <c r="L194" i="42"/>
  <c r="J194" i="42"/>
  <c r="I194" i="42"/>
  <c r="G194" i="42"/>
  <c r="F194" i="42"/>
  <c r="AE193" i="42"/>
  <c r="AD193" i="42"/>
  <c r="AB193" i="42"/>
  <c r="AA193" i="42"/>
  <c r="Y193" i="42"/>
  <c r="X193" i="42"/>
  <c r="V193" i="42"/>
  <c r="U193" i="42"/>
  <c r="S193" i="42"/>
  <c r="R193" i="42"/>
  <c r="P193" i="42"/>
  <c r="O193" i="42"/>
  <c r="M193" i="42"/>
  <c r="L193" i="42"/>
  <c r="J193" i="42"/>
  <c r="I193" i="42"/>
  <c r="G193" i="42"/>
  <c r="F193" i="42"/>
  <c r="AE192" i="42"/>
  <c r="AD192" i="42"/>
  <c r="AB192" i="42"/>
  <c r="AA192" i="42"/>
  <c r="Y192" i="42"/>
  <c r="X192" i="42"/>
  <c r="V192" i="42"/>
  <c r="U192" i="42"/>
  <c r="S192" i="42"/>
  <c r="R192" i="42"/>
  <c r="P192" i="42"/>
  <c r="O192" i="42"/>
  <c r="M192" i="42"/>
  <c r="L192" i="42"/>
  <c r="J192" i="42"/>
  <c r="I192" i="42"/>
  <c r="G192" i="42"/>
  <c r="F192" i="42"/>
  <c r="AE190" i="42"/>
  <c r="AD190" i="42"/>
  <c r="AB190" i="42"/>
  <c r="AA190" i="42"/>
  <c r="Y190" i="42"/>
  <c r="X190" i="42"/>
  <c r="V190" i="42"/>
  <c r="U190" i="42"/>
  <c r="S190" i="42"/>
  <c r="R190" i="42"/>
  <c r="P190" i="42"/>
  <c r="O190" i="42"/>
  <c r="M190" i="42"/>
  <c r="L190" i="42"/>
  <c r="J190" i="42"/>
  <c r="I190" i="42"/>
  <c r="G190" i="42"/>
  <c r="F190" i="42"/>
  <c r="AF189" i="42"/>
  <c r="AC189" i="42"/>
  <c r="Z189" i="42"/>
  <c r="W189" i="42"/>
  <c r="T189" i="42"/>
  <c r="Q189" i="42"/>
  <c r="N189" i="42"/>
  <c r="K189" i="42"/>
  <c r="H189" i="42"/>
  <c r="E189" i="42" s="1"/>
  <c r="D189" i="42"/>
  <c r="C189" i="42"/>
  <c r="AF188" i="42"/>
  <c r="AC188" i="42"/>
  <c r="Z188" i="42"/>
  <c r="W188" i="42"/>
  <c r="T188" i="42"/>
  <c r="Q188" i="42"/>
  <c r="N188" i="42"/>
  <c r="K188" i="42"/>
  <c r="H188" i="42"/>
  <c r="E188" i="42" s="1"/>
  <c r="D188" i="42"/>
  <c r="D190" i="42" s="1"/>
  <c r="C188" i="42"/>
  <c r="AF187" i="42"/>
  <c r="AC187" i="42"/>
  <c r="Z187" i="42"/>
  <c r="W187" i="42"/>
  <c r="T187" i="42"/>
  <c r="Q187" i="42"/>
  <c r="N187" i="42"/>
  <c r="K187" i="42"/>
  <c r="H187" i="42"/>
  <c r="D187" i="42"/>
  <c r="C187" i="42"/>
  <c r="AF186" i="42"/>
  <c r="AF190" i="42" s="1"/>
  <c r="AC186" i="42"/>
  <c r="AC190" i="42" s="1"/>
  <c r="Z186" i="42"/>
  <c r="Z190" i="42" s="1"/>
  <c r="W186" i="42"/>
  <c r="W190" i="42" s="1"/>
  <c r="T186" i="42"/>
  <c r="Q186" i="42"/>
  <c r="Q190" i="42" s="1"/>
  <c r="N186" i="42"/>
  <c r="N190" i="42" s="1"/>
  <c r="K186" i="42"/>
  <c r="K190" i="42" s="1"/>
  <c r="H186" i="42"/>
  <c r="D186" i="42"/>
  <c r="C186" i="42"/>
  <c r="C190" i="42" s="1"/>
  <c r="AE185" i="42"/>
  <c r="AD185" i="42"/>
  <c r="AB185" i="42"/>
  <c r="AA185" i="42"/>
  <c r="Y185" i="42"/>
  <c r="X185" i="42"/>
  <c r="V185" i="42"/>
  <c r="U185" i="42"/>
  <c r="S185" i="42"/>
  <c r="R185" i="42"/>
  <c r="P185" i="42"/>
  <c r="O185" i="42"/>
  <c r="M185" i="42"/>
  <c r="L185" i="42"/>
  <c r="J185" i="42"/>
  <c r="I185" i="42"/>
  <c r="G185" i="42"/>
  <c r="F185" i="42"/>
  <c r="D185" i="42"/>
  <c r="AF184" i="42"/>
  <c r="AC184" i="42"/>
  <c r="Z184" i="42"/>
  <c r="W184" i="42"/>
  <c r="T184" i="42"/>
  <c r="Q184" i="42"/>
  <c r="N184" i="42"/>
  <c r="K184" i="42"/>
  <c r="H184" i="42"/>
  <c r="D184" i="42"/>
  <c r="C184" i="42"/>
  <c r="AF183" i="42"/>
  <c r="AC183" i="42"/>
  <c r="Z183" i="42"/>
  <c r="W183" i="42"/>
  <c r="T183" i="42"/>
  <c r="Q183" i="42"/>
  <c r="N183" i="42"/>
  <c r="K183" i="42"/>
  <c r="H183" i="42"/>
  <c r="E183" i="42" s="1"/>
  <c r="D183" i="42"/>
  <c r="C183" i="42"/>
  <c r="AF182" i="42"/>
  <c r="AC182" i="42"/>
  <c r="Z182" i="42"/>
  <c r="W182" i="42"/>
  <c r="T182" i="42"/>
  <c r="Q182" i="42"/>
  <c r="N182" i="42"/>
  <c r="K182" i="42"/>
  <c r="H182" i="42"/>
  <c r="D182" i="42"/>
  <c r="C182" i="42"/>
  <c r="AF181" i="42"/>
  <c r="AF185" i="42" s="1"/>
  <c r="AC181" i="42"/>
  <c r="AC185" i="42" s="1"/>
  <c r="Z181" i="42"/>
  <c r="Z185" i="42" s="1"/>
  <c r="W181" i="42"/>
  <c r="W185" i="42" s="1"/>
  <c r="T181" i="42"/>
  <c r="Q181" i="42"/>
  <c r="Q185" i="42" s="1"/>
  <c r="N181" i="42"/>
  <c r="N185" i="42" s="1"/>
  <c r="K181" i="42"/>
  <c r="K185" i="42" s="1"/>
  <c r="H181" i="42"/>
  <c r="H185" i="42" s="1"/>
  <c r="D181" i="42"/>
  <c r="C181" i="42"/>
  <c r="C185" i="42" s="1"/>
  <c r="AE180" i="42"/>
  <c r="AD180" i="42"/>
  <c r="AB180" i="42"/>
  <c r="AA180" i="42"/>
  <c r="Y180" i="42"/>
  <c r="X180" i="42"/>
  <c r="V180" i="42"/>
  <c r="U180" i="42"/>
  <c r="S180" i="42"/>
  <c r="R180" i="42"/>
  <c r="P180" i="42"/>
  <c r="O180" i="42"/>
  <c r="M180" i="42"/>
  <c r="L180" i="42"/>
  <c r="J180" i="42"/>
  <c r="I180" i="42"/>
  <c r="G180" i="42"/>
  <c r="F180" i="42"/>
  <c r="AF179" i="42"/>
  <c r="AC179" i="42"/>
  <c r="Z179" i="42"/>
  <c r="W179" i="42"/>
  <c r="T179" i="42"/>
  <c r="Q179" i="42"/>
  <c r="N179" i="42"/>
  <c r="K179" i="42"/>
  <c r="H179" i="42"/>
  <c r="E179" i="42" s="1"/>
  <c r="D179" i="42"/>
  <c r="C179" i="42"/>
  <c r="AF178" i="42"/>
  <c r="AC178" i="42"/>
  <c r="Z178" i="42"/>
  <c r="W178" i="42"/>
  <c r="T178" i="42"/>
  <c r="Q178" i="42"/>
  <c r="N178" i="42"/>
  <c r="K178" i="42"/>
  <c r="H178" i="42"/>
  <c r="E178" i="42" s="1"/>
  <c r="D178" i="42"/>
  <c r="D180" i="42" s="1"/>
  <c r="C178" i="42"/>
  <c r="AF177" i="42"/>
  <c r="AC177" i="42"/>
  <c r="Z177" i="42"/>
  <c r="W177" i="42"/>
  <c r="T177" i="42"/>
  <c r="Q177" i="42"/>
  <c r="N177" i="42"/>
  <c r="K177" i="42"/>
  <c r="H177" i="42"/>
  <c r="D177" i="42"/>
  <c r="C177" i="42"/>
  <c r="AF176" i="42"/>
  <c r="AF180" i="42" s="1"/>
  <c r="AC176" i="42"/>
  <c r="AC180" i="42" s="1"/>
  <c r="Z176" i="42"/>
  <c r="Z180" i="42" s="1"/>
  <c r="W176" i="42"/>
  <c r="W180" i="42" s="1"/>
  <c r="T176" i="42"/>
  <c r="Q176" i="42"/>
  <c r="Q180" i="42" s="1"/>
  <c r="N176" i="42"/>
  <c r="N180" i="42" s="1"/>
  <c r="K176" i="42"/>
  <c r="K180" i="42" s="1"/>
  <c r="H176" i="42"/>
  <c r="D176" i="42"/>
  <c r="C176" i="42"/>
  <c r="C180" i="42" s="1"/>
  <c r="AE175" i="42"/>
  <c r="AD175" i="42"/>
  <c r="AB175" i="42"/>
  <c r="AA175" i="42"/>
  <c r="Y175" i="42"/>
  <c r="X175" i="42"/>
  <c r="V175" i="42"/>
  <c r="U175" i="42"/>
  <c r="S175" i="42"/>
  <c r="R175" i="42"/>
  <c r="P175" i="42"/>
  <c r="O175" i="42"/>
  <c r="M175" i="42"/>
  <c r="L175" i="42"/>
  <c r="J175" i="42"/>
  <c r="I175" i="42"/>
  <c r="G175" i="42"/>
  <c r="F175" i="42"/>
  <c r="AF174" i="42"/>
  <c r="AC174" i="42"/>
  <c r="Z174" i="42"/>
  <c r="W174" i="42"/>
  <c r="T174" i="42"/>
  <c r="Q174" i="42"/>
  <c r="N174" i="42"/>
  <c r="K174" i="42"/>
  <c r="H174" i="42"/>
  <c r="E174" i="42" s="1"/>
  <c r="D174" i="42"/>
  <c r="C174" i="42"/>
  <c r="AF173" i="42"/>
  <c r="AC173" i="42"/>
  <c r="Z173" i="42"/>
  <c r="W173" i="42"/>
  <c r="T173" i="42"/>
  <c r="Q173" i="42"/>
  <c r="N173" i="42"/>
  <c r="K173" i="42"/>
  <c r="H173" i="42"/>
  <c r="D173" i="42"/>
  <c r="D175" i="42" s="1"/>
  <c r="C173" i="42"/>
  <c r="AF172" i="42"/>
  <c r="AC172" i="42"/>
  <c r="Z172" i="42"/>
  <c r="W172" i="42"/>
  <c r="T172" i="42"/>
  <c r="Q172" i="42"/>
  <c r="N172" i="42"/>
  <c r="K172" i="42"/>
  <c r="H172" i="42"/>
  <c r="D172" i="42"/>
  <c r="C172" i="42"/>
  <c r="AF171" i="42"/>
  <c r="AF175" i="42" s="1"/>
  <c r="AC171" i="42"/>
  <c r="AC175" i="42" s="1"/>
  <c r="Z171" i="42"/>
  <c r="Z175" i="42" s="1"/>
  <c r="W171" i="42"/>
  <c r="W175" i="42" s="1"/>
  <c r="T171" i="42"/>
  <c r="Q171" i="42"/>
  <c r="Q175" i="42" s="1"/>
  <c r="N171" i="42"/>
  <c r="N175" i="42" s="1"/>
  <c r="K171" i="42"/>
  <c r="K175" i="42" s="1"/>
  <c r="H171" i="42"/>
  <c r="H175" i="42" s="1"/>
  <c r="D171" i="42"/>
  <c r="C171" i="42"/>
  <c r="C175" i="42" s="1"/>
  <c r="AE170" i="42"/>
  <c r="AD170" i="42"/>
  <c r="AB170" i="42"/>
  <c r="AA170" i="42"/>
  <c r="Y170" i="42"/>
  <c r="X170" i="42"/>
  <c r="V170" i="42"/>
  <c r="U170" i="42"/>
  <c r="S170" i="42"/>
  <c r="R170" i="42"/>
  <c r="P170" i="42"/>
  <c r="O170" i="42"/>
  <c r="M170" i="42"/>
  <c r="L170" i="42"/>
  <c r="J170" i="42"/>
  <c r="I170" i="42"/>
  <c r="G170" i="42"/>
  <c r="F170" i="42"/>
  <c r="AF169" i="42"/>
  <c r="AC169" i="42"/>
  <c r="Z169" i="42"/>
  <c r="W169" i="42"/>
  <c r="T169" i="42"/>
  <c r="Q169" i="42"/>
  <c r="N169" i="42"/>
  <c r="K169" i="42"/>
  <c r="H169" i="42"/>
  <c r="E169" i="42" s="1"/>
  <c r="D169" i="42"/>
  <c r="C169" i="42"/>
  <c r="AF168" i="42"/>
  <c r="AC168" i="42"/>
  <c r="Z168" i="42"/>
  <c r="W168" i="42"/>
  <c r="T168" i="42"/>
  <c r="Q168" i="42"/>
  <c r="N168" i="42"/>
  <c r="K168" i="42"/>
  <c r="H168" i="42"/>
  <c r="E168" i="42" s="1"/>
  <c r="D168" i="42"/>
  <c r="D170" i="42" s="1"/>
  <c r="C168" i="42"/>
  <c r="AF167" i="42"/>
  <c r="AC167" i="42"/>
  <c r="Z167" i="42"/>
  <c r="W167" i="42"/>
  <c r="T167" i="42"/>
  <c r="Q167" i="42"/>
  <c r="N167" i="42"/>
  <c r="K167" i="42"/>
  <c r="H167" i="42"/>
  <c r="D167" i="42"/>
  <c r="C167" i="42"/>
  <c r="AF166" i="42"/>
  <c r="AF170" i="42" s="1"/>
  <c r="AC166" i="42"/>
  <c r="AC170" i="42" s="1"/>
  <c r="Z166" i="42"/>
  <c r="Z170" i="42" s="1"/>
  <c r="W166" i="42"/>
  <c r="W170" i="42" s="1"/>
  <c r="T166" i="42"/>
  <c r="Q166" i="42"/>
  <c r="Q170" i="42" s="1"/>
  <c r="N166" i="42"/>
  <c r="N170" i="42" s="1"/>
  <c r="K166" i="42"/>
  <c r="K170" i="42" s="1"/>
  <c r="H166" i="42"/>
  <c r="D166" i="42"/>
  <c r="C166" i="42"/>
  <c r="C170" i="42" s="1"/>
  <c r="AE165" i="42"/>
  <c r="AD165" i="42"/>
  <c r="AB165" i="42"/>
  <c r="AA165" i="42"/>
  <c r="Y165" i="42"/>
  <c r="X165" i="42"/>
  <c r="V165" i="42"/>
  <c r="U165" i="42"/>
  <c r="S165" i="42"/>
  <c r="R165" i="42"/>
  <c r="P165" i="42"/>
  <c r="O165" i="42"/>
  <c r="M165" i="42"/>
  <c r="L165" i="42"/>
  <c r="J165" i="42"/>
  <c r="I165" i="42"/>
  <c r="G165" i="42"/>
  <c r="F165" i="42"/>
  <c r="D165" i="42"/>
  <c r="AF164" i="42"/>
  <c r="AC164" i="42"/>
  <c r="Z164" i="42"/>
  <c r="W164" i="42"/>
  <c r="T164" i="42"/>
  <c r="Q164" i="42"/>
  <c r="N164" i="42"/>
  <c r="K164" i="42"/>
  <c r="H164" i="42"/>
  <c r="D164" i="42"/>
  <c r="C164" i="42"/>
  <c r="AF163" i="42"/>
  <c r="AC163" i="42"/>
  <c r="Z163" i="42"/>
  <c r="W163" i="42"/>
  <c r="T163" i="42"/>
  <c r="Q163" i="42"/>
  <c r="N163" i="42"/>
  <c r="K163" i="42"/>
  <c r="H163" i="42"/>
  <c r="E163" i="42" s="1"/>
  <c r="D163" i="42"/>
  <c r="C163" i="42"/>
  <c r="AF162" i="42"/>
  <c r="AC162" i="42"/>
  <c r="Z162" i="42"/>
  <c r="W162" i="42"/>
  <c r="T162" i="42"/>
  <c r="Q162" i="42"/>
  <c r="N162" i="42"/>
  <c r="K162" i="42"/>
  <c r="H162" i="42"/>
  <c r="D162" i="42"/>
  <c r="C162" i="42"/>
  <c r="AF161" i="42"/>
  <c r="AF165" i="42" s="1"/>
  <c r="AC161" i="42"/>
  <c r="AC165" i="42" s="1"/>
  <c r="Z161" i="42"/>
  <c r="Z165" i="42" s="1"/>
  <c r="W161" i="42"/>
  <c r="W165" i="42" s="1"/>
  <c r="T161" i="42"/>
  <c r="Q161" i="42"/>
  <c r="Q165" i="42" s="1"/>
  <c r="N161" i="42"/>
  <c r="N165" i="42" s="1"/>
  <c r="K161" i="42"/>
  <c r="K165" i="42" s="1"/>
  <c r="H161" i="42"/>
  <c r="H165" i="42" s="1"/>
  <c r="D161" i="42"/>
  <c r="C161" i="42"/>
  <c r="C165" i="42" s="1"/>
  <c r="AE160" i="42"/>
  <c r="AD160" i="42"/>
  <c r="AB160" i="42"/>
  <c r="AA160" i="42"/>
  <c r="Y160" i="42"/>
  <c r="X160" i="42"/>
  <c r="V160" i="42"/>
  <c r="U160" i="42"/>
  <c r="S160" i="42"/>
  <c r="R160" i="42"/>
  <c r="P160" i="42"/>
  <c r="O160" i="42"/>
  <c r="M160" i="42"/>
  <c r="L160" i="42"/>
  <c r="J160" i="42"/>
  <c r="I160" i="42"/>
  <c r="G160" i="42"/>
  <c r="F160" i="42"/>
  <c r="AF159" i="42"/>
  <c r="AC159" i="42"/>
  <c r="Z159" i="42"/>
  <c r="W159" i="42"/>
  <c r="T159" i="42"/>
  <c r="Q159" i="42"/>
  <c r="N159" i="42"/>
  <c r="K159" i="42"/>
  <c r="H159" i="42"/>
  <c r="E159" i="42" s="1"/>
  <c r="D159" i="42"/>
  <c r="C159" i="42"/>
  <c r="AF158" i="42"/>
  <c r="AC158" i="42"/>
  <c r="Z158" i="42"/>
  <c r="W158" i="42"/>
  <c r="T158" i="42"/>
  <c r="Q158" i="42"/>
  <c r="N158" i="42"/>
  <c r="K158" i="42"/>
  <c r="H158" i="42"/>
  <c r="E158" i="42" s="1"/>
  <c r="D158" i="42"/>
  <c r="D160" i="42" s="1"/>
  <c r="C158" i="42"/>
  <c r="AF157" i="42"/>
  <c r="AC157" i="42"/>
  <c r="Z157" i="42"/>
  <c r="W157" i="42"/>
  <c r="T157" i="42"/>
  <c r="Q157" i="42"/>
  <c r="N157" i="42"/>
  <c r="K157" i="42"/>
  <c r="H157" i="42"/>
  <c r="D157" i="42"/>
  <c r="C157" i="42"/>
  <c r="AF156" i="42"/>
  <c r="AF160" i="42" s="1"/>
  <c r="AC156" i="42"/>
  <c r="AC160" i="42" s="1"/>
  <c r="Z156" i="42"/>
  <c r="Z160" i="42" s="1"/>
  <c r="W156" i="42"/>
  <c r="W160" i="42" s="1"/>
  <c r="T156" i="42"/>
  <c r="Q156" i="42"/>
  <c r="Q160" i="42" s="1"/>
  <c r="N156" i="42"/>
  <c r="N160" i="42" s="1"/>
  <c r="K156" i="42"/>
  <c r="K160" i="42" s="1"/>
  <c r="H156" i="42"/>
  <c r="D156" i="42"/>
  <c r="C156" i="42"/>
  <c r="C160" i="42" s="1"/>
  <c r="AE155" i="42"/>
  <c r="AD155" i="42"/>
  <c r="AB155" i="42"/>
  <c r="AA155" i="42"/>
  <c r="Y155" i="42"/>
  <c r="X155" i="42"/>
  <c r="V155" i="42"/>
  <c r="U155" i="42"/>
  <c r="S155" i="42"/>
  <c r="R155" i="42"/>
  <c r="P155" i="42"/>
  <c r="O155" i="42"/>
  <c r="M155" i="42"/>
  <c r="L155" i="42"/>
  <c r="J155" i="42"/>
  <c r="I155" i="42"/>
  <c r="G155" i="42"/>
  <c r="F155" i="42"/>
  <c r="D155" i="42"/>
  <c r="AF154" i="42"/>
  <c r="AC154" i="42"/>
  <c r="Z154" i="42"/>
  <c r="W154" i="42"/>
  <c r="T154" i="42"/>
  <c r="Q154" i="42"/>
  <c r="N154" i="42"/>
  <c r="K154" i="42"/>
  <c r="H154" i="42"/>
  <c r="E154" i="42" s="1"/>
  <c r="D154" i="42"/>
  <c r="C154" i="42"/>
  <c r="AF153" i="42"/>
  <c r="AC153" i="42"/>
  <c r="Z153" i="42"/>
  <c r="W153" i="42"/>
  <c r="T153" i="42"/>
  <c r="Q153" i="42"/>
  <c r="N153" i="42"/>
  <c r="K153" i="42"/>
  <c r="H153" i="42"/>
  <c r="D153" i="42"/>
  <c r="C153" i="42"/>
  <c r="AF152" i="42"/>
  <c r="AC152" i="42"/>
  <c r="Z152" i="42"/>
  <c r="W152" i="42"/>
  <c r="T152" i="42"/>
  <c r="Q152" i="42"/>
  <c r="N152" i="42"/>
  <c r="K152" i="42"/>
  <c r="H152" i="42"/>
  <c r="D152" i="42"/>
  <c r="C152" i="42"/>
  <c r="AF151" i="42"/>
  <c r="AF155" i="42" s="1"/>
  <c r="AC151" i="42"/>
  <c r="AC155" i="42" s="1"/>
  <c r="Z151" i="42"/>
  <c r="Z155" i="42" s="1"/>
  <c r="W151" i="42"/>
  <c r="W155" i="42" s="1"/>
  <c r="T151" i="42"/>
  <c r="Q151" i="42"/>
  <c r="Q155" i="42" s="1"/>
  <c r="N151" i="42"/>
  <c r="N155" i="42" s="1"/>
  <c r="K151" i="42"/>
  <c r="K155" i="42" s="1"/>
  <c r="H151" i="42"/>
  <c r="H155" i="42" s="1"/>
  <c r="D151" i="42"/>
  <c r="C151" i="42"/>
  <c r="C155" i="42" s="1"/>
  <c r="AE150" i="42"/>
  <c r="AD150" i="42"/>
  <c r="AB150" i="42"/>
  <c r="AA150" i="42"/>
  <c r="Y150" i="42"/>
  <c r="X150" i="42"/>
  <c r="V150" i="42"/>
  <c r="U150" i="42"/>
  <c r="S150" i="42"/>
  <c r="R150" i="42"/>
  <c r="P150" i="42"/>
  <c r="O150" i="42"/>
  <c r="M150" i="42"/>
  <c r="L150" i="42"/>
  <c r="J150" i="42"/>
  <c r="I150" i="42"/>
  <c r="G150" i="42"/>
  <c r="F150" i="42"/>
  <c r="AF149" i="42"/>
  <c r="AC149" i="42"/>
  <c r="Z149" i="42"/>
  <c r="W149" i="42"/>
  <c r="T149" i="42"/>
  <c r="Q149" i="42"/>
  <c r="N149" i="42"/>
  <c r="K149" i="42"/>
  <c r="H149" i="42"/>
  <c r="E149" i="42" s="1"/>
  <c r="D149" i="42"/>
  <c r="C149" i="42"/>
  <c r="AF148" i="42"/>
  <c r="AC148" i="42"/>
  <c r="Z148" i="42"/>
  <c r="W148" i="42"/>
  <c r="T148" i="42"/>
  <c r="Q148" i="42"/>
  <c r="N148" i="42"/>
  <c r="K148" i="42"/>
  <c r="H148" i="42"/>
  <c r="E148" i="42" s="1"/>
  <c r="D148" i="42"/>
  <c r="C148" i="42"/>
  <c r="AF147" i="42"/>
  <c r="AC147" i="42"/>
  <c r="Z147" i="42"/>
  <c r="W147" i="42"/>
  <c r="T147" i="42"/>
  <c r="Q147" i="42"/>
  <c r="N147" i="42"/>
  <c r="K147" i="42"/>
  <c r="H147" i="42"/>
  <c r="D147" i="42"/>
  <c r="C147" i="42"/>
  <c r="AF146" i="42"/>
  <c r="AF150" i="42" s="1"/>
  <c r="AC146" i="42"/>
  <c r="AC150" i="42" s="1"/>
  <c r="Z146" i="42"/>
  <c r="Z150" i="42" s="1"/>
  <c r="W146" i="42"/>
  <c r="W150" i="42" s="1"/>
  <c r="T146" i="42"/>
  <c r="Q146" i="42"/>
  <c r="Q150" i="42" s="1"/>
  <c r="N146" i="42"/>
  <c r="N150" i="42" s="1"/>
  <c r="K146" i="42"/>
  <c r="K150" i="42" s="1"/>
  <c r="H146" i="42"/>
  <c r="D146" i="42"/>
  <c r="C146" i="42"/>
  <c r="C150" i="42" s="1"/>
  <c r="AE145" i="42"/>
  <c r="AD145" i="42"/>
  <c r="AB145" i="42"/>
  <c r="AA145" i="42"/>
  <c r="Y145" i="42"/>
  <c r="X145" i="42"/>
  <c r="V145" i="42"/>
  <c r="U145" i="42"/>
  <c r="S145" i="42"/>
  <c r="R145" i="42"/>
  <c r="P145" i="42"/>
  <c r="O145" i="42"/>
  <c r="M145" i="42"/>
  <c r="L145" i="42"/>
  <c r="J145" i="42"/>
  <c r="I145" i="42"/>
  <c r="G145" i="42"/>
  <c r="F145" i="42"/>
  <c r="D145" i="42"/>
  <c r="AF144" i="42"/>
  <c r="AC144" i="42"/>
  <c r="Z144" i="42"/>
  <c r="W144" i="42"/>
  <c r="T144" i="42"/>
  <c r="Q144" i="42"/>
  <c r="N144" i="42"/>
  <c r="K144" i="42"/>
  <c r="H144" i="42"/>
  <c r="D144" i="42"/>
  <c r="C144" i="42"/>
  <c r="AF143" i="42"/>
  <c r="AC143" i="42"/>
  <c r="Z143" i="42"/>
  <c r="W143" i="42"/>
  <c r="T143" i="42"/>
  <c r="Q143" i="42"/>
  <c r="N143" i="42"/>
  <c r="K143" i="42"/>
  <c r="H143" i="42"/>
  <c r="E143" i="42" s="1"/>
  <c r="D143" i="42"/>
  <c r="C143" i="42"/>
  <c r="AF142" i="42"/>
  <c r="AC142" i="42"/>
  <c r="Z142" i="42"/>
  <c r="W142" i="42"/>
  <c r="T142" i="42"/>
  <c r="Q142" i="42"/>
  <c r="N142" i="42"/>
  <c r="K142" i="42"/>
  <c r="H142" i="42"/>
  <c r="D142" i="42"/>
  <c r="C142" i="42"/>
  <c r="AF141" i="42"/>
  <c r="AF145" i="42" s="1"/>
  <c r="AC141" i="42"/>
  <c r="AC145" i="42" s="1"/>
  <c r="Z141" i="42"/>
  <c r="Z145" i="42" s="1"/>
  <c r="W141" i="42"/>
  <c r="W145" i="42" s="1"/>
  <c r="T141" i="42"/>
  <c r="Q141" i="42"/>
  <c r="Q145" i="42" s="1"/>
  <c r="N141" i="42"/>
  <c r="N145" i="42" s="1"/>
  <c r="K141" i="42"/>
  <c r="K145" i="42" s="1"/>
  <c r="H141" i="42"/>
  <c r="H145" i="42" s="1"/>
  <c r="D141" i="42"/>
  <c r="C141" i="42"/>
  <c r="C145" i="42" s="1"/>
  <c r="AE140" i="42"/>
  <c r="AD140" i="42"/>
  <c r="AB140" i="42"/>
  <c r="AA140" i="42"/>
  <c r="Y140" i="42"/>
  <c r="X140" i="42"/>
  <c r="V140" i="42"/>
  <c r="U140" i="42"/>
  <c r="S140" i="42"/>
  <c r="R140" i="42"/>
  <c r="P140" i="42"/>
  <c r="O140" i="42"/>
  <c r="M140" i="42"/>
  <c r="L140" i="42"/>
  <c r="J140" i="42"/>
  <c r="I140" i="42"/>
  <c r="G140" i="42"/>
  <c r="F140" i="42"/>
  <c r="AF139" i="42"/>
  <c r="AC139" i="42"/>
  <c r="Z139" i="42"/>
  <c r="W139" i="42"/>
  <c r="T139" i="42"/>
  <c r="Q139" i="42"/>
  <c r="N139" i="42"/>
  <c r="K139" i="42"/>
  <c r="H139" i="42"/>
  <c r="E139" i="42" s="1"/>
  <c r="D139" i="42"/>
  <c r="C139" i="42"/>
  <c r="AF138" i="42"/>
  <c r="AC138" i="42"/>
  <c r="Z138" i="42"/>
  <c r="W138" i="42"/>
  <c r="T138" i="42"/>
  <c r="Q138" i="42"/>
  <c r="N138" i="42"/>
  <c r="K138" i="42"/>
  <c r="H138" i="42"/>
  <c r="E138" i="42" s="1"/>
  <c r="D138" i="42"/>
  <c r="D140" i="42" s="1"/>
  <c r="C138" i="42"/>
  <c r="AF137" i="42"/>
  <c r="AC137" i="42"/>
  <c r="Z137" i="42"/>
  <c r="W137" i="42"/>
  <c r="T137" i="42"/>
  <c r="Q137" i="42"/>
  <c r="N137" i="42"/>
  <c r="K137" i="42"/>
  <c r="H137" i="42"/>
  <c r="D137" i="42"/>
  <c r="C137" i="42"/>
  <c r="AF136" i="42"/>
  <c r="AF140" i="42" s="1"/>
  <c r="AC136" i="42"/>
  <c r="AC140" i="42" s="1"/>
  <c r="Z136" i="42"/>
  <c r="Z140" i="42" s="1"/>
  <c r="W136" i="42"/>
  <c r="W140" i="42" s="1"/>
  <c r="T136" i="42"/>
  <c r="Q136" i="42"/>
  <c r="Q140" i="42" s="1"/>
  <c r="N136" i="42"/>
  <c r="N140" i="42" s="1"/>
  <c r="K136" i="42"/>
  <c r="K140" i="42" s="1"/>
  <c r="H136" i="42"/>
  <c r="D136" i="42"/>
  <c r="C136" i="42"/>
  <c r="C140" i="42" s="1"/>
  <c r="AE135" i="42"/>
  <c r="AD135" i="42"/>
  <c r="AB135" i="42"/>
  <c r="AA135" i="42"/>
  <c r="Y135" i="42"/>
  <c r="X135" i="42"/>
  <c r="V135" i="42"/>
  <c r="U135" i="42"/>
  <c r="S135" i="42"/>
  <c r="R135" i="42"/>
  <c r="P135" i="42"/>
  <c r="O135" i="42"/>
  <c r="M135" i="42"/>
  <c r="L135" i="42"/>
  <c r="J135" i="42"/>
  <c r="I135" i="42"/>
  <c r="G135" i="42"/>
  <c r="F135" i="42"/>
  <c r="D135" i="42"/>
  <c r="AF134" i="42"/>
  <c r="AC134" i="42"/>
  <c r="Z134" i="42"/>
  <c r="W134" i="42"/>
  <c r="T134" i="42"/>
  <c r="Q134" i="42"/>
  <c r="N134" i="42"/>
  <c r="K134" i="42"/>
  <c r="H134" i="42"/>
  <c r="E134" i="42" s="1"/>
  <c r="D134" i="42"/>
  <c r="C134" i="42"/>
  <c r="AF133" i="42"/>
  <c r="AC133" i="42"/>
  <c r="Z133" i="42"/>
  <c r="W133" i="42"/>
  <c r="T133" i="42"/>
  <c r="Q133" i="42"/>
  <c r="N133" i="42"/>
  <c r="K133" i="42"/>
  <c r="H133" i="42"/>
  <c r="D133" i="42"/>
  <c r="C133" i="42"/>
  <c r="AF132" i="42"/>
  <c r="AC132" i="42"/>
  <c r="Z132" i="42"/>
  <c r="W132" i="42"/>
  <c r="T132" i="42"/>
  <c r="Q132" i="42"/>
  <c r="N132" i="42"/>
  <c r="K132" i="42"/>
  <c r="H132" i="42"/>
  <c r="D132" i="42"/>
  <c r="C132" i="42"/>
  <c r="AF131" i="42"/>
  <c r="AF135" i="42" s="1"/>
  <c r="AC131" i="42"/>
  <c r="AC135" i="42" s="1"/>
  <c r="Z131" i="42"/>
  <c r="Z135" i="42" s="1"/>
  <c r="W131" i="42"/>
  <c r="W135" i="42" s="1"/>
  <c r="T131" i="42"/>
  <c r="Q131" i="42"/>
  <c r="Q135" i="42" s="1"/>
  <c r="N131" i="42"/>
  <c r="N135" i="42" s="1"/>
  <c r="K131" i="42"/>
  <c r="K135" i="42" s="1"/>
  <c r="H131" i="42"/>
  <c r="H135" i="42" s="1"/>
  <c r="D131" i="42"/>
  <c r="C131" i="42"/>
  <c r="C135" i="42" s="1"/>
  <c r="AE130" i="42"/>
  <c r="AD130" i="42"/>
  <c r="AB130" i="42"/>
  <c r="AA130" i="42"/>
  <c r="Y130" i="42"/>
  <c r="X130" i="42"/>
  <c r="V130" i="42"/>
  <c r="U130" i="42"/>
  <c r="S130" i="42"/>
  <c r="R130" i="42"/>
  <c r="P130" i="42"/>
  <c r="O130" i="42"/>
  <c r="M130" i="42"/>
  <c r="L130" i="42"/>
  <c r="J130" i="42"/>
  <c r="I130" i="42"/>
  <c r="G130" i="42"/>
  <c r="F130" i="42"/>
  <c r="AF129" i="42"/>
  <c r="AC129" i="42"/>
  <c r="Z129" i="42"/>
  <c r="W129" i="42"/>
  <c r="T129" i="42"/>
  <c r="Q129" i="42"/>
  <c r="N129" i="42"/>
  <c r="K129" i="42"/>
  <c r="H129" i="42"/>
  <c r="E129" i="42" s="1"/>
  <c r="D129" i="42"/>
  <c r="C129" i="42"/>
  <c r="AF128" i="42"/>
  <c r="AC128" i="42"/>
  <c r="Z128" i="42"/>
  <c r="W128" i="42"/>
  <c r="T128" i="42"/>
  <c r="Q128" i="42"/>
  <c r="N128" i="42"/>
  <c r="K128" i="42"/>
  <c r="H128" i="42"/>
  <c r="D128" i="42"/>
  <c r="C128" i="42"/>
  <c r="AF127" i="42"/>
  <c r="AC127" i="42"/>
  <c r="Z127" i="42"/>
  <c r="W127" i="42"/>
  <c r="T127" i="42"/>
  <c r="Q127" i="42"/>
  <c r="N127" i="42"/>
  <c r="K127" i="42"/>
  <c r="H127" i="42"/>
  <c r="D127" i="42"/>
  <c r="C127" i="42"/>
  <c r="AF126" i="42"/>
  <c r="AF130" i="42" s="1"/>
  <c r="AC126" i="42"/>
  <c r="AC130" i="42" s="1"/>
  <c r="Z126" i="42"/>
  <c r="Z130" i="42" s="1"/>
  <c r="W126" i="42"/>
  <c r="W130" i="42" s="1"/>
  <c r="T126" i="42"/>
  <c r="Q126" i="42"/>
  <c r="Q130" i="42" s="1"/>
  <c r="N126" i="42"/>
  <c r="N130" i="42" s="1"/>
  <c r="K126" i="42"/>
  <c r="K130" i="42" s="1"/>
  <c r="H126" i="42"/>
  <c r="D126" i="42"/>
  <c r="D130" i="42" s="1"/>
  <c r="C126" i="42"/>
  <c r="C130" i="42" s="1"/>
  <c r="AE125" i="42"/>
  <c r="AD125" i="42"/>
  <c r="AB125" i="42"/>
  <c r="AA125" i="42"/>
  <c r="Y125" i="42"/>
  <c r="X125" i="42"/>
  <c r="V125" i="42"/>
  <c r="U125" i="42"/>
  <c r="S125" i="42"/>
  <c r="R125" i="42"/>
  <c r="P125" i="42"/>
  <c r="O125" i="42"/>
  <c r="M125" i="42"/>
  <c r="L125" i="42"/>
  <c r="J125" i="42"/>
  <c r="I125" i="42"/>
  <c r="G125" i="42"/>
  <c r="F125" i="42"/>
  <c r="D125" i="42"/>
  <c r="AF124" i="42"/>
  <c r="AC124" i="42"/>
  <c r="Z124" i="42"/>
  <c r="W124" i="42"/>
  <c r="T124" i="42"/>
  <c r="Q124" i="42"/>
  <c r="N124" i="42"/>
  <c r="K124" i="42"/>
  <c r="H124" i="42"/>
  <c r="D124" i="42"/>
  <c r="C124" i="42"/>
  <c r="AF123" i="42"/>
  <c r="AC123" i="42"/>
  <c r="Z123" i="42"/>
  <c r="W123" i="42"/>
  <c r="T123" i="42"/>
  <c r="Q123" i="42"/>
  <c r="N123" i="42"/>
  <c r="K123" i="42"/>
  <c r="H123" i="42"/>
  <c r="D123" i="42"/>
  <c r="C123" i="42"/>
  <c r="AF122" i="42"/>
  <c r="AC122" i="42"/>
  <c r="Z122" i="42"/>
  <c r="W122" i="42"/>
  <c r="T122" i="42"/>
  <c r="Q122" i="42"/>
  <c r="N122" i="42"/>
  <c r="K122" i="42"/>
  <c r="H122" i="42"/>
  <c r="E122" i="42" s="1"/>
  <c r="D122" i="42"/>
  <c r="C122" i="42"/>
  <c r="AF121" i="42"/>
  <c r="AF125" i="42" s="1"/>
  <c r="AC121" i="42"/>
  <c r="AC125" i="42" s="1"/>
  <c r="Z121" i="42"/>
  <c r="W121" i="42"/>
  <c r="W125" i="42" s="1"/>
  <c r="T121" i="42"/>
  <c r="T125" i="42" s="1"/>
  <c r="Q121" i="42"/>
  <c r="N121" i="42"/>
  <c r="N125" i="42" s="1"/>
  <c r="K121" i="42"/>
  <c r="K125" i="42" s="1"/>
  <c r="H121" i="42"/>
  <c r="H125" i="42" s="1"/>
  <c r="D121" i="42"/>
  <c r="C121" i="42"/>
  <c r="C125" i="42" s="1"/>
  <c r="AF120" i="42"/>
  <c r="AE120" i="42"/>
  <c r="AD120" i="42"/>
  <c r="AB120" i="42"/>
  <c r="AA120" i="42"/>
  <c r="Y120" i="42"/>
  <c r="X120" i="42"/>
  <c r="V120" i="42"/>
  <c r="U120" i="42"/>
  <c r="S120" i="42"/>
  <c r="R120" i="42"/>
  <c r="P120" i="42"/>
  <c r="O120" i="42"/>
  <c r="M120" i="42"/>
  <c r="L120" i="42"/>
  <c r="J120" i="42"/>
  <c r="I120" i="42"/>
  <c r="G120" i="42"/>
  <c r="F120" i="42"/>
  <c r="AF119" i="42"/>
  <c r="AC119" i="42"/>
  <c r="Z119" i="42"/>
  <c r="W119" i="42"/>
  <c r="T119" i="42"/>
  <c r="Q119" i="42"/>
  <c r="N119" i="42"/>
  <c r="K119" i="42"/>
  <c r="H119" i="42"/>
  <c r="E119" i="42" s="1"/>
  <c r="D119" i="42"/>
  <c r="C119" i="42"/>
  <c r="AF118" i="42"/>
  <c r="AC118" i="42"/>
  <c r="Z118" i="42"/>
  <c r="W118" i="42"/>
  <c r="T118" i="42"/>
  <c r="Q118" i="42"/>
  <c r="N118" i="42"/>
  <c r="K118" i="42"/>
  <c r="H118" i="42"/>
  <c r="D118" i="42"/>
  <c r="C118" i="42"/>
  <c r="AF117" i="42"/>
  <c r="AC117" i="42"/>
  <c r="Z117" i="42"/>
  <c r="W117" i="42"/>
  <c r="T117" i="42"/>
  <c r="Q117" i="42"/>
  <c r="N117" i="42"/>
  <c r="K117" i="42"/>
  <c r="H117" i="42"/>
  <c r="D117" i="42"/>
  <c r="C117" i="42"/>
  <c r="C120" i="42" s="1"/>
  <c r="AF116" i="42"/>
  <c r="AC116" i="42"/>
  <c r="AC120" i="42" s="1"/>
  <c r="Z116" i="42"/>
  <c r="Z120" i="42" s="1"/>
  <c r="W116" i="42"/>
  <c r="W120" i="42" s="1"/>
  <c r="T116" i="42"/>
  <c r="Q116" i="42"/>
  <c r="N116" i="42"/>
  <c r="N120" i="42" s="1"/>
  <c r="K116" i="42"/>
  <c r="K120" i="42" s="1"/>
  <c r="H116" i="42"/>
  <c r="D116" i="42"/>
  <c r="C116" i="42"/>
  <c r="AE115" i="42"/>
  <c r="AD115" i="42"/>
  <c r="AB115" i="42"/>
  <c r="AA115" i="42"/>
  <c r="Y115" i="42"/>
  <c r="X115" i="42"/>
  <c r="V115" i="42"/>
  <c r="U115" i="42"/>
  <c r="S115" i="42"/>
  <c r="R115" i="42"/>
  <c r="P115" i="42"/>
  <c r="O115" i="42"/>
  <c r="N115" i="42"/>
  <c r="M115" i="42"/>
  <c r="L115" i="42"/>
  <c r="J115" i="42"/>
  <c r="I115" i="42"/>
  <c r="G115" i="42"/>
  <c r="F115" i="42"/>
  <c r="AF114" i="42"/>
  <c r="AC114" i="42"/>
  <c r="Z114" i="42"/>
  <c r="W114" i="42"/>
  <c r="T114" i="42"/>
  <c r="Q114" i="42"/>
  <c r="N114" i="42"/>
  <c r="K114" i="42"/>
  <c r="H114" i="42"/>
  <c r="D114" i="42"/>
  <c r="C114" i="42"/>
  <c r="AF113" i="42"/>
  <c r="AC113" i="42"/>
  <c r="Z113" i="42"/>
  <c r="W113" i="42"/>
  <c r="T113" i="42"/>
  <c r="Q113" i="42"/>
  <c r="N113" i="42"/>
  <c r="K113" i="42"/>
  <c r="H113" i="42"/>
  <c r="E113" i="42" s="1"/>
  <c r="D113" i="42"/>
  <c r="C113" i="42"/>
  <c r="AF112" i="42"/>
  <c r="AC112" i="42"/>
  <c r="Z112" i="42"/>
  <c r="W112" i="42"/>
  <c r="T112" i="42"/>
  <c r="Q112" i="42"/>
  <c r="N112" i="42"/>
  <c r="K112" i="42"/>
  <c r="H112" i="42"/>
  <c r="D112" i="42"/>
  <c r="C112" i="42"/>
  <c r="AF111" i="42"/>
  <c r="AC111" i="42"/>
  <c r="AC115" i="42" s="1"/>
  <c r="Z111" i="42"/>
  <c r="Z115" i="42" s="1"/>
  <c r="W111" i="42"/>
  <c r="T111" i="42"/>
  <c r="T115" i="42" s="1"/>
  <c r="Q111" i="42"/>
  <c r="Q115" i="42" s="1"/>
  <c r="N111" i="42"/>
  <c r="K111" i="42"/>
  <c r="K115" i="42" s="1"/>
  <c r="H111" i="42"/>
  <c r="H115" i="42" s="1"/>
  <c r="D111" i="42"/>
  <c r="D115" i="42" s="1"/>
  <c r="C111" i="42"/>
  <c r="C115" i="42" s="1"/>
  <c r="AF110" i="42"/>
  <c r="AE110" i="42"/>
  <c r="AD110" i="42"/>
  <c r="AC110" i="42"/>
  <c r="AB110" i="42"/>
  <c r="AA110" i="42"/>
  <c r="Y110" i="42"/>
  <c r="X110" i="42"/>
  <c r="W110" i="42"/>
  <c r="V110" i="42"/>
  <c r="U110" i="42"/>
  <c r="T110" i="42"/>
  <c r="S110" i="42"/>
  <c r="R110" i="42"/>
  <c r="P110" i="42"/>
  <c r="O110" i="42"/>
  <c r="M110" i="42"/>
  <c r="L110" i="42"/>
  <c r="J110" i="42"/>
  <c r="I110" i="42"/>
  <c r="G110" i="42"/>
  <c r="F110" i="42"/>
  <c r="AF109" i="42"/>
  <c r="AC109" i="42"/>
  <c r="Z109" i="42"/>
  <c r="W109" i="42"/>
  <c r="T109" i="42"/>
  <c r="Q109" i="42"/>
  <c r="N109" i="42"/>
  <c r="K109" i="42"/>
  <c r="H109" i="42"/>
  <c r="E109" i="42" s="1"/>
  <c r="D109" i="42"/>
  <c r="C109" i="42"/>
  <c r="C110" i="42" s="1"/>
  <c r="AF108" i="42"/>
  <c r="AC108" i="42"/>
  <c r="Z108" i="42"/>
  <c r="W108" i="42"/>
  <c r="T108" i="42"/>
  <c r="Q108" i="42"/>
  <c r="N108" i="42"/>
  <c r="K108" i="42"/>
  <c r="H108" i="42"/>
  <c r="D108" i="42"/>
  <c r="C108" i="42"/>
  <c r="AF107" i="42"/>
  <c r="AC107" i="42"/>
  <c r="Z107" i="42"/>
  <c r="W107" i="42"/>
  <c r="T107" i="42"/>
  <c r="Q107" i="42"/>
  <c r="N107" i="42"/>
  <c r="K107" i="42"/>
  <c r="H107" i="42"/>
  <c r="D107" i="42"/>
  <c r="C107" i="42"/>
  <c r="AF106" i="42"/>
  <c r="AC106" i="42"/>
  <c r="Z106" i="42"/>
  <c r="W106" i="42"/>
  <c r="T106" i="42"/>
  <c r="Q106" i="42"/>
  <c r="Q110" i="42" s="1"/>
  <c r="N106" i="42"/>
  <c r="N110" i="42" s="1"/>
  <c r="K106" i="42"/>
  <c r="K110" i="42" s="1"/>
  <c r="H106" i="42"/>
  <c r="D106" i="42"/>
  <c r="D110" i="42" s="1"/>
  <c r="C106" i="42"/>
  <c r="AE105" i="42"/>
  <c r="AD105" i="42"/>
  <c r="AB105" i="42"/>
  <c r="AA105" i="42"/>
  <c r="Y105" i="42"/>
  <c r="X105" i="42"/>
  <c r="V105" i="42"/>
  <c r="U105" i="42"/>
  <c r="T105" i="42"/>
  <c r="S105" i="42"/>
  <c r="R105" i="42"/>
  <c r="P105" i="42"/>
  <c r="O105" i="42"/>
  <c r="N105" i="42"/>
  <c r="M105" i="42"/>
  <c r="L105" i="42"/>
  <c r="J105" i="42"/>
  <c r="I105" i="42"/>
  <c r="G105" i="42"/>
  <c r="F105" i="42"/>
  <c r="AF104" i="42"/>
  <c r="AC104" i="42"/>
  <c r="Z104" i="42"/>
  <c r="W104" i="42"/>
  <c r="T104" i="42"/>
  <c r="Q104" i="42"/>
  <c r="N104" i="42"/>
  <c r="K104" i="42"/>
  <c r="H104" i="42"/>
  <c r="E104" i="42" s="1"/>
  <c r="D104" i="42"/>
  <c r="C104" i="42"/>
  <c r="AF103" i="42"/>
  <c r="AC103" i="42"/>
  <c r="Z103" i="42"/>
  <c r="W103" i="42"/>
  <c r="T103" i="42"/>
  <c r="Q103" i="42"/>
  <c r="N103" i="42"/>
  <c r="K103" i="42"/>
  <c r="H103" i="42"/>
  <c r="E103" i="42" s="1"/>
  <c r="D103" i="42"/>
  <c r="C103" i="42"/>
  <c r="AF102" i="42"/>
  <c r="AC102" i="42"/>
  <c r="Z102" i="42"/>
  <c r="W102" i="42"/>
  <c r="T102" i="42"/>
  <c r="Q102" i="42"/>
  <c r="N102" i="42"/>
  <c r="K102" i="42"/>
  <c r="H102" i="42"/>
  <c r="D102" i="42"/>
  <c r="C102" i="42"/>
  <c r="AF101" i="42"/>
  <c r="AF105" i="42" s="1"/>
  <c r="AC101" i="42"/>
  <c r="AC105" i="42" s="1"/>
  <c r="Z101" i="42"/>
  <c r="W101" i="42"/>
  <c r="W105" i="42" s="1"/>
  <c r="T101" i="42"/>
  <c r="Q101" i="42"/>
  <c r="Q105" i="42" s="1"/>
  <c r="N101" i="42"/>
  <c r="K101" i="42"/>
  <c r="K105" i="42" s="1"/>
  <c r="H101" i="42"/>
  <c r="D101" i="42"/>
  <c r="D105" i="42" s="1"/>
  <c r="C101" i="42"/>
  <c r="C105" i="42" s="1"/>
  <c r="AF100" i="42"/>
  <c r="AE100" i="42"/>
  <c r="AD100" i="42"/>
  <c r="AB100" i="42"/>
  <c r="AA100" i="42"/>
  <c r="Y100" i="42"/>
  <c r="X100" i="42"/>
  <c r="V100" i="42"/>
  <c r="U100" i="42"/>
  <c r="S100" i="42"/>
  <c r="R100" i="42"/>
  <c r="P100" i="42"/>
  <c r="O100" i="42"/>
  <c r="M100" i="42"/>
  <c r="L100" i="42"/>
  <c r="J100" i="42"/>
  <c r="I100" i="42"/>
  <c r="G100" i="42"/>
  <c r="F100" i="42"/>
  <c r="AF99" i="42"/>
  <c r="AC99" i="42"/>
  <c r="Z99" i="42"/>
  <c r="W99" i="42"/>
  <c r="T99" i="42"/>
  <c r="Q99" i="42"/>
  <c r="N99" i="42"/>
  <c r="K99" i="42"/>
  <c r="H99" i="42"/>
  <c r="E99" i="42" s="1"/>
  <c r="D99" i="42"/>
  <c r="C99" i="42"/>
  <c r="AF98" i="42"/>
  <c r="AC98" i="42"/>
  <c r="Z98" i="42"/>
  <c r="W98" i="42"/>
  <c r="T98" i="42"/>
  <c r="Q98" i="42"/>
  <c r="N98" i="42"/>
  <c r="K98" i="42"/>
  <c r="H98" i="42"/>
  <c r="D98" i="42"/>
  <c r="C98" i="42"/>
  <c r="AF97" i="42"/>
  <c r="AC97" i="42"/>
  <c r="Z97" i="42"/>
  <c r="W97" i="42"/>
  <c r="T97" i="42"/>
  <c r="Q97" i="42"/>
  <c r="N97" i="42"/>
  <c r="K97" i="42"/>
  <c r="H97" i="42"/>
  <c r="D97" i="42"/>
  <c r="C97" i="42"/>
  <c r="C100" i="42" s="1"/>
  <c r="AF96" i="42"/>
  <c r="AC96" i="42"/>
  <c r="AC100" i="42" s="1"/>
  <c r="Z96" i="42"/>
  <c r="W96" i="42"/>
  <c r="W100" i="42" s="1"/>
  <c r="T96" i="42"/>
  <c r="T100" i="42" s="1"/>
  <c r="Q96" i="42"/>
  <c r="Q100" i="42" s="1"/>
  <c r="N96" i="42"/>
  <c r="N100" i="42" s="1"/>
  <c r="K96" i="42"/>
  <c r="K100" i="42" s="1"/>
  <c r="H96" i="42"/>
  <c r="D96" i="42"/>
  <c r="D100" i="42" s="1"/>
  <c r="C96" i="42"/>
  <c r="AE95" i="42"/>
  <c r="AD95" i="42"/>
  <c r="AB95" i="42"/>
  <c r="AA95" i="42"/>
  <c r="Y95" i="42"/>
  <c r="X95" i="42"/>
  <c r="V95" i="42"/>
  <c r="U95" i="42"/>
  <c r="T95" i="42"/>
  <c r="S95" i="42"/>
  <c r="R95" i="42"/>
  <c r="P95" i="42"/>
  <c r="O95" i="42"/>
  <c r="N95" i="42"/>
  <c r="M95" i="42"/>
  <c r="L95" i="42"/>
  <c r="K95" i="42"/>
  <c r="J95" i="42"/>
  <c r="I95" i="42"/>
  <c r="G95" i="42"/>
  <c r="F95" i="42"/>
  <c r="AF94" i="42"/>
  <c r="AC94" i="42"/>
  <c r="Z94" i="42"/>
  <c r="W94" i="42"/>
  <c r="T94" i="42"/>
  <c r="Q94" i="42"/>
  <c r="N94" i="42"/>
  <c r="K94" i="42"/>
  <c r="H94" i="42"/>
  <c r="D94" i="42"/>
  <c r="C94" i="42"/>
  <c r="AF93" i="42"/>
  <c r="AC93" i="42"/>
  <c r="Z93" i="42"/>
  <c r="W93" i="42"/>
  <c r="T93" i="42"/>
  <c r="Q93" i="42"/>
  <c r="N93" i="42"/>
  <c r="K93" i="42"/>
  <c r="H93" i="42"/>
  <c r="E93" i="42" s="1"/>
  <c r="D93" i="42"/>
  <c r="C93" i="42"/>
  <c r="AF92" i="42"/>
  <c r="AC92" i="42"/>
  <c r="Z92" i="42"/>
  <c r="W92" i="42"/>
  <c r="T92" i="42"/>
  <c r="Q92" i="42"/>
  <c r="N92" i="42"/>
  <c r="K92" i="42"/>
  <c r="H92" i="42"/>
  <c r="D92" i="42"/>
  <c r="C92" i="42"/>
  <c r="AF91" i="42"/>
  <c r="AF95" i="42" s="1"/>
  <c r="AC91" i="42"/>
  <c r="AC95" i="42" s="1"/>
  <c r="Z91" i="42"/>
  <c r="Z95" i="42" s="1"/>
  <c r="W91" i="42"/>
  <c r="W95" i="42" s="1"/>
  <c r="T91" i="42"/>
  <c r="Q91" i="42"/>
  <c r="N91" i="42"/>
  <c r="K91" i="42"/>
  <c r="H91" i="42"/>
  <c r="D91" i="42"/>
  <c r="D95" i="42" s="1"/>
  <c r="C91" i="42"/>
  <c r="C95" i="42" s="1"/>
  <c r="AF90" i="42"/>
  <c r="AE90" i="42"/>
  <c r="AD90" i="42"/>
  <c r="AC90" i="42"/>
  <c r="AB90" i="42"/>
  <c r="AA90" i="42"/>
  <c r="Y90" i="42"/>
  <c r="X90" i="42"/>
  <c r="V90" i="42"/>
  <c r="U90" i="42"/>
  <c r="S90" i="42"/>
  <c r="R90" i="42"/>
  <c r="P90" i="42"/>
  <c r="O90" i="42"/>
  <c r="M90" i="42"/>
  <c r="L90" i="42"/>
  <c r="J90" i="42"/>
  <c r="I90" i="42"/>
  <c r="G90" i="42"/>
  <c r="F90" i="42"/>
  <c r="AF89" i="42"/>
  <c r="AC89" i="42"/>
  <c r="Z89" i="42"/>
  <c r="W89" i="42"/>
  <c r="T89" i="42"/>
  <c r="Q89" i="42"/>
  <c r="N89" i="42"/>
  <c r="K89" i="42"/>
  <c r="H89" i="42"/>
  <c r="D89" i="42"/>
  <c r="C89" i="42"/>
  <c r="AF88" i="42"/>
  <c r="AC88" i="42"/>
  <c r="Z88" i="42"/>
  <c r="W88" i="42"/>
  <c r="T88" i="42"/>
  <c r="Q88" i="42"/>
  <c r="N88" i="42"/>
  <c r="K88" i="42"/>
  <c r="H88" i="42"/>
  <c r="E88" i="42" s="1"/>
  <c r="D88" i="42"/>
  <c r="C88" i="42"/>
  <c r="AF87" i="42"/>
  <c r="AC87" i="42"/>
  <c r="Z87" i="42"/>
  <c r="W87" i="42"/>
  <c r="T87" i="42"/>
  <c r="Q87" i="42"/>
  <c r="N87" i="42"/>
  <c r="K87" i="42"/>
  <c r="H87" i="42"/>
  <c r="E87" i="42" s="1"/>
  <c r="D87" i="42"/>
  <c r="C87" i="42"/>
  <c r="AF86" i="42"/>
  <c r="AC86" i="42"/>
  <c r="Z86" i="42"/>
  <c r="W86" i="42"/>
  <c r="W90" i="42" s="1"/>
  <c r="T86" i="42"/>
  <c r="T90" i="42" s="1"/>
  <c r="Q86" i="42"/>
  <c r="Q90" i="42" s="1"/>
  <c r="N86" i="42"/>
  <c r="N90" i="42" s="1"/>
  <c r="K86" i="42"/>
  <c r="K90" i="42" s="1"/>
  <c r="H86" i="42"/>
  <c r="D86" i="42"/>
  <c r="D90" i="42" s="1"/>
  <c r="C86" i="42"/>
  <c r="C90" i="42" s="1"/>
  <c r="AE85" i="42"/>
  <c r="AD85" i="42"/>
  <c r="AB85" i="42"/>
  <c r="AA85" i="42"/>
  <c r="Y85" i="42"/>
  <c r="X85" i="42"/>
  <c r="V85" i="42"/>
  <c r="U85" i="42"/>
  <c r="S85" i="42"/>
  <c r="R85" i="42"/>
  <c r="P85" i="42"/>
  <c r="O85" i="42"/>
  <c r="N85" i="42"/>
  <c r="M85" i="42"/>
  <c r="L85" i="42"/>
  <c r="K85" i="42"/>
  <c r="J85" i="42"/>
  <c r="I85" i="42"/>
  <c r="G85" i="42"/>
  <c r="F85" i="42"/>
  <c r="AF84" i="42"/>
  <c r="AC84" i="42"/>
  <c r="Z84" i="42"/>
  <c r="W84" i="42"/>
  <c r="T84" i="42"/>
  <c r="Q84" i="42"/>
  <c r="N84" i="42"/>
  <c r="K84" i="42"/>
  <c r="H84" i="42"/>
  <c r="D84" i="42"/>
  <c r="C84" i="42"/>
  <c r="AF83" i="42"/>
  <c r="AC83" i="42"/>
  <c r="Z83" i="42"/>
  <c r="W83" i="42"/>
  <c r="T83" i="42"/>
  <c r="Q83" i="42"/>
  <c r="N83" i="42"/>
  <c r="K83" i="42"/>
  <c r="H83" i="42"/>
  <c r="D83" i="42"/>
  <c r="C83" i="42"/>
  <c r="AF82" i="42"/>
  <c r="AC82" i="42"/>
  <c r="Z82" i="42"/>
  <c r="W82" i="42"/>
  <c r="T82" i="42"/>
  <c r="Q82" i="42"/>
  <c r="N82" i="42"/>
  <c r="K82" i="42"/>
  <c r="H82" i="42"/>
  <c r="E82" i="42" s="1"/>
  <c r="D82" i="42"/>
  <c r="C82" i="42"/>
  <c r="AF81" i="42"/>
  <c r="AF85" i="42" s="1"/>
  <c r="AC81" i="42"/>
  <c r="AC85" i="42" s="1"/>
  <c r="Z81" i="42"/>
  <c r="W81" i="42"/>
  <c r="W85" i="42" s="1"/>
  <c r="T81" i="42"/>
  <c r="T85" i="42" s="1"/>
  <c r="Q81" i="42"/>
  <c r="Q85" i="42" s="1"/>
  <c r="N81" i="42"/>
  <c r="K81" i="42"/>
  <c r="H81" i="42"/>
  <c r="D81" i="42"/>
  <c r="D85" i="42" s="1"/>
  <c r="C81" i="42"/>
  <c r="C85" i="42" s="1"/>
  <c r="AF80" i="42"/>
  <c r="AE80" i="42"/>
  <c r="AD80" i="42"/>
  <c r="AC80" i="42"/>
  <c r="AB80" i="42"/>
  <c r="AA80" i="42"/>
  <c r="Y80" i="42"/>
  <c r="X80" i="42"/>
  <c r="V80" i="42"/>
  <c r="U80" i="42"/>
  <c r="S80" i="42"/>
  <c r="R80" i="42"/>
  <c r="P80" i="42"/>
  <c r="O80" i="42"/>
  <c r="M80" i="42"/>
  <c r="L80" i="42"/>
  <c r="J80" i="42"/>
  <c r="I80" i="42"/>
  <c r="G80" i="42"/>
  <c r="F80" i="42"/>
  <c r="AF79" i="42"/>
  <c r="AC79" i="42"/>
  <c r="Z79" i="42"/>
  <c r="W79" i="42"/>
  <c r="T79" i="42"/>
  <c r="Q79" i="42"/>
  <c r="N79" i="42"/>
  <c r="K79" i="42"/>
  <c r="H79" i="42"/>
  <c r="E79" i="42" s="1"/>
  <c r="D79" i="42"/>
  <c r="C79" i="42"/>
  <c r="AF78" i="42"/>
  <c r="AC78" i="42"/>
  <c r="Z78" i="42"/>
  <c r="W78" i="42"/>
  <c r="T78" i="42"/>
  <c r="Q78" i="42"/>
  <c r="N78" i="42"/>
  <c r="K78" i="42"/>
  <c r="H78" i="42"/>
  <c r="D78" i="42"/>
  <c r="C78" i="42"/>
  <c r="AF77" i="42"/>
  <c r="AC77" i="42"/>
  <c r="Z77" i="42"/>
  <c r="W77" i="42"/>
  <c r="T77" i="42"/>
  <c r="Q77" i="42"/>
  <c r="N77" i="42"/>
  <c r="K77" i="42"/>
  <c r="H77" i="42"/>
  <c r="E77" i="42" s="1"/>
  <c r="D77" i="42"/>
  <c r="C77" i="42"/>
  <c r="AF76" i="42"/>
  <c r="AC76" i="42"/>
  <c r="Z76" i="42"/>
  <c r="W76" i="42"/>
  <c r="W80" i="42" s="1"/>
  <c r="T76" i="42"/>
  <c r="T80" i="42" s="1"/>
  <c r="Q76" i="42"/>
  <c r="Q80" i="42" s="1"/>
  <c r="N76" i="42"/>
  <c r="N80" i="42" s="1"/>
  <c r="K76" i="42"/>
  <c r="K80" i="42" s="1"/>
  <c r="H76" i="42"/>
  <c r="D76" i="42"/>
  <c r="D80" i="42" s="1"/>
  <c r="C76" i="42"/>
  <c r="C80" i="42" s="1"/>
  <c r="AE75" i="42"/>
  <c r="AD75" i="42"/>
  <c r="AB75" i="42"/>
  <c r="AA75" i="42"/>
  <c r="Y75" i="42"/>
  <c r="X75" i="42"/>
  <c r="V75" i="42"/>
  <c r="U75" i="42"/>
  <c r="S75" i="42"/>
  <c r="R75" i="42"/>
  <c r="P75" i="42"/>
  <c r="O75" i="42"/>
  <c r="N75" i="42"/>
  <c r="M75" i="42"/>
  <c r="L75" i="42"/>
  <c r="K75" i="42"/>
  <c r="J75" i="42"/>
  <c r="I75" i="42"/>
  <c r="G75" i="42"/>
  <c r="F75" i="42"/>
  <c r="AF74" i="42"/>
  <c r="AC74" i="42"/>
  <c r="Z74" i="42"/>
  <c r="W74" i="42"/>
  <c r="T74" i="42"/>
  <c r="Q74" i="42"/>
  <c r="N74" i="42"/>
  <c r="K74" i="42"/>
  <c r="H74" i="42"/>
  <c r="D74" i="42"/>
  <c r="C74" i="42"/>
  <c r="AF73" i="42"/>
  <c r="AC73" i="42"/>
  <c r="Z73" i="42"/>
  <c r="W73" i="42"/>
  <c r="T73" i="42"/>
  <c r="Q73" i="42"/>
  <c r="N73" i="42"/>
  <c r="K73" i="42"/>
  <c r="H73" i="42"/>
  <c r="D73" i="42"/>
  <c r="C73" i="42"/>
  <c r="AF72" i="42"/>
  <c r="AC72" i="42"/>
  <c r="Z72" i="42"/>
  <c r="W72" i="42"/>
  <c r="T72" i="42"/>
  <c r="Q72" i="42"/>
  <c r="N72" i="42"/>
  <c r="K72" i="42"/>
  <c r="H72" i="42"/>
  <c r="D72" i="42"/>
  <c r="C72" i="42"/>
  <c r="AF71" i="42"/>
  <c r="AF75" i="42" s="1"/>
  <c r="AC71" i="42"/>
  <c r="AC75" i="42" s="1"/>
  <c r="Z71" i="42"/>
  <c r="Z75" i="42" s="1"/>
  <c r="W71" i="42"/>
  <c r="W75" i="42" s="1"/>
  <c r="T71" i="42"/>
  <c r="T75" i="42" s="1"/>
  <c r="Q71" i="42"/>
  <c r="N71" i="42"/>
  <c r="K71" i="42"/>
  <c r="H71" i="42"/>
  <c r="D71" i="42"/>
  <c r="D75" i="42" s="1"/>
  <c r="C71" i="42"/>
  <c r="C75" i="42" s="1"/>
  <c r="AF70" i="42"/>
  <c r="AE70" i="42"/>
  <c r="AD70" i="42"/>
  <c r="AC70" i="42"/>
  <c r="AB70" i="42"/>
  <c r="AA70" i="42"/>
  <c r="Y70" i="42"/>
  <c r="X70" i="42"/>
  <c r="V70" i="42"/>
  <c r="U70" i="42"/>
  <c r="S70" i="42"/>
  <c r="R70" i="42"/>
  <c r="P70" i="42"/>
  <c r="O70" i="42"/>
  <c r="M70" i="42"/>
  <c r="L70" i="42"/>
  <c r="J70" i="42"/>
  <c r="I70" i="42"/>
  <c r="G70" i="42"/>
  <c r="F70" i="42"/>
  <c r="AF69" i="42"/>
  <c r="AC69" i="42"/>
  <c r="Z69" i="42"/>
  <c r="W69" i="42"/>
  <c r="T69" i="42"/>
  <c r="Q69" i="42"/>
  <c r="N69" i="42"/>
  <c r="K69" i="42"/>
  <c r="H69" i="42"/>
  <c r="D69" i="42"/>
  <c r="C69" i="42"/>
  <c r="C70" i="42" s="1"/>
  <c r="AF68" i="42"/>
  <c r="AC68" i="42"/>
  <c r="Z68" i="42"/>
  <c r="W68" i="42"/>
  <c r="T68" i="42"/>
  <c r="Q68" i="42"/>
  <c r="N68" i="42"/>
  <c r="K68" i="42"/>
  <c r="H68" i="42"/>
  <c r="D68" i="42"/>
  <c r="C68" i="42"/>
  <c r="AF67" i="42"/>
  <c r="AC67" i="42"/>
  <c r="Z67" i="42"/>
  <c r="W67" i="42"/>
  <c r="T67" i="42"/>
  <c r="Q67" i="42"/>
  <c r="N67" i="42"/>
  <c r="K67" i="42"/>
  <c r="H67" i="42"/>
  <c r="D67" i="42"/>
  <c r="C67" i="42"/>
  <c r="AF66" i="42"/>
  <c r="AC66" i="42"/>
  <c r="Z66" i="42"/>
  <c r="W66" i="42"/>
  <c r="W70" i="42" s="1"/>
  <c r="T66" i="42"/>
  <c r="T70" i="42" s="1"/>
  <c r="Q66" i="42"/>
  <c r="Q70" i="42" s="1"/>
  <c r="N66" i="42"/>
  <c r="N70" i="42" s="1"/>
  <c r="K66" i="42"/>
  <c r="K70" i="42" s="1"/>
  <c r="H66" i="42"/>
  <c r="D66" i="42"/>
  <c r="D70" i="42" s="1"/>
  <c r="C66" i="42"/>
  <c r="AE65" i="42"/>
  <c r="AD65" i="42"/>
  <c r="AB65" i="42"/>
  <c r="AA65" i="42"/>
  <c r="Y65" i="42"/>
  <c r="X65" i="42"/>
  <c r="V65" i="42"/>
  <c r="U65" i="42"/>
  <c r="S65" i="42"/>
  <c r="R65" i="42"/>
  <c r="P65" i="42"/>
  <c r="O65" i="42"/>
  <c r="N65" i="42"/>
  <c r="M65" i="42"/>
  <c r="L65" i="42"/>
  <c r="K65" i="42"/>
  <c r="J65" i="42"/>
  <c r="I65" i="42"/>
  <c r="G65" i="42"/>
  <c r="F65" i="42"/>
  <c r="AF64" i="42"/>
  <c r="AC64" i="42"/>
  <c r="Z64" i="42"/>
  <c r="W64" i="42"/>
  <c r="T64" i="42"/>
  <c r="Q64" i="42"/>
  <c r="N64" i="42"/>
  <c r="K64" i="42"/>
  <c r="H64" i="42"/>
  <c r="E64" i="42" s="1"/>
  <c r="D64" i="42"/>
  <c r="C64" i="42"/>
  <c r="AF63" i="42"/>
  <c r="AC63" i="42"/>
  <c r="Z63" i="42"/>
  <c r="W63" i="42"/>
  <c r="T63" i="42"/>
  <c r="Q63" i="42"/>
  <c r="N63" i="42"/>
  <c r="K63" i="42"/>
  <c r="H63" i="42"/>
  <c r="E63" i="42" s="1"/>
  <c r="D63" i="42"/>
  <c r="C63" i="42"/>
  <c r="AF62" i="42"/>
  <c r="AC62" i="42"/>
  <c r="Z62" i="42"/>
  <c r="W62" i="42"/>
  <c r="T62" i="42"/>
  <c r="Q62" i="42"/>
  <c r="N62" i="42"/>
  <c r="K62" i="42"/>
  <c r="H62" i="42"/>
  <c r="D62" i="42"/>
  <c r="C62" i="42"/>
  <c r="AF61" i="42"/>
  <c r="AF65" i="42" s="1"/>
  <c r="AC61" i="42"/>
  <c r="AC65" i="42" s="1"/>
  <c r="Z61" i="42"/>
  <c r="W61" i="42"/>
  <c r="W65" i="42" s="1"/>
  <c r="T61" i="42"/>
  <c r="T65" i="42" s="1"/>
  <c r="Q61" i="42"/>
  <c r="Q65" i="42" s="1"/>
  <c r="N61" i="42"/>
  <c r="K61" i="42"/>
  <c r="H61" i="42"/>
  <c r="D61" i="42"/>
  <c r="D65" i="42" s="1"/>
  <c r="C61" i="42"/>
  <c r="C65" i="42" s="1"/>
  <c r="AF60" i="42"/>
  <c r="AE60" i="42"/>
  <c r="AD60" i="42"/>
  <c r="AC60" i="42"/>
  <c r="AB60" i="42"/>
  <c r="AA60" i="42"/>
  <c r="Y60" i="42"/>
  <c r="X60" i="42"/>
  <c r="V60" i="42"/>
  <c r="U60" i="42"/>
  <c r="S60" i="42"/>
  <c r="R60" i="42"/>
  <c r="P60" i="42"/>
  <c r="O60" i="42"/>
  <c r="M60" i="42"/>
  <c r="L60" i="42"/>
  <c r="J60" i="42"/>
  <c r="I60" i="42"/>
  <c r="G60" i="42"/>
  <c r="F60" i="42"/>
  <c r="AF59" i="42"/>
  <c r="AC59" i="42"/>
  <c r="Z59" i="42"/>
  <c r="W59" i="42"/>
  <c r="T59" i="42"/>
  <c r="Q59" i="42"/>
  <c r="N59" i="42"/>
  <c r="K59" i="42"/>
  <c r="H59" i="42"/>
  <c r="D59" i="42"/>
  <c r="C59" i="42"/>
  <c r="AF58" i="42"/>
  <c r="AC58" i="42"/>
  <c r="Z58" i="42"/>
  <c r="W58" i="42"/>
  <c r="T58" i="42"/>
  <c r="Q58" i="42"/>
  <c r="N58" i="42"/>
  <c r="K58" i="42"/>
  <c r="H58" i="42"/>
  <c r="E58" i="42" s="1"/>
  <c r="D58" i="42"/>
  <c r="C58" i="42"/>
  <c r="AF57" i="42"/>
  <c r="AC57" i="42"/>
  <c r="Z57" i="42"/>
  <c r="W57" i="42"/>
  <c r="T57" i="42"/>
  <c r="Q57" i="42"/>
  <c r="N57" i="42"/>
  <c r="K57" i="42"/>
  <c r="H57" i="42"/>
  <c r="D57" i="42"/>
  <c r="C57" i="42"/>
  <c r="AF56" i="42"/>
  <c r="AC56" i="42"/>
  <c r="Z56" i="42"/>
  <c r="W56" i="42"/>
  <c r="W60" i="42" s="1"/>
  <c r="T56" i="42"/>
  <c r="T60" i="42" s="1"/>
  <c r="Q56" i="42"/>
  <c r="Q60" i="42" s="1"/>
  <c r="N56" i="42"/>
  <c r="N60" i="42" s="1"/>
  <c r="K56" i="42"/>
  <c r="K60" i="42" s="1"/>
  <c r="H56" i="42"/>
  <c r="D56" i="42"/>
  <c r="D60" i="42" s="1"/>
  <c r="C56" i="42"/>
  <c r="C60" i="42" s="1"/>
  <c r="AE55" i="42"/>
  <c r="AD55" i="42"/>
  <c r="AB55" i="42"/>
  <c r="AA55" i="42"/>
  <c r="Y55" i="42"/>
  <c r="X55" i="42"/>
  <c r="V55" i="42"/>
  <c r="U55" i="42"/>
  <c r="S55" i="42"/>
  <c r="R55" i="42"/>
  <c r="P55" i="42"/>
  <c r="O55" i="42"/>
  <c r="N55" i="42"/>
  <c r="M55" i="42"/>
  <c r="L55" i="42"/>
  <c r="K55" i="42"/>
  <c r="J55" i="42"/>
  <c r="I55" i="42"/>
  <c r="G55" i="42"/>
  <c r="F55" i="42"/>
  <c r="AF54" i="42"/>
  <c r="AC54" i="42"/>
  <c r="Z54" i="42"/>
  <c r="W54" i="42"/>
  <c r="T54" i="42"/>
  <c r="Q54" i="42"/>
  <c r="N54" i="42"/>
  <c r="K54" i="42"/>
  <c r="H54" i="42"/>
  <c r="D54" i="42"/>
  <c r="C54" i="42"/>
  <c r="AF53" i="42"/>
  <c r="AC53" i="42"/>
  <c r="Z53" i="42"/>
  <c r="W53" i="42"/>
  <c r="T53" i="42"/>
  <c r="Q53" i="42"/>
  <c r="N53" i="42"/>
  <c r="K53" i="42"/>
  <c r="H53" i="42"/>
  <c r="D53" i="42"/>
  <c r="C53" i="42"/>
  <c r="AF51" i="42"/>
  <c r="AF55" i="42" s="1"/>
  <c r="AC51" i="42"/>
  <c r="AC55" i="42" s="1"/>
  <c r="Z51" i="42"/>
  <c r="Z55" i="42" s="1"/>
  <c r="W51" i="42"/>
  <c r="W55" i="42" s="1"/>
  <c r="T51" i="42"/>
  <c r="T55" i="42" s="1"/>
  <c r="Q51" i="42"/>
  <c r="N51" i="42"/>
  <c r="K51" i="42"/>
  <c r="H51" i="42"/>
  <c r="D51" i="42"/>
  <c r="D55" i="42" s="1"/>
  <c r="C51" i="42"/>
  <c r="C55" i="42" s="1"/>
  <c r="AF50" i="42"/>
  <c r="AE50" i="42"/>
  <c r="AD50" i="42"/>
  <c r="AC50" i="42"/>
  <c r="AB50" i="42"/>
  <c r="AA50" i="42"/>
  <c r="Y50" i="42"/>
  <c r="X50" i="42"/>
  <c r="V50" i="42"/>
  <c r="U50" i="42"/>
  <c r="S50" i="42"/>
  <c r="R50" i="42"/>
  <c r="P50" i="42"/>
  <c r="O50" i="42"/>
  <c r="M50" i="42"/>
  <c r="L50" i="42"/>
  <c r="J50" i="42"/>
  <c r="I50" i="42"/>
  <c r="G50" i="42"/>
  <c r="F50" i="42"/>
  <c r="AF49" i="42"/>
  <c r="AC49" i="42"/>
  <c r="Z49" i="42"/>
  <c r="W49" i="42"/>
  <c r="T49" i="42"/>
  <c r="Q49" i="42"/>
  <c r="N49" i="42"/>
  <c r="K49" i="42"/>
  <c r="H49" i="42"/>
  <c r="E49" i="42" s="1"/>
  <c r="D49" i="42"/>
  <c r="C49" i="42"/>
  <c r="AF48" i="42"/>
  <c r="AC48" i="42"/>
  <c r="Z48" i="42"/>
  <c r="W48" i="42"/>
  <c r="T48" i="42"/>
  <c r="Q48" i="42"/>
  <c r="N48" i="42"/>
  <c r="K48" i="42"/>
  <c r="H48" i="42"/>
  <c r="E48" i="42" s="1"/>
  <c r="D48" i="42"/>
  <c r="C48" i="42"/>
  <c r="AF47" i="42"/>
  <c r="AC47" i="42"/>
  <c r="Z47" i="42"/>
  <c r="W47" i="42"/>
  <c r="T47" i="42"/>
  <c r="Q47" i="42"/>
  <c r="N47" i="42"/>
  <c r="K47" i="42"/>
  <c r="H47" i="42"/>
  <c r="E47" i="42" s="1"/>
  <c r="D47" i="42"/>
  <c r="C47" i="42"/>
  <c r="AF46" i="42"/>
  <c r="AC46" i="42"/>
  <c r="Z46" i="42"/>
  <c r="W46" i="42"/>
  <c r="W50" i="42" s="1"/>
  <c r="T46" i="42"/>
  <c r="T50" i="42" s="1"/>
  <c r="Q46" i="42"/>
  <c r="Q50" i="42" s="1"/>
  <c r="N46" i="42"/>
  <c r="N50" i="42" s="1"/>
  <c r="K46" i="42"/>
  <c r="K50" i="42" s="1"/>
  <c r="H46" i="42"/>
  <c r="D46" i="42"/>
  <c r="D50" i="42" s="1"/>
  <c r="C46" i="42"/>
  <c r="C50" i="42" s="1"/>
  <c r="AE45" i="42"/>
  <c r="AD45" i="42"/>
  <c r="AB45" i="42"/>
  <c r="AA45" i="42"/>
  <c r="Y45" i="42"/>
  <c r="X45" i="42"/>
  <c r="V45" i="42"/>
  <c r="U45" i="42"/>
  <c r="S45" i="42"/>
  <c r="R45" i="42"/>
  <c r="P45" i="42"/>
  <c r="O45" i="42"/>
  <c r="N45" i="42"/>
  <c r="M45" i="42"/>
  <c r="L45" i="42"/>
  <c r="K45" i="42"/>
  <c r="J45" i="42"/>
  <c r="I45" i="42"/>
  <c r="G45" i="42"/>
  <c r="F45" i="42"/>
  <c r="AF44" i="42"/>
  <c r="AC44" i="42"/>
  <c r="Z44" i="42"/>
  <c r="W44" i="42"/>
  <c r="T44" i="42"/>
  <c r="Q44" i="42"/>
  <c r="N44" i="42"/>
  <c r="K44" i="42"/>
  <c r="H44" i="42"/>
  <c r="D44" i="42"/>
  <c r="C44" i="42"/>
  <c r="AF43" i="42"/>
  <c r="AC43" i="42"/>
  <c r="Z43" i="42"/>
  <c r="W43" i="42"/>
  <c r="T43" i="42"/>
  <c r="Q43" i="42"/>
  <c r="N43" i="42"/>
  <c r="K43" i="42"/>
  <c r="H43" i="42"/>
  <c r="D43" i="42"/>
  <c r="C43" i="42"/>
  <c r="AF42" i="42"/>
  <c r="AC42" i="42"/>
  <c r="Z42" i="42"/>
  <c r="W42" i="42"/>
  <c r="T42" i="42"/>
  <c r="Q42" i="42"/>
  <c r="N42" i="42"/>
  <c r="K42" i="42"/>
  <c r="H42" i="42"/>
  <c r="E42" i="42" s="1"/>
  <c r="D42" i="42"/>
  <c r="C42" i="42"/>
  <c r="AF41" i="42"/>
  <c r="AF45" i="42" s="1"/>
  <c r="AC41" i="42"/>
  <c r="AC45" i="42" s="1"/>
  <c r="Z41" i="42"/>
  <c r="W41" i="42"/>
  <c r="W45" i="42" s="1"/>
  <c r="T41" i="42"/>
  <c r="T45" i="42" s="1"/>
  <c r="Q41" i="42"/>
  <c r="Q45" i="42" s="1"/>
  <c r="N41" i="42"/>
  <c r="K41" i="42"/>
  <c r="H41" i="42"/>
  <c r="D41" i="42"/>
  <c r="D45" i="42" s="1"/>
  <c r="C41" i="42"/>
  <c r="C45" i="42" s="1"/>
  <c r="AF40" i="42"/>
  <c r="AE40" i="42"/>
  <c r="AD40" i="42"/>
  <c r="AC40" i="42"/>
  <c r="AB40" i="42"/>
  <c r="AA40" i="42"/>
  <c r="Y40" i="42"/>
  <c r="X40" i="42"/>
  <c r="V40" i="42"/>
  <c r="U40" i="42"/>
  <c r="S40" i="42"/>
  <c r="R40" i="42"/>
  <c r="P40" i="42"/>
  <c r="O40" i="42"/>
  <c r="M40" i="42"/>
  <c r="L40" i="42"/>
  <c r="J40" i="42"/>
  <c r="I40" i="42"/>
  <c r="G40" i="42"/>
  <c r="F40" i="42"/>
  <c r="AF39" i="42"/>
  <c r="AC39" i="42"/>
  <c r="Z39" i="42"/>
  <c r="W39" i="42"/>
  <c r="T39" i="42"/>
  <c r="Q39" i="42"/>
  <c r="N39" i="42"/>
  <c r="K39" i="42"/>
  <c r="H39" i="42"/>
  <c r="E39" i="42" s="1"/>
  <c r="D39" i="42"/>
  <c r="C39" i="42"/>
  <c r="AF38" i="42"/>
  <c r="AC38" i="42"/>
  <c r="Z38" i="42"/>
  <c r="W38" i="42"/>
  <c r="T38" i="42"/>
  <c r="Q38" i="42"/>
  <c r="N38" i="42"/>
  <c r="K38" i="42"/>
  <c r="H38" i="42"/>
  <c r="D38" i="42"/>
  <c r="C38" i="42"/>
  <c r="AF37" i="42"/>
  <c r="AC37" i="42"/>
  <c r="Z37" i="42"/>
  <c r="W37" i="42"/>
  <c r="T37" i="42"/>
  <c r="Q37" i="42"/>
  <c r="N37" i="42"/>
  <c r="K37" i="42"/>
  <c r="H37" i="42"/>
  <c r="E37" i="42" s="1"/>
  <c r="D37" i="42"/>
  <c r="C37" i="42"/>
  <c r="AF36" i="42"/>
  <c r="AC36" i="42"/>
  <c r="Z36" i="42"/>
  <c r="W36" i="42"/>
  <c r="W40" i="42" s="1"/>
  <c r="T36" i="42"/>
  <c r="T40" i="42" s="1"/>
  <c r="Q36" i="42"/>
  <c r="Q40" i="42" s="1"/>
  <c r="N36" i="42"/>
  <c r="N40" i="42" s="1"/>
  <c r="K36" i="42"/>
  <c r="K40" i="42" s="1"/>
  <c r="H36" i="42"/>
  <c r="D36" i="42"/>
  <c r="D40" i="42" s="1"/>
  <c r="C36" i="42"/>
  <c r="C40" i="42" s="1"/>
  <c r="AE35" i="42"/>
  <c r="AD35" i="42"/>
  <c r="AB35" i="42"/>
  <c r="AA35" i="42"/>
  <c r="Y35" i="42"/>
  <c r="X35" i="42"/>
  <c r="V35" i="42"/>
  <c r="U35" i="42"/>
  <c r="S35" i="42"/>
  <c r="R35" i="42"/>
  <c r="P35" i="42"/>
  <c r="O35" i="42"/>
  <c r="N35" i="42"/>
  <c r="M35" i="42"/>
  <c r="L35" i="42"/>
  <c r="K35" i="42"/>
  <c r="J35" i="42"/>
  <c r="I35" i="42"/>
  <c r="G35" i="42"/>
  <c r="F35" i="42"/>
  <c r="AF34" i="42"/>
  <c r="AC34" i="42"/>
  <c r="Z34" i="42"/>
  <c r="W34" i="42"/>
  <c r="T34" i="42"/>
  <c r="Q34" i="42"/>
  <c r="N34" i="42"/>
  <c r="K34" i="42"/>
  <c r="H34" i="42"/>
  <c r="D34" i="42"/>
  <c r="C34" i="42"/>
  <c r="AF33" i="42"/>
  <c r="AC33" i="42"/>
  <c r="Z33" i="42"/>
  <c r="W33" i="42"/>
  <c r="T33" i="42"/>
  <c r="Q33" i="42"/>
  <c r="N33" i="42"/>
  <c r="K33" i="42"/>
  <c r="H33" i="42"/>
  <c r="D33" i="42"/>
  <c r="C33" i="42"/>
  <c r="AF32" i="42"/>
  <c r="AC32" i="42"/>
  <c r="Z32" i="42"/>
  <c r="W32" i="42"/>
  <c r="T32" i="42"/>
  <c r="Q32" i="42"/>
  <c r="N32" i="42"/>
  <c r="K32" i="42"/>
  <c r="H32" i="42"/>
  <c r="D32" i="42"/>
  <c r="C32" i="42"/>
  <c r="AF31" i="42"/>
  <c r="AC31" i="42"/>
  <c r="AC35" i="42" s="1"/>
  <c r="Z31" i="42"/>
  <c r="W31" i="42"/>
  <c r="W35" i="42" s="1"/>
  <c r="T31" i="42"/>
  <c r="Q31" i="42"/>
  <c r="N31" i="42"/>
  <c r="K31" i="42"/>
  <c r="H31" i="42"/>
  <c r="D31" i="42"/>
  <c r="D35" i="42" s="1"/>
  <c r="C31" i="42"/>
  <c r="C35" i="42" s="1"/>
  <c r="AF30" i="42"/>
  <c r="AE30" i="42"/>
  <c r="AD30" i="42"/>
  <c r="AC30" i="42"/>
  <c r="AB30" i="42"/>
  <c r="AA30" i="42"/>
  <c r="Y30" i="42"/>
  <c r="X30" i="42"/>
  <c r="V30" i="42"/>
  <c r="U30" i="42"/>
  <c r="S30" i="42"/>
  <c r="R30" i="42"/>
  <c r="P30" i="42"/>
  <c r="O30" i="42"/>
  <c r="M30" i="42"/>
  <c r="L30" i="42"/>
  <c r="J30" i="42"/>
  <c r="I30" i="42"/>
  <c r="G30" i="42"/>
  <c r="F30" i="42"/>
  <c r="AF29" i="42"/>
  <c r="AC29" i="42"/>
  <c r="Z29" i="42"/>
  <c r="W29" i="42"/>
  <c r="T29" i="42"/>
  <c r="Q29" i="42"/>
  <c r="N29" i="42"/>
  <c r="K29" i="42"/>
  <c r="H29" i="42"/>
  <c r="E29" i="42" s="1"/>
  <c r="D29" i="42"/>
  <c r="C29" i="42"/>
  <c r="AF28" i="42"/>
  <c r="AC28" i="42"/>
  <c r="Z28" i="42"/>
  <c r="W28" i="42"/>
  <c r="T28" i="42"/>
  <c r="Q28" i="42"/>
  <c r="N28" i="42"/>
  <c r="K28" i="42"/>
  <c r="H28" i="42"/>
  <c r="E28" i="42" s="1"/>
  <c r="D28" i="42"/>
  <c r="C28" i="42"/>
  <c r="AF27" i="42"/>
  <c r="AC27" i="42"/>
  <c r="Z27" i="42"/>
  <c r="W27" i="42"/>
  <c r="T27" i="42"/>
  <c r="T30" i="42" s="1"/>
  <c r="Q27" i="42"/>
  <c r="N27" i="42"/>
  <c r="K27" i="42"/>
  <c r="H27" i="42"/>
  <c r="H30" i="42" s="1"/>
  <c r="D27" i="42"/>
  <c r="C27" i="42"/>
  <c r="AF26" i="42"/>
  <c r="AC26" i="42"/>
  <c r="Z26" i="42"/>
  <c r="W26" i="42"/>
  <c r="W30" i="42" s="1"/>
  <c r="T26" i="42"/>
  <c r="Q26" i="42"/>
  <c r="Q30" i="42" s="1"/>
  <c r="N26" i="42"/>
  <c r="K26" i="42"/>
  <c r="H26" i="42"/>
  <c r="D26" i="42"/>
  <c r="D30" i="42" s="1"/>
  <c r="C26" i="42"/>
  <c r="C30" i="42" s="1"/>
  <c r="AE25" i="42"/>
  <c r="AD25" i="42"/>
  <c r="AB25" i="42"/>
  <c r="AA25" i="42"/>
  <c r="Y25" i="42"/>
  <c r="X25" i="42"/>
  <c r="V25" i="42"/>
  <c r="U25" i="42"/>
  <c r="S25" i="42"/>
  <c r="R25" i="42"/>
  <c r="P25" i="42"/>
  <c r="O25" i="42"/>
  <c r="N25" i="42"/>
  <c r="M25" i="42"/>
  <c r="L25" i="42"/>
  <c r="K25" i="42"/>
  <c r="J25" i="42"/>
  <c r="I25" i="42"/>
  <c r="G25" i="42"/>
  <c r="F25" i="42"/>
  <c r="AF24" i="42"/>
  <c r="AC24" i="42"/>
  <c r="Z24" i="42"/>
  <c r="W24" i="42"/>
  <c r="T24" i="42"/>
  <c r="Q24" i="42"/>
  <c r="N24" i="42"/>
  <c r="K24" i="42"/>
  <c r="H24" i="42"/>
  <c r="D24" i="42"/>
  <c r="C24" i="42"/>
  <c r="AF23" i="42"/>
  <c r="AC23" i="42"/>
  <c r="Z23" i="42"/>
  <c r="Z25" i="42" s="1"/>
  <c r="W23" i="42"/>
  <c r="T23" i="42"/>
  <c r="Q23" i="42"/>
  <c r="N23" i="42"/>
  <c r="K23" i="42"/>
  <c r="H23" i="42"/>
  <c r="D23" i="42"/>
  <c r="C23" i="42"/>
  <c r="AF22" i="42"/>
  <c r="AC22" i="42"/>
  <c r="Z22" i="42"/>
  <c r="W22" i="42"/>
  <c r="T22" i="42"/>
  <c r="Q22" i="42"/>
  <c r="N22" i="42"/>
  <c r="K22" i="42"/>
  <c r="H22" i="42"/>
  <c r="D22" i="42"/>
  <c r="D25" i="42" s="1"/>
  <c r="C22" i="42"/>
  <c r="AF21" i="42"/>
  <c r="AC21" i="42"/>
  <c r="Z21" i="42"/>
  <c r="W21" i="42"/>
  <c r="W25" i="42" s="1"/>
  <c r="T21" i="42"/>
  <c r="T25" i="42" s="1"/>
  <c r="Q21" i="42"/>
  <c r="N21" i="42"/>
  <c r="K21" i="42"/>
  <c r="H21" i="42"/>
  <c r="D21" i="42"/>
  <c r="C21" i="42"/>
  <c r="C25" i="42" s="1"/>
  <c r="AF20" i="42"/>
  <c r="AE20" i="42"/>
  <c r="AD20" i="42"/>
  <c r="AC20" i="42"/>
  <c r="AB20" i="42"/>
  <c r="AA20" i="42"/>
  <c r="Y20" i="42"/>
  <c r="X20" i="42"/>
  <c r="V20" i="42"/>
  <c r="U20" i="42"/>
  <c r="S20" i="42"/>
  <c r="R20" i="42"/>
  <c r="Q20" i="42"/>
  <c r="P20" i="42"/>
  <c r="O20" i="42"/>
  <c r="M20" i="42"/>
  <c r="L20" i="42"/>
  <c r="K20" i="42"/>
  <c r="J20" i="42"/>
  <c r="I20" i="42"/>
  <c r="G20" i="42"/>
  <c r="F20" i="42"/>
  <c r="AF19" i="42"/>
  <c r="AC19" i="42"/>
  <c r="Z19" i="42"/>
  <c r="W19" i="42"/>
  <c r="T19" i="42"/>
  <c r="Q19" i="42"/>
  <c r="N19" i="42"/>
  <c r="K19" i="42"/>
  <c r="H19" i="42"/>
  <c r="E19" i="42" s="1"/>
  <c r="D19" i="42"/>
  <c r="C19" i="42"/>
  <c r="AF18" i="42"/>
  <c r="AC18" i="42"/>
  <c r="Z18" i="42"/>
  <c r="W18" i="42"/>
  <c r="T18" i="42"/>
  <c r="Q18" i="42"/>
  <c r="N18" i="42"/>
  <c r="K18" i="42"/>
  <c r="H18" i="42"/>
  <c r="E18" i="42" s="1"/>
  <c r="D18" i="42"/>
  <c r="C18" i="42"/>
  <c r="AF17" i="42"/>
  <c r="AC17" i="42"/>
  <c r="Z17" i="42"/>
  <c r="W17" i="42"/>
  <c r="T17" i="42"/>
  <c r="Q17" i="42"/>
  <c r="N17" i="42"/>
  <c r="K17" i="42"/>
  <c r="H17" i="42"/>
  <c r="E17" i="42" s="1"/>
  <c r="D17" i="42"/>
  <c r="C17" i="42"/>
  <c r="AF16" i="42"/>
  <c r="AC16" i="42"/>
  <c r="Z16" i="42"/>
  <c r="Z20" i="42" s="1"/>
  <c r="W16" i="42"/>
  <c r="W20" i="42" s="1"/>
  <c r="T16" i="42"/>
  <c r="T20" i="42" s="1"/>
  <c r="Q16" i="42"/>
  <c r="N16" i="42"/>
  <c r="N20" i="42" s="1"/>
  <c r="K16" i="42"/>
  <c r="H16" i="42"/>
  <c r="H20" i="42" s="1"/>
  <c r="D16" i="42"/>
  <c r="D20" i="42" s="1"/>
  <c r="C16" i="42"/>
  <c r="C20" i="42" s="1"/>
  <c r="AE15" i="42"/>
  <c r="AD15" i="42"/>
  <c r="AC15" i="42"/>
  <c r="AB15" i="42"/>
  <c r="AA15" i="42"/>
  <c r="Y15" i="42"/>
  <c r="X15" i="42"/>
  <c r="W15" i="42"/>
  <c r="V15" i="42"/>
  <c r="U15" i="42"/>
  <c r="S15" i="42"/>
  <c r="R15" i="42"/>
  <c r="Q15" i="42"/>
  <c r="P15" i="42"/>
  <c r="O15" i="42"/>
  <c r="N15" i="42"/>
  <c r="M15" i="42"/>
  <c r="L15" i="42"/>
  <c r="K15" i="42"/>
  <c r="J15" i="42"/>
  <c r="I15" i="42"/>
  <c r="G15" i="42"/>
  <c r="F15" i="42"/>
  <c r="AF14" i="42"/>
  <c r="AC14" i="42"/>
  <c r="Z14" i="42"/>
  <c r="E14" i="42" s="1"/>
  <c r="W14" i="42"/>
  <c r="T14" i="42"/>
  <c r="Q14" i="42"/>
  <c r="N14" i="42"/>
  <c r="K14" i="42"/>
  <c r="H14" i="42"/>
  <c r="D14" i="42"/>
  <c r="C14" i="42"/>
  <c r="AF13" i="42"/>
  <c r="AC13" i="42"/>
  <c r="Z13" i="42"/>
  <c r="E13" i="42" s="1"/>
  <c r="W13" i="42"/>
  <c r="T13" i="42"/>
  <c r="Q13" i="42"/>
  <c r="N13" i="42"/>
  <c r="K13" i="42"/>
  <c r="H13" i="42"/>
  <c r="D13" i="42"/>
  <c r="C13" i="42"/>
  <c r="AF12" i="42"/>
  <c r="AC12" i="42"/>
  <c r="Z12" i="42"/>
  <c r="E12" i="42" s="1"/>
  <c r="W12" i="42"/>
  <c r="T12" i="42"/>
  <c r="Q12" i="42"/>
  <c r="N12" i="42"/>
  <c r="K12" i="42"/>
  <c r="H12" i="42"/>
  <c r="D12" i="42"/>
  <c r="C12" i="42"/>
  <c r="AF11" i="42"/>
  <c r="AF15" i="42" s="1"/>
  <c r="AC11" i="42"/>
  <c r="Z11" i="42"/>
  <c r="Z15" i="42" s="1"/>
  <c r="W11" i="42"/>
  <c r="T11" i="42"/>
  <c r="T15" i="42" s="1"/>
  <c r="Q11" i="42"/>
  <c r="N11" i="42"/>
  <c r="K11" i="42"/>
  <c r="H11" i="42"/>
  <c r="H15" i="42" s="1"/>
  <c r="D11" i="42"/>
  <c r="D15" i="42" s="1"/>
  <c r="C11" i="42"/>
  <c r="C15" i="42" s="1"/>
  <c r="AF10" i="42"/>
  <c r="AE10" i="42"/>
  <c r="AD10" i="42"/>
  <c r="AC10" i="42"/>
  <c r="AB10" i="42"/>
  <c r="AB191" i="42" s="1"/>
  <c r="AA10" i="42"/>
  <c r="Y10" i="42"/>
  <c r="X10" i="42"/>
  <c r="V10" i="42"/>
  <c r="V191" i="42" s="1"/>
  <c r="U10" i="42"/>
  <c r="S10" i="42"/>
  <c r="R10" i="42"/>
  <c r="P10" i="42"/>
  <c r="O10" i="42"/>
  <c r="M10" i="42"/>
  <c r="L10" i="42"/>
  <c r="L191" i="42" s="1"/>
  <c r="K10" i="42"/>
  <c r="J10" i="42"/>
  <c r="I10" i="42"/>
  <c r="G10" i="42"/>
  <c r="F10" i="42"/>
  <c r="AF9" i="42"/>
  <c r="AC9" i="42"/>
  <c r="Z9" i="42"/>
  <c r="W9" i="42"/>
  <c r="W195" i="42" s="1"/>
  <c r="T9" i="42"/>
  <c r="T195" i="42" s="1"/>
  <c r="Q9" i="42"/>
  <c r="N9" i="42"/>
  <c r="K9" i="42"/>
  <c r="H9" i="42"/>
  <c r="E9" i="42" s="1"/>
  <c r="D9" i="42"/>
  <c r="C9" i="42"/>
  <c r="W194" i="42"/>
  <c r="T194" i="42"/>
  <c r="H194" i="42"/>
  <c r="AF7" i="42"/>
  <c r="AC7" i="42"/>
  <c r="Z7" i="42"/>
  <c r="W7" i="42"/>
  <c r="T7" i="42"/>
  <c r="T193" i="42" s="1"/>
  <c r="Q7" i="42"/>
  <c r="N7" i="42"/>
  <c r="K7" i="42"/>
  <c r="E7" i="42"/>
  <c r="D7" i="42"/>
  <c r="D193" i="42" s="1"/>
  <c r="C7" i="42"/>
  <c r="AF6" i="42"/>
  <c r="AF192" i="42" s="1"/>
  <c r="AC6" i="42"/>
  <c r="Z6" i="42"/>
  <c r="W6" i="42"/>
  <c r="W192" i="42" s="1"/>
  <c r="T6" i="42"/>
  <c r="T192" i="42" s="1"/>
  <c r="Q6" i="42"/>
  <c r="Q10" i="42" s="1"/>
  <c r="N6" i="42"/>
  <c r="N10" i="42" s="1"/>
  <c r="K6" i="42"/>
  <c r="H6" i="42"/>
  <c r="E6" i="42" s="1"/>
  <c r="D6" i="42"/>
  <c r="C6" i="42"/>
  <c r="D115" i="43" l="1"/>
  <c r="E114" i="43"/>
  <c r="Z100" i="43"/>
  <c r="H115" i="43"/>
  <c r="AF125" i="43"/>
  <c r="D90" i="43"/>
  <c r="AC100" i="43"/>
  <c r="K115" i="43"/>
  <c r="N55" i="43"/>
  <c r="C65" i="43"/>
  <c r="AF70" i="43"/>
  <c r="Z75" i="43"/>
  <c r="T80" i="43"/>
  <c r="C95" i="43"/>
  <c r="AF100" i="43"/>
  <c r="Q55" i="43"/>
  <c r="D65" i="43"/>
  <c r="Q85" i="43"/>
  <c r="D95" i="43"/>
  <c r="Q115" i="43"/>
  <c r="H65" i="43"/>
  <c r="C70" i="43"/>
  <c r="T115" i="43"/>
  <c r="C190" i="43"/>
  <c r="AC20" i="43"/>
  <c r="AC50" i="43"/>
  <c r="K65" i="43"/>
  <c r="W115" i="43"/>
  <c r="D190" i="43"/>
  <c r="AC115" i="43"/>
  <c r="AC145" i="43"/>
  <c r="E11" i="43"/>
  <c r="AF145" i="43"/>
  <c r="E196" i="43"/>
  <c r="N10" i="43"/>
  <c r="AF25" i="43"/>
  <c r="Z30" i="43"/>
  <c r="E28" i="43"/>
  <c r="AF115" i="43"/>
  <c r="Z120" i="43"/>
  <c r="N130" i="43"/>
  <c r="H135" i="43"/>
  <c r="W150" i="43"/>
  <c r="W180" i="43"/>
  <c r="Q185" i="43"/>
  <c r="W125" i="43"/>
  <c r="D140" i="43"/>
  <c r="Z150" i="43"/>
  <c r="AF175" i="43"/>
  <c r="C115" i="43"/>
  <c r="N135" i="43"/>
  <c r="C145" i="43"/>
  <c r="E113" i="43"/>
  <c r="E112" i="43"/>
  <c r="N85" i="43"/>
  <c r="Z105" i="43"/>
  <c r="Q30" i="43"/>
  <c r="W55" i="43"/>
  <c r="E67" i="43"/>
  <c r="E97" i="43"/>
  <c r="AF50" i="43"/>
  <c r="E96" i="43"/>
  <c r="Z115" i="43"/>
  <c r="Q10" i="43"/>
  <c r="K15" i="43"/>
  <c r="AC30" i="43"/>
  <c r="D45" i="43"/>
  <c r="T60" i="43"/>
  <c r="N65" i="43"/>
  <c r="W85" i="43"/>
  <c r="Q90" i="43"/>
  <c r="H95" i="43"/>
  <c r="C100" i="43"/>
  <c r="E98" i="43"/>
  <c r="W130" i="43"/>
  <c r="K140" i="43"/>
  <c r="Z180" i="43"/>
  <c r="N190" i="43"/>
  <c r="N115" i="43"/>
  <c r="H45" i="43"/>
  <c r="W60" i="43"/>
  <c r="K95" i="43"/>
  <c r="Z130" i="43"/>
  <c r="T135" i="43"/>
  <c r="N140" i="43"/>
  <c r="N165" i="43"/>
  <c r="C175" i="43"/>
  <c r="Q190" i="43"/>
  <c r="K20" i="43"/>
  <c r="D25" i="43"/>
  <c r="T40" i="43"/>
  <c r="K45" i="43"/>
  <c r="D50" i="43"/>
  <c r="H75" i="43"/>
  <c r="C80" i="43"/>
  <c r="AC85" i="43"/>
  <c r="W90" i="43"/>
  <c r="N95" i="43"/>
  <c r="AF110" i="43"/>
  <c r="W135" i="43"/>
  <c r="C150" i="43"/>
  <c r="W160" i="43"/>
  <c r="Q165" i="43"/>
  <c r="D175" i="43"/>
  <c r="AF180" i="43"/>
  <c r="Z185" i="43"/>
  <c r="H20" i="43"/>
  <c r="Z10" i="43"/>
  <c r="AF194" i="43"/>
  <c r="T15" i="43"/>
  <c r="N20" i="43"/>
  <c r="H25" i="43"/>
  <c r="E23" i="43"/>
  <c r="W40" i="43"/>
  <c r="N45" i="43"/>
  <c r="E46" i="43"/>
  <c r="D80" i="43"/>
  <c r="Z90" i="43"/>
  <c r="D125" i="43"/>
  <c r="AF130" i="43"/>
  <c r="AF155" i="43"/>
  <c r="Z160" i="43"/>
  <c r="N170" i="43"/>
  <c r="AC10" i="43"/>
  <c r="Q20" i="43"/>
  <c r="K25" i="43"/>
  <c r="AF35" i="43"/>
  <c r="Z40" i="43"/>
  <c r="Q45" i="43"/>
  <c r="E44" i="43"/>
  <c r="AF60" i="43"/>
  <c r="T70" i="43"/>
  <c r="N75" i="43"/>
  <c r="H105" i="43"/>
  <c r="C110" i="43"/>
  <c r="N120" i="43"/>
  <c r="E129" i="43"/>
  <c r="W165" i="43"/>
  <c r="E178" i="43"/>
  <c r="AF185" i="43"/>
  <c r="Z15" i="43"/>
  <c r="T20" i="43"/>
  <c r="H30" i="43"/>
  <c r="AC40" i="43"/>
  <c r="Q75" i="43"/>
  <c r="K80" i="43"/>
  <c r="E83" i="43"/>
  <c r="AF90" i="43"/>
  <c r="K105" i="43"/>
  <c r="D110" i="43"/>
  <c r="Q120" i="43"/>
  <c r="E128" i="43"/>
  <c r="AF135" i="43"/>
  <c r="AF160" i="43"/>
  <c r="T170" i="43"/>
  <c r="N175" i="43"/>
  <c r="E184" i="43"/>
  <c r="C25" i="43"/>
  <c r="C50" i="43"/>
  <c r="W20" i="43"/>
  <c r="K30" i="43"/>
  <c r="C35" i="43"/>
  <c r="AF40" i="43"/>
  <c r="E82" i="43"/>
  <c r="T100" i="43"/>
  <c r="N105" i="43"/>
  <c r="W145" i="43"/>
  <c r="N150" i="43"/>
  <c r="D155" i="43"/>
  <c r="W170" i="43"/>
  <c r="T10" i="43"/>
  <c r="AF15" i="43"/>
  <c r="Z20" i="43"/>
  <c r="E18" i="43"/>
  <c r="T25" i="43"/>
  <c r="N30" i="43"/>
  <c r="E39" i="43"/>
  <c r="T50" i="43"/>
  <c r="AC70" i="43"/>
  <c r="W75" i="43"/>
  <c r="W100" i="43"/>
  <c r="Q105" i="43"/>
  <c r="AF165" i="43"/>
  <c r="E38" i="43"/>
  <c r="E111" i="43"/>
  <c r="E115" i="43" s="1"/>
  <c r="K155" i="43"/>
  <c r="N180" i="43"/>
  <c r="Q40" i="43"/>
  <c r="Z85" i="43"/>
  <c r="C15" i="43"/>
  <c r="Z25" i="43"/>
  <c r="E37" i="43"/>
  <c r="N160" i="43"/>
  <c r="T90" i="43"/>
  <c r="D15" i="43"/>
  <c r="T55" i="43"/>
  <c r="Z60" i="43"/>
  <c r="AF150" i="43"/>
  <c r="C180" i="43"/>
  <c r="T190" i="43"/>
  <c r="W45" i="43"/>
  <c r="Q65" i="43"/>
  <c r="C193" i="43"/>
  <c r="Q15" i="43"/>
  <c r="Q25" i="43"/>
  <c r="K35" i="43"/>
  <c r="E32" i="43"/>
  <c r="D40" i="43"/>
  <c r="Q50" i="43"/>
  <c r="D55" i="43"/>
  <c r="W80" i="43"/>
  <c r="H85" i="43"/>
  <c r="E89" i="43"/>
  <c r="W110" i="43"/>
  <c r="D130" i="43"/>
  <c r="D135" i="43"/>
  <c r="W140" i="43"/>
  <c r="Z140" i="43"/>
  <c r="K145" i="43"/>
  <c r="W155" i="43"/>
  <c r="D165" i="43"/>
  <c r="AF170" i="43"/>
  <c r="W175" i="43"/>
  <c r="Z190" i="43"/>
  <c r="D35" i="43"/>
  <c r="D100" i="43"/>
  <c r="E21" i="43"/>
  <c r="C192" i="43"/>
  <c r="L191" i="43"/>
  <c r="C20" i="43"/>
  <c r="C30" i="43"/>
  <c r="E31" i="43"/>
  <c r="E36" i="43"/>
  <c r="H55" i="43"/>
  <c r="D60" i="43"/>
  <c r="E59" i="43"/>
  <c r="W65" i="43"/>
  <c r="N70" i="43"/>
  <c r="C75" i="43"/>
  <c r="E73" i="43"/>
  <c r="Z80" i="43"/>
  <c r="K85" i="43"/>
  <c r="C90" i="43"/>
  <c r="E88" i="43"/>
  <c r="W95" i="43"/>
  <c r="C105" i="43"/>
  <c r="Z110" i="43"/>
  <c r="AC120" i="43"/>
  <c r="Q125" i="43"/>
  <c r="C185" i="43"/>
  <c r="E183" i="43"/>
  <c r="AF193" i="43"/>
  <c r="E22" i="43"/>
  <c r="M191" i="43"/>
  <c r="AA191" i="43"/>
  <c r="W15" i="43"/>
  <c r="D20" i="43"/>
  <c r="W25" i="43"/>
  <c r="D30" i="43"/>
  <c r="Z35" i="43"/>
  <c r="W50" i="43"/>
  <c r="K55" i="43"/>
  <c r="C60" i="43"/>
  <c r="Z65" i="43"/>
  <c r="Q70" i="43"/>
  <c r="D75" i="43"/>
  <c r="E72" i="43"/>
  <c r="AC80" i="43"/>
  <c r="Z95" i="43"/>
  <c r="Q100" i="43"/>
  <c r="D105" i="43"/>
  <c r="AC110" i="43"/>
  <c r="C135" i="43"/>
  <c r="AC140" i="43"/>
  <c r="AC155" i="43"/>
  <c r="C155" i="43"/>
  <c r="K165" i="43"/>
  <c r="C170" i="43"/>
  <c r="E168" i="43"/>
  <c r="D185" i="43"/>
  <c r="AF190" i="43"/>
  <c r="D70" i="43"/>
  <c r="AC90" i="43"/>
  <c r="Q175" i="43"/>
  <c r="AF30" i="43"/>
  <c r="Z50" i="43"/>
  <c r="E86" i="43"/>
  <c r="E119" i="43"/>
  <c r="E167" i="43"/>
  <c r="Q180" i="43"/>
  <c r="Q110" i="43"/>
  <c r="C165" i="43"/>
  <c r="N15" i="43"/>
  <c r="Q95" i="43"/>
  <c r="O191" i="43"/>
  <c r="AC15" i="43"/>
  <c r="AC25" i="43"/>
  <c r="E56" i="43"/>
  <c r="W70" i="43"/>
  <c r="K75" i="43"/>
  <c r="E109" i="43"/>
  <c r="E118" i="43"/>
  <c r="E139" i="43"/>
  <c r="T180" i="43"/>
  <c r="C195" i="43"/>
  <c r="E17" i="43"/>
  <c r="H145" i="43"/>
  <c r="E33" i="43"/>
  <c r="D85" i="43"/>
  <c r="H15" i="43"/>
  <c r="E53" i="43"/>
  <c r="E64" i="43"/>
  <c r="Z70" i="43"/>
  <c r="E78" i="43"/>
  <c r="E108" i="43"/>
  <c r="E117" i="43"/>
  <c r="C85" i="43"/>
  <c r="H125" i="43"/>
  <c r="D145" i="43"/>
  <c r="D180" i="43"/>
  <c r="C194" i="43"/>
  <c r="C55" i="43"/>
  <c r="AC60" i="43"/>
  <c r="E14" i="43"/>
  <c r="E52" i="43"/>
  <c r="E107" i="43"/>
  <c r="Q80" i="43"/>
  <c r="AF192" i="43"/>
  <c r="AF20" i="43"/>
  <c r="C40" i="43"/>
  <c r="W190" i="43"/>
  <c r="R191" i="43"/>
  <c r="E13" i="43"/>
  <c r="E48" i="43"/>
  <c r="Q60" i="43"/>
  <c r="E106" i="43"/>
  <c r="C125" i="43"/>
  <c r="E27" i="43"/>
  <c r="H70" i="43"/>
  <c r="AF75" i="43"/>
  <c r="T110" i="43"/>
  <c r="W120" i="43"/>
  <c r="K125" i="43"/>
  <c r="AF195" i="43"/>
  <c r="E12" i="43"/>
  <c r="E19" i="43"/>
  <c r="E24" i="43"/>
  <c r="E25" i="43" s="1"/>
  <c r="W30" i="43"/>
  <c r="E29" i="43"/>
  <c r="E47" i="43"/>
  <c r="E99" i="43"/>
  <c r="W105" i="43"/>
  <c r="E158" i="43"/>
  <c r="W185" i="43"/>
  <c r="H180" i="43"/>
  <c r="E176" i="43"/>
  <c r="E6" i="43"/>
  <c r="E7" i="43"/>
  <c r="E8" i="43"/>
  <c r="E9" i="43"/>
  <c r="E16" i="43"/>
  <c r="E26" i="43"/>
  <c r="W35" i="43"/>
  <c r="E42" i="43"/>
  <c r="K50" i="43"/>
  <c r="AC55" i="43"/>
  <c r="H90" i="43"/>
  <c r="AF140" i="43"/>
  <c r="T145" i="43"/>
  <c r="D170" i="43"/>
  <c r="AC65" i="43"/>
  <c r="D193" i="43"/>
  <c r="E51" i="43"/>
  <c r="H192" i="43"/>
  <c r="H193" i="43"/>
  <c r="H194" i="43"/>
  <c r="H195" i="43"/>
  <c r="F191" i="43"/>
  <c r="AD191" i="43"/>
  <c r="E41" i="43"/>
  <c r="N50" i="43"/>
  <c r="AF55" i="43"/>
  <c r="E63" i="43"/>
  <c r="T95" i="43"/>
  <c r="K110" i="43"/>
  <c r="C120" i="43"/>
  <c r="H170" i="43"/>
  <c r="E166" i="43"/>
  <c r="P191" i="43"/>
  <c r="N60" i="43"/>
  <c r="K192" i="43"/>
  <c r="K193" i="43"/>
  <c r="K194" i="43"/>
  <c r="K195" i="43"/>
  <c r="G191" i="43"/>
  <c r="S191" i="43"/>
  <c r="AE191" i="43"/>
  <c r="AC35" i="43"/>
  <c r="K40" i="43"/>
  <c r="AC45" i="43"/>
  <c r="Z55" i="43"/>
  <c r="E62" i="43"/>
  <c r="E79" i="43"/>
  <c r="H80" i="43"/>
  <c r="E87" i="43"/>
  <c r="E90" i="43" s="1"/>
  <c r="K100" i="43"/>
  <c r="AC105" i="43"/>
  <c r="N110" i="43"/>
  <c r="D120" i="43"/>
  <c r="C140" i="43"/>
  <c r="T165" i="43"/>
  <c r="N35" i="43"/>
  <c r="H100" i="43"/>
  <c r="N192" i="43"/>
  <c r="N193" i="43"/>
  <c r="N194" i="43"/>
  <c r="N195" i="43"/>
  <c r="H10" i="43"/>
  <c r="AF10" i="43"/>
  <c r="N25" i="43"/>
  <c r="N40" i="43"/>
  <c r="AF45" i="43"/>
  <c r="T85" i="43"/>
  <c r="N100" i="43"/>
  <c r="AF105" i="43"/>
  <c r="Q35" i="43"/>
  <c r="AC190" i="43"/>
  <c r="D192" i="43"/>
  <c r="Q192" i="43"/>
  <c r="Q193" i="43"/>
  <c r="Q194" i="43"/>
  <c r="Q195" i="43"/>
  <c r="I191" i="43"/>
  <c r="U191" i="43"/>
  <c r="Z45" i="43"/>
  <c r="E69" i="43"/>
  <c r="E74" i="43"/>
  <c r="E77" i="43"/>
  <c r="K90" i="43"/>
  <c r="AC95" i="43"/>
  <c r="E104" i="43"/>
  <c r="Q135" i="43"/>
  <c r="E159" i="43"/>
  <c r="C10" i="43"/>
  <c r="K60" i="43"/>
  <c r="N145" i="43"/>
  <c r="Z175" i="43"/>
  <c r="D195" i="43"/>
  <c r="T45" i="43"/>
  <c r="T192" i="43"/>
  <c r="T193" i="43"/>
  <c r="T194" i="43"/>
  <c r="T195" i="43"/>
  <c r="J191" i="43"/>
  <c r="V191" i="43"/>
  <c r="E68" i="43"/>
  <c r="T75" i="43"/>
  <c r="E76" i="43"/>
  <c r="N90" i="43"/>
  <c r="AF95" i="43"/>
  <c r="E103" i="43"/>
  <c r="C160" i="43"/>
  <c r="D10" i="43"/>
  <c r="E43" i="43"/>
  <c r="W192" i="43"/>
  <c r="W193" i="43"/>
  <c r="W194" i="43"/>
  <c r="W195" i="43"/>
  <c r="K10" i="43"/>
  <c r="W10" i="43"/>
  <c r="E34" i="43"/>
  <c r="H60" i="43"/>
  <c r="E94" i="43"/>
  <c r="E102" i="43"/>
  <c r="AC150" i="43"/>
  <c r="D160" i="43"/>
  <c r="AB191" i="43"/>
  <c r="T35" i="43"/>
  <c r="T105" i="43"/>
  <c r="Q145" i="43"/>
  <c r="AC175" i="43"/>
  <c r="Z192" i="43"/>
  <c r="Z193" i="43"/>
  <c r="Z194" i="43"/>
  <c r="Z195" i="43"/>
  <c r="X191" i="43"/>
  <c r="H35" i="43"/>
  <c r="E58" i="43"/>
  <c r="T65" i="43"/>
  <c r="E66" i="43"/>
  <c r="N80" i="43"/>
  <c r="AF85" i="43"/>
  <c r="E93" i="43"/>
  <c r="Q155" i="43"/>
  <c r="K180" i="43"/>
  <c r="D194" i="43"/>
  <c r="AF65" i="43"/>
  <c r="T125" i="43"/>
  <c r="AC192" i="43"/>
  <c r="AC193" i="43"/>
  <c r="AC194" i="43"/>
  <c r="AC195" i="43"/>
  <c r="Y191" i="43"/>
  <c r="E49" i="43"/>
  <c r="H50" i="43"/>
  <c r="E54" i="43"/>
  <c r="E57" i="43"/>
  <c r="K70" i="43"/>
  <c r="AC75" i="43"/>
  <c r="E84" i="43"/>
  <c r="E92" i="43"/>
  <c r="H110" i="43"/>
  <c r="C130" i="43"/>
  <c r="H120" i="43"/>
  <c r="E116" i="43"/>
  <c r="Z125" i="43"/>
  <c r="E127" i="43"/>
  <c r="E138" i="43"/>
  <c r="E149" i="43"/>
  <c r="T155" i="43"/>
  <c r="E157" i="43"/>
  <c r="Z165" i="43"/>
  <c r="K170" i="43"/>
  <c r="E182" i="43"/>
  <c r="K120" i="43"/>
  <c r="AC125" i="43"/>
  <c r="H130" i="43"/>
  <c r="E126" i="43"/>
  <c r="Z135" i="43"/>
  <c r="E137" i="43"/>
  <c r="E148" i="43"/>
  <c r="H160" i="43"/>
  <c r="E156" i="43"/>
  <c r="AC165" i="43"/>
  <c r="E174" i="43"/>
  <c r="H185" i="43"/>
  <c r="E181" i="43"/>
  <c r="E185" i="43" s="1"/>
  <c r="E189" i="43"/>
  <c r="E61" i="43"/>
  <c r="E71" i="43"/>
  <c r="E81" i="43"/>
  <c r="E91" i="43"/>
  <c r="E101" i="43"/>
  <c r="K130" i="43"/>
  <c r="AC135" i="43"/>
  <c r="H140" i="43"/>
  <c r="E136" i="43"/>
  <c r="Z145" i="43"/>
  <c r="E147" i="43"/>
  <c r="Z155" i="43"/>
  <c r="K160" i="43"/>
  <c r="Q170" i="43"/>
  <c r="E173" i="43"/>
  <c r="K185" i="43"/>
  <c r="E188" i="43"/>
  <c r="E124" i="43"/>
  <c r="H150" i="43"/>
  <c r="E146" i="43"/>
  <c r="E164" i="43"/>
  <c r="E172" i="43"/>
  <c r="E187" i="43"/>
  <c r="T120" i="43"/>
  <c r="E123" i="43"/>
  <c r="Q130" i="43"/>
  <c r="E134" i="43"/>
  <c r="K150" i="43"/>
  <c r="Q160" i="43"/>
  <c r="E163" i="43"/>
  <c r="H175" i="43"/>
  <c r="E171" i="43"/>
  <c r="AC180" i="43"/>
  <c r="H190" i="43"/>
  <c r="E186" i="43"/>
  <c r="E122" i="43"/>
  <c r="T130" i="43"/>
  <c r="E133" i="43"/>
  <c r="Q140" i="43"/>
  <c r="E144" i="43"/>
  <c r="E154" i="43"/>
  <c r="T160" i="43"/>
  <c r="E162" i="43"/>
  <c r="Z170" i="43"/>
  <c r="K175" i="43"/>
  <c r="T185" i="43"/>
  <c r="K190" i="43"/>
  <c r="E121" i="43"/>
  <c r="E132" i="43"/>
  <c r="T140" i="43"/>
  <c r="E143" i="43"/>
  <c r="Q150" i="43"/>
  <c r="E153" i="43"/>
  <c r="H165" i="43"/>
  <c r="E161" i="43"/>
  <c r="AC170" i="43"/>
  <c r="E179" i="43"/>
  <c r="E131" i="43"/>
  <c r="E142" i="43"/>
  <c r="E152" i="43"/>
  <c r="AF120" i="43"/>
  <c r="N125" i="43"/>
  <c r="AC130" i="43"/>
  <c r="K135" i="43"/>
  <c r="E141" i="43"/>
  <c r="H155" i="43"/>
  <c r="E151" i="43"/>
  <c r="AC160" i="43"/>
  <c r="E169" i="43"/>
  <c r="T175" i="43"/>
  <c r="E177" i="43"/>
  <c r="AC185" i="43"/>
  <c r="J191" i="42"/>
  <c r="H75" i="42"/>
  <c r="E71" i="42"/>
  <c r="W193" i="42"/>
  <c r="K191" i="42"/>
  <c r="W10" i="42"/>
  <c r="E11" i="42"/>
  <c r="E15" i="42" s="1"/>
  <c r="E46" i="42"/>
  <c r="E50" i="42" s="1"/>
  <c r="H50" i="42"/>
  <c r="Z70" i="42"/>
  <c r="E86" i="42"/>
  <c r="H90" i="42"/>
  <c r="Z110" i="42"/>
  <c r="E112" i="42"/>
  <c r="Z192" i="42"/>
  <c r="Z193" i="42"/>
  <c r="Z194" i="42"/>
  <c r="Z195" i="42"/>
  <c r="X191" i="42"/>
  <c r="E27" i="42"/>
  <c r="Q35" i="42"/>
  <c r="E38" i="42"/>
  <c r="E62" i="42"/>
  <c r="E78" i="42"/>
  <c r="E102" i="42"/>
  <c r="AC25" i="42"/>
  <c r="E26" i="42"/>
  <c r="E30" i="42" s="1"/>
  <c r="T35" i="42"/>
  <c r="Z45" i="42"/>
  <c r="E54" i="42"/>
  <c r="H65" i="42"/>
  <c r="E61" i="42"/>
  <c r="Q75" i="42"/>
  <c r="Z85" i="42"/>
  <c r="E94" i="42"/>
  <c r="H105" i="42"/>
  <c r="E101" i="42"/>
  <c r="E105" i="42" s="1"/>
  <c r="AF193" i="42"/>
  <c r="AF194" i="42"/>
  <c r="AF195" i="42"/>
  <c r="Z10" i="42"/>
  <c r="AF25" i="42"/>
  <c r="K30" i="42"/>
  <c r="E36" i="42"/>
  <c r="H40" i="42"/>
  <c r="E53" i="42"/>
  <c r="Z60" i="42"/>
  <c r="E69" i="42"/>
  <c r="E76" i="42"/>
  <c r="E80" i="42" s="1"/>
  <c r="H80" i="42"/>
  <c r="D120" i="42"/>
  <c r="C192" i="42"/>
  <c r="C193" i="42"/>
  <c r="C194" i="42"/>
  <c r="C195" i="42"/>
  <c r="C10" i="42"/>
  <c r="O191" i="42"/>
  <c r="AA191" i="42"/>
  <c r="E16" i="42"/>
  <c r="E20" i="42" s="1"/>
  <c r="E24" i="42"/>
  <c r="E195" i="42" s="1"/>
  <c r="N30" i="42"/>
  <c r="N191" i="42" s="1"/>
  <c r="Z35" i="42"/>
  <c r="E68" i="42"/>
  <c r="E92" i="42"/>
  <c r="Z100" i="42"/>
  <c r="E108" i="42"/>
  <c r="H120" i="42"/>
  <c r="E116" i="42"/>
  <c r="D192" i="42"/>
  <c r="D194" i="42"/>
  <c r="D195" i="42"/>
  <c r="D10" i="42"/>
  <c r="P191" i="42"/>
  <c r="E23" i="42"/>
  <c r="E44" i="42"/>
  <c r="H55" i="42"/>
  <c r="E51" i="42"/>
  <c r="E67" i="42"/>
  <c r="E84" i="42"/>
  <c r="H95" i="42"/>
  <c r="E91" i="42"/>
  <c r="E107" i="42"/>
  <c r="E10" i="42"/>
  <c r="AC191" i="42"/>
  <c r="E22" i="42"/>
  <c r="E193" i="42" s="1"/>
  <c r="AF35" i="42"/>
  <c r="E43" i="42"/>
  <c r="Z50" i="42"/>
  <c r="E59" i="42"/>
  <c r="E66" i="42"/>
  <c r="H70" i="42"/>
  <c r="E83" i="42"/>
  <c r="Z90" i="42"/>
  <c r="E106" i="42"/>
  <c r="H110" i="42"/>
  <c r="W115" i="42"/>
  <c r="H192" i="42"/>
  <c r="H193" i="42"/>
  <c r="H195" i="42"/>
  <c r="F191" i="42"/>
  <c r="R191" i="42"/>
  <c r="AD191" i="42"/>
  <c r="H25" i="42"/>
  <c r="E21" i="42"/>
  <c r="E34" i="42"/>
  <c r="K192" i="42"/>
  <c r="K193" i="42"/>
  <c r="K194" i="42"/>
  <c r="K195" i="42"/>
  <c r="G191" i="42"/>
  <c r="S191" i="42"/>
  <c r="AE191" i="42"/>
  <c r="Z30" i="42"/>
  <c r="E33" i="42"/>
  <c r="H45" i="42"/>
  <c r="E41" i="42"/>
  <c r="Q55" i="42"/>
  <c r="E57" i="42"/>
  <c r="Z65" i="42"/>
  <c r="E74" i="42"/>
  <c r="H85" i="42"/>
  <c r="E81" i="42"/>
  <c r="E85" i="42" s="1"/>
  <c r="Q95" i="42"/>
  <c r="E98" i="42"/>
  <c r="Z105" i="42"/>
  <c r="H130" i="42"/>
  <c r="E126" i="42"/>
  <c r="N192" i="42"/>
  <c r="N193" i="42"/>
  <c r="N194" i="42"/>
  <c r="N195" i="42"/>
  <c r="H10" i="42"/>
  <c r="T10" i="42"/>
  <c r="AF191" i="42"/>
  <c r="E32" i="42"/>
  <c r="Z40" i="42"/>
  <c r="E56" i="42"/>
  <c r="E60" i="42" s="1"/>
  <c r="H60" i="42"/>
  <c r="E73" i="42"/>
  <c r="Z80" i="42"/>
  <c r="E89" i="42"/>
  <c r="E97" i="42"/>
  <c r="AF115" i="42"/>
  <c r="D150" i="42"/>
  <c r="Q192" i="42"/>
  <c r="Q193" i="42"/>
  <c r="Q194" i="42"/>
  <c r="Q195" i="42"/>
  <c r="I191" i="42"/>
  <c r="U191" i="42"/>
  <c r="Q25" i="42"/>
  <c r="Q191" i="42" s="1"/>
  <c r="H35" i="42"/>
  <c r="E31" i="42"/>
  <c r="E72" i="42"/>
  <c r="E96" i="42"/>
  <c r="H100" i="42"/>
  <c r="E114" i="42"/>
  <c r="H150" i="42"/>
  <c r="E146" i="42"/>
  <c r="E150" i="42" s="1"/>
  <c r="T130" i="42"/>
  <c r="T150" i="42"/>
  <c r="T170" i="42"/>
  <c r="T190" i="42"/>
  <c r="E124" i="42"/>
  <c r="E137" i="42"/>
  <c r="E157" i="42"/>
  <c r="E177" i="42"/>
  <c r="E111" i="42"/>
  <c r="Q120" i="42"/>
  <c r="E123" i="42"/>
  <c r="H140" i="42"/>
  <c r="E136" i="42"/>
  <c r="E140" i="42" s="1"/>
  <c r="E144" i="42"/>
  <c r="H160" i="42"/>
  <c r="E156" i="42"/>
  <c r="E164" i="42"/>
  <c r="H180" i="42"/>
  <c r="E176" i="42"/>
  <c r="E184" i="42"/>
  <c r="T120" i="42"/>
  <c r="T135" i="42"/>
  <c r="T155" i="42"/>
  <c r="T175" i="42"/>
  <c r="E142" i="42"/>
  <c r="E162" i="42"/>
  <c r="E182" i="42"/>
  <c r="AC192" i="42"/>
  <c r="AC193" i="42"/>
  <c r="AC194" i="42"/>
  <c r="AC195" i="42"/>
  <c r="M191" i="42"/>
  <c r="Y191" i="42"/>
  <c r="E128" i="42"/>
  <c r="T140" i="42"/>
  <c r="T160" i="42"/>
  <c r="T180" i="42"/>
  <c r="Q125" i="42"/>
  <c r="E127" i="42"/>
  <c r="E147" i="42"/>
  <c r="E167" i="42"/>
  <c r="E187" i="42"/>
  <c r="H170" i="42"/>
  <c r="E166" i="42"/>
  <c r="E170" i="42" s="1"/>
  <c r="H190" i="42"/>
  <c r="E186" i="42"/>
  <c r="E118" i="42"/>
  <c r="E133" i="42"/>
  <c r="T145" i="42"/>
  <c r="E153" i="42"/>
  <c r="T165" i="42"/>
  <c r="E173" i="42"/>
  <c r="T185" i="42"/>
  <c r="E117" i="42"/>
  <c r="Z125" i="42"/>
  <c r="E132" i="42"/>
  <c r="E152" i="42"/>
  <c r="E172" i="42"/>
  <c r="E121" i="42"/>
  <c r="E125" i="42" s="1"/>
  <c r="E131" i="42"/>
  <c r="E135" i="42" s="1"/>
  <c r="E141" i="42"/>
  <c r="E145" i="42" s="1"/>
  <c r="E151" i="42"/>
  <c r="E155" i="42" s="1"/>
  <c r="E161" i="42"/>
  <c r="E165" i="42" s="1"/>
  <c r="E171" i="42"/>
  <c r="E181" i="42"/>
  <c r="E100" i="43" l="1"/>
  <c r="E60" i="43"/>
  <c r="AC191" i="43"/>
  <c r="E15" i="43"/>
  <c r="E40" i="43"/>
  <c r="E65" i="43"/>
  <c r="E20" i="43"/>
  <c r="E110" i="43"/>
  <c r="E155" i="43"/>
  <c r="E160" i="43"/>
  <c r="Q191" i="43"/>
  <c r="E165" i="43"/>
  <c r="N191" i="43"/>
  <c r="E45" i="43"/>
  <c r="E145" i="43"/>
  <c r="E35" i="43"/>
  <c r="W191" i="43"/>
  <c r="E85" i="43"/>
  <c r="Z191" i="43"/>
  <c r="E50" i="43"/>
  <c r="E120" i="43"/>
  <c r="T191" i="43"/>
  <c r="E30" i="43"/>
  <c r="E195" i="43"/>
  <c r="E80" i="43"/>
  <c r="E194" i="43"/>
  <c r="E75" i="43"/>
  <c r="E130" i="43"/>
  <c r="K191" i="43"/>
  <c r="E170" i="43"/>
  <c r="E193" i="43"/>
  <c r="C191" i="43"/>
  <c r="E192" i="43"/>
  <c r="E10" i="43"/>
  <c r="E125" i="43"/>
  <c r="E70" i="43"/>
  <c r="E180" i="43"/>
  <c r="E105" i="43"/>
  <c r="E95" i="43"/>
  <c r="E190" i="43"/>
  <c r="E135" i="43"/>
  <c r="AF191" i="43"/>
  <c r="E140" i="43"/>
  <c r="H191" i="43"/>
  <c r="E55" i="43"/>
  <c r="E175" i="43"/>
  <c r="E150" i="43"/>
  <c r="D191" i="43"/>
  <c r="D197" i="43" s="1"/>
  <c r="C191" i="42"/>
  <c r="E70" i="42"/>
  <c r="E55" i="42"/>
  <c r="W191" i="42"/>
  <c r="E75" i="42"/>
  <c r="E190" i="42"/>
  <c r="T191" i="42"/>
  <c r="E115" i="42"/>
  <c r="H191" i="42"/>
  <c r="D191" i="42"/>
  <c r="E100" i="42"/>
  <c r="E194" i="42"/>
  <c r="E192" i="42"/>
  <c r="E180" i="42"/>
  <c r="E110" i="42"/>
  <c r="E90" i="42"/>
  <c r="E35" i="42"/>
  <c r="E95" i="42"/>
  <c r="Z191" i="42"/>
  <c r="E185" i="42"/>
  <c r="E45" i="42"/>
  <c r="E25" i="42"/>
  <c r="E191" i="42" s="1"/>
  <c r="E120" i="42"/>
  <c r="E175" i="42"/>
  <c r="E160" i="42"/>
  <c r="E130" i="42"/>
  <c r="E40" i="42"/>
  <c r="E65" i="42"/>
  <c r="E191" i="43" l="1"/>
  <c r="E197" i="43" s="1"/>
  <c r="E197" i="42"/>
  <c r="D197" i="42"/>
  <c r="C197" i="42"/>
  <c r="E197" i="41"/>
  <c r="D197" i="41"/>
  <c r="C197" i="41"/>
  <c r="C197" i="39"/>
  <c r="D197" i="39"/>
  <c r="C197" i="40"/>
  <c r="D197" i="40"/>
  <c r="E197" i="40"/>
  <c r="D196" i="41"/>
  <c r="C196" i="41"/>
  <c r="E196" i="41"/>
  <c r="C203" i="41"/>
  <c r="AF195" i="41"/>
  <c r="AE195" i="41"/>
  <c r="AD195" i="41"/>
  <c r="AC195" i="41"/>
  <c r="AB195" i="41"/>
  <c r="AA195" i="41"/>
  <c r="Z195" i="41"/>
  <c r="Y195" i="41"/>
  <c r="X195" i="41"/>
  <c r="W195" i="41"/>
  <c r="V195" i="41"/>
  <c r="U195" i="41"/>
  <c r="T195" i="41"/>
  <c r="S195" i="41"/>
  <c r="R195" i="41"/>
  <c r="Q195" i="41"/>
  <c r="P195" i="41"/>
  <c r="O195" i="41"/>
  <c r="N195" i="41"/>
  <c r="M195" i="41"/>
  <c r="L195" i="41"/>
  <c r="K195" i="41"/>
  <c r="J195" i="41"/>
  <c r="I195" i="41"/>
  <c r="H195" i="41"/>
  <c r="G195" i="41"/>
  <c r="F195" i="41"/>
  <c r="E195" i="41"/>
  <c r="D195" i="41"/>
  <c r="C195" i="41"/>
  <c r="AF194" i="41"/>
  <c r="AE194" i="41"/>
  <c r="AD194" i="41"/>
  <c r="AC194" i="41"/>
  <c r="AB194" i="41"/>
  <c r="AA194" i="41"/>
  <c r="Z194" i="41"/>
  <c r="Y194" i="41"/>
  <c r="X194" i="41"/>
  <c r="W194" i="41"/>
  <c r="V194" i="41"/>
  <c r="U194" i="41"/>
  <c r="T194" i="41"/>
  <c r="S194" i="41"/>
  <c r="R194" i="41"/>
  <c r="Q194" i="41"/>
  <c r="P194" i="41"/>
  <c r="O194" i="41"/>
  <c r="N194" i="41"/>
  <c r="M194" i="41"/>
  <c r="L194" i="41"/>
  <c r="K194" i="41"/>
  <c r="J194" i="41"/>
  <c r="I194" i="41"/>
  <c r="H194" i="41"/>
  <c r="G194" i="41"/>
  <c r="F194" i="41"/>
  <c r="E194" i="41"/>
  <c r="D194" i="41"/>
  <c r="C194" i="41"/>
  <c r="AF193" i="41"/>
  <c r="AE193" i="41"/>
  <c r="AD193" i="41"/>
  <c r="AC193" i="41"/>
  <c r="AB193" i="41"/>
  <c r="AA193" i="41"/>
  <c r="Z193" i="41"/>
  <c r="Y193" i="41"/>
  <c r="X193" i="41"/>
  <c r="W193" i="41"/>
  <c r="V193" i="41"/>
  <c r="U193" i="41"/>
  <c r="T193" i="41"/>
  <c r="S193" i="41"/>
  <c r="R193" i="41"/>
  <c r="Q193" i="41"/>
  <c r="P193" i="41"/>
  <c r="O193" i="41"/>
  <c r="N193" i="41"/>
  <c r="M193" i="41"/>
  <c r="L193" i="41"/>
  <c r="K193" i="41"/>
  <c r="J193" i="41"/>
  <c r="I193" i="41"/>
  <c r="H193" i="41"/>
  <c r="G193" i="41"/>
  <c r="F193" i="41"/>
  <c r="E193" i="41"/>
  <c r="D193" i="41"/>
  <c r="C193" i="41"/>
  <c r="AF192" i="41"/>
  <c r="AE192" i="41"/>
  <c r="AD192" i="41"/>
  <c r="AC192" i="41"/>
  <c r="AB192" i="41"/>
  <c r="AA192" i="41"/>
  <c r="Z192" i="41"/>
  <c r="Y192" i="41"/>
  <c r="X192" i="41"/>
  <c r="W192" i="41"/>
  <c r="V192" i="41"/>
  <c r="U192" i="41"/>
  <c r="T192" i="41"/>
  <c r="S192" i="41"/>
  <c r="R192" i="41"/>
  <c r="Q192" i="41"/>
  <c r="P192" i="41"/>
  <c r="O192" i="41"/>
  <c r="N192" i="41"/>
  <c r="M192" i="41"/>
  <c r="L192" i="41"/>
  <c r="K192" i="41"/>
  <c r="J192" i="41"/>
  <c r="I192" i="41"/>
  <c r="H192" i="41"/>
  <c r="G192" i="41"/>
  <c r="F192" i="41"/>
  <c r="E192" i="41"/>
  <c r="D192" i="41"/>
  <c r="C192" i="41"/>
  <c r="AE190" i="41"/>
  <c r="AD190" i="41"/>
  <c r="AC190" i="41"/>
  <c r="AB190" i="41"/>
  <c r="AA190" i="41"/>
  <c r="Y190" i="41"/>
  <c r="X190" i="41"/>
  <c r="V190" i="41"/>
  <c r="U190" i="41"/>
  <c r="S190" i="41"/>
  <c r="R190" i="41"/>
  <c r="Q190" i="41"/>
  <c r="P190" i="41"/>
  <c r="O190" i="41"/>
  <c r="M190" i="41"/>
  <c r="L190" i="41"/>
  <c r="J190" i="41"/>
  <c r="I190" i="41"/>
  <c r="G190" i="41"/>
  <c r="F190" i="41"/>
  <c r="AF189" i="41"/>
  <c r="AC189" i="41"/>
  <c r="Z189" i="41"/>
  <c r="W189" i="41"/>
  <c r="T189" i="41"/>
  <c r="Q189" i="41"/>
  <c r="N189" i="41"/>
  <c r="K189" i="41"/>
  <c r="H189" i="41"/>
  <c r="E189" i="41"/>
  <c r="D189" i="41"/>
  <c r="C189" i="41"/>
  <c r="AF188" i="41"/>
  <c r="AC188" i="41"/>
  <c r="Z188" i="41"/>
  <c r="W188" i="41"/>
  <c r="T188" i="41"/>
  <c r="Q188" i="41"/>
  <c r="N188" i="41"/>
  <c r="K188" i="41"/>
  <c r="H188" i="41"/>
  <c r="E188" i="41"/>
  <c r="D188" i="41"/>
  <c r="C188" i="41"/>
  <c r="AF187" i="41"/>
  <c r="AC187" i="41"/>
  <c r="Z187" i="41"/>
  <c r="W187" i="41"/>
  <c r="T187" i="41"/>
  <c r="Q187" i="41"/>
  <c r="N187" i="41"/>
  <c r="K187" i="41"/>
  <c r="H187" i="41"/>
  <c r="E187" i="41"/>
  <c r="D187" i="41"/>
  <c r="C187" i="41"/>
  <c r="AF186" i="41"/>
  <c r="AF190" i="41" s="1"/>
  <c r="AC186" i="41"/>
  <c r="Z186" i="41"/>
  <c r="Z190" i="41" s="1"/>
  <c r="W186" i="41"/>
  <c r="W190" i="41" s="1"/>
  <c r="T186" i="41"/>
  <c r="T190" i="41" s="1"/>
  <c r="Q186" i="41"/>
  <c r="N186" i="41"/>
  <c r="N190" i="41" s="1"/>
  <c r="K186" i="41"/>
  <c r="K190" i="41" s="1"/>
  <c r="H186" i="41"/>
  <c r="H190" i="41" s="1"/>
  <c r="E186" i="41"/>
  <c r="E190" i="41" s="1"/>
  <c r="D186" i="41"/>
  <c r="D190" i="41" s="1"/>
  <c r="C186" i="41"/>
  <c r="C190" i="41" s="1"/>
  <c r="AE185" i="41"/>
  <c r="AD185" i="41"/>
  <c r="AB185" i="41"/>
  <c r="AA185" i="41"/>
  <c r="Y185" i="41"/>
  <c r="X185" i="41"/>
  <c r="V185" i="41"/>
  <c r="U185" i="41"/>
  <c r="S185" i="41"/>
  <c r="R185" i="41"/>
  <c r="P185" i="41"/>
  <c r="O185" i="41"/>
  <c r="M185" i="41"/>
  <c r="L185" i="41"/>
  <c r="K185" i="41"/>
  <c r="J185" i="41"/>
  <c r="I185" i="41"/>
  <c r="G185" i="41"/>
  <c r="F185" i="41"/>
  <c r="AF184" i="41"/>
  <c r="AC184" i="41"/>
  <c r="Z184" i="41"/>
  <c r="W184" i="41"/>
  <c r="T184" i="41"/>
  <c r="Q184" i="41"/>
  <c r="N184" i="41"/>
  <c r="K184" i="41"/>
  <c r="H184" i="41"/>
  <c r="D184" i="41"/>
  <c r="C184" i="41"/>
  <c r="AF183" i="41"/>
  <c r="AC183" i="41"/>
  <c r="Z183" i="41"/>
  <c r="W183" i="41"/>
  <c r="T183" i="41"/>
  <c r="Q183" i="41"/>
  <c r="E183" i="41" s="1"/>
  <c r="N183" i="41"/>
  <c r="K183" i="41"/>
  <c r="H183" i="41"/>
  <c r="D183" i="41"/>
  <c r="C183" i="41"/>
  <c r="AF182" i="41"/>
  <c r="AC182" i="41"/>
  <c r="Z182" i="41"/>
  <c r="W182" i="41"/>
  <c r="T182" i="41"/>
  <c r="Q182" i="41"/>
  <c r="N182" i="41"/>
  <c r="K182" i="41"/>
  <c r="H182" i="41"/>
  <c r="D182" i="41"/>
  <c r="C182" i="41"/>
  <c r="AF181" i="41"/>
  <c r="AF185" i="41" s="1"/>
  <c r="AC181" i="41"/>
  <c r="AC185" i="41" s="1"/>
  <c r="Z181" i="41"/>
  <c r="Z185" i="41" s="1"/>
  <c r="W181" i="41"/>
  <c r="T181" i="41"/>
  <c r="T185" i="41" s="1"/>
  <c r="Q181" i="41"/>
  <c r="N181" i="41"/>
  <c r="N185" i="41" s="1"/>
  <c r="K181" i="41"/>
  <c r="H181" i="41"/>
  <c r="H185" i="41" s="1"/>
  <c r="D181" i="41"/>
  <c r="D185" i="41" s="1"/>
  <c r="C181" i="41"/>
  <c r="C185" i="41" s="1"/>
  <c r="AE180" i="41"/>
  <c r="AD180" i="41"/>
  <c r="AC180" i="41"/>
  <c r="AB180" i="41"/>
  <c r="AA180" i="41"/>
  <c r="Y180" i="41"/>
  <c r="X180" i="41"/>
  <c r="V180" i="41"/>
  <c r="U180" i="41"/>
  <c r="S180" i="41"/>
  <c r="R180" i="41"/>
  <c r="Q180" i="41"/>
  <c r="P180" i="41"/>
  <c r="O180" i="41"/>
  <c r="M180" i="41"/>
  <c r="L180" i="41"/>
  <c r="J180" i="41"/>
  <c r="I180" i="41"/>
  <c r="G180" i="41"/>
  <c r="F180" i="41"/>
  <c r="AF179" i="41"/>
  <c r="AC179" i="41"/>
  <c r="Z179" i="41"/>
  <c r="W179" i="41"/>
  <c r="T179" i="41"/>
  <c r="Q179" i="41"/>
  <c r="N179" i="41"/>
  <c r="K179" i="41"/>
  <c r="H179" i="41"/>
  <c r="E179" i="41"/>
  <c r="D179" i="41"/>
  <c r="C179" i="41"/>
  <c r="AF178" i="41"/>
  <c r="AC178" i="41"/>
  <c r="Z178" i="41"/>
  <c r="W178" i="41"/>
  <c r="T178" i="41"/>
  <c r="Q178" i="41"/>
  <c r="N178" i="41"/>
  <c r="K178" i="41"/>
  <c r="H178" i="41"/>
  <c r="E178" i="41"/>
  <c r="D178" i="41"/>
  <c r="C178" i="41"/>
  <c r="AF177" i="41"/>
  <c r="AC177" i="41"/>
  <c r="Z177" i="41"/>
  <c r="W177" i="41"/>
  <c r="T177" i="41"/>
  <c r="Q177" i="41"/>
  <c r="N177" i="41"/>
  <c r="K177" i="41"/>
  <c r="H177" i="41"/>
  <c r="E177" i="41"/>
  <c r="D177" i="41"/>
  <c r="C177" i="41"/>
  <c r="AF176" i="41"/>
  <c r="AF180" i="41" s="1"/>
  <c r="AC176" i="41"/>
  <c r="Z176" i="41"/>
  <c r="Z180" i="41" s="1"/>
  <c r="W176" i="41"/>
  <c r="W180" i="41" s="1"/>
  <c r="T176" i="41"/>
  <c r="T180" i="41" s="1"/>
  <c r="Q176" i="41"/>
  <c r="N176" i="41"/>
  <c r="N180" i="41" s="1"/>
  <c r="K176" i="41"/>
  <c r="K180" i="41" s="1"/>
  <c r="H176" i="41"/>
  <c r="H180" i="41" s="1"/>
  <c r="E176" i="41"/>
  <c r="E180" i="41" s="1"/>
  <c r="D176" i="41"/>
  <c r="D180" i="41" s="1"/>
  <c r="C176" i="41"/>
  <c r="C180" i="41" s="1"/>
  <c r="AE175" i="41"/>
  <c r="AD175" i="41"/>
  <c r="AB175" i="41"/>
  <c r="AA175" i="41"/>
  <c r="Y175" i="41"/>
  <c r="X175" i="41"/>
  <c r="W175" i="41"/>
  <c r="V175" i="41"/>
  <c r="U175" i="41"/>
  <c r="S175" i="41"/>
  <c r="R175" i="41"/>
  <c r="P175" i="41"/>
  <c r="O175" i="41"/>
  <c r="M175" i="41"/>
  <c r="L175" i="41"/>
  <c r="K175" i="41"/>
  <c r="J175" i="41"/>
  <c r="I175" i="41"/>
  <c r="G175" i="41"/>
  <c r="F175" i="41"/>
  <c r="AF174" i="41"/>
  <c r="AC174" i="41"/>
  <c r="Z174" i="41"/>
  <c r="W174" i="41"/>
  <c r="T174" i="41"/>
  <c r="Q174" i="41"/>
  <c r="N174" i="41"/>
  <c r="K174" i="41"/>
  <c r="H174" i="41"/>
  <c r="D174" i="41"/>
  <c r="C174" i="41"/>
  <c r="AF173" i="41"/>
  <c r="AC173" i="41"/>
  <c r="Z173" i="41"/>
  <c r="W173" i="41"/>
  <c r="T173" i="41"/>
  <c r="Q173" i="41"/>
  <c r="N173" i="41"/>
  <c r="K173" i="41"/>
  <c r="H173" i="41"/>
  <c r="D173" i="41"/>
  <c r="C173" i="41"/>
  <c r="AF172" i="41"/>
  <c r="AC172" i="41"/>
  <c r="Z172" i="41"/>
  <c r="W172" i="41"/>
  <c r="T172" i="41"/>
  <c r="Q172" i="41"/>
  <c r="N172" i="41"/>
  <c r="K172" i="41"/>
  <c r="H172" i="41"/>
  <c r="D172" i="41"/>
  <c r="C172" i="41"/>
  <c r="AF171" i="41"/>
  <c r="AF175" i="41" s="1"/>
  <c r="AC171" i="41"/>
  <c r="AC175" i="41" s="1"/>
  <c r="Z171" i="41"/>
  <c r="Z175" i="41" s="1"/>
  <c r="W171" i="41"/>
  <c r="T171" i="41"/>
  <c r="T175" i="41" s="1"/>
  <c r="Q171" i="41"/>
  <c r="N171" i="41"/>
  <c r="N175" i="41" s="1"/>
  <c r="K171" i="41"/>
  <c r="H171" i="41"/>
  <c r="H175" i="41" s="1"/>
  <c r="D171" i="41"/>
  <c r="D175" i="41" s="1"/>
  <c r="C171" i="41"/>
  <c r="C175" i="41" s="1"/>
  <c r="AE170" i="41"/>
  <c r="AD170" i="41"/>
  <c r="AC170" i="41"/>
  <c r="AB170" i="41"/>
  <c r="AA170" i="41"/>
  <c r="Y170" i="41"/>
  <c r="X170" i="41"/>
  <c r="V170" i="41"/>
  <c r="U170" i="41"/>
  <c r="S170" i="41"/>
  <c r="R170" i="41"/>
  <c r="Q170" i="41"/>
  <c r="P170" i="41"/>
  <c r="O170" i="41"/>
  <c r="M170" i="41"/>
  <c r="L170" i="41"/>
  <c r="J170" i="41"/>
  <c r="I170" i="41"/>
  <c r="G170" i="41"/>
  <c r="F170" i="41"/>
  <c r="AF169" i="41"/>
  <c r="AC169" i="41"/>
  <c r="Z169" i="41"/>
  <c r="W169" i="41"/>
  <c r="T169" i="41"/>
  <c r="Q169" i="41"/>
  <c r="N169" i="41"/>
  <c r="K169" i="41"/>
  <c r="H169" i="41"/>
  <c r="E169" i="41"/>
  <c r="D169" i="41"/>
  <c r="C169" i="41"/>
  <c r="AF168" i="41"/>
  <c r="AC168" i="41"/>
  <c r="Z168" i="41"/>
  <c r="W168" i="41"/>
  <c r="T168" i="41"/>
  <c r="Q168" i="41"/>
  <c r="N168" i="41"/>
  <c r="K168" i="41"/>
  <c r="H168" i="41"/>
  <c r="E168" i="41"/>
  <c r="D168" i="41"/>
  <c r="C168" i="41"/>
  <c r="AF167" i="41"/>
  <c r="AC167" i="41"/>
  <c r="Z167" i="41"/>
  <c r="W167" i="41"/>
  <c r="T167" i="41"/>
  <c r="Q167" i="41"/>
  <c r="N167" i="41"/>
  <c r="K167" i="41"/>
  <c r="H167" i="41"/>
  <c r="E167" i="41"/>
  <c r="D167" i="41"/>
  <c r="C167" i="41"/>
  <c r="AF166" i="41"/>
  <c r="AF170" i="41" s="1"/>
  <c r="AC166" i="41"/>
  <c r="Z166" i="41"/>
  <c r="Z170" i="41" s="1"/>
  <c r="W166" i="41"/>
  <c r="W170" i="41" s="1"/>
  <c r="T166" i="41"/>
  <c r="T170" i="41" s="1"/>
  <c r="Q166" i="41"/>
  <c r="N166" i="41"/>
  <c r="N170" i="41" s="1"/>
  <c r="K166" i="41"/>
  <c r="K170" i="41" s="1"/>
  <c r="H166" i="41"/>
  <c r="H170" i="41" s="1"/>
  <c r="E166" i="41"/>
  <c r="E170" i="41" s="1"/>
  <c r="D166" i="41"/>
  <c r="D170" i="41" s="1"/>
  <c r="C166" i="41"/>
  <c r="C170" i="41" s="1"/>
  <c r="AE165" i="41"/>
  <c r="AD165" i="41"/>
  <c r="AB165" i="41"/>
  <c r="AA165" i="41"/>
  <c r="Y165" i="41"/>
  <c r="X165" i="41"/>
  <c r="V165" i="41"/>
  <c r="U165" i="41"/>
  <c r="S165" i="41"/>
  <c r="R165" i="41"/>
  <c r="P165" i="41"/>
  <c r="O165" i="41"/>
  <c r="M165" i="41"/>
  <c r="L165" i="41"/>
  <c r="K165" i="41"/>
  <c r="J165" i="41"/>
  <c r="I165" i="41"/>
  <c r="G165" i="41"/>
  <c r="F165" i="41"/>
  <c r="AF164" i="41"/>
  <c r="AC164" i="41"/>
  <c r="Z164" i="41"/>
  <c r="W164" i="41"/>
  <c r="T164" i="41"/>
  <c r="Q164" i="41"/>
  <c r="N164" i="41"/>
  <c r="K164" i="41"/>
  <c r="H164" i="41"/>
  <c r="D164" i="41"/>
  <c r="C164" i="41"/>
  <c r="AF163" i="41"/>
  <c r="AC163" i="41"/>
  <c r="Z163" i="41"/>
  <c r="W163" i="41"/>
  <c r="T163" i="41"/>
  <c r="Q163" i="41"/>
  <c r="N163" i="41"/>
  <c r="K163" i="41"/>
  <c r="H163" i="41"/>
  <c r="E163" i="41" s="1"/>
  <c r="D163" i="41"/>
  <c r="C163" i="41"/>
  <c r="AF162" i="41"/>
  <c r="AC162" i="41"/>
  <c r="Z162" i="41"/>
  <c r="W162" i="41"/>
  <c r="W165" i="41" s="1"/>
  <c r="T162" i="41"/>
  <c r="Q162" i="41"/>
  <c r="N162" i="41"/>
  <c r="K162" i="41"/>
  <c r="H162" i="41"/>
  <c r="E162" i="41" s="1"/>
  <c r="D162" i="41"/>
  <c r="C162" i="41"/>
  <c r="AF161" i="41"/>
  <c r="AF165" i="41" s="1"/>
  <c r="AC161" i="41"/>
  <c r="AC165" i="41" s="1"/>
  <c r="Z161" i="41"/>
  <c r="Z165" i="41" s="1"/>
  <c r="W161" i="41"/>
  <c r="T161" i="41"/>
  <c r="T165" i="41" s="1"/>
  <c r="Q161" i="41"/>
  <c r="N161" i="41"/>
  <c r="N165" i="41" s="1"/>
  <c r="K161" i="41"/>
  <c r="H161" i="41"/>
  <c r="H165" i="41" s="1"/>
  <c r="D161" i="41"/>
  <c r="D165" i="41" s="1"/>
  <c r="C161" i="41"/>
  <c r="C165" i="41" s="1"/>
  <c r="AE160" i="41"/>
  <c r="AD160" i="41"/>
  <c r="AC160" i="41"/>
  <c r="AB160" i="41"/>
  <c r="AA160" i="41"/>
  <c r="Y160" i="41"/>
  <c r="X160" i="41"/>
  <c r="V160" i="41"/>
  <c r="U160" i="41"/>
  <c r="S160" i="41"/>
  <c r="R160" i="41"/>
  <c r="Q160" i="41"/>
  <c r="P160" i="41"/>
  <c r="O160" i="41"/>
  <c r="M160" i="41"/>
  <c r="L160" i="41"/>
  <c r="J160" i="41"/>
  <c r="I160" i="41"/>
  <c r="G160" i="41"/>
  <c r="F160" i="41"/>
  <c r="AF159" i="41"/>
  <c r="AC159" i="41"/>
  <c r="Z159" i="41"/>
  <c r="W159" i="41"/>
  <c r="T159" i="41"/>
  <c r="Q159" i="41"/>
  <c r="N159" i="41"/>
  <c r="K159" i="41"/>
  <c r="H159" i="41"/>
  <c r="E159" i="41"/>
  <c r="D159" i="41"/>
  <c r="C159" i="41"/>
  <c r="AF158" i="41"/>
  <c r="AC158" i="41"/>
  <c r="Z158" i="41"/>
  <c r="W158" i="41"/>
  <c r="T158" i="41"/>
  <c r="Q158" i="41"/>
  <c r="N158" i="41"/>
  <c r="K158" i="41"/>
  <c r="H158" i="41"/>
  <c r="E158" i="41"/>
  <c r="D158" i="41"/>
  <c r="C158" i="41"/>
  <c r="AF157" i="41"/>
  <c r="AC157" i="41"/>
  <c r="Z157" i="41"/>
  <c r="W157" i="41"/>
  <c r="T157" i="41"/>
  <c r="Q157" i="41"/>
  <c r="N157" i="41"/>
  <c r="K157" i="41"/>
  <c r="H157" i="41"/>
  <c r="E157" i="41"/>
  <c r="D157" i="41"/>
  <c r="C157" i="41"/>
  <c r="AF156" i="41"/>
  <c r="AF160" i="41" s="1"/>
  <c r="AC156" i="41"/>
  <c r="Z156" i="41"/>
  <c r="Z160" i="41" s="1"/>
  <c r="W156" i="41"/>
  <c r="W160" i="41" s="1"/>
  <c r="T156" i="41"/>
  <c r="T160" i="41" s="1"/>
  <c r="Q156" i="41"/>
  <c r="N156" i="41"/>
  <c r="N160" i="41" s="1"/>
  <c r="K156" i="41"/>
  <c r="K160" i="41" s="1"/>
  <c r="H156" i="41"/>
  <c r="H160" i="41" s="1"/>
  <c r="E156" i="41"/>
  <c r="E160" i="41" s="1"/>
  <c r="D156" i="41"/>
  <c r="D160" i="41" s="1"/>
  <c r="C156" i="41"/>
  <c r="C160" i="41" s="1"/>
  <c r="AE155" i="41"/>
  <c r="AD155" i="41"/>
  <c r="AB155" i="41"/>
  <c r="AA155" i="41"/>
  <c r="Y155" i="41"/>
  <c r="X155" i="41"/>
  <c r="V155" i="41"/>
  <c r="U155" i="41"/>
  <c r="S155" i="41"/>
  <c r="R155" i="41"/>
  <c r="P155" i="41"/>
  <c r="O155" i="41"/>
  <c r="M155" i="41"/>
  <c r="L155" i="41"/>
  <c r="K155" i="41"/>
  <c r="J155" i="41"/>
  <c r="I155" i="41"/>
  <c r="G155" i="41"/>
  <c r="F155" i="41"/>
  <c r="AF154" i="41"/>
  <c r="AC154" i="41"/>
  <c r="Z154" i="41"/>
  <c r="W154" i="41"/>
  <c r="T154" i="41"/>
  <c r="Q154" i="41"/>
  <c r="N154" i="41"/>
  <c r="K154" i="41"/>
  <c r="H154" i="41"/>
  <c r="D154" i="41"/>
  <c r="C154" i="41"/>
  <c r="AF153" i="41"/>
  <c r="AC153" i="41"/>
  <c r="Z153" i="41"/>
  <c r="W153" i="41"/>
  <c r="T153" i="41"/>
  <c r="Q153" i="41"/>
  <c r="N153" i="41"/>
  <c r="K153" i="41"/>
  <c r="H153" i="41"/>
  <c r="D153" i="41"/>
  <c r="C153" i="41"/>
  <c r="AF152" i="41"/>
  <c r="AC152" i="41"/>
  <c r="Z152" i="41"/>
  <c r="W152" i="41"/>
  <c r="T152" i="41"/>
  <c r="Q152" i="41"/>
  <c r="N152" i="41"/>
  <c r="K152" i="41"/>
  <c r="H152" i="41"/>
  <c r="D152" i="41"/>
  <c r="C152" i="41"/>
  <c r="AF151" i="41"/>
  <c r="AF155" i="41" s="1"/>
  <c r="AC151" i="41"/>
  <c r="AC155" i="41" s="1"/>
  <c r="Z151" i="41"/>
  <c r="Z155" i="41" s="1"/>
  <c r="W151" i="41"/>
  <c r="T151" i="41"/>
  <c r="Q151" i="41"/>
  <c r="N151" i="41"/>
  <c r="N155" i="41" s="1"/>
  <c r="K151" i="41"/>
  <c r="E151" i="41" s="1"/>
  <c r="H151" i="41"/>
  <c r="H155" i="41" s="1"/>
  <c r="D151" i="41"/>
  <c r="D155" i="41" s="1"/>
  <c r="C151" i="41"/>
  <c r="C155" i="41" s="1"/>
  <c r="AE150" i="41"/>
  <c r="AD150" i="41"/>
  <c r="AC150" i="41"/>
  <c r="AB150" i="41"/>
  <c r="AA150" i="41"/>
  <c r="Y150" i="41"/>
  <c r="X150" i="41"/>
  <c r="V150" i="41"/>
  <c r="U150" i="41"/>
  <c r="S150" i="41"/>
  <c r="R150" i="41"/>
  <c r="Q150" i="41"/>
  <c r="P150" i="41"/>
  <c r="O150" i="41"/>
  <c r="M150" i="41"/>
  <c r="L150" i="41"/>
  <c r="J150" i="41"/>
  <c r="I150" i="41"/>
  <c r="G150" i="41"/>
  <c r="F150" i="41"/>
  <c r="AF149" i="41"/>
  <c r="AC149" i="41"/>
  <c r="Z149" i="41"/>
  <c r="W149" i="41"/>
  <c r="T149" i="41"/>
  <c r="Q149" i="41"/>
  <c r="N149" i="41"/>
  <c r="K149" i="41"/>
  <c r="H149" i="41"/>
  <c r="E149" i="41"/>
  <c r="D149" i="41"/>
  <c r="C149" i="41"/>
  <c r="AF148" i="41"/>
  <c r="AC148" i="41"/>
  <c r="Z148" i="41"/>
  <c r="W148" i="41"/>
  <c r="T148" i="41"/>
  <c r="Q148" i="41"/>
  <c r="N148" i="41"/>
  <c r="K148" i="41"/>
  <c r="H148" i="41"/>
  <c r="E148" i="41"/>
  <c r="D148" i="41"/>
  <c r="C148" i="41"/>
  <c r="AF147" i="41"/>
  <c r="AC147" i="41"/>
  <c r="Z147" i="41"/>
  <c r="W147" i="41"/>
  <c r="T147" i="41"/>
  <c r="Q147" i="41"/>
  <c r="N147" i="41"/>
  <c r="K147" i="41"/>
  <c r="H147" i="41"/>
  <c r="E147" i="41"/>
  <c r="D147" i="41"/>
  <c r="C147" i="41"/>
  <c r="AF146" i="41"/>
  <c r="AF150" i="41" s="1"/>
  <c r="AC146" i="41"/>
  <c r="Z146" i="41"/>
  <c r="Z150" i="41" s="1"/>
  <c r="W146" i="41"/>
  <c r="W150" i="41" s="1"/>
  <c r="T146" i="41"/>
  <c r="T150" i="41" s="1"/>
  <c r="Q146" i="41"/>
  <c r="N146" i="41"/>
  <c r="N150" i="41" s="1"/>
  <c r="K146" i="41"/>
  <c r="K150" i="41" s="1"/>
  <c r="H146" i="41"/>
  <c r="H150" i="41" s="1"/>
  <c r="E146" i="41"/>
  <c r="E150" i="41" s="1"/>
  <c r="D146" i="41"/>
  <c r="D150" i="41" s="1"/>
  <c r="C146" i="41"/>
  <c r="C150" i="41" s="1"/>
  <c r="AE145" i="41"/>
  <c r="AD145" i="41"/>
  <c r="AB145" i="41"/>
  <c r="AA145" i="41"/>
  <c r="Y145" i="41"/>
  <c r="X145" i="41"/>
  <c r="V145" i="41"/>
  <c r="U145" i="41"/>
  <c r="S145" i="41"/>
  <c r="R145" i="41"/>
  <c r="P145" i="41"/>
  <c r="O145" i="41"/>
  <c r="M145" i="41"/>
  <c r="L145" i="41"/>
  <c r="K145" i="41"/>
  <c r="J145" i="41"/>
  <c r="I145" i="41"/>
  <c r="G145" i="41"/>
  <c r="F145" i="41"/>
  <c r="AF144" i="41"/>
  <c r="AC144" i="41"/>
  <c r="Z144" i="41"/>
  <c r="W144" i="41"/>
  <c r="T144" i="41"/>
  <c r="Q144" i="41"/>
  <c r="N144" i="41"/>
  <c r="K144" i="41"/>
  <c r="H144" i="41"/>
  <c r="D144" i="41"/>
  <c r="C144" i="41"/>
  <c r="AF143" i="41"/>
  <c r="AC143" i="41"/>
  <c r="Z143" i="41"/>
  <c r="W143" i="41"/>
  <c r="T143" i="41"/>
  <c r="Q143" i="41"/>
  <c r="E143" i="41" s="1"/>
  <c r="N143" i="41"/>
  <c r="K143" i="41"/>
  <c r="H143" i="41"/>
  <c r="D143" i="41"/>
  <c r="C143" i="41"/>
  <c r="AF142" i="41"/>
  <c r="AC142" i="41"/>
  <c r="Z142" i="41"/>
  <c r="W142" i="41"/>
  <c r="T142" i="41"/>
  <c r="Q142" i="41"/>
  <c r="N142" i="41"/>
  <c r="K142" i="41"/>
  <c r="H142" i="41"/>
  <c r="D142" i="41"/>
  <c r="C142" i="41"/>
  <c r="AF141" i="41"/>
  <c r="AF145" i="41" s="1"/>
  <c r="AC141" i="41"/>
  <c r="AC145" i="41" s="1"/>
  <c r="Z141" i="41"/>
  <c r="Z145" i="41" s="1"/>
  <c r="W141" i="41"/>
  <c r="T141" i="41"/>
  <c r="T145" i="41" s="1"/>
  <c r="Q141" i="41"/>
  <c r="N141" i="41"/>
  <c r="N145" i="41" s="1"/>
  <c r="K141" i="41"/>
  <c r="H141" i="41"/>
  <c r="H145" i="41" s="1"/>
  <c r="D141" i="41"/>
  <c r="D145" i="41" s="1"/>
  <c r="C141" i="41"/>
  <c r="C145" i="41" s="1"/>
  <c r="AE140" i="41"/>
  <c r="AD140" i="41"/>
  <c r="AC140" i="41"/>
  <c r="AB140" i="41"/>
  <c r="AA140" i="41"/>
  <c r="Y140" i="41"/>
  <c r="X140" i="41"/>
  <c r="V140" i="41"/>
  <c r="U140" i="41"/>
  <c r="S140" i="41"/>
  <c r="R140" i="41"/>
  <c r="Q140" i="41"/>
  <c r="P140" i="41"/>
  <c r="O140" i="41"/>
  <c r="M140" i="41"/>
  <c r="L140" i="41"/>
  <c r="J140" i="41"/>
  <c r="I140" i="41"/>
  <c r="G140" i="41"/>
  <c r="F140" i="41"/>
  <c r="AF139" i="41"/>
  <c r="AC139" i="41"/>
  <c r="Z139" i="41"/>
  <c r="W139" i="41"/>
  <c r="T139" i="41"/>
  <c r="Q139" i="41"/>
  <c r="N139" i="41"/>
  <c r="K139" i="41"/>
  <c r="H139" i="41"/>
  <c r="E139" i="41"/>
  <c r="D139" i="41"/>
  <c r="C139" i="41"/>
  <c r="AF138" i="41"/>
  <c r="AC138" i="41"/>
  <c r="Z138" i="41"/>
  <c r="W138" i="41"/>
  <c r="T138" i="41"/>
  <c r="Q138" i="41"/>
  <c r="N138" i="41"/>
  <c r="K138" i="41"/>
  <c r="H138" i="41"/>
  <c r="E138" i="41"/>
  <c r="D138" i="41"/>
  <c r="C138" i="41"/>
  <c r="AF137" i="41"/>
  <c r="AC137" i="41"/>
  <c r="Z137" i="41"/>
  <c r="W137" i="41"/>
  <c r="T137" i="41"/>
  <c r="Q137" i="41"/>
  <c r="N137" i="41"/>
  <c r="K137" i="41"/>
  <c r="H137" i="41"/>
  <c r="E137" i="41"/>
  <c r="D137" i="41"/>
  <c r="C137" i="41"/>
  <c r="AF136" i="41"/>
  <c r="AF140" i="41" s="1"/>
  <c r="AC136" i="41"/>
  <c r="Z136" i="41"/>
  <c r="Z140" i="41" s="1"/>
  <c r="W136" i="41"/>
  <c r="W140" i="41" s="1"/>
  <c r="T136" i="41"/>
  <c r="T140" i="41" s="1"/>
  <c r="Q136" i="41"/>
  <c r="N136" i="41"/>
  <c r="N140" i="41" s="1"/>
  <c r="K136" i="41"/>
  <c r="K140" i="41" s="1"/>
  <c r="H136" i="41"/>
  <c r="H140" i="41" s="1"/>
  <c r="E136" i="41"/>
  <c r="E140" i="41" s="1"/>
  <c r="D136" i="41"/>
  <c r="D140" i="41" s="1"/>
  <c r="C136" i="41"/>
  <c r="C140" i="41" s="1"/>
  <c r="AE135" i="41"/>
  <c r="AD135" i="41"/>
  <c r="AB135" i="41"/>
  <c r="AA135" i="41"/>
  <c r="Y135" i="41"/>
  <c r="X135" i="41"/>
  <c r="W135" i="41"/>
  <c r="V135" i="41"/>
  <c r="U135" i="41"/>
  <c r="S135" i="41"/>
  <c r="R135" i="41"/>
  <c r="P135" i="41"/>
  <c r="O135" i="41"/>
  <c r="M135" i="41"/>
  <c r="L135" i="41"/>
  <c r="K135" i="41"/>
  <c r="J135" i="41"/>
  <c r="I135" i="41"/>
  <c r="G135" i="41"/>
  <c r="F135" i="41"/>
  <c r="AF134" i="41"/>
  <c r="AC134" i="41"/>
  <c r="Z134" i="41"/>
  <c r="W134" i="41"/>
  <c r="T134" i="41"/>
  <c r="Q134" i="41"/>
  <c r="N134" i="41"/>
  <c r="K134" i="41"/>
  <c r="H134" i="41"/>
  <c r="D134" i="41"/>
  <c r="C134" i="41"/>
  <c r="AF133" i="41"/>
  <c r="AC133" i="41"/>
  <c r="Z133" i="41"/>
  <c r="W133" i="41"/>
  <c r="T133" i="41"/>
  <c r="Q133" i="41"/>
  <c r="E133" i="41" s="1"/>
  <c r="N133" i="41"/>
  <c r="K133" i="41"/>
  <c r="H133" i="41"/>
  <c r="D133" i="41"/>
  <c r="C133" i="41"/>
  <c r="AF132" i="41"/>
  <c r="AC132" i="41"/>
  <c r="Z132" i="41"/>
  <c r="W132" i="41"/>
  <c r="T132" i="41"/>
  <c r="Q132" i="41"/>
  <c r="N132" i="41"/>
  <c r="K132" i="41"/>
  <c r="H132" i="41"/>
  <c r="D132" i="41"/>
  <c r="C132" i="41"/>
  <c r="AF131" i="41"/>
  <c r="AF135" i="41" s="1"/>
  <c r="AC131" i="41"/>
  <c r="AC135" i="41" s="1"/>
  <c r="Z131" i="41"/>
  <c r="Z135" i="41" s="1"/>
  <c r="W131" i="41"/>
  <c r="T131" i="41"/>
  <c r="T135" i="41" s="1"/>
  <c r="Q131" i="41"/>
  <c r="N131" i="41"/>
  <c r="N135" i="41" s="1"/>
  <c r="K131" i="41"/>
  <c r="H131" i="41"/>
  <c r="H135" i="41" s="1"/>
  <c r="D131" i="41"/>
  <c r="D135" i="41" s="1"/>
  <c r="C131" i="41"/>
  <c r="C135" i="41" s="1"/>
  <c r="AE130" i="41"/>
  <c r="AD130" i="41"/>
  <c r="AC130" i="41"/>
  <c r="AB130" i="41"/>
  <c r="AA130" i="41"/>
  <c r="Y130" i="41"/>
  <c r="X130" i="41"/>
  <c r="V130" i="41"/>
  <c r="U130" i="41"/>
  <c r="S130" i="41"/>
  <c r="R130" i="41"/>
  <c r="Q130" i="41"/>
  <c r="P130" i="41"/>
  <c r="O130" i="41"/>
  <c r="M130" i="41"/>
  <c r="L130" i="41"/>
  <c r="J130" i="41"/>
  <c r="I130" i="41"/>
  <c r="G130" i="41"/>
  <c r="F130" i="41"/>
  <c r="AF129" i="41"/>
  <c r="AC129" i="41"/>
  <c r="Z129" i="41"/>
  <c r="W129" i="41"/>
  <c r="T129" i="41"/>
  <c r="Q129" i="41"/>
  <c r="N129" i="41"/>
  <c r="K129" i="41"/>
  <c r="H129" i="41"/>
  <c r="E129" i="41"/>
  <c r="D129" i="41"/>
  <c r="C129" i="41"/>
  <c r="AF128" i="41"/>
  <c r="AC128" i="41"/>
  <c r="Z128" i="41"/>
  <c r="W128" i="41"/>
  <c r="T128" i="41"/>
  <c r="Q128" i="41"/>
  <c r="N128" i="41"/>
  <c r="K128" i="41"/>
  <c r="H128" i="41"/>
  <c r="E128" i="41"/>
  <c r="D128" i="41"/>
  <c r="C128" i="41"/>
  <c r="AF127" i="41"/>
  <c r="AC127" i="41"/>
  <c r="Z127" i="41"/>
  <c r="W127" i="41"/>
  <c r="T127" i="41"/>
  <c r="Q127" i="41"/>
  <c r="N127" i="41"/>
  <c r="K127" i="41"/>
  <c r="H127" i="41"/>
  <c r="E127" i="41"/>
  <c r="D127" i="41"/>
  <c r="C127" i="41"/>
  <c r="AF126" i="41"/>
  <c r="AF130" i="41" s="1"/>
  <c r="AC126" i="41"/>
  <c r="Z126" i="41"/>
  <c r="Z130" i="41" s="1"/>
  <c r="W126" i="41"/>
  <c r="W130" i="41" s="1"/>
  <c r="T126" i="41"/>
  <c r="T130" i="41" s="1"/>
  <c r="Q126" i="41"/>
  <c r="N126" i="41"/>
  <c r="N130" i="41" s="1"/>
  <c r="K126" i="41"/>
  <c r="K130" i="41" s="1"/>
  <c r="H126" i="41"/>
  <c r="H130" i="41" s="1"/>
  <c r="E126" i="41"/>
  <c r="E130" i="41" s="1"/>
  <c r="D126" i="41"/>
  <c r="D130" i="41" s="1"/>
  <c r="C126" i="41"/>
  <c r="C130" i="41" s="1"/>
  <c r="AE125" i="41"/>
  <c r="AD125" i="41"/>
  <c r="AB125" i="41"/>
  <c r="AA125" i="41"/>
  <c r="Y125" i="41"/>
  <c r="X125" i="41"/>
  <c r="V125" i="41"/>
  <c r="U125" i="41"/>
  <c r="S125" i="41"/>
  <c r="R125" i="41"/>
  <c r="P125" i="41"/>
  <c r="O125" i="41"/>
  <c r="M125" i="41"/>
  <c r="L125" i="41"/>
  <c r="K125" i="41"/>
  <c r="J125" i="41"/>
  <c r="I125" i="41"/>
  <c r="G125" i="41"/>
  <c r="F125" i="41"/>
  <c r="AF124" i="41"/>
  <c r="AC124" i="41"/>
  <c r="Z124" i="41"/>
  <c r="W124" i="41"/>
  <c r="T124" i="41"/>
  <c r="Q124" i="41"/>
  <c r="E124" i="41" s="1"/>
  <c r="N124" i="41"/>
  <c r="K124" i="41"/>
  <c r="H124" i="41"/>
  <c r="D124" i="41"/>
  <c r="C124" i="41"/>
  <c r="AF123" i="41"/>
  <c r="AC123" i="41"/>
  <c r="Z123" i="41"/>
  <c r="W123" i="41"/>
  <c r="T123" i="41"/>
  <c r="Q123" i="41"/>
  <c r="E123" i="41" s="1"/>
  <c r="N123" i="41"/>
  <c r="K123" i="41"/>
  <c r="H123" i="41"/>
  <c r="D123" i="41"/>
  <c r="C123" i="41"/>
  <c r="AF122" i="41"/>
  <c r="AC122" i="41"/>
  <c r="Z122" i="41"/>
  <c r="W122" i="41"/>
  <c r="W125" i="41" s="1"/>
  <c r="T122" i="41"/>
  <c r="Q122" i="41"/>
  <c r="N122" i="41"/>
  <c r="K122" i="41"/>
  <c r="H122" i="41"/>
  <c r="D122" i="41"/>
  <c r="C122" i="41"/>
  <c r="AF121" i="41"/>
  <c r="AF125" i="41" s="1"/>
  <c r="AC121" i="41"/>
  <c r="AC125" i="41" s="1"/>
  <c r="Z121" i="41"/>
  <c r="Z125" i="41" s="1"/>
  <c r="W121" i="41"/>
  <c r="T121" i="41"/>
  <c r="T125" i="41" s="1"/>
  <c r="Q121" i="41"/>
  <c r="N121" i="41"/>
  <c r="K121" i="41"/>
  <c r="H121" i="41"/>
  <c r="H125" i="41" s="1"/>
  <c r="D121" i="41"/>
  <c r="D125" i="41" s="1"/>
  <c r="C121" i="41"/>
  <c r="C125" i="41" s="1"/>
  <c r="AE120" i="41"/>
  <c r="AD120" i="41"/>
  <c r="AC120" i="41"/>
  <c r="AB120" i="41"/>
  <c r="AA120" i="41"/>
  <c r="Y120" i="41"/>
  <c r="X120" i="41"/>
  <c r="V120" i="41"/>
  <c r="U120" i="41"/>
  <c r="S120" i="41"/>
  <c r="R120" i="41"/>
  <c r="Q120" i="41"/>
  <c r="P120" i="41"/>
  <c r="O120" i="41"/>
  <c r="M120" i="41"/>
  <c r="L120" i="41"/>
  <c r="J120" i="41"/>
  <c r="I120" i="41"/>
  <c r="G120" i="41"/>
  <c r="F120" i="41"/>
  <c r="D120" i="41"/>
  <c r="AF119" i="41"/>
  <c r="AC119" i="41"/>
  <c r="Z119" i="41"/>
  <c r="W119" i="41"/>
  <c r="T119" i="41"/>
  <c r="Q119" i="41"/>
  <c r="N119" i="41"/>
  <c r="K119" i="41"/>
  <c r="H119" i="41"/>
  <c r="E119" i="41"/>
  <c r="D119" i="41"/>
  <c r="C119" i="41"/>
  <c r="AF118" i="41"/>
  <c r="AC118" i="41"/>
  <c r="Z118" i="41"/>
  <c r="W118" i="41"/>
  <c r="T118" i="41"/>
  <c r="Q118" i="41"/>
  <c r="N118" i="41"/>
  <c r="K118" i="41"/>
  <c r="H118" i="41"/>
  <c r="E118" i="41"/>
  <c r="D118" i="41"/>
  <c r="C118" i="41"/>
  <c r="AF117" i="41"/>
  <c r="AC117" i="41"/>
  <c r="Z117" i="41"/>
  <c r="W117" i="41"/>
  <c r="T117" i="41"/>
  <c r="Q117" i="41"/>
  <c r="N117" i="41"/>
  <c r="K117" i="41"/>
  <c r="H117" i="41"/>
  <c r="E117" i="41"/>
  <c r="D117" i="41"/>
  <c r="C117" i="41"/>
  <c r="AF116" i="41"/>
  <c r="AF120" i="41" s="1"/>
  <c r="AC116" i="41"/>
  <c r="Z116" i="41"/>
  <c r="Z120" i="41" s="1"/>
  <c r="W116" i="41"/>
  <c r="W120" i="41" s="1"/>
  <c r="T116" i="41"/>
  <c r="T120" i="41" s="1"/>
  <c r="Q116" i="41"/>
  <c r="N116" i="41"/>
  <c r="N120" i="41" s="1"/>
  <c r="K116" i="41"/>
  <c r="K120" i="41" s="1"/>
  <c r="H116" i="41"/>
  <c r="H120" i="41" s="1"/>
  <c r="E116" i="41"/>
  <c r="E120" i="41" s="1"/>
  <c r="D116" i="41"/>
  <c r="C116" i="41"/>
  <c r="C120" i="41" s="1"/>
  <c r="AE115" i="41"/>
  <c r="AD115" i="41"/>
  <c r="AB115" i="41"/>
  <c r="AA115" i="41"/>
  <c r="Y115" i="41"/>
  <c r="X115" i="41"/>
  <c r="V115" i="41"/>
  <c r="U115" i="41"/>
  <c r="S115" i="41"/>
  <c r="R115" i="41"/>
  <c r="P115" i="41"/>
  <c r="O115" i="41"/>
  <c r="M115" i="41"/>
  <c r="L115" i="41"/>
  <c r="K115" i="41"/>
  <c r="J115" i="41"/>
  <c r="I115" i="41"/>
  <c r="G115" i="41"/>
  <c r="F115" i="41"/>
  <c r="AF114" i="41"/>
  <c r="AC114" i="41"/>
  <c r="Z114" i="41"/>
  <c r="W114" i="41"/>
  <c r="T114" i="41"/>
  <c r="Q114" i="41"/>
  <c r="N114" i="41"/>
  <c r="K114" i="41"/>
  <c r="H114" i="41"/>
  <c r="D114" i="41"/>
  <c r="C114" i="41"/>
  <c r="AF113" i="41"/>
  <c r="AC113" i="41"/>
  <c r="Z113" i="41"/>
  <c r="W113" i="41"/>
  <c r="T113" i="41"/>
  <c r="Q113" i="41"/>
  <c r="N113" i="41"/>
  <c r="K113" i="41"/>
  <c r="H113" i="41"/>
  <c r="D113" i="41"/>
  <c r="C113" i="41"/>
  <c r="AF112" i="41"/>
  <c r="AC112" i="41"/>
  <c r="Z112" i="41"/>
  <c r="W112" i="41"/>
  <c r="T112" i="41"/>
  <c r="Q112" i="41"/>
  <c r="N112" i="41"/>
  <c r="K112" i="41"/>
  <c r="H112" i="41"/>
  <c r="D112" i="41"/>
  <c r="C112" i="41"/>
  <c r="AF111" i="41"/>
  <c r="AF115" i="41" s="1"/>
  <c r="AC111" i="41"/>
  <c r="AC115" i="41" s="1"/>
  <c r="Z111" i="41"/>
  <c r="Z115" i="41" s="1"/>
  <c r="W111" i="41"/>
  <c r="T111" i="41"/>
  <c r="Q111" i="41"/>
  <c r="N111" i="41"/>
  <c r="N115" i="41" s="1"/>
  <c r="K111" i="41"/>
  <c r="H111" i="41"/>
  <c r="H115" i="41" s="1"/>
  <c r="D111" i="41"/>
  <c r="D115" i="41" s="1"/>
  <c r="C111" i="41"/>
  <c r="C115" i="41" s="1"/>
  <c r="AE110" i="41"/>
  <c r="AD110" i="41"/>
  <c r="AC110" i="41"/>
  <c r="AB110" i="41"/>
  <c r="AA110" i="41"/>
  <c r="Y110" i="41"/>
  <c r="X110" i="41"/>
  <c r="V110" i="41"/>
  <c r="U110" i="41"/>
  <c r="S110" i="41"/>
  <c r="R110" i="41"/>
  <c r="Q110" i="41"/>
  <c r="P110" i="41"/>
  <c r="O110" i="41"/>
  <c r="M110" i="41"/>
  <c r="L110" i="41"/>
  <c r="J110" i="41"/>
  <c r="I110" i="41"/>
  <c r="G110" i="41"/>
  <c r="F110" i="41"/>
  <c r="E110" i="41"/>
  <c r="AF109" i="41"/>
  <c r="AC109" i="41"/>
  <c r="Z109" i="41"/>
  <c r="W109" i="41"/>
  <c r="T109" i="41"/>
  <c r="Q109" i="41"/>
  <c r="N109" i="41"/>
  <c r="K109" i="41"/>
  <c r="H109" i="41"/>
  <c r="E109" i="41"/>
  <c r="D109" i="41"/>
  <c r="C109" i="41"/>
  <c r="AF108" i="41"/>
  <c r="AC108" i="41"/>
  <c r="Z108" i="41"/>
  <c r="W108" i="41"/>
  <c r="T108" i="41"/>
  <c r="Q108" i="41"/>
  <c r="N108" i="41"/>
  <c r="K108" i="41"/>
  <c r="H108" i="41"/>
  <c r="E108" i="41"/>
  <c r="D108" i="41"/>
  <c r="C108" i="41"/>
  <c r="AF107" i="41"/>
  <c r="AC107" i="41"/>
  <c r="Z107" i="41"/>
  <c r="W107" i="41"/>
  <c r="T107" i="41"/>
  <c r="Q107" i="41"/>
  <c r="N107" i="41"/>
  <c r="K107" i="41"/>
  <c r="H107" i="41"/>
  <c r="E107" i="41"/>
  <c r="D107" i="41"/>
  <c r="C107" i="41"/>
  <c r="AF106" i="41"/>
  <c r="AF110" i="41" s="1"/>
  <c r="AC106" i="41"/>
  <c r="Z106" i="41"/>
  <c r="Z110" i="41" s="1"/>
  <c r="W106" i="41"/>
  <c r="W110" i="41" s="1"/>
  <c r="T106" i="41"/>
  <c r="T110" i="41" s="1"/>
  <c r="Q106" i="41"/>
  <c r="N106" i="41"/>
  <c r="N110" i="41" s="1"/>
  <c r="K106" i="41"/>
  <c r="K110" i="41" s="1"/>
  <c r="H106" i="41"/>
  <c r="H110" i="41" s="1"/>
  <c r="E106" i="41"/>
  <c r="D106" i="41"/>
  <c r="D110" i="41" s="1"/>
  <c r="C106" i="41"/>
  <c r="C110" i="41" s="1"/>
  <c r="AE105" i="41"/>
  <c r="AD105" i="41"/>
  <c r="AB105" i="41"/>
  <c r="AA105" i="41"/>
  <c r="Y105" i="41"/>
  <c r="X105" i="41"/>
  <c r="V105" i="41"/>
  <c r="U105" i="41"/>
  <c r="S105" i="41"/>
  <c r="R105" i="41"/>
  <c r="P105" i="41"/>
  <c r="O105" i="41"/>
  <c r="M105" i="41"/>
  <c r="L105" i="41"/>
  <c r="K105" i="41"/>
  <c r="J105" i="41"/>
  <c r="I105" i="41"/>
  <c r="G105" i="41"/>
  <c r="F105" i="41"/>
  <c r="AF104" i="41"/>
  <c r="AC104" i="41"/>
  <c r="Z104" i="41"/>
  <c r="W104" i="41"/>
  <c r="T104" i="41"/>
  <c r="Q104" i="41"/>
  <c r="N104" i="41"/>
  <c r="K104" i="41"/>
  <c r="H104" i="41"/>
  <c r="D104" i="41"/>
  <c r="C104" i="41"/>
  <c r="AF103" i="41"/>
  <c r="AC103" i="41"/>
  <c r="Z103" i="41"/>
  <c r="W103" i="41"/>
  <c r="T103" i="41"/>
  <c r="Q103" i="41"/>
  <c r="N103" i="41"/>
  <c r="K103" i="41"/>
  <c r="H103" i="41"/>
  <c r="E103" i="41" s="1"/>
  <c r="D103" i="41"/>
  <c r="C103" i="41"/>
  <c r="AF102" i="41"/>
  <c r="AC102" i="41"/>
  <c r="Z102" i="41"/>
  <c r="W102" i="41"/>
  <c r="T102" i="41"/>
  <c r="Q102" i="41"/>
  <c r="N102" i="41"/>
  <c r="K102" i="41"/>
  <c r="H102" i="41"/>
  <c r="D102" i="41"/>
  <c r="C102" i="41"/>
  <c r="AF101" i="41"/>
  <c r="AF105" i="41" s="1"/>
  <c r="AC101" i="41"/>
  <c r="AC105" i="41" s="1"/>
  <c r="Z101" i="41"/>
  <c r="Z105" i="41" s="1"/>
  <c r="W101" i="41"/>
  <c r="T101" i="41"/>
  <c r="T105" i="41" s="1"/>
  <c r="Q101" i="41"/>
  <c r="N101" i="41"/>
  <c r="N105" i="41" s="1"/>
  <c r="K101" i="41"/>
  <c r="H101" i="41"/>
  <c r="H105" i="41" s="1"/>
  <c r="D101" i="41"/>
  <c r="C101" i="41"/>
  <c r="C105" i="41" s="1"/>
  <c r="AE100" i="41"/>
  <c r="AD100" i="41"/>
  <c r="AB100" i="41"/>
  <c r="AA100" i="41"/>
  <c r="Z100" i="41"/>
  <c r="Y100" i="41"/>
  <c r="X100" i="41"/>
  <c r="V100" i="41"/>
  <c r="U100" i="41"/>
  <c r="S100" i="41"/>
  <c r="R100" i="41"/>
  <c r="Q100" i="41"/>
  <c r="P100" i="41"/>
  <c r="O100" i="41"/>
  <c r="N100" i="41"/>
  <c r="M100" i="41"/>
  <c r="L100" i="41"/>
  <c r="J100" i="41"/>
  <c r="I100" i="41"/>
  <c r="G100" i="41"/>
  <c r="F100" i="41"/>
  <c r="AF99" i="41"/>
  <c r="AC99" i="41"/>
  <c r="Z99" i="41"/>
  <c r="W99" i="41"/>
  <c r="E99" i="41" s="1"/>
  <c r="T99" i="41"/>
  <c r="Q99" i="41"/>
  <c r="N99" i="41"/>
  <c r="K99" i="41"/>
  <c r="H99" i="41"/>
  <c r="D99" i="41"/>
  <c r="C99" i="41"/>
  <c r="AF98" i="41"/>
  <c r="AC98" i="41"/>
  <c r="Z98" i="41"/>
  <c r="W98" i="41"/>
  <c r="E98" i="41" s="1"/>
  <c r="T98" i="41"/>
  <c r="Q98" i="41"/>
  <c r="N98" i="41"/>
  <c r="K98" i="41"/>
  <c r="H98" i="41"/>
  <c r="D98" i="41"/>
  <c r="C98" i="41"/>
  <c r="AF97" i="41"/>
  <c r="AC97" i="41"/>
  <c r="Z97" i="41"/>
  <c r="W97" i="41"/>
  <c r="T97" i="41"/>
  <c r="Q97" i="41"/>
  <c r="N97" i="41"/>
  <c r="K97" i="41"/>
  <c r="H97" i="41"/>
  <c r="D97" i="41"/>
  <c r="C97" i="41"/>
  <c r="AF96" i="41"/>
  <c r="AF100" i="41" s="1"/>
  <c r="AC96" i="41"/>
  <c r="Z96" i="41"/>
  <c r="W96" i="41"/>
  <c r="T96" i="41"/>
  <c r="T100" i="41" s="1"/>
  <c r="Q96" i="41"/>
  <c r="N96" i="41"/>
  <c r="K96" i="41"/>
  <c r="K100" i="41" s="1"/>
  <c r="H96" i="41"/>
  <c r="H100" i="41" s="1"/>
  <c r="D96" i="41"/>
  <c r="D100" i="41" s="1"/>
  <c r="C96" i="41"/>
  <c r="C100" i="41" s="1"/>
  <c r="AF95" i="41"/>
  <c r="AE95" i="41"/>
  <c r="AD95" i="41"/>
  <c r="AC95" i="41"/>
  <c r="AB95" i="41"/>
  <c r="AA95" i="41"/>
  <c r="Z95" i="41"/>
  <c r="Y95" i="41"/>
  <c r="X95" i="41"/>
  <c r="V95" i="41"/>
  <c r="U95" i="41"/>
  <c r="T95" i="41"/>
  <c r="S95" i="41"/>
  <c r="R95" i="41"/>
  <c r="Q95" i="41"/>
  <c r="P95" i="41"/>
  <c r="O95" i="41"/>
  <c r="M95" i="41"/>
  <c r="L95" i="41"/>
  <c r="J95" i="41"/>
  <c r="I95" i="41"/>
  <c r="G95" i="41"/>
  <c r="F95" i="41"/>
  <c r="AF94" i="41"/>
  <c r="AC94" i="41"/>
  <c r="Z94" i="41"/>
  <c r="W94" i="41"/>
  <c r="T94" i="41"/>
  <c r="Q94" i="41"/>
  <c r="N94" i="41"/>
  <c r="K94" i="41"/>
  <c r="H94" i="41"/>
  <c r="E94" i="41"/>
  <c r="D94" i="41"/>
  <c r="C94" i="41"/>
  <c r="AF93" i="41"/>
  <c r="AC93" i="41"/>
  <c r="Z93" i="41"/>
  <c r="W93" i="41"/>
  <c r="T93" i="41"/>
  <c r="Q93" i="41"/>
  <c r="N93" i="41"/>
  <c r="K93" i="41"/>
  <c r="H93" i="41"/>
  <c r="E93" i="41"/>
  <c r="D93" i="41"/>
  <c r="C93" i="41"/>
  <c r="AF92" i="41"/>
  <c r="AC92" i="41"/>
  <c r="Z92" i="41"/>
  <c r="W92" i="41"/>
  <c r="T92" i="41"/>
  <c r="Q92" i="41"/>
  <c r="N92" i="41"/>
  <c r="K92" i="41"/>
  <c r="H92" i="41"/>
  <c r="E92" i="41"/>
  <c r="D92" i="41"/>
  <c r="C92" i="41"/>
  <c r="AF91" i="41"/>
  <c r="AC91" i="41"/>
  <c r="Z91" i="41"/>
  <c r="W91" i="41"/>
  <c r="W95" i="41" s="1"/>
  <c r="T91" i="41"/>
  <c r="Q91" i="41"/>
  <c r="N91" i="41"/>
  <c r="N95" i="41" s="1"/>
  <c r="K91" i="41"/>
  <c r="K95" i="41" s="1"/>
  <c r="H91" i="41"/>
  <c r="H95" i="41" s="1"/>
  <c r="E91" i="41"/>
  <c r="E95" i="41" s="1"/>
  <c r="D91" i="41"/>
  <c r="D95" i="41" s="1"/>
  <c r="C91" i="41"/>
  <c r="C95" i="41" s="1"/>
  <c r="AE90" i="41"/>
  <c r="AD90" i="41"/>
  <c r="AB90" i="41"/>
  <c r="AA90" i="41"/>
  <c r="Y90" i="41"/>
  <c r="X90" i="41"/>
  <c r="V90" i="41"/>
  <c r="U90" i="41"/>
  <c r="T90" i="41"/>
  <c r="S90" i="41"/>
  <c r="R90" i="41"/>
  <c r="Q90" i="41"/>
  <c r="P90" i="41"/>
  <c r="O90" i="41"/>
  <c r="N90" i="41"/>
  <c r="M90" i="41"/>
  <c r="L90" i="41"/>
  <c r="K90" i="41"/>
  <c r="J90" i="41"/>
  <c r="I90" i="41"/>
  <c r="H90" i="41"/>
  <c r="G90" i="41"/>
  <c r="F90" i="41"/>
  <c r="AF89" i="41"/>
  <c r="AC89" i="41"/>
  <c r="Z89" i="41"/>
  <c r="W89" i="41"/>
  <c r="E89" i="41" s="1"/>
  <c r="T89" i="41"/>
  <c r="Q89" i="41"/>
  <c r="N89" i="41"/>
  <c r="K89" i="41"/>
  <c r="H89" i="41"/>
  <c r="D89" i="41"/>
  <c r="C89" i="41"/>
  <c r="AF88" i="41"/>
  <c r="AC88" i="41"/>
  <c r="Z88" i="41"/>
  <c r="W88" i="41"/>
  <c r="E88" i="41" s="1"/>
  <c r="T88" i="41"/>
  <c r="Q88" i="41"/>
  <c r="N88" i="41"/>
  <c r="K88" i="41"/>
  <c r="H88" i="41"/>
  <c r="D88" i="41"/>
  <c r="C88" i="41"/>
  <c r="AF87" i="41"/>
  <c r="AC87" i="41"/>
  <c r="Z87" i="41"/>
  <c r="W87" i="41"/>
  <c r="E87" i="41" s="1"/>
  <c r="T87" i="41"/>
  <c r="Q87" i="41"/>
  <c r="N87" i="41"/>
  <c r="K87" i="41"/>
  <c r="H87" i="41"/>
  <c r="D87" i="41"/>
  <c r="C87" i="41"/>
  <c r="AF86" i="41"/>
  <c r="AF90" i="41" s="1"/>
  <c r="AC86" i="41"/>
  <c r="Z86" i="41"/>
  <c r="Z90" i="41" s="1"/>
  <c r="W86" i="41"/>
  <c r="E86" i="41" s="1"/>
  <c r="T86" i="41"/>
  <c r="Q86" i="41"/>
  <c r="N86" i="41"/>
  <c r="K86" i="41"/>
  <c r="H86" i="41"/>
  <c r="D86" i="41"/>
  <c r="D90" i="41" s="1"/>
  <c r="C86" i="41"/>
  <c r="C90" i="41" s="1"/>
  <c r="AF85" i="41"/>
  <c r="AE85" i="41"/>
  <c r="AD85" i="41"/>
  <c r="AC85" i="41"/>
  <c r="AB85" i="41"/>
  <c r="AA85" i="41"/>
  <c r="Z85" i="41"/>
  <c r="Y85" i="41"/>
  <c r="X85" i="41"/>
  <c r="V85" i="41"/>
  <c r="U85" i="41"/>
  <c r="T85" i="41"/>
  <c r="S85" i="41"/>
  <c r="R85" i="41"/>
  <c r="Q85" i="41"/>
  <c r="P85" i="41"/>
  <c r="O85" i="41"/>
  <c r="M85" i="41"/>
  <c r="L85" i="41"/>
  <c r="J85" i="41"/>
  <c r="I85" i="41"/>
  <c r="G85" i="41"/>
  <c r="F85" i="41"/>
  <c r="AF84" i="41"/>
  <c r="AC84" i="41"/>
  <c r="Z84" i="41"/>
  <c r="W84" i="41"/>
  <c r="T84" i="41"/>
  <c r="Q84" i="41"/>
  <c r="N84" i="41"/>
  <c r="K84" i="41"/>
  <c r="E84" i="41" s="1"/>
  <c r="H84" i="41"/>
  <c r="D84" i="41"/>
  <c r="C84" i="41"/>
  <c r="AF83" i="41"/>
  <c r="AC83" i="41"/>
  <c r="Z83" i="41"/>
  <c r="W83" i="41"/>
  <c r="T83" i="41"/>
  <c r="Q83" i="41"/>
  <c r="N83" i="41"/>
  <c r="K83" i="41"/>
  <c r="E83" i="41" s="1"/>
  <c r="H83" i="41"/>
  <c r="D83" i="41"/>
  <c r="C83" i="41"/>
  <c r="AF82" i="41"/>
  <c r="AC82" i="41"/>
  <c r="Z82" i="41"/>
  <c r="W82" i="41"/>
  <c r="T82" i="41"/>
  <c r="Q82" i="41"/>
  <c r="N82" i="41"/>
  <c r="K82" i="41"/>
  <c r="E82" i="41" s="1"/>
  <c r="H82" i="41"/>
  <c r="D82" i="41"/>
  <c r="C82" i="41"/>
  <c r="AF81" i="41"/>
  <c r="AC81" i="41"/>
  <c r="Z81" i="41"/>
  <c r="W81" i="41"/>
  <c r="W85" i="41" s="1"/>
  <c r="T81" i="41"/>
  <c r="Q81" i="41"/>
  <c r="N81" i="41"/>
  <c r="N85" i="41" s="1"/>
  <c r="K81" i="41"/>
  <c r="K85" i="41" s="1"/>
  <c r="H81" i="41"/>
  <c r="H85" i="41" s="1"/>
  <c r="D81" i="41"/>
  <c r="D85" i="41" s="1"/>
  <c r="C81" i="41"/>
  <c r="C85" i="41" s="1"/>
  <c r="AE80" i="41"/>
  <c r="AD80" i="41"/>
  <c r="AB80" i="41"/>
  <c r="AA80" i="41"/>
  <c r="Y80" i="41"/>
  <c r="X80" i="41"/>
  <c r="V80" i="41"/>
  <c r="U80" i="41"/>
  <c r="S80" i="41"/>
  <c r="R80" i="41"/>
  <c r="Q80" i="41"/>
  <c r="P80" i="41"/>
  <c r="O80" i="41"/>
  <c r="N80" i="41"/>
  <c r="M80" i="41"/>
  <c r="L80" i="41"/>
  <c r="K80" i="41"/>
  <c r="J80" i="41"/>
  <c r="I80" i="41"/>
  <c r="H80" i="41"/>
  <c r="G80" i="41"/>
  <c r="F80" i="41"/>
  <c r="AF79" i="41"/>
  <c r="AC79" i="41"/>
  <c r="Z79" i="41"/>
  <c r="W79" i="41"/>
  <c r="T79" i="41"/>
  <c r="Q79" i="41"/>
  <c r="N79" i="41"/>
  <c r="K79" i="41"/>
  <c r="H79" i="41"/>
  <c r="D79" i="41"/>
  <c r="C79" i="41"/>
  <c r="AF78" i="41"/>
  <c r="AC78" i="41"/>
  <c r="Z78" i="41"/>
  <c r="W78" i="41"/>
  <c r="E78" i="41" s="1"/>
  <c r="T78" i="41"/>
  <c r="Q78" i="41"/>
  <c r="N78" i="41"/>
  <c r="K78" i="41"/>
  <c r="H78" i="41"/>
  <c r="D78" i="41"/>
  <c r="C78" i="41"/>
  <c r="AF77" i="41"/>
  <c r="AC77" i="41"/>
  <c r="Z77" i="41"/>
  <c r="W77" i="41"/>
  <c r="E77" i="41" s="1"/>
  <c r="T77" i="41"/>
  <c r="Q77" i="41"/>
  <c r="N77" i="41"/>
  <c r="K77" i="41"/>
  <c r="H77" i="41"/>
  <c r="D77" i="41"/>
  <c r="C77" i="41"/>
  <c r="AF76" i="41"/>
  <c r="AF80" i="41" s="1"/>
  <c r="AC76" i="41"/>
  <c r="Z76" i="41"/>
  <c r="Z80" i="41" s="1"/>
  <c r="W76" i="41"/>
  <c r="E76" i="41" s="1"/>
  <c r="T76" i="41"/>
  <c r="T80" i="41" s="1"/>
  <c r="Q76" i="41"/>
  <c r="N76" i="41"/>
  <c r="K76" i="41"/>
  <c r="H76" i="41"/>
  <c r="D76" i="41"/>
  <c r="D80" i="41" s="1"/>
  <c r="C76" i="41"/>
  <c r="C80" i="41" s="1"/>
  <c r="AF75" i="41"/>
  <c r="AE75" i="41"/>
  <c r="AD75" i="41"/>
  <c r="AC75" i="41"/>
  <c r="AB75" i="41"/>
  <c r="AA75" i="41"/>
  <c r="Z75" i="41"/>
  <c r="Y75" i="41"/>
  <c r="X75" i="41"/>
  <c r="V75" i="41"/>
  <c r="U75" i="41"/>
  <c r="S75" i="41"/>
  <c r="R75" i="41"/>
  <c r="Q75" i="41"/>
  <c r="P75" i="41"/>
  <c r="O75" i="41"/>
  <c r="M75" i="41"/>
  <c r="L75" i="41"/>
  <c r="J75" i="41"/>
  <c r="I75" i="41"/>
  <c r="G75" i="41"/>
  <c r="F75" i="41"/>
  <c r="AF74" i="41"/>
  <c r="AC74" i="41"/>
  <c r="Z74" i="41"/>
  <c r="W74" i="41"/>
  <c r="T74" i="41"/>
  <c r="Q74" i="41"/>
  <c r="N74" i="41"/>
  <c r="K74" i="41"/>
  <c r="E74" i="41" s="1"/>
  <c r="H74" i="41"/>
  <c r="D74" i="41"/>
  <c r="C74" i="41"/>
  <c r="AF73" i="41"/>
  <c r="AC73" i="41"/>
  <c r="Z73" i="41"/>
  <c r="W73" i="41"/>
  <c r="T73" i="41"/>
  <c r="Q73" i="41"/>
  <c r="N73" i="41"/>
  <c r="K73" i="41"/>
  <c r="E73" i="41" s="1"/>
  <c r="H73" i="41"/>
  <c r="D73" i="41"/>
  <c r="C73" i="41"/>
  <c r="AF72" i="41"/>
  <c r="AC72" i="41"/>
  <c r="Z72" i="41"/>
  <c r="W72" i="41"/>
  <c r="T72" i="41"/>
  <c r="Q72" i="41"/>
  <c r="N72" i="41"/>
  <c r="K72" i="41"/>
  <c r="E72" i="41" s="1"/>
  <c r="H72" i="41"/>
  <c r="D72" i="41"/>
  <c r="C72" i="41"/>
  <c r="AF71" i="41"/>
  <c r="AC71" i="41"/>
  <c r="Z71" i="41"/>
  <c r="W71" i="41"/>
  <c r="W75" i="41" s="1"/>
  <c r="T71" i="41"/>
  <c r="T75" i="41" s="1"/>
  <c r="Q71" i="41"/>
  <c r="N71" i="41"/>
  <c r="N75" i="41" s="1"/>
  <c r="K71" i="41"/>
  <c r="K75" i="41" s="1"/>
  <c r="H71" i="41"/>
  <c r="H75" i="41" s="1"/>
  <c r="D71" i="41"/>
  <c r="D75" i="41" s="1"/>
  <c r="C71" i="41"/>
  <c r="C75" i="41" s="1"/>
  <c r="AE70" i="41"/>
  <c r="AD70" i="41"/>
  <c r="AB70" i="41"/>
  <c r="AA70" i="41"/>
  <c r="Y70" i="41"/>
  <c r="X70" i="41"/>
  <c r="W70" i="41"/>
  <c r="V70" i="41"/>
  <c r="U70" i="41"/>
  <c r="S70" i="41"/>
  <c r="R70" i="41"/>
  <c r="Q70" i="41"/>
  <c r="P70" i="41"/>
  <c r="O70" i="41"/>
  <c r="N70" i="41"/>
  <c r="M70" i="41"/>
  <c r="L70" i="41"/>
  <c r="K70" i="41"/>
  <c r="J70" i="41"/>
  <c r="I70" i="41"/>
  <c r="H70" i="41"/>
  <c r="G70" i="41"/>
  <c r="F70" i="41"/>
  <c r="AF69" i="41"/>
  <c r="AC69" i="41"/>
  <c r="Z69" i="41"/>
  <c r="W69" i="41"/>
  <c r="T69" i="41"/>
  <c r="Q69" i="41"/>
  <c r="N69" i="41"/>
  <c r="K69" i="41"/>
  <c r="H69" i="41"/>
  <c r="D69" i="41"/>
  <c r="C69" i="41"/>
  <c r="AF68" i="41"/>
  <c r="AC68" i="41"/>
  <c r="Z68" i="41"/>
  <c r="W68" i="41"/>
  <c r="E68" i="41" s="1"/>
  <c r="T68" i="41"/>
  <c r="Q68" i="41"/>
  <c r="N68" i="41"/>
  <c r="K68" i="41"/>
  <c r="H68" i="41"/>
  <c r="D68" i="41"/>
  <c r="C68" i="41"/>
  <c r="AF67" i="41"/>
  <c r="AC67" i="41"/>
  <c r="Z67" i="41"/>
  <c r="W67" i="41"/>
  <c r="E67" i="41" s="1"/>
  <c r="T67" i="41"/>
  <c r="Q67" i="41"/>
  <c r="N67" i="41"/>
  <c r="K67" i="41"/>
  <c r="H67" i="41"/>
  <c r="D67" i="41"/>
  <c r="C67" i="41"/>
  <c r="AF66" i="41"/>
  <c r="AF70" i="41" s="1"/>
  <c r="AC66" i="41"/>
  <c r="Z66" i="41"/>
  <c r="Z70" i="41" s="1"/>
  <c r="W66" i="41"/>
  <c r="E66" i="41" s="1"/>
  <c r="T66" i="41"/>
  <c r="T70" i="41" s="1"/>
  <c r="Q66" i="41"/>
  <c r="N66" i="41"/>
  <c r="K66" i="41"/>
  <c r="H66" i="41"/>
  <c r="D66" i="41"/>
  <c r="D70" i="41" s="1"/>
  <c r="C66" i="41"/>
  <c r="C70" i="41" s="1"/>
  <c r="AF65" i="41"/>
  <c r="AE65" i="41"/>
  <c r="AD65" i="41"/>
  <c r="AC65" i="41"/>
  <c r="AB65" i="41"/>
  <c r="AA65" i="41"/>
  <c r="Z65" i="41"/>
  <c r="Y65" i="41"/>
  <c r="X65" i="41"/>
  <c r="V65" i="41"/>
  <c r="U65" i="41"/>
  <c r="S65" i="41"/>
  <c r="R65" i="41"/>
  <c r="Q65" i="41"/>
  <c r="P65" i="41"/>
  <c r="O65" i="41"/>
  <c r="M65" i="41"/>
  <c r="L65" i="41"/>
  <c r="J65" i="41"/>
  <c r="I65" i="41"/>
  <c r="G65" i="41"/>
  <c r="F65" i="41"/>
  <c r="AF64" i="41"/>
  <c r="AC64" i="41"/>
  <c r="Z64" i="41"/>
  <c r="W64" i="41"/>
  <c r="T64" i="41"/>
  <c r="Q64" i="41"/>
  <c r="N64" i="41"/>
  <c r="K64" i="41"/>
  <c r="E64" i="41" s="1"/>
  <c r="H64" i="41"/>
  <c r="D64" i="41"/>
  <c r="C64" i="41"/>
  <c r="AF63" i="41"/>
  <c r="AC63" i="41"/>
  <c r="Z63" i="41"/>
  <c r="W63" i="41"/>
  <c r="T63" i="41"/>
  <c r="Q63" i="41"/>
  <c r="N63" i="41"/>
  <c r="K63" i="41"/>
  <c r="E63" i="41" s="1"/>
  <c r="H63" i="41"/>
  <c r="D63" i="41"/>
  <c r="C63" i="41"/>
  <c r="AF62" i="41"/>
  <c r="AC62" i="41"/>
  <c r="Z62" i="41"/>
  <c r="W62" i="41"/>
  <c r="T62" i="41"/>
  <c r="Q62" i="41"/>
  <c r="N62" i="41"/>
  <c r="K62" i="41"/>
  <c r="E62" i="41" s="1"/>
  <c r="H62" i="41"/>
  <c r="D62" i="41"/>
  <c r="C62" i="41"/>
  <c r="AF61" i="41"/>
  <c r="AC61" i="41"/>
  <c r="Z61" i="41"/>
  <c r="W61" i="41"/>
  <c r="W65" i="41" s="1"/>
  <c r="T61" i="41"/>
  <c r="T65" i="41" s="1"/>
  <c r="Q61" i="41"/>
  <c r="N61" i="41"/>
  <c r="N65" i="41" s="1"/>
  <c r="K61" i="41"/>
  <c r="K65" i="41" s="1"/>
  <c r="H61" i="41"/>
  <c r="H65" i="41" s="1"/>
  <c r="D61" i="41"/>
  <c r="D65" i="41" s="1"/>
  <c r="C61" i="41"/>
  <c r="C65" i="41" s="1"/>
  <c r="AE60" i="41"/>
  <c r="AD60" i="41"/>
  <c r="AB60" i="41"/>
  <c r="AA60" i="41"/>
  <c r="Y60" i="41"/>
  <c r="X60" i="41"/>
  <c r="V60" i="41"/>
  <c r="U60" i="41"/>
  <c r="S60" i="41"/>
  <c r="R60" i="41"/>
  <c r="Q60" i="41"/>
  <c r="P60" i="41"/>
  <c r="O60" i="41"/>
  <c r="N60" i="41"/>
  <c r="M60" i="41"/>
  <c r="L60" i="41"/>
  <c r="K60" i="41"/>
  <c r="J60" i="41"/>
  <c r="I60" i="41"/>
  <c r="H60" i="41"/>
  <c r="G60" i="41"/>
  <c r="F60" i="41"/>
  <c r="AF59" i="41"/>
  <c r="AC59" i="41"/>
  <c r="Z59" i="41"/>
  <c r="W59" i="41"/>
  <c r="T59" i="41"/>
  <c r="Q59" i="41"/>
  <c r="N59" i="41"/>
  <c r="K59" i="41"/>
  <c r="H59" i="41"/>
  <c r="D59" i="41"/>
  <c r="C59" i="41"/>
  <c r="AF58" i="41"/>
  <c r="AC58" i="41"/>
  <c r="Z58" i="41"/>
  <c r="W58" i="41"/>
  <c r="E58" i="41" s="1"/>
  <c r="T58" i="41"/>
  <c r="Q58" i="41"/>
  <c r="N58" i="41"/>
  <c r="K58" i="41"/>
  <c r="H58" i="41"/>
  <c r="D58" i="41"/>
  <c r="C58" i="41"/>
  <c r="AF57" i="41"/>
  <c r="AC57" i="41"/>
  <c r="Z57" i="41"/>
  <c r="W57" i="41"/>
  <c r="E57" i="41" s="1"/>
  <c r="T57" i="41"/>
  <c r="Q57" i="41"/>
  <c r="N57" i="41"/>
  <c r="K57" i="41"/>
  <c r="H57" i="41"/>
  <c r="D57" i="41"/>
  <c r="C57" i="41"/>
  <c r="AF56" i="41"/>
  <c r="AF60" i="41" s="1"/>
  <c r="AC56" i="41"/>
  <c r="Z56" i="41"/>
  <c r="Z60" i="41" s="1"/>
  <c r="W56" i="41"/>
  <c r="E56" i="41" s="1"/>
  <c r="T56" i="41"/>
  <c r="T60" i="41" s="1"/>
  <c r="Q56" i="41"/>
  <c r="N56" i="41"/>
  <c r="K56" i="41"/>
  <c r="H56" i="41"/>
  <c r="D56" i="41"/>
  <c r="D60" i="41" s="1"/>
  <c r="C56" i="41"/>
  <c r="C60" i="41" s="1"/>
  <c r="AF55" i="41"/>
  <c r="AE55" i="41"/>
  <c r="AD55" i="41"/>
  <c r="AC55" i="41"/>
  <c r="AB55" i="41"/>
  <c r="AA55" i="41"/>
  <c r="Z55" i="41"/>
  <c r="Y55" i="41"/>
  <c r="X55" i="41"/>
  <c r="V55" i="41"/>
  <c r="U55" i="41"/>
  <c r="S55" i="41"/>
  <c r="R55" i="41"/>
  <c r="Q55" i="41"/>
  <c r="P55" i="41"/>
  <c r="O55" i="41"/>
  <c r="M55" i="41"/>
  <c r="L55" i="41"/>
  <c r="J55" i="41"/>
  <c r="I55" i="41"/>
  <c r="G55" i="41"/>
  <c r="F55" i="41"/>
  <c r="AF54" i="41"/>
  <c r="AC54" i="41"/>
  <c r="Z54" i="41"/>
  <c r="W54" i="41"/>
  <c r="T54" i="41"/>
  <c r="Q54" i="41"/>
  <c r="N54" i="41"/>
  <c r="K54" i="41"/>
  <c r="E54" i="41" s="1"/>
  <c r="H54" i="41"/>
  <c r="D54" i="41"/>
  <c r="C54" i="41"/>
  <c r="AF53" i="41"/>
  <c r="AC53" i="41"/>
  <c r="Z53" i="41"/>
  <c r="W53" i="41"/>
  <c r="T53" i="41"/>
  <c r="Q53" i="41"/>
  <c r="N53" i="41"/>
  <c r="K53" i="41"/>
  <c r="E53" i="41" s="1"/>
  <c r="H53" i="41"/>
  <c r="D53" i="41"/>
  <c r="C53" i="41"/>
  <c r="AF52" i="41"/>
  <c r="AC52" i="41"/>
  <c r="Z52" i="41"/>
  <c r="W52" i="41"/>
  <c r="T52" i="41"/>
  <c r="Q52" i="41"/>
  <c r="N52" i="41"/>
  <c r="K52" i="41"/>
  <c r="E52" i="41" s="1"/>
  <c r="H52" i="41"/>
  <c r="D52" i="41"/>
  <c r="C52" i="41"/>
  <c r="AF51" i="41"/>
  <c r="AC51" i="41"/>
  <c r="Z51" i="41"/>
  <c r="W51" i="41"/>
  <c r="W55" i="41" s="1"/>
  <c r="T51" i="41"/>
  <c r="T55" i="41" s="1"/>
  <c r="Q51" i="41"/>
  <c r="N51" i="41"/>
  <c r="N55" i="41" s="1"/>
  <c r="K51" i="41"/>
  <c r="K55" i="41" s="1"/>
  <c r="H51" i="41"/>
  <c r="H55" i="41" s="1"/>
  <c r="D51" i="41"/>
  <c r="D55" i="41" s="1"/>
  <c r="C51" i="41"/>
  <c r="C55" i="41" s="1"/>
  <c r="AE50" i="41"/>
  <c r="AD50" i="41"/>
  <c r="AB50" i="41"/>
  <c r="AA50" i="41"/>
  <c r="Y50" i="41"/>
  <c r="X50" i="41"/>
  <c r="W50" i="41"/>
  <c r="V50" i="41"/>
  <c r="U50" i="41"/>
  <c r="S50" i="41"/>
  <c r="R50" i="41"/>
  <c r="Q50" i="41"/>
  <c r="P50" i="41"/>
  <c r="O50" i="41"/>
  <c r="N50" i="41"/>
  <c r="M50" i="41"/>
  <c r="L50" i="41"/>
  <c r="K50" i="41"/>
  <c r="J50" i="41"/>
  <c r="I50" i="41"/>
  <c r="H50" i="41"/>
  <c r="G50" i="41"/>
  <c r="F50" i="41"/>
  <c r="AF49" i="41"/>
  <c r="AC49" i="41"/>
  <c r="Z49" i="41"/>
  <c r="W49" i="41"/>
  <c r="T49" i="41"/>
  <c r="Q49" i="41"/>
  <c r="N49" i="41"/>
  <c r="K49" i="41"/>
  <c r="H49" i="41"/>
  <c r="D49" i="41"/>
  <c r="C49" i="41"/>
  <c r="AF48" i="41"/>
  <c r="AC48" i="41"/>
  <c r="Z48" i="41"/>
  <c r="W48" i="41"/>
  <c r="E48" i="41" s="1"/>
  <c r="T48" i="41"/>
  <c r="Q48" i="41"/>
  <c r="N48" i="41"/>
  <c r="K48" i="41"/>
  <c r="H48" i="41"/>
  <c r="D48" i="41"/>
  <c r="C48" i="41"/>
  <c r="AF47" i="41"/>
  <c r="AC47" i="41"/>
  <c r="Z47" i="41"/>
  <c r="W47" i="41"/>
  <c r="E47" i="41" s="1"/>
  <c r="T47" i="41"/>
  <c r="Q47" i="41"/>
  <c r="N47" i="41"/>
  <c r="K47" i="41"/>
  <c r="H47" i="41"/>
  <c r="D47" i="41"/>
  <c r="C47" i="41"/>
  <c r="AF46" i="41"/>
  <c r="AF50" i="41" s="1"/>
  <c r="AC46" i="41"/>
  <c r="Z46" i="41"/>
  <c r="Z50" i="41" s="1"/>
  <c r="W46" i="41"/>
  <c r="E46" i="41" s="1"/>
  <c r="T46" i="41"/>
  <c r="T50" i="41" s="1"/>
  <c r="Q46" i="41"/>
  <c r="N46" i="41"/>
  <c r="K46" i="41"/>
  <c r="H46" i="41"/>
  <c r="D46" i="41"/>
  <c r="D50" i="41" s="1"/>
  <c r="C46" i="41"/>
  <c r="C50" i="41" s="1"/>
  <c r="AF45" i="41"/>
  <c r="AE45" i="41"/>
  <c r="AD45" i="41"/>
  <c r="AC45" i="41"/>
  <c r="AB45" i="41"/>
  <c r="AA45" i="41"/>
  <c r="Z45" i="41"/>
  <c r="Y45" i="41"/>
  <c r="X45" i="41"/>
  <c r="V45" i="41"/>
  <c r="U45" i="41"/>
  <c r="S45" i="41"/>
  <c r="R45" i="41"/>
  <c r="Q45" i="41"/>
  <c r="P45" i="41"/>
  <c r="O45" i="41"/>
  <c r="M45" i="41"/>
  <c r="L45" i="41"/>
  <c r="J45" i="41"/>
  <c r="I45" i="41"/>
  <c r="G45" i="41"/>
  <c r="F45" i="41"/>
  <c r="AF44" i="41"/>
  <c r="AC44" i="41"/>
  <c r="Z44" i="41"/>
  <c r="W44" i="41"/>
  <c r="T44" i="41"/>
  <c r="Q44" i="41"/>
  <c r="N44" i="41"/>
  <c r="K44" i="41"/>
  <c r="E44" i="41" s="1"/>
  <c r="H44" i="41"/>
  <c r="D44" i="41"/>
  <c r="C44" i="41"/>
  <c r="AF43" i="41"/>
  <c r="AC43" i="41"/>
  <c r="Z43" i="41"/>
  <c r="W43" i="41"/>
  <c r="T43" i="41"/>
  <c r="Q43" i="41"/>
  <c r="N43" i="41"/>
  <c r="K43" i="41"/>
  <c r="E43" i="41" s="1"/>
  <c r="H43" i="41"/>
  <c r="D43" i="41"/>
  <c r="C43" i="41"/>
  <c r="AF42" i="41"/>
  <c r="AC42" i="41"/>
  <c r="Z42" i="41"/>
  <c r="W42" i="41"/>
  <c r="T42" i="41"/>
  <c r="Q42" i="41"/>
  <c r="N42" i="41"/>
  <c r="K42" i="41"/>
  <c r="E42" i="41" s="1"/>
  <c r="H42" i="41"/>
  <c r="D42" i="41"/>
  <c r="C42" i="41"/>
  <c r="AF41" i="41"/>
  <c r="AC41" i="41"/>
  <c r="Z41" i="41"/>
  <c r="W41" i="41"/>
  <c r="W45" i="41" s="1"/>
  <c r="T41" i="41"/>
  <c r="T45" i="41" s="1"/>
  <c r="Q41" i="41"/>
  <c r="N41" i="41"/>
  <c r="N45" i="41" s="1"/>
  <c r="K41" i="41"/>
  <c r="K45" i="41" s="1"/>
  <c r="H41" i="41"/>
  <c r="H45" i="41" s="1"/>
  <c r="D41" i="41"/>
  <c r="D45" i="41" s="1"/>
  <c r="C41" i="41"/>
  <c r="C45" i="41" s="1"/>
  <c r="AE40" i="41"/>
  <c r="AD40" i="41"/>
  <c r="AB40" i="41"/>
  <c r="AA40" i="41"/>
  <c r="Y40" i="41"/>
  <c r="X40" i="41"/>
  <c r="V40" i="41"/>
  <c r="U40" i="41"/>
  <c r="S40" i="41"/>
  <c r="R40" i="41"/>
  <c r="Q40" i="41"/>
  <c r="P40" i="41"/>
  <c r="O40" i="41"/>
  <c r="N40" i="41"/>
  <c r="M40" i="41"/>
  <c r="L40" i="41"/>
  <c r="K40" i="41"/>
  <c r="J40" i="41"/>
  <c r="I40" i="41"/>
  <c r="H40" i="41"/>
  <c r="G40" i="41"/>
  <c r="F40" i="41"/>
  <c r="AF39" i="41"/>
  <c r="AC39" i="41"/>
  <c r="Z39" i="41"/>
  <c r="W39" i="41"/>
  <c r="T39" i="41"/>
  <c r="Q39" i="41"/>
  <c r="N39" i="41"/>
  <c r="K39" i="41"/>
  <c r="H39" i="41"/>
  <c r="D39" i="41"/>
  <c r="C39" i="41"/>
  <c r="AF38" i="41"/>
  <c r="AC38" i="41"/>
  <c r="Z38" i="41"/>
  <c r="W38" i="41"/>
  <c r="E38" i="41" s="1"/>
  <c r="T38" i="41"/>
  <c r="Q38" i="41"/>
  <c r="N38" i="41"/>
  <c r="K38" i="41"/>
  <c r="H38" i="41"/>
  <c r="D38" i="41"/>
  <c r="C38" i="41"/>
  <c r="AF37" i="41"/>
  <c r="AC37" i="41"/>
  <c r="Z37" i="41"/>
  <c r="W37" i="41"/>
  <c r="E37" i="41" s="1"/>
  <c r="T37" i="41"/>
  <c r="Q37" i="41"/>
  <c r="N37" i="41"/>
  <c r="K37" i="41"/>
  <c r="H37" i="41"/>
  <c r="D37" i="41"/>
  <c r="C37" i="41"/>
  <c r="AF36" i="41"/>
  <c r="AF40" i="41" s="1"/>
  <c r="AC36" i="41"/>
  <c r="Z36" i="41"/>
  <c r="Z40" i="41" s="1"/>
  <c r="W36" i="41"/>
  <c r="E36" i="41" s="1"/>
  <c r="T36" i="41"/>
  <c r="T40" i="41" s="1"/>
  <c r="Q36" i="41"/>
  <c r="N36" i="41"/>
  <c r="K36" i="41"/>
  <c r="H36" i="41"/>
  <c r="D36" i="41"/>
  <c r="D40" i="41" s="1"/>
  <c r="C36" i="41"/>
  <c r="C40" i="41" s="1"/>
  <c r="AF35" i="41"/>
  <c r="AE35" i="41"/>
  <c r="AD35" i="41"/>
  <c r="AC35" i="41"/>
  <c r="AB35" i="41"/>
  <c r="AA35" i="41"/>
  <c r="Z35" i="41"/>
  <c r="Y35" i="41"/>
  <c r="X35" i="41"/>
  <c r="V35" i="41"/>
  <c r="U35" i="41"/>
  <c r="S35" i="41"/>
  <c r="R35" i="41"/>
  <c r="Q35" i="41"/>
  <c r="P35" i="41"/>
  <c r="O35" i="41"/>
  <c r="M35" i="41"/>
  <c r="L35" i="41"/>
  <c r="J35" i="41"/>
  <c r="I35" i="41"/>
  <c r="G35" i="41"/>
  <c r="F35" i="41"/>
  <c r="AF34" i="41"/>
  <c r="AC34" i="41"/>
  <c r="Z34" i="41"/>
  <c r="W34" i="41"/>
  <c r="T34" i="41"/>
  <c r="Q34" i="41"/>
  <c r="N34" i="41"/>
  <c r="K34" i="41"/>
  <c r="E34" i="41" s="1"/>
  <c r="H34" i="41"/>
  <c r="D34" i="41"/>
  <c r="C34" i="41"/>
  <c r="AF33" i="41"/>
  <c r="AC33" i="41"/>
  <c r="Z33" i="41"/>
  <c r="W33" i="41"/>
  <c r="T33" i="41"/>
  <c r="Q33" i="41"/>
  <c r="N33" i="41"/>
  <c r="K33" i="41"/>
  <c r="E33" i="41" s="1"/>
  <c r="H33" i="41"/>
  <c r="D33" i="41"/>
  <c r="C33" i="41"/>
  <c r="AF32" i="41"/>
  <c r="AC32" i="41"/>
  <c r="Z32" i="41"/>
  <c r="W32" i="41"/>
  <c r="T32" i="41"/>
  <c r="Q32" i="41"/>
  <c r="N32" i="41"/>
  <c r="K32" i="41"/>
  <c r="E32" i="41" s="1"/>
  <c r="H32" i="41"/>
  <c r="D32" i="41"/>
  <c r="C32" i="41"/>
  <c r="AF31" i="41"/>
  <c r="AC31" i="41"/>
  <c r="Z31" i="41"/>
  <c r="W31" i="41"/>
  <c r="W35" i="41" s="1"/>
  <c r="T31" i="41"/>
  <c r="T35" i="41" s="1"/>
  <c r="Q31" i="41"/>
  <c r="N31" i="41"/>
  <c r="N35" i="41" s="1"/>
  <c r="K31" i="41"/>
  <c r="E31" i="41" s="1"/>
  <c r="E35" i="41" s="1"/>
  <c r="H31" i="41"/>
  <c r="H35" i="41" s="1"/>
  <c r="D31" i="41"/>
  <c r="D35" i="41" s="1"/>
  <c r="C31" i="41"/>
  <c r="C35" i="41" s="1"/>
  <c r="AE30" i="41"/>
  <c r="AD30" i="41"/>
  <c r="AB30" i="41"/>
  <c r="AA30" i="41"/>
  <c r="Y30" i="41"/>
  <c r="X30" i="41"/>
  <c r="W30" i="41"/>
  <c r="V30" i="41"/>
  <c r="U30" i="41"/>
  <c r="S30" i="41"/>
  <c r="R30" i="41"/>
  <c r="P30" i="41"/>
  <c r="O30" i="41"/>
  <c r="N30" i="41"/>
  <c r="M30" i="41"/>
  <c r="L30" i="41"/>
  <c r="K30" i="41"/>
  <c r="J30" i="41"/>
  <c r="I30" i="41"/>
  <c r="H30" i="41"/>
  <c r="G30" i="41"/>
  <c r="F30" i="41"/>
  <c r="D30" i="41"/>
  <c r="AF29" i="41"/>
  <c r="AC29" i="41"/>
  <c r="Z29" i="41"/>
  <c r="W29" i="41"/>
  <c r="T29" i="41"/>
  <c r="Q29" i="41"/>
  <c r="N29" i="41"/>
  <c r="K29" i="41"/>
  <c r="H29" i="41"/>
  <c r="D29" i="41"/>
  <c r="C29" i="41"/>
  <c r="AF28" i="41"/>
  <c r="AC28" i="41"/>
  <c r="Z28" i="41"/>
  <c r="W28" i="41"/>
  <c r="E28" i="41" s="1"/>
  <c r="T28" i="41"/>
  <c r="Q28" i="41"/>
  <c r="N28" i="41"/>
  <c r="K28" i="41"/>
  <c r="H28" i="41"/>
  <c r="D28" i="41"/>
  <c r="C28" i="41"/>
  <c r="AF27" i="41"/>
  <c r="AC27" i="41"/>
  <c r="Z27" i="41"/>
  <c r="W27" i="41"/>
  <c r="E27" i="41" s="1"/>
  <c r="T27" i="41"/>
  <c r="Q27" i="41"/>
  <c r="N27" i="41"/>
  <c r="K27" i="41"/>
  <c r="H27" i="41"/>
  <c r="D27" i="41"/>
  <c r="C27" i="41"/>
  <c r="AF26" i="41"/>
  <c r="AF30" i="41" s="1"/>
  <c r="AC26" i="41"/>
  <c r="Z26" i="41"/>
  <c r="Z30" i="41" s="1"/>
  <c r="W26" i="41"/>
  <c r="E26" i="41" s="1"/>
  <c r="T26" i="41"/>
  <c r="T30" i="41" s="1"/>
  <c r="Q26" i="41"/>
  <c r="Q30" i="41" s="1"/>
  <c r="N26" i="41"/>
  <c r="K26" i="41"/>
  <c r="H26" i="41"/>
  <c r="D26" i="41"/>
  <c r="C26" i="41"/>
  <c r="C30" i="41" s="1"/>
  <c r="AF25" i="41"/>
  <c r="AE25" i="41"/>
  <c r="AD25" i="41"/>
  <c r="AC25" i="41"/>
  <c r="AB25" i="41"/>
  <c r="AA25" i="41"/>
  <c r="Z25" i="41"/>
  <c r="Y25" i="41"/>
  <c r="X25" i="41"/>
  <c r="V25" i="41"/>
  <c r="U25" i="41"/>
  <c r="S25" i="41"/>
  <c r="R25" i="41"/>
  <c r="Q25" i="41"/>
  <c r="P25" i="41"/>
  <c r="O25" i="41"/>
  <c r="M25" i="41"/>
  <c r="L25" i="41"/>
  <c r="J25" i="41"/>
  <c r="I25" i="41"/>
  <c r="G25" i="41"/>
  <c r="F25" i="41"/>
  <c r="AF24" i="41"/>
  <c r="AC24" i="41"/>
  <c r="Z24" i="41"/>
  <c r="W24" i="41"/>
  <c r="T24" i="41"/>
  <c r="Q24" i="41"/>
  <c r="N24" i="41"/>
  <c r="K24" i="41"/>
  <c r="E24" i="41" s="1"/>
  <c r="H24" i="41"/>
  <c r="D24" i="41"/>
  <c r="C24" i="41"/>
  <c r="AF23" i="41"/>
  <c r="AC23" i="41"/>
  <c r="Z23" i="41"/>
  <c r="W23" i="41"/>
  <c r="T23" i="41"/>
  <c r="Q23" i="41"/>
  <c r="N23" i="41"/>
  <c r="K23" i="41"/>
  <c r="E23" i="41" s="1"/>
  <c r="H23" i="41"/>
  <c r="D23" i="41"/>
  <c r="C23" i="41"/>
  <c r="AF22" i="41"/>
  <c r="AC22" i="41"/>
  <c r="Z22" i="41"/>
  <c r="W22" i="41"/>
  <c r="T22" i="41"/>
  <c r="Q22" i="41"/>
  <c r="N22" i="41"/>
  <c r="K22" i="41"/>
  <c r="E22" i="41" s="1"/>
  <c r="H22" i="41"/>
  <c r="D22" i="41"/>
  <c r="C22" i="41"/>
  <c r="AF21" i="41"/>
  <c r="AC21" i="41"/>
  <c r="Z21" i="41"/>
  <c r="W21" i="41"/>
  <c r="W25" i="41" s="1"/>
  <c r="T21" i="41"/>
  <c r="T25" i="41" s="1"/>
  <c r="Q21" i="41"/>
  <c r="N21" i="41"/>
  <c r="N25" i="41" s="1"/>
  <c r="K21" i="41"/>
  <c r="K25" i="41" s="1"/>
  <c r="H21" i="41"/>
  <c r="H25" i="41" s="1"/>
  <c r="D21" i="41"/>
  <c r="D25" i="41" s="1"/>
  <c r="C21" i="41"/>
  <c r="C25" i="41" s="1"/>
  <c r="AE20" i="41"/>
  <c r="AD20" i="41"/>
  <c r="AB20" i="41"/>
  <c r="AA20" i="41"/>
  <c r="Y20" i="41"/>
  <c r="X20" i="41"/>
  <c r="V20" i="41"/>
  <c r="U20" i="41"/>
  <c r="S20" i="41"/>
  <c r="R20" i="41"/>
  <c r="P20" i="41"/>
  <c r="O20" i="41"/>
  <c r="N20" i="41"/>
  <c r="M20" i="41"/>
  <c r="L20" i="41"/>
  <c r="K20" i="41"/>
  <c r="J20" i="41"/>
  <c r="I20" i="41"/>
  <c r="H20" i="41"/>
  <c r="G20" i="41"/>
  <c r="F20" i="41"/>
  <c r="AF19" i="41"/>
  <c r="AC19" i="41"/>
  <c r="Z19" i="41"/>
  <c r="W19" i="41"/>
  <c r="T19" i="41"/>
  <c r="Q19" i="41"/>
  <c r="N19" i="41"/>
  <c r="K19" i="41"/>
  <c r="H19" i="41"/>
  <c r="D19" i="41"/>
  <c r="C19" i="41"/>
  <c r="AF18" i="41"/>
  <c r="AC18" i="41"/>
  <c r="Z18" i="41"/>
  <c r="W18" i="41"/>
  <c r="T18" i="41"/>
  <c r="Q18" i="41"/>
  <c r="N18" i="41"/>
  <c r="K18" i="41"/>
  <c r="H18" i="41"/>
  <c r="D18" i="41"/>
  <c r="C18" i="41"/>
  <c r="AF17" i="41"/>
  <c r="AC17" i="41"/>
  <c r="Z17" i="41"/>
  <c r="W17" i="41"/>
  <c r="W20" i="41" s="1"/>
  <c r="T17" i="41"/>
  <c r="Q17" i="41"/>
  <c r="E17" i="41" s="1"/>
  <c r="N17" i="41"/>
  <c r="K17" i="41"/>
  <c r="H17" i="41"/>
  <c r="D17" i="41"/>
  <c r="C17" i="41"/>
  <c r="AF16" i="41"/>
  <c r="AF20" i="41" s="1"/>
  <c r="AC16" i="41"/>
  <c r="Z16" i="41"/>
  <c r="Z20" i="41" s="1"/>
  <c r="W16" i="41"/>
  <c r="T16" i="41"/>
  <c r="T20" i="41" s="1"/>
  <c r="Q16" i="41"/>
  <c r="Q20" i="41" s="1"/>
  <c r="N16" i="41"/>
  <c r="K16" i="41"/>
  <c r="H16" i="41"/>
  <c r="D16" i="41"/>
  <c r="D20" i="41" s="1"/>
  <c r="C16" i="41"/>
  <c r="C20" i="41" s="1"/>
  <c r="AF15" i="41"/>
  <c r="AE15" i="41"/>
  <c r="AD15" i="41"/>
  <c r="AC15" i="41"/>
  <c r="AB15" i="41"/>
  <c r="AA15" i="41"/>
  <c r="Z15" i="41"/>
  <c r="Y15" i="41"/>
  <c r="X15" i="41"/>
  <c r="V15" i="41"/>
  <c r="U15" i="41"/>
  <c r="S15" i="41"/>
  <c r="R15" i="41"/>
  <c r="Q15" i="41"/>
  <c r="P15" i="41"/>
  <c r="O15" i="41"/>
  <c r="M15" i="41"/>
  <c r="L15" i="41"/>
  <c r="J15" i="41"/>
  <c r="I15" i="41"/>
  <c r="G15" i="41"/>
  <c r="F15" i="41"/>
  <c r="AF14" i="41"/>
  <c r="AC14" i="41"/>
  <c r="Z14" i="41"/>
  <c r="W14" i="41"/>
  <c r="T14" i="41"/>
  <c r="Q14" i="41"/>
  <c r="N14" i="41"/>
  <c r="K14" i="41"/>
  <c r="E14" i="41" s="1"/>
  <c r="H14" i="41"/>
  <c r="D14" i="41"/>
  <c r="C14" i="41"/>
  <c r="AF13" i="41"/>
  <c r="AC13" i="41"/>
  <c r="Z13" i="41"/>
  <c r="W13" i="41"/>
  <c r="T13" i="41"/>
  <c r="Q13" i="41"/>
  <c r="N13" i="41"/>
  <c r="K13" i="41"/>
  <c r="E13" i="41" s="1"/>
  <c r="H13" i="41"/>
  <c r="D13" i="41"/>
  <c r="C13" i="41"/>
  <c r="AF12" i="41"/>
  <c r="AC12" i="41"/>
  <c r="Z12" i="41"/>
  <c r="W12" i="41"/>
  <c r="T12" i="41"/>
  <c r="Q12" i="41"/>
  <c r="N12" i="41"/>
  <c r="K12" i="41"/>
  <c r="E12" i="41" s="1"/>
  <c r="H12" i="41"/>
  <c r="D12" i="41"/>
  <c r="C12" i="41"/>
  <c r="AF11" i="41"/>
  <c r="AC11" i="41"/>
  <c r="Z11" i="41"/>
  <c r="W11" i="41"/>
  <c r="W15" i="41" s="1"/>
  <c r="T11" i="41"/>
  <c r="T15" i="41" s="1"/>
  <c r="Q11" i="41"/>
  <c r="N11" i="41"/>
  <c r="N15" i="41" s="1"/>
  <c r="K11" i="41"/>
  <c r="K15" i="41" s="1"/>
  <c r="H11" i="41"/>
  <c r="H15" i="41" s="1"/>
  <c r="D11" i="41"/>
  <c r="D15" i="41" s="1"/>
  <c r="C11" i="41"/>
  <c r="C15" i="41" s="1"/>
  <c r="AE10" i="41"/>
  <c r="AD10" i="41"/>
  <c r="AB10" i="41"/>
  <c r="AA10" i="41"/>
  <c r="AA191" i="41" s="1"/>
  <c r="Y10" i="41"/>
  <c r="Y191" i="41" s="1"/>
  <c r="X10" i="41"/>
  <c r="X191" i="41" s="1"/>
  <c r="W10" i="41"/>
  <c r="V10" i="41"/>
  <c r="U10" i="41"/>
  <c r="U191" i="41" s="1"/>
  <c r="S10" i="41"/>
  <c r="R10" i="41"/>
  <c r="P10" i="41"/>
  <c r="O10" i="41"/>
  <c r="O191" i="41" s="1"/>
  <c r="N10" i="41"/>
  <c r="M10" i="41"/>
  <c r="M191" i="41" s="1"/>
  <c r="L10" i="41"/>
  <c r="L191" i="41" s="1"/>
  <c r="K10" i="41"/>
  <c r="J10" i="41"/>
  <c r="I10" i="41"/>
  <c r="I191" i="41" s="1"/>
  <c r="H10" i="41"/>
  <c r="G10" i="41"/>
  <c r="F10" i="41"/>
  <c r="AF9" i="41"/>
  <c r="AC9" i="41"/>
  <c r="Z9" i="41"/>
  <c r="W9" i="41"/>
  <c r="T9" i="41"/>
  <c r="Q9" i="41"/>
  <c r="N9" i="41"/>
  <c r="K9" i="41"/>
  <c r="H9" i="41"/>
  <c r="D9" i="41"/>
  <c r="C9" i="41"/>
  <c r="AF8" i="41"/>
  <c r="AC8" i="41"/>
  <c r="Z8" i="41"/>
  <c r="W8" i="41"/>
  <c r="T8" i="41"/>
  <c r="Q8" i="41"/>
  <c r="E8" i="41" s="1"/>
  <c r="N8" i="41"/>
  <c r="K8" i="41"/>
  <c r="H8" i="41"/>
  <c r="D8" i="41"/>
  <c r="C8" i="41"/>
  <c r="AF7" i="41"/>
  <c r="AC7" i="41"/>
  <c r="Z7" i="41"/>
  <c r="W7" i="41"/>
  <c r="T7" i="41"/>
  <c r="Q7" i="41"/>
  <c r="E7" i="41" s="1"/>
  <c r="N7" i="41"/>
  <c r="K7" i="41"/>
  <c r="H7" i="41"/>
  <c r="D7" i="41"/>
  <c r="C7" i="41"/>
  <c r="AF6" i="41"/>
  <c r="AF10" i="41" s="1"/>
  <c r="AC6" i="41"/>
  <c r="AC10" i="41" s="1"/>
  <c r="Z6" i="41"/>
  <c r="Z10" i="41" s="1"/>
  <c r="W6" i="41"/>
  <c r="T6" i="41"/>
  <c r="T10" i="41" s="1"/>
  <c r="Q6" i="41"/>
  <c r="Q10" i="41" s="1"/>
  <c r="N6" i="41"/>
  <c r="K6" i="41"/>
  <c r="H6" i="41"/>
  <c r="D6" i="41"/>
  <c r="D10" i="41" s="1"/>
  <c r="C6" i="41"/>
  <c r="C10" i="41" s="1"/>
  <c r="C203" i="40"/>
  <c r="AE195" i="40"/>
  <c r="AD195" i="40"/>
  <c r="AB195" i="40"/>
  <c r="AA195" i="40"/>
  <c r="Y195" i="40"/>
  <c r="X195" i="40"/>
  <c r="V195" i="40"/>
  <c r="U195" i="40"/>
  <c r="S195" i="40"/>
  <c r="R195" i="40"/>
  <c r="P195" i="40"/>
  <c r="O195" i="40"/>
  <c r="M195" i="40"/>
  <c r="L195" i="40"/>
  <c r="J195" i="40"/>
  <c r="I195" i="40"/>
  <c r="G195" i="40"/>
  <c r="F195" i="40"/>
  <c r="AE194" i="40"/>
  <c r="AD194" i="40"/>
  <c r="AB194" i="40"/>
  <c r="AA194" i="40"/>
  <c r="Y194" i="40"/>
  <c r="X194" i="40"/>
  <c r="V194" i="40"/>
  <c r="U194" i="40"/>
  <c r="S194" i="40"/>
  <c r="R194" i="40"/>
  <c r="P194" i="40"/>
  <c r="O194" i="40"/>
  <c r="M194" i="40"/>
  <c r="L194" i="40"/>
  <c r="J194" i="40"/>
  <c r="I194" i="40"/>
  <c r="G194" i="40"/>
  <c r="F194" i="40"/>
  <c r="AE193" i="40"/>
  <c r="AD193" i="40"/>
  <c r="AB193" i="40"/>
  <c r="AA193" i="40"/>
  <c r="Y193" i="40"/>
  <c r="X193" i="40"/>
  <c r="V193" i="40"/>
  <c r="U193" i="40"/>
  <c r="S193" i="40"/>
  <c r="R193" i="40"/>
  <c r="P193" i="40"/>
  <c r="O193" i="40"/>
  <c r="M193" i="40"/>
  <c r="L193" i="40"/>
  <c r="J193" i="40"/>
  <c r="I193" i="40"/>
  <c r="G193" i="40"/>
  <c r="F193" i="40"/>
  <c r="AE192" i="40"/>
  <c r="AD192" i="40"/>
  <c r="AB192" i="40"/>
  <c r="AA192" i="40"/>
  <c r="Y192" i="40"/>
  <c r="X192" i="40"/>
  <c r="V192" i="40"/>
  <c r="U192" i="40"/>
  <c r="S192" i="40"/>
  <c r="R192" i="40"/>
  <c r="P192" i="40"/>
  <c r="O192" i="40"/>
  <c r="M192" i="40"/>
  <c r="L192" i="40"/>
  <c r="J192" i="40"/>
  <c r="I192" i="40"/>
  <c r="G192" i="40"/>
  <c r="F192" i="40"/>
  <c r="AE190" i="40"/>
  <c r="AD190" i="40"/>
  <c r="AB190" i="40"/>
  <c r="AA190" i="40"/>
  <c r="Y190" i="40"/>
  <c r="X190" i="40"/>
  <c r="W190" i="40"/>
  <c r="V190" i="40"/>
  <c r="U190" i="40"/>
  <c r="S190" i="40"/>
  <c r="R190" i="40"/>
  <c r="Q190" i="40"/>
  <c r="P190" i="40"/>
  <c r="O190" i="40"/>
  <c r="M190" i="40"/>
  <c r="L190" i="40"/>
  <c r="J190" i="40"/>
  <c r="I190" i="40"/>
  <c r="G190" i="40"/>
  <c r="F190" i="40"/>
  <c r="AF189" i="40"/>
  <c r="AC189" i="40"/>
  <c r="Z189" i="40"/>
  <c r="W189" i="40"/>
  <c r="T189" i="40"/>
  <c r="Q189" i="40"/>
  <c r="N189" i="40"/>
  <c r="K189" i="40"/>
  <c r="H189" i="40"/>
  <c r="E189" i="40" s="1"/>
  <c r="D189" i="40"/>
  <c r="C189" i="40"/>
  <c r="AF188" i="40"/>
  <c r="AC188" i="40"/>
  <c r="Z188" i="40"/>
  <c r="W188" i="40"/>
  <c r="T188" i="40"/>
  <c r="Q188" i="40"/>
  <c r="N188" i="40"/>
  <c r="K188" i="40"/>
  <c r="H188" i="40"/>
  <c r="E188" i="40" s="1"/>
  <c r="D188" i="40"/>
  <c r="C188" i="40"/>
  <c r="AF187" i="40"/>
  <c r="AC187" i="40"/>
  <c r="Z187" i="40"/>
  <c r="W187" i="40"/>
  <c r="T187" i="40"/>
  <c r="Q187" i="40"/>
  <c r="N187" i="40"/>
  <c r="K187" i="40"/>
  <c r="H187" i="40"/>
  <c r="E187" i="40" s="1"/>
  <c r="D187" i="40"/>
  <c r="C187" i="40"/>
  <c r="AF186" i="40"/>
  <c r="AF190" i="40" s="1"/>
  <c r="AC186" i="40"/>
  <c r="AC190" i="40" s="1"/>
  <c r="Z186" i="40"/>
  <c r="Z190" i="40" s="1"/>
  <c r="W186" i="40"/>
  <c r="T186" i="40"/>
  <c r="T190" i="40" s="1"/>
  <c r="Q186" i="40"/>
  <c r="N186" i="40"/>
  <c r="N190" i="40" s="1"/>
  <c r="K186" i="40"/>
  <c r="K190" i="40" s="1"/>
  <c r="H186" i="40"/>
  <c r="H190" i="40" s="1"/>
  <c r="D186" i="40"/>
  <c r="D190" i="40" s="1"/>
  <c r="C186" i="40"/>
  <c r="C190" i="40" s="1"/>
  <c r="AE185" i="40"/>
  <c r="AD185" i="40"/>
  <c r="AB185" i="40"/>
  <c r="AA185" i="40"/>
  <c r="Y185" i="40"/>
  <c r="X185" i="40"/>
  <c r="W185" i="40"/>
  <c r="V185" i="40"/>
  <c r="U185" i="40"/>
  <c r="S185" i="40"/>
  <c r="R185" i="40"/>
  <c r="P185" i="40"/>
  <c r="O185" i="40"/>
  <c r="M185" i="40"/>
  <c r="L185" i="40"/>
  <c r="K185" i="40"/>
  <c r="J185" i="40"/>
  <c r="I185" i="40"/>
  <c r="G185" i="40"/>
  <c r="F185" i="40"/>
  <c r="AF184" i="40"/>
  <c r="AC184" i="40"/>
  <c r="Z184" i="40"/>
  <c r="W184" i="40"/>
  <c r="T184" i="40"/>
  <c r="Q184" i="40"/>
  <c r="N184" i="40"/>
  <c r="K184" i="40"/>
  <c r="H184" i="40"/>
  <c r="E184" i="40"/>
  <c r="D184" i="40"/>
  <c r="C184" i="40"/>
  <c r="AF183" i="40"/>
  <c r="AC183" i="40"/>
  <c r="Z183" i="40"/>
  <c r="W183" i="40"/>
  <c r="T183" i="40"/>
  <c r="Q183" i="40"/>
  <c r="N183" i="40"/>
  <c r="K183" i="40"/>
  <c r="H183" i="40"/>
  <c r="E183" i="40"/>
  <c r="D183" i="40"/>
  <c r="C183" i="40"/>
  <c r="AF182" i="40"/>
  <c r="AC182" i="40"/>
  <c r="Z182" i="40"/>
  <c r="W182" i="40"/>
  <c r="T182" i="40"/>
  <c r="Q182" i="40"/>
  <c r="N182" i="40"/>
  <c r="K182" i="40"/>
  <c r="H182" i="40"/>
  <c r="E182" i="40"/>
  <c r="D182" i="40"/>
  <c r="C182" i="40"/>
  <c r="AF181" i="40"/>
  <c r="AF185" i="40" s="1"/>
  <c r="AC181" i="40"/>
  <c r="AC185" i="40" s="1"/>
  <c r="Z181" i="40"/>
  <c r="Z185" i="40" s="1"/>
  <c r="W181" i="40"/>
  <c r="T181" i="40"/>
  <c r="T185" i="40" s="1"/>
  <c r="Q181" i="40"/>
  <c r="Q185" i="40" s="1"/>
  <c r="N181" i="40"/>
  <c r="N185" i="40" s="1"/>
  <c r="K181" i="40"/>
  <c r="H181" i="40"/>
  <c r="H185" i="40" s="1"/>
  <c r="E181" i="40"/>
  <c r="E185" i="40" s="1"/>
  <c r="D181" i="40"/>
  <c r="D185" i="40" s="1"/>
  <c r="C181" i="40"/>
  <c r="C185" i="40" s="1"/>
  <c r="AE180" i="40"/>
  <c r="AD180" i="40"/>
  <c r="AB180" i="40"/>
  <c r="AA180" i="40"/>
  <c r="Y180" i="40"/>
  <c r="X180" i="40"/>
  <c r="W180" i="40"/>
  <c r="V180" i="40"/>
  <c r="U180" i="40"/>
  <c r="S180" i="40"/>
  <c r="R180" i="40"/>
  <c r="Q180" i="40"/>
  <c r="P180" i="40"/>
  <c r="O180" i="40"/>
  <c r="M180" i="40"/>
  <c r="L180" i="40"/>
  <c r="J180" i="40"/>
  <c r="I180" i="40"/>
  <c r="G180" i="40"/>
  <c r="F180" i="40"/>
  <c r="AF179" i="40"/>
  <c r="AC179" i="40"/>
  <c r="Z179" i="40"/>
  <c r="W179" i="40"/>
  <c r="T179" i="40"/>
  <c r="Q179" i="40"/>
  <c r="N179" i="40"/>
  <c r="K179" i="40"/>
  <c r="H179" i="40"/>
  <c r="E179" i="40"/>
  <c r="D179" i="40"/>
  <c r="C179" i="40"/>
  <c r="AF178" i="40"/>
  <c r="AC178" i="40"/>
  <c r="Z178" i="40"/>
  <c r="W178" i="40"/>
  <c r="T178" i="40"/>
  <c r="Q178" i="40"/>
  <c r="N178" i="40"/>
  <c r="K178" i="40"/>
  <c r="H178" i="40"/>
  <c r="E178" i="40"/>
  <c r="D178" i="40"/>
  <c r="C178" i="40"/>
  <c r="AF177" i="40"/>
  <c r="AC177" i="40"/>
  <c r="Z177" i="40"/>
  <c r="W177" i="40"/>
  <c r="T177" i="40"/>
  <c r="Q177" i="40"/>
  <c r="N177" i="40"/>
  <c r="K177" i="40"/>
  <c r="H177" i="40"/>
  <c r="E177" i="40"/>
  <c r="D177" i="40"/>
  <c r="C177" i="40"/>
  <c r="AF176" i="40"/>
  <c r="AF180" i="40" s="1"/>
  <c r="AC176" i="40"/>
  <c r="AC180" i="40" s="1"/>
  <c r="Z176" i="40"/>
  <c r="Z180" i="40" s="1"/>
  <c r="W176" i="40"/>
  <c r="T176" i="40"/>
  <c r="T180" i="40" s="1"/>
  <c r="Q176" i="40"/>
  <c r="N176" i="40"/>
  <c r="N180" i="40" s="1"/>
  <c r="K176" i="40"/>
  <c r="K180" i="40" s="1"/>
  <c r="H176" i="40"/>
  <c r="H180" i="40" s="1"/>
  <c r="E176" i="40"/>
  <c r="E180" i="40" s="1"/>
  <c r="D176" i="40"/>
  <c r="D180" i="40" s="1"/>
  <c r="C176" i="40"/>
  <c r="C180" i="40" s="1"/>
  <c r="AE175" i="40"/>
  <c r="AD175" i="40"/>
  <c r="AB175" i="40"/>
  <c r="AA175" i="40"/>
  <c r="Y175" i="40"/>
  <c r="X175" i="40"/>
  <c r="W175" i="40"/>
  <c r="V175" i="40"/>
  <c r="U175" i="40"/>
  <c r="S175" i="40"/>
  <c r="R175" i="40"/>
  <c r="P175" i="40"/>
  <c r="O175" i="40"/>
  <c r="M175" i="40"/>
  <c r="L175" i="40"/>
  <c r="J175" i="40"/>
  <c r="I175" i="40"/>
  <c r="G175" i="40"/>
  <c r="F175" i="40"/>
  <c r="AF174" i="40"/>
  <c r="AC174" i="40"/>
  <c r="Z174" i="40"/>
  <c r="W174" i="40"/>
  <c r="T174" i="40"/>
  <c r="Q174" i="40"/>
  <c r="N174" i="40"/>
  <c r="K174" i="40"/>
  <c r="H174" i="40"/>
  <c r="E174" i="40"/>
  <c r="D174" i="40"/>
  <c r="C174" i="40"/>
  <c r="AF173" i="40"/>
  <c r="AC173" i="40"/>
  <c r="Z173" i="40"/>
  <c r="W173" i="40"/>
  <c r="T173" i="40"/>
  <c r="Q173" i="40"/>
  <c r="N173" i="40"/>
  <c r="K173" i="40"/>
  <c r="H173" i="40"/>
  <c r="E173" i="40"/>
  <c r="D173" i="40"/>
  <c r="C173" i="40"/>
  <c r="AF172" i="40"/>
  <c r="AC172" i="40"/>
  <c r="Z172" i="40"/>
  <c r="W172" i="40"/>
  <c r="T172" i="40"/>
  <c r="Q172" i="40"/>
  <c r="N172" i="40"/>
  <c r="K172" i="40"/>
  <c r="H172" i="40"/>
  <c r="E172" i="40"/>
  <c r="D172" i="40"/>
  <c r="C172" i="40"/>
  <c r="AF171" i="40"/>
  <c r="AF175" i="40" s="1"/>
  <c r="AC171" i="40"/>
  <c r="AC175" i="40" s="1"/>
  <c r="Z171" i="40"/>
  <c r="Z175" i="40" s="1"/>
  <c r="W171" i="40"/>
  <c r="T171" i="40"/>
  <c r="T175" i="40" s="1"/>
  <c r="Q171" i="40"/>
  <c r="Q175" i="40" s="1"/>
  <c r="N171" i="40"/>
  <c r="N175" i="40" s="1"/>
  <c r="K171" i="40"/>
  <c r="K175" i="40" s="1"/>
  <c r="H171" i="40"/>
  <c r="H175" i="40" s="1"/>
  <c r="E171" i="40"/>
  <c r="E175" i="40" s="1"/>
  <c r="D171" i="40"/>
  <c r="D175" i="40" s="1"/>
  <c r="C171" i="40"/>
  <c r="C175" i="40" s="1"/>
  <c r="AE170" i="40"/>
  <c r="AD170" i="40"/>
  <c r="AB170" i="40"/>
  <c r="AA170" i="40"/>
  <c r="Y170" i="40"/>
  <c r="X170" i="40"/>
  <c r="W170" i="40"/>
  <c r="V170" i="40"/>
  <c r="U170" i="40"/>
  <c r="S170" i="40"/>
  <c r="R170" i="40"/>
  <c r="Q170" i="40"/>
  <c r="P170" i="40"/>
  <c r="O170" i="40"/>
  <c r="M170" i="40"/>
  <c r="L170" i="40"/>
  <c r="J170" i="40"/>
  <c r="I170" i="40"/>
  <c r="G170" i="40"/>
  <c r="F170" i="40"/>
  <c r="E170" i="40"/>
  <c r="AF169" i="40"/>
  <c r="AC169" i="40"/>
  <c r="Z169" i="40"/>
  <c r="W169" i="40"/>
  <c r="T169" i="40"/>
  <c r="Q169" i="40"/>
  <c r="N169" i="40"/>
  <c r="K169" i="40"/>
  <c r="H169" i="40"/>
  <c r="E169" i="40"/>
  <c r="D169" i="40"/>
  <c r="C169" i="40"/>
  <c r="AF168" i="40"/>
  <c r="AC168" i="40"/>
  <c r="Z168" i="40"/>
  <c r="W168" i="40"/>
  <c r="T168" i="40"/>
  <c r="Q168" i="40"/>
  <c r="N168" i="40"/>
  <c r="K168" i="40"/>
  <c r="H168" i="40"/>
  <c r="E168" i="40"/>
  <c r="D168" i="40"/>
  <c r="C168" i="40"/>
  <c r="AF167" i="40"/>
  <c r="AC167" i="40"/>
  <c r="Z167" i="40"/>
  <c r="W167" i="40"/>
  <c r="T167" i="40"/>
  <c r="Q167" i="40"/>
  <c r="N167" i="40"/>
  <c r="K167" i="40"/>
  <c r="H167" i="40"/>
  <c r="E167" i="40"/>
  <c r="D167" i="40"/>
  <c r="C167" i="40"/>
  <c r="AF166" i="40"/>
  <c r="AF170" i="40" s="1"/>
  <c r="AC166" i="40"/>
  <c r="AC170" i="40" s="1"/>
  <c r="Z166" i="40"/>
  <c r="Z170" i="40" s="1"/>
  <c r="W166" i="40"/>
  <c r="T166" i="40"/>
  <c r="T170" i="40" s="1"/>
  <c r="Q166" i="40"/>
  <c r="N166" i="40"/>
  <c r="N170" i="40" s="1"/>
  <c r="K166" i="40"/>
  <c r="K170" i="40" s="1"/>
  <c r="H166" i="40"/>
  <c r="H170" i="40" s="1"/>
  <c r="E166" i="40"/>
  <c r="D166" i="40"/>
  <c r="D170" i="40" s="1"/>
  <c r="C166" i="40"/>
  <c r="C170" i="40" s="1"/>
  <c r="AE165" i="40"/>
  <c r="AD165" i="40"/>
  <c r="AB165" i="40"/>
  <c r="AA165" i="40"/>
  <c r="Y165" i="40"/>
  <c r="X165" i="40"/>
  <c r="W165" i="40"/>
  <c r="V165" i="40"/>
  <c r="U165" i="40"/>
  <c r="S165" i="40"/>
  <c r="R165" i="40"/>
  <c r="Q165" i="40"/>
  <c r="P165" i="40"/>
  <c r="O165" i="40"/>
  <c r="M165" i="40"/>
  <c r="L165" i="40"/>
  <c r="J165" i="40"/>
  <c r="I165" i="40"/>
  <c r="G165" i="40"/>
  <c r="F165" i="40"/>
  <c r="E165" i="40"/>
  <c r="AF164" i="40"/>
  <c r="AC164" i="40"/>
  <c r="Z164" i="40"/>
  <c r="W164" i="40"/>
  <c r="T164" i="40"/>
  <c r="Q164" i="40"/>
  <c r="N164" i="40"/>
  <c r="K164" i="40"/>
  <c r="H164" i="40"/>
  <c r="E164" i="40"/>
  <c r="D164" i="40"/>
  <c r="C164" i="40"/>
  <c r="AF163" i="40"/>
  <c r="AC163" i="40"/>
  <c r="Z163" i="40"/>
  <c r="W163" i="40"/>
  <c r="T163" i="40"/>
  <c r="Q163" i="40"/>
  <c r="N163" i="40"/>
  <c r="K163" i="40"/>
  <c r="H163" i="40"/>
  <c r="E163" i="40"/>
  <c r="D163" i="40"/>
  <c r="C163" i="40"/>
  <c r="AF162" i="40"/>
  <c r="AC162" i="40"/>
  <c r="Z162" i="40"/>
  <c r="W162" i="40"/>
  <c r="T162" i="40"/>
  <c r="Q162" i="40"/>
  <c r="N162" i="40"/>
  <c r="K162" i="40"/>
  <c r="H162" i="40"/>
  <c r="E162" i="40"/>
  <c r="D162" i="40"/>
  <c r="C162" i="40"/>
  <c r="AF161" i="40"/>
  <c r="AF165" i="40" s="1"/>
  <c r="AC161" i="40"/>
  <c r="AC165" i="40" s="1"/>
  <c r="Z161" i="40"/>
  <c r="Z165" i="40" s="1"/>
  <c r="W161" i="40"/>
  <c r="T161" i="40"/>
  <c r="T165" i="40" s="1"/>
  <c r="Q161" i="40"/>
  <c r="N161" i="40"/>
  <c r="N165" i="40" s="1"/>
  <c r="K161" i="40"/>
  <c r="K165" i="40" s="1"/>
  <c r="H161" i="40"/>
  <c r="H165" i="40" s="1"/>
  <c r="E161" i="40"/>
  <c r="D161" i="40"/>
  <c r="D165" i="40" s="1"/>
  <c r="C161" i="40"/>
  <c r="C165" i="40" s="1"/>
  <c r="AE160" i="40"/>
  <c r="AD160" i="40"/>
  <c r="AB160" i="40"/>
  <c r="AA160" i="40"/>
  <c r="Y160" i="40"/>
  <c r="X160" i="40"/>
  <c r="V160" i="40"/>
  <c r="U160" i="40"/>
  <c r="S160" i="40"/>
  <c r="R160" i="40"/>
  <c r="Q160" i="40"/>
  <c r="P160" i="40"/>
  <c r="O160" i="40"/>
  <c r="M160" i="40"/>
  <c r="L160" i="40"/>
  <c r="J160" i="40"/>
  <c r="I160" i="40"/>
  <c r="G160" i="40"/>
  <c r="F160" i="40"/>
  <c r="E160" i="40"/>
  <c r="AF159" i="40"/>
  <c r="AC159" i="40"/>
  <c r="Z159" i="40"/>
  <c r="W159" i="40"/>
  <c r="T159" i="40"/>
  <c r="Q159" i="40"/>
  <c r="N159" i="40"/>
  <c r="K159" i="40"/>
  <c r="H159" i="40"/>
  <c r="E159" i="40"/>
  <c r="D159" i="40"/>
  <c r="C159" i="40"/>
  <c r="AF158" i="40"/>
  <c r="AC158" i="40"/>
  <c r="Z158" i="40"/>
  <c r="W158" i="40"/>
  <c r="T158" i="40"/>
  <c r="Q158" i="40"/>
  <c r="N158" i="40"/>
  <c r="K158" i="40"/>
  <c r="H158" i="40"/>
  <c r="E158" i="40"/>
  <c r="D158" i="40"/>
  <c r="C158" i="40"/>
  <c r="AF157" i="40"/>
  <c r="AC157" i="40"/>
  <c r="Z157" i="40"/>
  <c r="W157" i="40"/>
  <c r="T157" i="40"/>
  <c r="Q157" i="40"/>
  <c r="N157" i="40"/>
  <c r="K157" i="40"/>
  <c r="H157" i="40"/>
  <c r="E157" i="40"/>
  <c r="D157" i="40"/>
  <c r="C157" i="40"/>
  <c r="AF156" i="40"/>
  <c r="AF160" i="40" s="1"/>
  <c r="AC156" i="40"/>
  <c r="AC160" i="40" s="1"/>
  <c r="Z156" i="40"/>
  <c r="Z160" i="40" s="1"/>
  <c r="W156" i="40"/>
  <c r="W160" i="40" s="1"/>
  <c r="T156" i="40"/>
  <c r="T160" i="40" s="1"/>
  <c r="Q156" i="40"/>
  <c r="N156" i="40"/>
  <c r="N160" i="40" s="1"/>
  <c r="K156" i="40"/>
  <c r="K160" i="40" s="1"/>
  <c r="H156" i="40"/>
  <c r="H160" i="40" s="1"/>
  <c r="E156" i="40"/>
  <c r="D156" i="40"/>
  <c r="D160" i="40" s="1"/>
  <c r="C156" i="40"/>
  <c r="C160" i="40" s="1"/>
  <c r="AE155" i="40"/>
  <c r="AD155" i="40"/>
  <c r="AC155" i="40"/>
  <c r="AB155" i="40"/>
  <c r="AA155" i="40"/>
  <c r="Y155" i="40"/>
  <c r="X155" i="40"/>
  <c r="V155" i="40"/>
  <c r="U155" i="40"/>
  <c r="S155" i="40"/>
  <c r="R155" i="40"/>
  <c r="P155" i="40"/>
  <c r="O155" i="40"/>
  <c r="M155" i="40"/>
  <c r="L155" i="40"/>
  <c r="J155" i="40"/>
  <c r="I155" i="40"/>
  <c r="G155" i="40"/>
  <c r="F155" i="40"/>
  <c r="AF154" i="40"/>
  <c r="AC154" i="40"/>
  <c r="Z154" i="40"/>
  <c r="W154" i="40"/>
  <c r="T154" i="40"/>
  <c r="Q154" i="40"/>
  <c r="N154" i="40"/>
  <c r="K154" i="40"/>
  <c r="H154" i="40"/>
  <c r="E154" i="40" s="1"/>
  <c r="D154" i="40"/>
  <c r="C154" i="40"/>
  <c r="AF153" i="40"/>
  <c r="AC153" i="40"/>
  <c r="Z153" i="40"/>
  <c r="W153" i="40"/>
  <c r="T153" i="40"/>
  <c r="Q153" i="40"/>
  <c r="N153" i="40"/>
  <c r="K153" i="40"/>
  <c r="H153" i="40"/>
  <c r="E153" i="40" s="1"/>
  <c r="D153" i="40"/>
  <c r="C153" i="40"/>
  <c r="AF152" i="40"/>
  <c r="AC152" i="40"/>
  <c r="Z152" i="40"/>
  <c r="W152" i="40"/>
  <c r="T152" i="40"/>
  <c r="Q152" i="40"/>
  <c r="N152" i="40"/>
  <c r="K152" i="40"/>
  <c r="H152" i="40"/>
  <c r="E152" i="40" s="1"/>
  <c r="D152" i="40"/>
  <c r="C152" i="40"/>
  <c r="AF151" i="40"/>
  <c r="AF155" i="40" s="1"/>
  <c r="AC151" i="40"/>
  <c r="Z151" i="40"/>
  <c r="Z155" i="40" s="1"/>
  <c r="W151" i="40"/>
  <c r="W155" i="40" s="1"/>
  <c r="T151" i="40"/>
  <c r="T155" i="40" s="1"/>
  <c r="Q151" i="40"/>
  <c r="Q155" i="40" s="1"/>
  <c r="N151" i="40"/>
  <c r="N155" i="40" s="1"/>
  <c r="K151" i="40"/>
  <c r="K155" i="40" s="1"/>
  <c r="H151" i="40"/>
  <c r="H155" i="40" s="1"/>
  <c r="E151" i="40"/>
  <c r="D151" i="40"/>
  <c r="D155" i="40" s="1"/>
  <c r="C151" i="40"/>
  <c r="C155" i="40" s="1"/>
  <c r="AE150" i="40"/>
  <c r="AD150" i="40"/>
  <c r="AC150" i="40"/>
  <c r="AB150" i="40"/>
  <c r="AA150" i="40"/>
  <c r="Y150" i="40"/>
  <c r="X150" i="40"/>
  <c r="V150" i="40"/>
  <c r="U150" i="40"/>
  <c r="S150" i="40"/>
  <c r="R150" i="40"/>
  <c r="Q150" i="40"/>
  <c r="P150" i="40"/>
  <c r="O150" i="40"/>
  <c r="M150" i="40"/>
  <c r="L150" i="40"/>
  <c r="J150" i="40"/>
  <c r="I150" i="40"/>
  <c r="G150" i="40"/>
  <c r="F150" i="40"/>
  <c r="E150" i="40"/>
  <c r="AF149" i="40"/>
  <c r="AC149" i="40"/>
  <c r="Z149" i="40"/>
  <c r="W149" i="40"/>
  <c r="T149" i="40"/>
  <c r="Q149" i="40"/>
  <c r="N149" i="40"/>
  <c r="K149" i="40"/>
  <c r="H149" i="40"/>
  <c r="E149" i="40"/>
  <c r="D149" i="40"/>
  <c r="C149" i="40"/>
  <c r="AF148" i="40"/>
  <c r="AC148" i="40"/>
  <c r="Z148" i="40"/>
  <c r="W148" i="40"/>
  <c r="T148" i="40"/>
  <c r="Q148" i="40"/>
  <c r="N148" i="40"/>
  <c r="K148" i="40"/>
  <c r="H148" i="40"/>
  <c r="E148" i="40"/>
  <c r="D148" i="40"/>
  <c r="C148" i="40"/>
  <c r="AF147" i="40"/>
  <c r="AC147" i="40"/>
  <c r="Z147" i="40"/>
  <c r="W147" i="40"/>
  <c r="T147" i="40"/>
  <c r="Q147" i="40"/>
  <c r="N147" i="40"/>
  <c r="K147" i="40"/>
  <c r="H147" i="40"/>
  <c r="E147" i="40"/>
  <c r="D147" i="40"/>
  <c r="C147" i="40"/>
  <c r="AF146" i="40"/>
  <c r="AF150" i="40" s="1"/>
  <c r="AC146" i="40"/>
  <c r="Z146" i="40"/>
  <c r="Z150" i="40" s="1"/>
  <c r="W146" i="40"/>
  <c r="W150" i="40" s="1"/>
  <c r="T146" i="40"/>
  <c r="T150" i="40" s="1"/>
  <c r="Q146" i="40"/>
  <c r="N146" i="40"/>
  <c r="N150" i="40" s="1"/>
  <c r="K146" i="40"/>
  <c r="K150" i="40" s="1"/>
  <c r="H146" i="40"/>
  <c r="H150" i="40" s="1"/>
  <c r="E146" i="40"/>
  <c r="D146" i="40"/>
  <c r="D150" i="40" s="1"/>
  <c r="C146" i="40"/>
  <c r="C150" i="40" s="1"/>
  <c r="AE145" i="40"/>
  <c r="AD145" i="40"/>
  <c r="AB145" i="40"/>
  <c r="AA145" i="40"/>
  <c r="Y145" i="40"/>
  <c r="X145" i="40"/>
  <c r="V145" i="40"/>
  <c r="U145" i="40"/>
  <c r="S145" i="40"/>
  <c r="R145" i="40"/>
  <c r="Q145" i="40"/>
  <c r="P145" i="40"/>
  <c r="O145" i="40"/>
  <c r="M145" i="40"/>
  <c r="L145" i="40"/>
  <c r="J145" i="40"/>
  <c r="I145" i="40"/>
  <c r="G145" i="40"/>
  <c r="F145" i="40"/>
  <c r="AF144" i="40"/>
  <c r="AC144" i="40"/>
  <c r="E144" i="40" s="1"/>
  <c r="Z144" i="40"/>
  <c r="W144" i="40"/>
  <c r="T144" i="40"/>
  <c r="Q144" i="40"/>
  <c r="N144" i="40"/>
  <c r="K144" i="40"/>
  <c r="H144" i="40"/>
  <c r="D144" i="40"/>
  <c r="C144" i="40"/>
  <c r="AF143" i="40"/>
  <c r="AC143" i="40"/>
  <c r="E143" i="40" s="1"/>
  <c r="Z143" i="40"/>
  <c r="W143" i="40"/>
  <c r="T143" i="40"/>
  <c r="Q143" i="40"/>
  <c r="N143" i="40"/>
  <c r="K143" i="40"/>
  <c r="H143" i="40"/>
  <c r="D143" i="40"/>
  <c r="C143" i="40"/>
  <c r="AF142" i="40"/>
  <c r="AC142" i="40"/>
  <c r="E142" i="40" s="1"/>
  <c r="Z142" i="40"/>
  <c r="W142" i="40"/>
  <c r="T142" i="40"/>
  <c r="Q142" i="40"/>
  <c r="N142" i="40"/>
  <c r="K142" i="40"/>
  <c r="H142" i="40"/>
  <c r="D142" i="40"/>
  <c r="C142" i="40"/>
  <c r="AF141" i="40"/>
  <c r="AF145" i="40" s="1"/>
  <c r="AC141" i="40"/>
  <c r="AC145" i="40" s="1"/>
  <c r="Z141" i="40"/>
  <c r="Z145" i="40" s="1"/>
  <c r="W141" i="40"/>
  <c r="W145" i="40" s="1"/>
  <c r="T141" i="40"/>
  <c r="T145" i="40" s="1"/>
  <c r="Q141" i="40"/>
  <c r="N141" i="40"/>
  <c r="N145" i="40" s="1"/>
  <c r="K141" i="40"/>
  <c r="K145" i="40" s="1"/>
  <c r="H141" i="40"/>
  <c r="H145" i="40" s="1"/>
  <c r="D141" i="40"/>
  <c r="D145" i="40" s="1"/>
  <c r="C141" i="40"/>
  <c r="C145" i="40" s="1"/>
  <c r="AE140" i="40"/>
  <c r="AD140" i="40"/>
  <c r="AB140" i="40"/>
  <c r="AA140" i="40"/>
  <c r="Y140" i="40"/>
  <c r="X140" i="40"/>
  <c r="V140" i="40"/>
  <c r="U140" i="40"/>
  <c r="S140" i="40"/>
  <c r="R140" i="40"/>
  <c r="Q140" i="40"/>
  <c r="P140" i="40"/>
  <c r="O140" i="40"/>
  <c r="M140" i="40"/>
  <c r="L140" i="40"/>
  <c r="K140" i="40"/>
  <c r="J140" i="40"/>
  <c r="I140" i="40"/>
  <c r="G140" i="40"/>
  <c r="F140" i="40"/>
  <c r="AF139" i="40"/>
  <c r="AC139" i="40"/>
  <c r="E139" i="40" s="1"/>
  <c r="Z139" i="40"/>
  <c r="W139" i="40"/>
  <c r="T139" i="40"/>
  <c r="Q139" i="40"/>
  <c r="N139" i="40"/>
  <c r="K139" i="40"/>
  <c r="H139" i="40"/>
  <c r="D139" i="40"/>
  <c r="C139" i="40"/>
  <c r="AF138" i="40"/>
  <c r="AC138" i="40"/>
  <c r="E138" i="40" s="1"/>
  <c r="Z138" i="40"/>
  <c r="W138" i="40"/>
  <c r="T138" i="40"/>
  <c r="Q138" i="40"/>
  <c r="N138" i="40"/>
  <c r="K138" i="40"/>
  <c r="H138" i="40"/>
  <c r="D138" i="40"/>
  <c r="C138" i="40"/>
  <c r="AF137" i="40"/>
  <c r="AC137" i="40"/>
  <c r="E137" i="40" s="1"/>
  <c r="Z137" i="40"/>
  <c r="W137" i="40"/>
  <c r="T137" i="40"/>
  <c r="Q137" i="40"/>
  <c r="N137" i="40"/>
  <c r="K137" i="40"/>
  <c r="H137" i="40"/>
  <c r="D137" i="40"/>
  <c r="C137" i="40"/>
  <c r="AF136" i="40"/>
  <c r="AF140" i="40" s="1"/>
  <c r="AC136" i="40"/>
  <c r="AC140" i="40" s="1"/>
  <c r="Z136" i="40"/>
  <c r="Z140" i="40" s="1"/>
  <c r="W136" i="40"/>
  <c r="W140" i="40" s="1"/>
  <c r="T136" i="40"/>
  <c r="T140" i="40" s="1"/>
  <c r="Q136" i="40"/>
  <c r="N136" i="40"/>
  <c r="N140" i="40" s="1"/>
  <c r="K136" i="40"/>
  <c r="H136" i="40"/>
  <c r="H140" i="40" s="1"/>
  <c r="D136" i="40"/>
  <c r="D140" i="40" s="1"/>
  <c r="C136" i="40"/>
  <c r="C140" i="40" s="1"/>
  <c r="AE135" i="40"/>
  <c r="AD135" i="40"/>
  <c r="AB135" i="40"/>
  <c r="AA135" i="40"/>
  <c r="Y135" i="40"/>
  <c r="X135" i="40"/>
  <c r="V135" i="40"/>
  <c r="U135" i="40"/>
  <c r="S135" i="40"/>
  <c r="R135" i="40"/>
  <c r="Q135" i="40"/>
  <c r="P135" i="40"/>
  <c r="O135" i="40"/>
  <c r="M135" i="40"/>
  <c r="L135" i="40"/>
  <c r="K135" i="40"/>
  <c r="J135" i="40"/>
  <c r="I135" i="40"/>
  <c r="G135" i="40"/>
  <c r="F135" i="40"/>
  <c r="AF134" i="40"/>
  <c r="AC134" i="40"/>
  <c r="Z134" i="40"/>
  <c r="E134" i="40" s="1"/>
  <c r="W134" i="40"/>
  <c r="T134" i="40"/>
  <c r="Q134" i="40"/>
  <c r="N134" i="40"/>
  <c r="K134" i="40"/>
  <c r="H134" i="40"/>
  <c r="D134" i="40"/>
  <c r="C134" i="40"/>
  <c r="AF133" i="40"/>
  <c r="AC133" i="40"/>
  <c r="Z133" i="40"/>
  <c r="E133" i="40" s="1"/>
  <c r="W133" i="40"/>
  <c r="T133" i="40"/>
  <c r="Q133" i="40"/>
  <c r="N133" i="40"/>
  <c r="K133" i="40"/>
  <c r="H133" i="40"/>
  <c r="D133" i="40"/>
  <c r="C133" i="40"/>
  <c r="AF132" i="40"/>
  <c r="AC132" i="40"/>
  <c r="Z132" i="40"/>
  <c r="E132" i="40" s="1"/>
  <c r="W132" i="40"/>
  <c r="T132" i="40"/>
  <c r="Q132" i="40"/>
  <c r="N132" i="40"/>
  <c r="K132" i="40"/>
  <c r="H132" i="40"/>
  <c r="D132" i="40"/>
  <c r="C132" i="40"/>
  <c r="AF131" i="40"/>
  <c r="AF135" i="40" s="1"/>
  <c r="AC131" i="40"/>
  <c r="AC135" i="40" s="1"/>
  <c r="Z131" i="40"/>
  <c r="E131" i="40" s="1"/>
  <c r="W131" i="40"/>
  <c r="W135" i="40" s="1"/>
  <c r="T131" i="40"/>
  <c r="T135" i="40" s="1"/>
  <c r="Q131" i="40"/>
  <c r="N131" i="40"/>
  <c r="N135" i="40" s="1"/>
  <c r="K131" i="40"/>
  <c r="H131" i="40"/>
  <c r="H135" i="40" s="1"/>
  <c r="D131" i="40"/>
  <c r="D135" i="40" s="1"/>
  <c r="C131" i="40"/>
  <c r="C135" i="40" s="1"/>
  <c r="AE130" i="40"/>
  <c r="AD130" i="40"/>
  <c r="AC130" i="40"/>
  <c r="AB130" i="40"/>
  <c r="AA130" i="40"/>
  <c r="Y130" i="40"/>
  <c r="X130" i="40"/>
  <c r="V130" i="40"/>
  <c r="U130" i="40"/>
  <c r="S130" i="40"/>
  <c r="R130" i="40"/>
  <c r="Q130" i="40"/>
  <c r="P130" i="40"/>
  <c r="O130" i="40"/>
  <c r="M130" i="40"/>
  <c r="L130" i="40"/>
  <c r="K130" i="40"/>
  <c r="J130" i="40"/>
  <c r="I130" i="40"/>
  <c r="G130" i="40"/>
  <c r="F130" i="40"/>
  <c r="AF129" i="40"/>
  <c r="AC129" i="40"/>
  <c r="Z129" i="40"/>
  <c r="E129" i="40" s="1"/>
  <c r="W129" i="40"/>
  <c r="T129" i="40"/>
  <c r="Q129" i="40"/>
  <c r="N129" i="40"/>
  <c r="K129" i="40"/>
  <c r="H129" i="40"/>
  <c r="D129" i="40"/>
  <c r="C129" i="40"/>
  <c r="AF128" i="40"/>
  <c r="AC128" i="40"/>
  <c r="Z128" i="40"/>
  <c r="E128" i="40" s="1"/>
  <c r="W128" i="40"/>
  <c r="T128" i="40"/>
  <c r="Q128" i="40"/>
  <c r="N128" i="40"/>
  <c r="K128" i="40"/>
  <c r="H128" i="40"/>
  <c r="D128" i="40"/>
  <c r="C128" i="40"/>
  <c r="AF127" i="40"/>
  <c r="AC127" i="40"/>
  <c r="Z127" i="40"/>
  <c r="E127" i="40" s="1"/>
  <c r="W127" i="40"/>
  <c r="T127" i="40"/>
  <c r="Q127" i="40"/>
  <c r="N127" i="40"/>
  <c r="K127" i="40"/>
  <c r="H127" i="40"/>
  <c r="D127" i="40"/>
  <c r="C127" i="40"/>
  <c r="AF126" i="40"/>
  <c r="AF130" i="40" s="1"/>
  <c r="AC126" i="40"/>
  <c r="Z126" i="40"/>
  <c r="Z130" i="40" s="1"/>
  <c r="W126" i="40"/>
  <c r="W130" i="40" s="1"/>
  <c r="T126" i="40"/>
  <c r="T130" i="40" s="1"/>
  <c r="Q126" i="40"/>
  <c r="N126" i="40"/>
  <c r="N130" i="40" s="1"/>
  <c r="K126" i="40"/>
  <c r="H126" i="40"/>
  <c r="H130" i="40" s="1"/>
  <c r="D126" i="40"/>
  <c r="D130" i="40" s="1"/>
  <c r="C126" i="40"/>
  <c r="C130" i="40" s="1"/>
  <c r="AE125" i="40"/>
  <c r="AD125" i="40"/>
  <c r="AC125" i="40"/>
  <c r="AB125" i="40"/>
  <c r="AA125" i="40"/>
  <c r="Y125" i="40"/>
  <c r="X125" i="40"/>
  <c r="V125" i="40"/>
  <c r="U125" i="40"/>
  <c r="S125" i="40"/>
  <c r="R125" i="40"/>
  <c r="Q125" i="40"/>
  <c r="P125" i="40"/>
  <c r="O125" i="40"/>
  <c r="M125" i="40"/>
  <c r="L125" i="40"/>
  <c r="K125" i="40"/>
  <c r="J125" i="40"/>
  <c r="I125" i="40"/>
  <c r="G125" i="40"/>
  <c r="F125" i="40"/>
  <c r="AF124" i="40"/>
  <c r="AC124" i="40"/>
  <c r="Z124" i="40"/>
  <c r="W124" i="40"/>
  <c r="T124" i="40"/>
  <c r="Q124" i="40"/>
  <c r="N124" i="40"/>
  <c r="K124" i="40"/>
  <c r="E124" i="40" s="1"/>
  <c r="H124" i="40"/>
  <c r="D124" i="40"/>
  <c r="C124" i="40"/>
  <c r="AF123" i="40"/>
  <c r="AC123" i="40"/>
  <c r="Z123" i="40"/>
  <c r="W123" i="40"/>
  <c r="T123" i="40"/>
  <c r="Q123" i="40"/>
  <c r="N123" i="40"/>
  <c r="K123" i="40"/>
  <c r="E123" i="40" s="1"/>
  <c r="H123" i="40"/>
  <c r="D123" i="40"/>
  <c r="C123" i="40"/>
  <c r="AF122" i="40"/>
  <c r="AC122" i="40"/>
  <c r="Z122" i="40"/>
  <c r="W122" i="40"/>
  <c r="T122" i="40"/>
  <c r="Q122" i="40"/>
  <c r="N122" i="40"/>
  <c r="K122" i="40"/>
  <c r="E122" i="40" s="1"/>
  <c r="H122" i="40"/>
  <c r="D122" i="40"/>
  <c r="C122" i="40"/>
  <c r="AF121" i="40"/>
  <c r="AF125" i="40" s="1"/>
  <c r="AC121" i="40"/>
  <c r="Z121" i="40"/>
  <c r="Z125" i="40" s="1"/>
  <c r="W121" i="40"/>
  <c r="W125" i="40" s="1"/>
  <c r="T121" i="40"/>
  <c r="T125" i="40" s="1"/>
  <c r="Q121" i="40"/>
  <c r="N121" i="40"/>
  <c r="N125" i="40" s="1"/>
  <c r="K121" i="40"/>
  <c r="E121" i="40" s="1"/>
  <c r="E125" i="40" s="1"/>
  <c r="H121" i="40"/>
  <c r="H125" i="40" s="1"/>
  <c r="D121" i="40"/>
  <c r="D125" i="40" s="1"/>
  <c r="C121" i="40"/>
  <c r="C125" i="40" s="1"/>
  <c r="AE120" i="40"/>
  <c r="AD120" i="40"/>
  <c r="AC120" i="40"/>
  <c r="AB120" i="40"/>
  <c r="AA120" i="40"/>
  <c r="Y120" i="40"/>
  <c r="X120" i="40"/>
  <c r="V120" i="40"/>
  <c r="U120" i="40"/>
  <c r="S120" i="40"/>
  <c r="R120" i="40"/>
  <c r="Q120" i="40"/>
  <c r="P120" i="40"/>
  <c r="O120" i="40"/>
  <c r="M120" i="40"/>
  <c r="L120" i="40"/>
  <c r="K120" i="40"/>
  <c r="J120" i="40"/>
  <c r="I120" i="40"/>
  <c r="G120" i="40"/>
  <c r="F120" i="40"/>
  <c r="AF119" i="40"/>
  <c r="AC119" i="40"/>
  <c r="Z119" i="40"/>
  <c r="W119" i="40"/>
  <c r="T119" i="40"/>
  <c r="Q119" i="40"/>
  <c r="N119" i="40"/>
  <c r="K119" i="40"/>
  <c r="E119" i="40" s="1"/>
  <c r="H119" i="40"/>
  <c r="D119" i="40"/>
  <c r="C119" i="40"/>
  <c r="AF118" i="40"/>
  <c r="AC118" i="40"/>
  <c r="Z118" i="40"/>
  <c r="W118" i="40"/>
  <c r="T118" i="40"/>
  <c r="Q118" i="40"/>
  <c r="N118" i="40"/>
  <c r="K118" i="40"/>
  <c r="E118" i="40" s="1"/>
  <c r="H118" i="40"/>
  <c r="D118" i="40"/>
  <c r="C118" i="40"/>
  <c r="AF117" i="40"/>
  <c r="AC117" i="40"/>
  <c r="Z117" i="40"/>
  <c r="W117" i="40"/>
  <c r="T117" i="40"/>
  <c r="Q117" i="40"/>
  <c r="N117" i="40"/>
  <c r="K117" i="40"/>
  <c r="E117" i="40" s="1"/>
  <c r="H117" i="40"/>
  <c r="D117" i="40"/>
  <c r="C117" i="40"/>
  <c r="AF116" i="40"/>
  <c r="AF120" i="40" s="1"/>
  <c r="AC116" i="40"/>
  <c r="Z116" i="40"/>
  <c r="Z120" i="40" s="1"/>
  <c r="W116" i="40"/>
  <c r="W120" i="40" s="1"/>
  <c r="T116" i="40"/>
  <c r="T120" i="40" s="1"/>
  <c r="Q116" i="40"/>
  <c r="N116" i="40"/>
  <c r="N120" i="40" s="1"/>
  <c r="K116" i="40"/>
  <c r="E116" i="40" s="1"/>
  <c r="E120" i="40" s="1"/>
  <c r="H116" i="40"/>
  <c r="H120" i="40" s="1"/>
  <c r="D116" i="40"/>
  <c r="D120" i="40" s="1"/>
  <c r="C116" i="40"/>
  <c r="C120" i="40" s="1"/>
  <c r="AE115" i="40"/>
  <c r="AD115" i="40"/>
  <c r="AB115" i="40"/>
  <c r="AA115" i="40"/>
  <c r="Y115" i="40"/>
  <c r="X115" i="40"/>
  <c r="W115" i="40"/>
  <c r="V115" i="40"/>
  <c r="U115" i="40"/>
  <c r="S115" i="40"/>
  <c r="R115" i="40"/>
  <c r="Q115" i="40"/>
  <c r="P115" i="40"/>
  <c r="O115" i="40"/>
  <c r="M115" i="40"/>
  <c r="L115" i="40"/>
  <c r="K115" i="40"/>
  <c r="J115" i="40"/>
  <c r="I115" i="40"/>
  <c r="G115" i="40"/>
  <c r="F115" i="40"/>
  <c r="AF114" i="40"/>
  <c r="AC114" i="40"/>
  <c r="Z114" i="40"/>
  <c r="E114" i="40" s="1"/>
  <c r="W114" i="40"/>
  <c r="T114" i="40"/>
  <c r="Q114" i="40"/>
  <c r="N114" i="40"/>
  <c r="K114" i="40"/>
  <c r="H114" i="40"/>
  <c r="D114" i="40"/>
  <c r="C114" i="40"/>
  <c r="AF113" i="40"/>
  <c r="AC113" i="40"/>
  <c r="Z113" i="40"/>
  <c r="E113" i="40" s="1"/>
  <c r="W113" i="40"/>
  <c r="T113" i="40"/>
  <c r="Q113" i="40"/>
  <c r="N113" i="40"/>
  <c r="K113" i="40"/>
  <c r="H113" i="40"/>
  <c r="D113" i="40"/>
  <c r="C113" i="40"/>
  <c r="AF112" i="40"/>
  <c r="AC112" i="40"/>
  <c r="Z112" i="40"/>
  <c r="E112" i="40" s="1"/>
  <c r="W112" i="40"/>
  <c r="T112" i="40"/>
  <c r="Q112" i="40"/>
  <c r="N112" i="40"/>
  <c r="K112" i="40"/>
  <c r="H112" i="40"/>
  <c r="D112" i="40"/>
  <c r="C112" i="40"/>
  <c r="AF111" i="40"/>
  <c r="AF115" i="40" s="1"/>
  <c r="AC111" i="40"/>
  <c r="AC115" i="40" s="1"/>
  <c r="Z111" i="40"/>
  <c r="Z115" i="40" s="1"/>
  <c r="W111" i="40"/>
  <c r="T111" i="40"/>
  <c r="T115" i="40" s="1"/>
  <c r="Q111" i="40"/>
  <c r="N111" i="40"/>
  <c r="N115" i="40" s="1"/>
  <c r="K111" i="40"/>
  <c r="H111" i="40"/>
  <c r="H115" i="40" s="1"/>
  <c r="D111" i="40"/>
  <c r="D115" i="40" s="1"/>
  <c r="C111" i="40"/>
  <c r="C115" i="40" s="1"/>
  <c r="AE110" i="40"/>
  <c r="AD110" i="40"/>
  <c r="AB110" i="40"/>
  <c r="AA110" i="40"/>
  <c r="Y110" i="40"/>
  <c r="X110" i="40"/>
  <c r="V110" i="40"/>
  <c r="U110" i="40"/>
  <c r="S110" i="40"/>
  <c r="R110" i="40"/>
  <c r="Q110" i="40"/>
  <c r="P110" i="40"/>
  <c r="O110" i="40"/>
  <c r="M110" i="40"/>
  <c r="L110" i="40"/>
  <c r="K110" i="40"/>
  <c r="J110" i="40"/>
  <c r="I110" i="40"/>
  <c r="G110" i="40"/>
  <c r="F110" i="40"/>
  <c r="AF109" i="40"/>
  <c r="AC109" i="40"/>
  <c r="E109" i="40" s="1"/>
  <c r="Z109" i="40"/>
  <c r="W109" i="40"/>
  <c r="T109" i="40"/>
  <c r="Q109" i="40"/>
  <c r="N109" i="40"/>
  <c r="K109" i="40"/>
  <c r="H109" i="40"/>
  <c r="D109" i="40"/>
  <c r="C109" i="40"/>
  <c r="AF108" i="40"/>
  <c r="AC108" i="40"/>
  <c r="E108" i="40" s="1"/>
  <c r="Z108" i="40"/>
  <c r="W108" i="40"/>
  <c r="T108" i="40"/>
  <c r="Q108" i="40"/>
  <c r="N108" i="40"/>
  <c r="K108" i="40"/>
  <c r="H108" i="40"/>
  <c r="D108" i="40"/>
  <c r="C108" i="40"/>
  <c r="AF107" i="40"/>
  <c r="AC107" i="40"/>
  <c r="E107" i="40" s="1"/>
  <c r="Z107" i="40"/>
  <c r="W107" i="40"/>
  <c r="T107" i="40"/>
  <c r="Q107" i="40"/>
  <c r="N107" i="40"/>
  <c r="K107" i="40"/>
  <c r="H107" i="40"/>
  <c r="D107" i="40"/>
  <c r="C107" i="40"/>
  <c r="AF106" i="40"/>
  <c r="AF110" i="40" s="1"/>
  <c r="AC106" i="40"/>
  <c r="AC110" i="40" s="1"/>
  <c r="Z106" i="40"/>
  <c r="Z110" i="40" s="1"/>
  <c r="W106" i="40"/>
  <c r="W110" i="40" s="1"/>
  <c r="T106" i="40"/>
  <c r="T110" i="40" s="1"/>
  <c r="Q106" i="40"/>
  <c r="N106" i="40"/>
  <c r="N110" i="40" s="1"/>
  <c r="K106" i="40"/>
  <c r="H106" i="40"/>
  <c r="H110" i="40" s="1"/>
  <c r="D106" i="40"/>
  <c r="D110" i="40" s="1"/>
  <c r="C106" i="40"/>
  <c r="C110" i="40" s="1"/>
  <c r="AE105" i="40"/>
  <c r="AD105" i="40"/>
  <c r="AD191" i="40" s="1"/>
  <c r="AB105" i="40"/>
  <c r="AA105" i="40"/>
  <c r="Y105" i="40"/>
  <c r="X105" i="40"/>
  <c r="V105" i="40"/>
  <c r="U105" i="40"/>
  <c r="S105" i="40"/>
  <c r="R105" i="40"/>
  <c r="Q105" i="40"/>
  <c r="P105" i="40"/>
  <c r="O105" i="40"/>
  <c r="M105" i="40"/>
  <c r="L105" i="40"/>
  <c r="J105" i="40"/>
  <c r="I105" i="40"/>
  <c r="G105" i="40"/>
  <c r="F105" i="40"/>
  <c r="AF104" i="40"/>
  <c r="AC104" i="40"/>
  <c r="Z104" i="40"/>
  <c r="W104" i="40"/>
  <c r="T104" i="40"/>
  <c r="Q104" i="40"/>
  <c r="N104" i="40"/>
  <c r="K104" i="40"/>
  <c r="H104" i="40"/>
  <c r="E104" i="40" s="1"/>
  <c r="D104" i="40"/>
  <c r="C104" i="40"/>
  <c r="AF103" i="40"/>
  <c r="AC103" i="40"/>
  <c r="Z103" i="40"/>
  <c r="W103" i="40"/>
  <c r="T103" i="40"/>
  <c r="Q103" i="40"/>
  <c r="N103" i="40"/>
  <c r="K103" i="40"/>
  <c r="H103" i="40"/>
  <c r="E103" i="40" s="1"/>
  <c r="D103" i="40"/>
  <c r="C103" i="40"/>
  <c r="AF102" i="40"/>
  <c r="AC102" i="40"/>
  <c r="Z102" i="40"/>
  <c r="W102" i="40"/>
  <c r="T102" i="40"/>
  <c r="Q102" i="40"/>
  <c r="N102" i="40"/>
  <c r="K102" i="40"/>
  <c r="H102" i="40"/>
  <c r="E102" i="40" s="1"/>
  <c r="D102" i="40"/>
  <c r="C102" i="40"/>
  <c r="AF101" i="40"/>
  <c r="AF105" i="40" s="1"/>
  <c r="AC101" i="40"/>
  <c r="AC105" i="40" s="1"/>
  <c r="Z101" i="40"/>
  <c r="Z105" i="40" s="1"/>
  <c r="W101" i="40"/>
  <c r="W105" i="40" s="1"/>
  <c r="T101" i="40"/>
  <c r="T105" i="40" s="1"/>
  <c r="Q101" i="40"/>
  <c r="N101" i="40"/>
  <c r="N105" i="40" s="1"/>
  <c r="K101" i="40"/>
  <c r="K105" i="40" s="1"/>
  <c r="H101" i="40"/>
  <c r="H105" i="40" s="1"/>
  <c r="D101" i="40"/>
  <c r="D105" i="40" s="1"/>
  <c r="C101" i="40"/>
  <c r="C105" i="40" s="1"/>
  <c r="AE100" i="40"/>
  <c r="AD100" i="40"/>
  <c r="AB100" i="40"/>
  <c r="AA100" i="40"/>
  <c r="Y100" i="40"/>
  <c r="X100" i="40"/>
  <c r="W100" i="40"/>
  <c r="V100" i="40"/>
  <c r="U100" i="40"/>
  <c r="S100" i="40"/>
  <c r="R100" i="40"/>
  <c r="Q100" i="40"/>
  <c r="P100" i="40"/>
  <c r="O100" i="40"/>
  <c r="M100" i="40"/>
  <c r="L100" i="40"/>
  <c r="J100" i="40"/>
  <c r="I100" i="40"/>
  <c r="G100" i="40"/>
  <c r="F100" i="40"/>
  <c r="AF99" i="40"/>
  <c r="AC99" i="40"/>
  <c r="Z99" i="40"/>
  <c r="W99" i="40"/>
  <c r="T99" i="40"/>
  <c r="Q99" i="40"/>
  <c r="N99" i="40"/>
  <c r="K99" i="40"/>
  <c r="H99" i="40"/>
  <c r="E99" i="40"/>
  <c r="D99" i="40"/>
  <c r="C99" i="40"/>
  <c r="AF98" i="40"/>
  <c r="AC98" i="40"/>
  <c r="Z98" i="40"/>
  <c r="W98" i="40"/>
  <c r="T98" i="40"/>
  <c r="Q98" i="40"/>
  <c r="N98" i="40"/>
  <c r="K98" i="40"/>
  <c r="H98" i="40"/>
  <c r="E98" i="40"/>
  <c r="D98" i="40"/>
  <c r="C98" i="40"/>
  <c r="C194" i="40" s="1"/>
  <c r="AF97" i="40"/>
  <c r="AC97" i="40"/>
  <c r="Z97" i="40"/>
  <c r="W97" i="40"/>
  <c r="T97" i="40"/>
  <c r="Q97" i="40"/>
  <c r="N97" i="40"/>
  <c r="K97" i="40"/>
  <c r="H97" i="40"/>
  <c r="E97" i="40"/>
  <c r="D97" i="40"/>
  <c r="D100" i="40" s="1"/>
  <c r="C97" i="40"/>
  <c r="AF96" i="40"/>
  <c r="AF100" i="40" s="1"/>
  <c r="AC96" i="40"/>
  <c r="AC100" i="40" s="1"/>
  <c r="Z96" i="40"/>
  <c r="Z100" i="40" s="1"/>
  <c r="W96" i="40"/>
  <c r="T96" i="40"/>
  <c r="T100" i="40" s="1"/>
  <c r="Q96" i="40"/>
  <c r="N96" i="40"/>
  <c r="N100" i="40" s="1"/>
  <c r="K96" i="40"/>
  <c r="K100" i="40" s="1"/>
  <c r="H96" i="40"/>
  <c r="H100" i="40" s="1"/>
  <c r="E96" i="40"/>
  <c r="E100" i="40" s="1"/>
  <c r="D96" i="40"/>
  <c r="C96" i="40"/>
  <c r="C100" i="40" s="1"/>
  <c r="AE95" i="40"/>
  <c r="AD95" i="40"/>
  <c r="AB95" i="40"/>
  <c r="AA95" i="40"/>
  <c r="Y95" i="40"/>
  <c r="X95" i="40"/>
  <c r="W95" i="40"/>
  <c r="V95" i="40"/>
  <c r="U95" i="40"/>
  <c r="S95" i="40"/>
  <c r="R95" i="40"/>
  <c r="P95" i="40"/>
  <c r="O95" i="40"/>
  <c r="M95" i="40"/>
  <c r="L95" i="40"/>
  <c r="J95" i="40"/>
  <c r="I95" i="40"/>
  <c r="G95" i="40"/>
  <c r="F95" i="40"/>
  <c r="AF94" i="40"/>
  <c r="AC94" i="40"/>
  <c r="Z94" i="40"/>
  <c r="W94" i="40"/>
  <c r="T94" i="40"/>
  <c r="Q94" i="40"/>
  <c r="N94" i="40"/>
  <c r="K94" i="40"/>
  <c r="H94" i="40"/>
  <c r="E94" i="40"/>
  <c r="D94" i="40"/>
  <c r="C94" i="40"/>
  <c r="AF93" i="40"/>
  <c r="AC93" i="40"/>
  <c r="Z93" i="40"/>
  <c r="W93" i="40"/>
  <c r="T93" i="40"/>
  <c r="Q93" i="40"/>
  <c r="N93" i="40"/>
  <c r="K93" i="40"/>
  <c r="H93" i="40"/>
  <c r="E93" i="40"/>
  <c r="D93" i="40"/>
  <c r="C93" i="40"/>
  <c r="AF92" i="40"/>
  <c r="AC92" i="40"/>
  <c r="Z92" i="40"/>
  <c r="W92" i="40"/>
  <c r="T92" i="40"/>
  <c r="Q92" i="40"/>
  <c r="N92" i="40"/>
  <c r="K92" i="40"/>
  <c r="H92" i="40"/>
  <c r="E92" i="40"/>
  <c r="D92" i="40"/>
  <c r="C92" i="40"/>
  <c r="AF91" i="40"/>
  <c r="AF95" i="40" s="1"/>
  <c r="AC91" i="40"/>
  <c r="AC95" i="40" s="1"/>
  <c r="Z91" i="40"/>
  <c r="Z95" i="40" s="1"/>
  <c r="W91" i="40"/>
  <c r="T91" i="40"/>
  <c r="T95" i="40" s="1"/>
  <c r="Q91" i="40"/>
  <c r="Q95" i="40" s="1"/>
  <c r="N91" i="40"/>
  <c r="N95" i="40" s="1"/>
  <c r="K91" i="40"/>
  <c r="K95" i="40" s="1"/>
  <c r="H91" i="40"/>
  <c r="H95" i="40" s="1"/>
  <c r="E91" i="40"/>
  <c r="E95" i="40" s="1"/>
  <c r="D91" i="40"/>
  <c r="D95" i="40" s="1"/>
  <c r="C91" i="40"/>
  <c r="C95" i="40" s="1"/>
  <c r="AE90" i="40"/>
  <c r="AD90" i="40"/>
  <c r="AB90" i="40"/>
  <c r="AA90" i="40"/>
  <c r="Y90" i="40"/>
  <c r="X90" i="40"/>
  <c r="W90" i="40"/>
  <c r="V90" i="40"/>
  <c r="U90" i="40"/>
  <c r="S90" i="40"/>
  <c r="R90" i="40"/>
  <c r="P90" i="40"/>
  <c r="O90" i="40"/>
  <c r="M90" i="40"/>
  <c r="L90" i="40"/>
  <c r="J90" i="40"/>
  <c r="I90" i="40"/>
  <c r="G90" i="40"/>
  <c r="F90" i="40"/>
  <c r="AF89" i="40"/>
  <c r="AC89" i="40"/>
  <c r="Z89" i="40"/>
  <c r="W89" i="40"/>
  <c r="T89" i="40"/>
  <c r="Q89" i="40"/>
  <c r="N89" i="40"/>
  <c r="K89" i="40"/>
  <c r="H89" i="40"/>
  <c r="E89" i="40"/>
  <c r="D89" i="40"/>
  <c r="C89" i="40"/>
  <c r="AF88" i="40"/>
  <c r="AC88" i="40"/>
  <c r="Z88" i="40"/>
  <c r="W88" i="40"/>
  <c r="T88" i="40"/>
  <c r="Q88" i="40"/>
  <c r="N88" i="40"/>
  <c r="K88" i="40"/>
  <c r="H88" i="40"/>
  <c r="E88" i="40"/>
  <c r="D88" i="40"/>
  <c r="C88" i="40"/>
  <c r="AF87" i="40"/>
  <c r="AC87" i="40"/>
  <c r="Z87" i="40"/>
  <c r="W87" i="40"/>
  <c r="T87" i="40"/>
  <c r="Q87" i="40"/>
  <c r="N87" i="40"/>
  <c r="K87" i="40"/>
  <c r="H87" i="40"/>
  <c r="E87" i="40"/>
  <c r="D87" i="40"/>
  <c r="C87" i="40"/>
  <c r="AF86" i="40"/>
  <c r="AF90" i="40" s="1"/>
  <c r="AC86" i="40"/>
  <c r="AC90" i="40" s="1"/>
  <c r="Z86" i="40"/>
  <c r="Z90" i="40" s="1"/>
  <c r="W86" i="40"/>
  <c r="T86" i="40"/>
  <c r="T90" i="40" s="1"/>
  <c r="Q86" i="40"/>
  <c r="Q90" i="40" s="1"/>
  <c r="N86" i="40"/>
  <c r="N90" i="40" s="1"/>
  <c r="K86" i="40"/>
  <c r="K90" i="40" s="1"/>
  <c r="H86" i="40"/>
  <c r="H90" i="40" s="1"/>
  <c r="E86" i="40"/>
  <c r="E90" i="40" s="1"/>
  <c r="D86" i="40"/>
  <c r="D90" i="40" s="1"/>
  <c r="C86" i="40"/>
  <c r="C90" i="40" s="1"/>
  <c r="AE85" i="40"/>
  <c r="AD85" i="40"/>
  <c r="AB85" i="40"/>
  <c r="AA85" i="40"/>
  <c r="Y85" i="40"/>
  <c r="X85" i="40"/>
  <c r="W85" i="40"/>
  <c r="V85" i="40"/>
  <c r="U85" i="40"/>
  <c r="S85" i="40"/>
  <c r="R85" i="40"/>
  <c r="P85" i="40"/>
  <c r="O85" i="40"/>
  <c r="M85" i="40"/>
  <c r="L85" i="40"/>
  <c r="J85" i="40"/>
  <c r="I85" i="40"/>
  <c r="G85" i="40"/>
  <c r="F85" i="40"/>
  <c r="AF84" i="40"/>
  <c r="AC84" i="40"/>
  <c r="Z84" i="40"/>
  <c r="W84" i="40"/>
  <c r="T84" i="40"/>
  <c r="Q84" i="40"/>
  <c r="N84" i="40"/>
  <c r="K84" i="40"/>
  <c r="H84" i="40"/>
  <c r="E84" i="40" s="1"/>
  <c r="D84" i="40"/>
  <c r="C84" i="40"/>
  <c r="AF83" i="40"/>
  <c r="AC83" i="40"/>
  <c r="Z83" i="40"/>
  <c r="W83" i="40"/>
  <c r="T83" i="40"/>
  <c r="Q83" i="40"/>
  <c r="N83" i="40"/>
  <c r="K83" i="40"/>
  <c r="H83" i="40"/>
  <c r="E83" i="40" s="1"/>
  <c r="D83" i="40"/>
  <c r="C83" i="40"/>
  <c r="AF82" i="40"/>
  <c r="AC82" i="40"/>
  <c r="Z82" i="40"/>
  <c r="W82" i="40"/>
  <c r="T82" i="40"/>
  <c r="Q82" i="40"/>
  <c r="N82" i="40"/>
  <c r="K82" i="40"/>
  <c r="H82" i="40"/>
  <c r="E82" i="40" s="1"/>
  <c r="D82" i="40"/>
  <c r="C82" i="40"/>
  <c r="AF81" i="40"/>
  <c r="AF85" i="40" s="1"/>
  <c r="AC81" i="40"/>
  <c r="AC85" i="40" s="1"/>
  <c r="Z81" i="40"/>
  <c r="Z85" i="40" s="1"/>
  <c r="W81" i="40"/>
  <c r="T81" i="40"/>
  <c r="T85" i="40" s="1"/>
  <c r="Q81" i="40"/>
  <c r="Q85" i="40" s="1"/>
  <c r="N81" i="40"/>
  <c r="N85" i="40" s="1"/>
  <c r="K81" i="40"/>
  <c r="K85" i="40" s="1"/>
  <c r="H81" i="40"/>
  <c r="H85" i="40" s="1"/>
  <c r="D81" i="40"/>
  <c r="D85" i="40" s="1"/>
  <c r="C81" i="40"/>
  <c r="C85" i="40" s="1"/>
  <c r="AE80" i="40"/>
  <c r="AD80" i="40"/>
  <c r="AB80" i="40"/>
  <c r="AA80" i="40"/>
  <c r="Y80" i="40"/>
  <c r="X80" i="40"/>
  <c r="W80" i="40"/>
  <c r="V80" i="40"/>
  <c r="U80" i="40"/>
  <c r="S80" i="40"/>
  <c r="R80" i="40"/>
  <c r="P80" i="40"/>
  <c r="O80" i="40"/>
  <c r="M80" i="40"/>
  <c r="L80" i="40"/>
  <c r="J80" i="40"/>
  <c r="I80" i="40"/>
  <c r="G80" i="40"/>
  <c r="F80" i="40"/>
  <c r="AF79" i="40"/>
  <c r="AC79" i="40"/>
  <c r="Z79" i="40"/>
  <c r="W79" i="40"/>
  <c r="T79" i="40"/>
  <c r="Q79" i="40"/>
  <c r="N79" i="40"/>
  <c r="K79" i="40"/>
  <c r="E79" i="40" s="1"/>
  <c r="H79" i="40"/>
  <c r="D79" i="40"/>
  <c r="C79" i="40"/>
  <c r="AF78" i="40"/>
  <c r="AC78" i="40"/>
  <c r="Z78" i="40"/>
  <c r="W78" i="40"/>
  <c r="T78" i="40"/>
  <c r="Q78" i="40"/>
  <c r="N78" i="40"/>
  <c r="K78" i="40"/>
  <c r="E78" i="40" s="1"/>
  <c r="H78" i="40"/>
  <c r="D78" i="40"/>
  <c r="C78" i="40"/>
  <c r="AF77" i="40"/>
  <c r="AC77" i="40"/>
  <c r="Z77" i="40"/>
  <c r="W77" i="40"/>
  <c r="T77" i="40"/>
  <c r="Q77" i="40"/>
  <c r="N77" i="40"/>
  <c r="K77" i="40"/>
  <c r="E77" i="40" s="1"/>
  <c r="H77" i="40"/>
  <c r="D77" i="40"/>
  <c r="C77" i="40"/>
  <c r="AF76" i="40"/>
  <c r="AF80" i="40" s="1"/>
  <c r="AC76" i="40"/>
  <c r="AC80" i="40" s="1"/>
  <c r="Z76" i="40"/>
  <c r="Z80" i="40" s="1"/>
  <c r="W76" i="40"/>
  <c r="T76" i="40"/>
  <c r="T80" i="40" s="1"/>
  <c r="Q76" i="40"/>
  <c r="Q80" i="40" s="1"/>
  <c r="N76" i="40"/>
  <c r="N80" i="40" s="1"/>
  <c r="K76" i="40"/>
  <c r="E76" i="40" s="1"/>
  <c r="H76" i="40"/>
  <c r="H80" i="40" s="1"/>
  <c r="D76" i="40"/>
  <c r="D80" i="40" s="1"/>
  <c r="C76" i="40"/>
  <c r="C80" i="40" s="1"/>
  <c r="AE75" i="40"/>
  <c r="AD75" i="40"/>
  <c r="AB75" i="40"/>
  <c r="AA75" i="40"/>
  <c r="Y75" i="40"/>
  <c r="X75" i="40"/>
  <c r="W75" i="40"/>
  <c r="V75" i="40"/>
  <c r="U75" i="40"/>
  <c r="S75" i="40"/>
  <c r="R75" i="40"/>
  <c r="P75" i="40"/>
  <c r="O75" i="40"/>
  <c r="M75" i="40"/>
  <c r="L75" i="40"/>
  <c r="K75" i="40"/>
  <c r="J75" i="40"/>
  <c r="I75" i="40"/>
  <c r="I191" i="40" s="1"/>
  <c r="G75" i="40"/>
  <c r="F75" i="40"/>
  <c r="AF74" i="40"/>
  <c r="AC74" i="40"/>
  <c r="Z74" i="40"/>
  <c r="W74" i="40"/>
  <c r="T74" i="40"/>
  <c r="Q74" i="40"/>
  <c r="E74" i="40" s="1"/>
  <c r="N74" i="40"/>
  <c r="K74" i="40"/>
  <c r="H74" i="40"/>
  <c r="D74" i="40"/>
  <c r="C74" i="40"/>
  <c r="AF73" i="40"/>
  <c r="AC73" i="40"/>
  <c r="Z73" i="40"/>
  <c r="W73" i="40"/>
  <c r="T73" i="40"/>
  <c r="Q73" i="40"/>
  <c r="E73" i="40" s="1"/>
  <c r="N73" i="40"/>
  <c r="K73" i="40"/>
  <c r="H73" i="40"/>
  <c r="D73" i="40"/>
  <c r="C73" i="40"/>
  <c r="AF72" i="40"/>
  <c r="AC72" i="40"/>
  <c r="Z72" i="40"/>
  <c r="W72" i="40"/>
  <c r="T72" i="40"/>
  <c r="Q72" i="40"/>
  <c r="E72" i="40" s="1"/>
  <c r="N72" i="40"/>
  <c r="K72" i="40"/>
  <c r="H72" i="40"/>
  <c r="D72" i="40"/>
  <c r="C72" i="40"/>
  <c r="AF71" i="40"/>
  <c r="AF75" i="40" s="1"/>
  <c r="AC71" i="40"/>
  <c r="AC75" i="40" s="1"/>
  <c r="Z71" i="40"/>
  <c r="Z75" i="40" s="1"/>
  <c r="W71" i="40"/>
  <c r="T71" i="40"/>
  <c r="T75" i="40" s="1"/>
  <c r="Q71" i="40"/>
  <c r="E71" i="40" s="1"/>
  <c r="N71" i="40"/>
  <c r="N75" i="40" s="1"/>
  <c r="K71" i="40"/>
  <c r="H71" i="40"/>
  <c r="H75" i="40" s="1"/>
  <c r="D71" i="40"/>
  <c r="D75" i="40" s="1"/>
  <c r="C71" i="40"/>
  <c r="C75" i="40" s="1"/>
  <c r="AE70" i="40"/>
  <c r="AD70" i="40"/>
  <c r="AB70" i="40"/>
  <c r="AA70" i="40"/>
  <c r="Y70" i="40"/>
  <c r="X70" i="40"/>
  <c r="V70" i="40"/>
  <c r="U70" i="40"/>
  <c r="S70" i="40"/>
  <c r="R70" i="40"/>
  <c r="P70" i="40"/>
  <c r="O70" i="40"/>
  <c r="M70" i="40"/>
  <c r="L70" i="40"/>
  <c r="K70" i="40"/>
  <c r="J70" i="40"/>
  <c r="I70" i="40"/>
  <c r="G70" i="40"/>
  <c r="F70" i="40"/>
  <c r="AF69" i="40"/>
  <c r="AC69" i="40"/>
  <c r="Z69" i="40"/>
  <c r="W69" i="40"/>
  <c r="T69" i="40"/>
  <c r="Q69" i="40"/>
  <c r="N69" i="40"/>
  <c r="K69" i="40"/>
  <c r="H69" i="40"/>
  <c r="E69" i="40" s="1"/>
  <c r="D69" i="40"/>
  <c r="C69" i="40"/>
  <c r="AF68" i="40"/>
  <c r="AC68" i="40"/>
  <c r="Z68" i="40"/>
  <c r="W68" i="40"/>
  <c r="T68" i="40"/>
  <c r="Q68" i="40"/>
  <c r="Q194" i="40" s="1"/>
  <c r="N68" i="40"/>
  <c r="K68" i="40"/>
  <c r="H68" i="40"/>
  <c r="E68" i="40" s="1"/>
  <c r="D68" i="40"/>
  <c r="C68" i="40"/>
  <c r="AF67" i="40"/>
  <c r="AC67" i="40"/>
  <c r="Z67" i="40"/>
  <c r="W67" i="40"/>
  <c r="T67" i="40"/>
  <c r="Q67" i="40"/>
  <c r="Q193" i="40" s="1"/>
  <c r="N67" i="40"/>
  <c r="K67" i="40"/>
  <c r="H67" i="40"/>
  <c r="E67" i="40" s="1"/>
  <c r="D67" i="40"/>
  <c r="C67" i="40"/>
  <c r="AF66" i="40"/>
  <c r="AF70" i="40" s="1"/>
  <c r="AC66" i="40"/>
  <c r="AC70" i="40" s="1"/>
  <c r="Z66" i="40"/>
  <c r="W66" i="40"/>
  <c r="W70" i="40" s="1"/>
  <c r="T66" i="40"/>
  <c r="Q66" i="40"/>
  <c r="Q192" i="40" s="1"/>
  <c r="N66" i="40"/>
  <c r="N70" i="40" s="1"/>
  <c r="K66" i="40"/>
  <c r="H66" i="40"/>
  <c r="H70" i="40" s="1"/>
  <c r="D66" i="40"/>
  <c r="D70" i="40" s="1"/>
  <c r="C66" i="40"/>
  <c r="C70" i="40" s="1"/>
  <c r="AE65" i="40"/>
  <c r="AD65" i="40"/>
  <c r="AB65" i="40"/>
  <c r="AA65" i="40"/>
  <c r="Y65" i="40"/>
  <c r="X65" i="40"/>
  <c r="V65" i="40"/>
  <c r="U65" i="40"/>
  <c r="S65" i="40"/>
  <c r="R65" i="40"/>
  <c r="Q65" i="40"/>
  <c r="P65" i="40"/>
  <c r="O65" i="40"/>
  <c r="M65" i="40"/>
  <c r="L65" i="40"/>
  <c r="K65" i="40"/>
  <c r="J65" i="40"/>
  <c r="I65" i="40"/>
  <c r="G65" i="40"/>
  <c r="F65" i="40"/>
  <c r="AF64" i="40"/>
  <c r="AC64" i="40"/>
  <c r="Z64" i="40"/>
  <c r="W64" i="40"/>
  <c r="T64" i="40"/>
  <c r="Q64" i="40"/>
  <c r="N64" i="40"/>
  <c r="K64" i="40"/>
  <c r="H64" i="40"/>
  <c r="E64" i="40" s="1"/>
  <c r="D64" i="40"/>
  <c r="C64" i="40"/>
  <c r="AF63" i="40"/>
  <c r="AC63" i="40"/>
  <c r="Z63" i="40"/>
  <c r="W63" i="40"/>
  <c r="T63" i="40"/>
  <c r="Q63" i="40"/>
  <c r="N63" i="40"/>
  <c r="K63" i="40"/>
  <c r="H63" i="40"/>
  <c r="E63" i="40" s="1"/>
  <c r="D63" i="40"/>
  <c r="C63" i="40"/>
  <c r="AF62" i="40"/>
  <c r="AC62" i="40"/>
  <c r="Z62" i="40"/>
  <c r="W62" i="40"/>
  <c r="T62" i="40"/>
  <c r="Q62" i="40"/>
  <c r="N62" i="40"/>
  <c r="K62" i="40"/>
  <c r="H62" i="40"/>
  <c r="E62" i="40" s="1"/>
  <c r="D62" i="40"/>
  <c r="C62" i="40"/>
  <c r="AF61" i="40"/>
  <c r="AF65" i="40" s="1"/>
  <c r="AC61" i="40"/>
  <c r="AC65" i="40" s="1"/>
  <c r="Z61" i="40"/>
  <c r="Z65" i="40" s="1"/>
  <c r="W61" i="40"/>
  <c r="W65" i="40" s="1"/>
  <c r="T61" i="40"/>
  <c r="T65" i="40" s="1"/>
  <c r="Q61" i="40"/>
  <c r="N61" i="40"/>
  <c r="N65" i="40" s="1"/>
  <c r="K61" i="40"/>
  <c r="H61" i="40"/>
  <c r="H65" i="40" s="1"/>
  <c r="D61" i="40"/>
  <c r="D65" i="40" s="1"/>
  <c r="C61" i="40"/>
  <c r="C65" i="40" s="1"/>
  <c r="AE60" i="40"/>
  <c r="AD60" i="40"/>
  <c r="AB60" i="40"/>
  <c r="AA60" i="40"/>
  <c r="Y60" i="40"/>
  <c r="X60" i="40"/>
  <c r="V60" i="40"/>
  <c r="U60" i="40"/>
  <c r="S60" i="40"/>
  <c r="R60" i="40"/>
  <c r="Q60" i="40"/>
  <c r="P60" i="40"/>
  <c r="O60" i="40"/>
  <c r="M60" i="40"/>
  <c r="L60" i="40"/>
  <c r="J60" i="40"/>
  <c r="I60" i="40"/>
  <c r="G60" i="40"/>
  <c r="F60" i="40"/>
  <c r="AF59" i="40"/>
  <c r="AC59" i="40"/>
  <c r="Z59" i="40"/>
  <c r="W59" i="40"/>
  <c r="T59" i="40"/>
  <c r="Q59" i="40"/>
  <c r="N59" i="40"/>
  <c r="K59" i="40"/>
  <c r="E59" i="40" s="1"/>
  <c r="H59" i="40"/>
  <c r="D59" i="40"/>
  <c r="C59" i="40"/>
  <c r="AF58" i="40"/>
  <c r="AC58" i="40"/>
  <c r="Z58" i="40"/>
  <c r="W58" i="40"/>
  <c r="T58" i="40"/>
  <c r="Q58" i="40"/>
  <c r="N58" i="40"/>
  <c r="K58" i="40"/>
  <c r="E58" i="40" s="1"/>
  <c r="H58" i="40"/>
  <c r="D58" i="40"/>
  <c r="C58" i="40"/>
  <c r="AF57" i="40"/>
  <c r="AC57" i="40"/>
  <c r="Z57" i="40"/>
  <c r="W57" i="40"/>
  <c r="T57" i="40"/>
  <c r="Q57" i="40"/>
  <c r="N57" i="40"/>
  <c r="K57" i="40"/>
  <c r="E57" i="40" s="1"/>
  <c r="H57" i="40"/>
  <c r="D57" i="40"/>
  <c r="C57" i="40"/>
  <c r="AF56" i="40"/>
  <c r="AF60" i="40" s="1"/>
  <c r="AC56" i="40"/>
  <c r="AC60" i="40" s="1"/>
  <c r="Z56" i="40"/>
  <c r="Z60" i="40" s="1"/>
  <c r="W56" i="40"/>
  <c r="W60" i="40" s="1"/>
  <c r="T56" i="40"/>
  <c r="T60" i="40" s="1"/>
  <c r="Q56" i="40"/>
  <c r="N56" i="40"/>
  <c r="N60" i="40" s="1"/>
  <c r="K56" i="40"/>
  <c r="K60" i="40" s="1"/>
  <c r="H56" i="40"/>
  <c r="H60" i="40" s="1"/>
  <c r="D56" i="40"/>
  <c r="D60" i="40" s="1"/>
  <c r="C56" i="40"/>
  <c r="C60" i="40" s="1"/>
  <c r="AE55" i="40"/>
  <c r="AD55" i="40"/>
  <c r="AB55" i="40"/>
  <c r="AA55" i="40"/>
  <c r="Y55" i="40"/>
  <c r="X55" i="40"/>
  <c r="W55" i="40"/>
  <c r="V55" i="40"/>
  <c r="U55" i="40"/>
  <c r="S55" i="40"/>
  <c r="R55" i="40"/>
  <c r="Q55" i="40"/>
  <c r="P55" i="40"/>
  <c r="O55" i="40"/>
  <c r="M55" i="40"/>
  <c r="L55" i="40"/>
  <c r="K55" i="40"/>
  <c r="J55" i="40"/>
  <c r="I55" i="40"/>
  <c r="G55" i="40"/>
  <c r="F55" i="40"/>
  <c r="AF54" i="40"/>
  <c r="AC54" i="40"/>
  <c r="Z54" i="40"/>
  <c r="E54" i="40" s="1"/>
  <c r="W54" i="40"/>
  <c r="T54" i="40"/>
  <c r="Q54" i="40"/>
  <c r="N54" i="40"/>
  <c r="K54" i="40"/>
  <c r="H54" i="40"/>
  <c r="D54" i="40"/>
  <c r="C54" i="40"/>
  <c r="AF53" i="40"/>
  <c r="AC53" i="40"/>
  <c r="Z53" i="40"/>
  <c r="E53" i="40" s="1"/>
  <c r="W53" i="40"/>
  <c r="T53" i="40"/>
  <c r="Q53" i="40"/>
  <c r="N53" i="40"/>
  <c r="K53" i="40"/>
  <c r="H53" i="40"/>
  <c r="D53" i="40"/>
  <c r="C53" i="40"/>
  <c r="AF52" i="40"/>
  <c r="AC52" i="40"/>
  <c r="Z52" i="40"/>
  <c r="E52" i="40" s="1"/>
  <c r="W52" i="40"/>
  <c r="T52" i="40"/>
  <c r="Q52" i="40"/>
  <c r="N52" i="40"/>
  <c r="K52" i="40"/>
  <c r="H52" i="40"/>
  <c r="D52" i="40"/>
  <c r="C52" i="40"/>
  <c r="AF51" i="40"/>
  <c r="AF55" i="40" s="1"/>
  <c r="AC51" i="40"/>
  <c r="AC55" i="40" s="1"/>
  <c r="Z51" i="40"/>
  <c r="W51" i="40"/>
  <c r="T51" i="40"/>
  <c r="T55" i="40" s="1"/>
  <c r="Q51" i="40"/>
  <c r="N51" i="40"/>
  <c r="N55" i="40" s="1"/>
  <c r="K51" i="40"/>
  <c r="H51" i="40"/>
  <c r="H55" i="40" s="1"/>
  <c r="D51" i="40"/>
  <c r="D55" i="40" s="1"/>
  <c r="C51" i="40"/>
  <c r="C55" i="40" s="1"/>
  <c r="AE50" i="40"/>
  <c r="AD50" i="40"/>
  <c r="AB50" i="40"/>
  <c r="AA50" i="40"/>
  <c r="Y50" i="40"/>
  <c r="X50" i="40"/>
  <c r="V50" i="40"/>
  <c r="U50" i="40"/>
  <c r="S50" i="40"/>
  <c r="R50" i="40"/>
  <c r="Q50" i="40"/>
  <c r="P50" i="40"/>
  <c r="O50" i="40"/>
  <c r="M50" i="40"/>
  <c r="L50" i="40"/>
  <c r="J50" i="40"/>
  <c r="I50" i="40"/>
  <c r="G50" i="40"/>
  <c r="F50" i="40"/>
  <c r="AF49" i="40"/>
  <c r="AC49" i="40"/>
  <c r="E49" i="40" s="1"/>
  <c r="Z49" i="40"/>
  <c r="W49" i="40"/>
  <c r="T49" i="40"/>
  <c r="Q49" i="40"/>
  <c r="N49" i="40"/>
  <c r="K49" i="40"/>
  <c r="H49" i="40"/>
  <c r="D49" i="40"/>
  <c r="C49" i="40"/>
  <c r="AF48" i="40"/>
  <c r="AC48" i="40"/>
  <c r="E48" i="40" s="1"/>
  <c r="Z48" i="40"/>
  <c r="W48" i="40"/>
  <c r="T48" i="40"/>
  <c r="Q48" i="40"/>
  <c r="N48" i="40"/>
  <c r="K48" i="40"/>
  <c r="H48" i="40"/>
  <c r="D48" i="40"/>
  <c r="C48" i="40"/>
  <c r="AF47" i="40"/>
  <c r="AC47" i="40"/>
  <c r="E47" i="40" s="1"/>
  <c r="Z47" i="40"/>
  <c r="W47" i="40"/>
  <c r="T47" i="40"/>
  <c r="Q47" i="40"/>
  <c r="N47" i="40"/>
  <c r="K47" i="40"/>
  <c r="H47" i="40"/>
  <c r="D47" i="40"/>
  <c r="C47" i="40"/>
  <c r="AF46" i="40"/>
  <c r="AF50" i="40" s="1"/>
  <c r="AC46" i="40"/>
  <c r="E46" i="40" s="1"/>
  <c r="Z46" i="40"/>
  <c r="Z50" i="40" s="1"/>
  <c r="W46" i="40"/>
  <c r="W50" i="40" s="1"/>
  <c r="T46" i="40"/>
  <c r="T50" i="40" s="1"/>
  <c r="Q46" i="40"/>
  <c r="N46" i="40"/>
  <c r="N50" i="40" s="1"/>
  <c r="K46" i="40"/>
  <c r="K50" i="40" s="1"/>
  <c r="H46" i="40"/>
  <c r="H50" i="40" s="1"/>
  <c r="D46" i="40"/>
  <c r="D50" i="40" s="1"/>
  <c r="C46" i="40"/>
  <c r="C50" i="40" s="1"/>
  <c r="AF45" i="40"/>
  <c r="AE45" i="40"/>
  <c r="AD45" i="40"/>
  <c r="AB45" i="40"/>
  <c r="AA45" i="40"/>
  <c r="Y45" i="40"/>
  <c r="X45" i="40"/>
  <c r="V45" i="40"/>
  <c r="U45" i="40"/>
  <c r="T45" i="40"/>
  <c r="S45" i="40"/>
  <c r="R45" i="40"/>
  <c r="P45" i="40"/>
  <c r="O45" i="40"/>
  <c r="M45" i="40"/>
  <c r="L45" i="40"/>
  <c r="J45" i="40"/>
  <c r="I45" i="40"/>
  <c r="H45" i="40"/>
  <c r="G45" i="40"/>
  <c r="F45" i="40"/>
  <c r="AF44" i="40"/>
  <c r="AC44" i="40"/>
  <c r="Z44" i="40"/>
  <c r="W44" i="40"/>
  <c r="T44" i="40"/>
  <c r="Q44" i="40"/>
  <c r="N44" i="40"/>
  <c r="K44" i="40"/>
  <c r="E44" i="40" s="1"/>
  <c r="H44" i="40"/>
  <c r="D44" i="40"/>
  <c r="C44" i="40"/>
  <c r="AF43" i="40"/>
  <c r="AC43" i="40"/>
  <c r="Z43" i="40"/>
  <c r="W43" i="40"/>
  <c r="T43" i="40"/>
  <c r="Q43" i="40"/>
  <c r="N43" i="40"/>
  <c r="K43" i="40"/>
  <c r="E43" i="40" s="1"/>
  <c r="H43" i="40"/>
  <c r="D43" i="40"/>
  <c r="C43" i="40"/>
  <c r="AF42" i="40"/>
  <c r="AC42" i="40"/>
  <c r="Z42" i="40"/>
  <c r="W42" i="40"/>
  <c r="T42" i="40"/>
  <c r="Q42" i="40"/>
  <c r="N42" i="40"/>
  <c r="K42" i="40"/>
  <c r="E42" i="40" s="1"/>
  <c r="H42" i="40"/>
  <c r="D42" i="40"/>
  <c r="C42" i="40"/>
  <c r="AF41" i="40"/>
  <c r="AC41" i="40"/>
  <c r="AC45" i="40" s="1"/>
  <c r="Z41" i="40"/>
  <c r="Z45" i="40" s="1"/>
  <c r="W41" i="40"/>
  <c r="W45" i="40" s="1"/>
  <c r="T41" i="40"/>
  <c r="Q41" i="40"/>
  <c r="Q45" i="40" s="1"/>
  <c r="N41" i="40"/>
  <c r="N45" i="40" s="1"/>
  <c r="K41" i="40"/>
  <c r="E41" i="40" s="1"/>
  <c r="E45" i="40" s="1"/>
  <c r="H41" i="40"/>
  <c r="D41" i="40"/>
  <c r="D45" i="40" s="1"/>
  <c r="C41" i="40"/>
  <c r="C45" i="40" s="1"/>
  <c r="AE40" i="40"/>
  <c r="AD40" i="40"/>
  <c r="AB40" i="40"/>
  <c r="AA40" i="40"/>
  <c r="Z40" i="40"/>
  <c r="Y40" i="40"/>
  <c r="X40" i="40"/>
  <c r="V40" i="40"/>
  <c r="U40" i="40"/>
  <c r="S40" i="40"/>
  <c r="R40" i="40"/>
  <c r="Q40" i="40"/>
  <c r="P40" i="40"/>
  <c r="O40" i="40"/>
  <c r="N40" i="40"/>
  <c r="M40" i="40"/>
  <c r="L40" i="40"/>
  <c r="J40" i="40"/>
  <c r="I40" i="40"/>
  <c r="G40" i="40"/>
  <c r="F40" i="40"/>
  <c r="AF39" i="40"/>
  <c r="AC39" i="40"/>
  <c r="E39" i="40" s="1"/>
  <c r="Z39" i="40"/>
  <c r="W39" i="40"/>
  <c r="T39" i="40"/>
  <c r="Q39" i="40"/>
  <c r="N39" i="40"/>
  <c r="K39" i="40"/>
  <c r="H39" i="40"/>
  <c r="D39" i="40"/>
  <c r="C39" i="40"/>
  <c r="AF38" i="40"/>
  <c r="AC38" i="40"/>
  <c r="E38" i="40" s="1"/>
  <c r="Z38" i="40"/>
  <c r="W38" i="40"/>
  <c r="T38" i="40"/>
  <c r="Q38" i="40"/>
  <c r="N38" i="40"/>
  <c r="K38" i="40"/>
  <c r="H38" i="40"/>
  <c r="D38" i="40"/>
  <c r="C38" i="40"/>
  <c r="AF37" i="40"/>
  <c r="AC37" i="40"/>
  <c r="E37" i="40" s="1"/>
  <c r="Z37" i="40"/>
  <c r="W37" i="40"/>
  <c r="T37" i="40"/>
  <c r="Q37" i="40"/>
  <c r="N37" i="40"/>
  <c r="K37" i="40"/>
  <c r="H37" i="40"/>
  <c r="D37" i="40"/>
  <c r="C37" i="40"/>
  <c r="AF36" i="40"/>
  <c r="AF40" i="40" s="1"/>
  <c r="AC36" i="40"/>
  <c r="AC40" i="40" s="1"/>
  <c r="Z36" i="40"/>
  <c r="W36" i="40"/>
  <c r="W40" i="40" s="1"/>
  <c r="T36" i="40"/>
  <c r="T40" i="40" s="1"/>
  <c r="Q36" i="40"/>
  <c r="N36" i="40"/>
  <c r="K36" i="40"/>
  <c r="K40" i="40" s="1"/>
  <c r="H36" i="40"/>
  <c r="H40" i="40" s="1"/>
  <c r="D36" i="40"/>
  <c r="D40" i="40" s="1"/>
  <c r="C36" i="40"/>
  <c r="C40" i="40" s="1"/>
  <c r="AF35" i="40"/>
  <c r="AE35" i="40"/>
  <c r="AD35" i="40"/>
  <c r="AB35" i="40"/>
  <c r="AA35" i="40"/>
  <c r="Y35" i="40"/>
  <c r="X35" i="40"/>
  <c r="V35" i="40"/>
  <c r="U35" i="40"/>
  <c r="T35" i="40"/>
  <c r="S35" i="40"/>
  <c r="R35" i="40"/>
  <c r="P35" i="40"/>
  <c r="O35" i="40"/>
  <c r="M35" i="40"/>
  <c r="L35" i="40"/>
  <c r="J35" i="40"/>
  <c r="I35" i="40"/>
  <c r="H35" i="40"/>
  <c r="G35" i="40"/>
  <c r="F35" i="40"/>
  <c r="AF34" i="40"/>
  <c r="AC34" i="40"/>
  <c r="Z34" i="40"/>
  <c r="W34" i="40"/>
  <c r="T34" i="40"/>
  <c r="Q34" i="40"/>
  <c r="N34" i="40"/>
  <c r="K34" i="40"/>
  <c r="E34" i="40" s="1"/>
  <c r="H34" i="40"/>
  <c r="D34" i="40"/>
  <c r="C34" i="40"/>
  <c r="AF33" i="40"/>
  <c r="AC33" i="40"/>
  <c r="Z33" i="40"/>
  <c r="W33" i="40"/>
  <c r="T33" i="40"/>
  <c r="Q33" i="40"/>
  <c r="N33" i="40"/>
  <c r="K33" i="40"/>
  <c r="E33" i="40" s="1"/>
  <c r="H33" i="40"/>
  <c r="D33" i="40"/>
  <c r="C33" i="40"/>
  <c r="AF32" i="40"/>
  <c r="AC32" i="40"/>
  <c r="Z32" i="40"/>
  <c r="W32" i="40"/>
  <c r="T32" i="40"/>
  <c r="Q32" i="40"/>
  <c r="N32" i="40"/>
  <c r="K32" i="40"/>
  <c r="E32" i="40" s="1"/>
  <c r="H32" i="40"/>
  <c r="D32" i="40"/>
  <c r="C32" i="40"/>
  <c r="AF31" i="40"/>
  <c r="AC31" i="40"/>
  <c r="AC35" i="40" s="1"/>
  <c r="Z31" i="40"/>
  <c r="Z35" i="40" s="1"/>
  <c r="W31" i="40"/>
  <c r="W35" i="40" s="1"/>
  <c r="T31" i="40"/>
  <c r="Q31" i="40"/>
  <c r="Q35" i="40" s="1"/>
  <c r="N31" i="40"/>
  <c r="N35" i="40" s="1"/>
  <c r="K31" i="40"/>
  <c r="E31" i="40" s="1"/>
  <c r="H31" i="40"/>
  <c r="D31" i="40"/>
  <c r="D35" i="40" s="1"/>
  <c r="C31" i="40"/>
  <c r="C35" i="40" s="1"/>
  <c r="AE30" i="40"/>
  <c r="AD30" i="40"/>
  <c r="AB30" i="40"/>
  <c r="AA30" i="40"/>
  <c r="Z30" i="40"/>
  <c r="Y30" i="40"/>
  <c r="X30" i="40"/>
  <c r="V30" i="40"/>
  <c r="U30" i="40"/>
  <c r="S30" i="40"/>
  <c r="R30" i="40"/>
  <c r="Q30" i="40"/>
  <c r="P30" i="40"/>
  <c r="O30" i="40"/>
  <c r="N30" i="40"/>
  <c r="M30" i="40"/>
  <c r="L30" i="40"/>
  <c r="J30" i="40"/>
  <c r="I30" i="40"/>
  <c r="G30" i="40"/>
  <c r="F30" i="40"/>
  <c r="AF29" i="40"/>
  <c r="AC29" i="40"/>
  <c r="E29" i="40" s="1"/>
  <c r="Z29" i="40"/>
  <c r="W29" i="40"/>
  <c r="T29" i="40"/>
  <c r="Q29" i="40"/>
  <c r="N29" i="40"/>
  <c r="K29" i="40"/>
  <c r="H29" i="40"/>
  <c r="D29" i="40"/>
  <c r="C29" i="40"/>
  <c r="AF28" i="40"/>
  <c r="AC28" i="40"/>
  <c r="E28" i="40" s="1"/>
  <c r="Z28" i="40"/>
  <c r="W28" i="40"/>
  <c r="T28" i="40"/>
  <c r="Q28" i="40"/>
  <c r="N28" i="40"/>
  <c r="K28" i="40"/>
  <c r="H28" i="40"/>
  <c r="D28" i="40"/>
  <c r="C28" i="40"/>
  <c r="AF27" i="40"/>
  <c r="AC27" i="40"/>
  <c r="E27" i="40" s="1"/>
  <c r="Z27" i="40"/>
  <c r="W27" i="40"/>
  <c r="T27" i="40"/>
  <c r="Q27" i="40"/>
  <c r="N27" i="40"/>
  <c r="K27" i="40"/>
  <c r="H27" i="40"/>
  <c r="D27" i="40"/>
  <c r="C27" i="40"/>
  <c r="AF26" i="40"/>
  <c r="AF30" i="40" s="1"/>
  <c r="AC26" i="40"/>
  <c r="AC30" i="40" s="1"/>
  <c r="Z26" i="40"/>
  <c r="W26" i="40"/>
  <c r="W30" i="40" s="1"/>
  <c r="T26" i="40"/>
  <c r="T30" i="40" s="1"/>
  <c r="Q26" i="40"/>
  <c r="N26" i="40"/>
  <c r="K26" i="40"/>
  <c r="K30" i="40" s="1"/>
  <c r="H26" i="40"/>
  <c r="H30" i="40" s="1"/>
  <c r="D26" i="40"/>
  <c r="D30" i="40" s="1"/>
  <c r="C26" i="40"/>
  <c r="C30" i="40" s="1"/>
  <c r="AF25" i="40"/>
  <c r="AE25" i="40"/>
  <c r="AD25" i="40"/>
  <c r="AB25" i="40"/>
  <c r="AA25" i="40"/>
  <c r="Y25" i="40"/>
  <c r="X25" i="40"/>
  <c r="V25" i="40"/>
  <c r="U25" i="40"/>
  <c r="T25" i="40"/>
  <c r="S25" i="40"/>
  <c r="R25" i="40"/>
  <c r="P25" i="40"/>
  <c r="O25" i="40"/>
  <c r="M25" i="40"/>
  <c r="L25" i="40"/>
  <c r="J25" i="40"/>
  <c r="I25" i="40"/>
  <c r="H25" i="40"/>
  <c r="G25" i="40"/>
  <c r="F25" i="40"/>
  <c r="AF24" i="40"/>
  <c r="AC24" i="40"/>
  <c r="Z24" i="40"/>
  <c r="W24" i="40"/>
  <c r="T24" i="40"/>
  <c r="Q24" i="40"/>
  <c r="N24" i="40"/>
  <c r="K24" i="40"/>
  <c r="E24" i="40" s="1"/>
  <c r="H24" i="40"/>
  <c r="D24" i="40"/>
  <c r="C24" i="40"/>
  <c r="AF23" i="40"/>
  <c r="AC23" i="40"/>
  <c r="Z23" i="40"/>
  <c r="W23" i="40"/>
  <c r="T23" i="40"/>
  <c r="Q23" i="40"/>
  <c r="N23" i="40"/>
  <c r="K23" i="40"/>
  <c r="E23" i="40" s="1"/>
  <c r="H23" i="40"/>
  <c r="D23" i="40"/>
  <c r="C23" i="40"/>
  <c r="AF22" i="40"/>
  <c r="AC22" i="40"/>
  <c r="Z22" i="40"/>
  <c r="W22" i="40"/>
  <c r="T22" i="40"/>
  <c r="Q22" i="40"/>
  <c r="N22" i="40"/>
  <c r="K22" i="40"/>
  <c r="E22" i="40" s="1"/>
  <c r="H22" i="40"/>
  <c r="D22" i="40"/>
  <c r="C22" i="40"/>
  <c r="AF21" i="40"/>
  <c r="AC21" i="40"/>
  <c r="AC25" i="40" s="1"/>
  <c r="Z21" i="40"/>
  <c r="Z25" i="40" s="1"/>
  <c r="W21" i="40"/>
  <c r="W25" i="40" s="1"/>
  <c r="T21" i="40"/>
  <c r="Q21" i="40"/>
  <c r="Q25" i="40" s="1"/>
  <c r="N21" i="40"/>
  <c r="N25" i="40" s="1"/>
  <c r="K21" i="40"/>
  <c r="E21" i="40" s="1"/>
  <c r="H21" i="40"/>
  <c r="D21" i="40"/>
  <c r="D25" i="40" s="1"/>
  <c r="C21" i="40"/>
  <c r="C25" i="40" s="1"/>
  <c r="AE20" i="40"/>
  <c r="AD20" i="40"/>
  <c r="AB20" i="40"/>
  <c r="AA20" i="40"/>
  <c r="Z20" i="40"/>
  <c r="Y20" i="40"/>
  <c r="X20" i="40"/>
  <c r="V20" i="40"/>
  <c r="U20" i="40"/>
  <c r="S20" i="40"/>
  <c r="R20" i="40"/>
  <c r="Q20" i="40"/>
  <c r="P20" i="40"/>
  <c r="O20" i="40"/>
  <c r="N20" i="40"/>
  <c r="M20" i="40"/>
  <c r="L20" i="40"/>
  <c r="K20" i="40"/>
  <c r="J20" i="40"/>
  <c r="I20" i="40"/>
  <c r="G20" i="40"/>
  <c r="F20" i="40"/>
  <c r="AF19" i="40"/>
  <c r="AC19" i="40"/>
  <c r="E19" i="40" s="1"/>
  <c r="Z19" i="40"/>
  <c r="W19" i="40"/>
  <c r="T19" i="40"/>
  <c r="Q19" i="40"/>
  <c r="N19" i="40"/>
  <c r="K19" i="40"/>
  <c r="H19" i="40"/>
  <c r="D19" i="40"/>
  <c r="C19" i="40"/>
  <c r="AF18" i="40"/>
  <c r="AC18" i="40"/>
  <c r="E18" i="40" s="1"/>
  <c r="Z18" i="40"/>
  <c r="W18" i="40"/>
  <c r="T18" i="40"/>
  <c r="Q18" i="40"/>
  <c r="N18" i="40"/>
  <c r="K18" i="40"/>
  <c r="H18" i="40"/>
  <c r="D18" i="40"/>
  <c r="C18" i="40"/>
  <c r="AF17" i="40"/>
  <c r="AC17" i="40"/>
  <c r="E17" i="40" s="1"/>
  <c r="Z17" i="40"/>
  <c r="W17" i="40"/>
  <c r="T17" i="40"/>
  <c r="Q17" i="40"/>
  <c r="N17" i="40"/>
  <c r="K17" i="40"/>
  <c r="H17" i="40"/>
  <c r="D17" i="40"/>
  <c r="C17" i="40"/>
  <c r="AF16" i="40"/>
  <c r="AF20" i="40" s="1"/>
  <c r="AC16" i="40"/>
  <c r="E16" i="40" s="1"/>
  <c r="Z16" i="40"/>
  <c r="W16" i="40"/>
  <c r="W20" i="40" s="1"/>
  <c r="T16" i="40"/>
  <c r="T20" i="40" s="1"/>
  <c r="Q16" i="40"/>
  <c r="N16" i="40"/>
  <c r="K16" i="40"/>
  <c r="H16" i="40"/>
  <c r="H20" i="40" s="1"/>
  <c r="D16" i="40"/>
  <c r="D20" i="40" s="1"/>
  <c r="C16" i="40"/>
  <c r="C20" i="40" s="1"/>
  <c r="AF15" i="40"/>
  <c r="AE15" i="40"/>
  <c r="AE191" i="40" s="1"/>
  <c r="AD15" i="40"/>
  <c r="AC15" i="40"/>
  <c r="AB15" i="40"/>
  <c r="AA15" i="40"/>
  <c r="Y15" i="40"/>
  <c r="X15" i="40"/>
  <c r="V15" i="40"/>
  <c r="U15" i="40"/>
  <c r="T15" i="40"/>
  <c r="S15" i="40"/>
  <c r="R15" i="40"/>
  <c r="P15" i="40"/>
  <c r="O15" i="40"/>
  <c r="M15" i="40"/>
  <c r="L15" i="40"/>
  <c r="J15" i="40"/>
  <c r="I15" i="40"/>
  <c r="H15" i="40"/>
  <c r="G15" i="40"/>
  <c r="F15" i="40"/>
  <c r="AF14" i="40"/>
  <c r="AC14" i="40"/>
  <c r="Z14" i="40"/>
  <c r="W14" i="40"/>
  <c r="T14" i="40"/>
  <c r="Q14" i="40"/>
  <c r="N14" i="40"/>
  <c r="K14" i="40"/>
  <c r="E14" i="40" s="1"/>
  <c r="H14" i="40"/>
  <c r="D14" i="40"/>
  <c r="C14" i="40"/>
  <c r="AF13" i="40"/>
  <c r="AC13" i="40"/>
  <c r="Z13" i="40"/>
  <c r="W13" i="40"/>
  <c r="T13" i="40"/>
  <c r="Q13" i="40"/>
  <c r="N13" i="40"/>
  <c r="K13" i="40"/>
  <c r="E13" i="40" s="1"/>
  <c r="H13" i="40"/>
  <c r="D13" i="40"/>
  <c r="C13" i="40"/>
  <c r="AF12" i="40"/>
  <c r="AC12" i="40"/>
  <c r="Z12" i="40"/>
  <c r="W12" i="40"/>
  <c r="T12" i="40"/>
  <c r="Q12" i="40"/>
  <c r="N12" i="40"/>
  <c r="K12" i="40"/>
  <c r="E12" i="40" s="1"/>
  <c r="H12" i="40"/>
  <c r="D12" i="40"/>
  <c r="C12" i="40"/>
  <c r="AF11" i="40"/>
  <c r="AC11" i="40"/>
  <c r="Z11" i="40"/>
  <c r="Z15" i="40" s="1"/>
  <c r="W11" i="40"/>
  <c r="W15" i="40" s="1"/>
  <c r="T11" i="40"/>
  <c r="Q11" i="40"/>
  <c r="Q15" i="40" s="1"/>
  <c r="N11" i="40"/>
  <c r="N15" i="40" s="1"/>
  <c r="K11" i="40"/>
  <c r="E11" i="40" s="1"/>
  <c r="H11" i="40"/>
  <c r="D11" i="40"/>
  <c r="D15" i="40" s="1"/>
  <c r="C11" i="40"/>
  <c r="C15" i="40" s="1"/>
  <c r="AE10" i="40"/>
  <c r="AD10" i="40"/>
  <c r="AB10" i="40"/>
  <c r="AA10" i="40"/>
  <c r="Z10" i="40"/>
  <c r="Y10" i="40"/>
  <c r="Y191" i="40" s="1"/>
  <c r="X10" i="40"/>
  <c r="X191" i="40" s="1"/>
  <c r="V10" i="40"/>
  <c r="U10" i="40"/>
  <c r="U191" i="40" s="1"/>
  <c r="S10" i="40"/>
  <c r="S191" i="40" s="1"/>
  <c r="R10" i="40"/>
  <c r="R191" i="40" s="1"/>
  <c r="Q10" i="40"/>
  <c r="P10" i="40"/>
  <c r="O10" i="40"/>
  <c r="N10" i="40"/>
  <c r="M10" i="40"/>
  <c r="M191" i="40" s="1"/>
  <c r="L10" i="40"/>
  <c r="L191" i="40" s="1"/>
  <c r="K10" i="40"/>
  <c r="J10" i="40"/>
  <c r="I10" i="40"/>
  <c r="G10" i="40"/>
  <c r="G191" i="40" s="1"/>
  <c r="F10" i="40"/>
  <c r="F191" i="40" s="1"/>
  <c r="AF9" i="40"/>
  <c r="AF195" i="40" s="1"/>
  <c r="AC9" i="40"/>
  <c r="E9" i="40" s="1"/>
  <c r="Z9" i="40"/>
  <c r="W9" i="40"/>
  <c r="W195" i="40" s="1"/>
  <c r="T9" i="40"/>
  <c r="Q9" i="40"/>
  <c r="Q195" i="40" s="1"/>
  <c r="N9" i="40"/>
  <c r="K9" i="40"/>
  <c r="K195" i="40" s="1"/>
  <c r="H9" i="40"/>
  <c r="D9" i="40"/>
  <c r="C9" i="40"/>
  <c r="AF8" i="40"/>
  <c r="AF194" i="40" s="1"/>
  <c r="AC8" i="40"/>
  <c r="AC194" i="40" s="1"/>
  <c r="Z8" i="40"/>
  <c r="W8" i="40"/>
  <c r="W194" i="40" s="1"/>
  <c r="T8" i="40"/>
  <c r="Q8" i="40"/>
  <c r="N8" i="40"/>
  <c r="K8" i="40"/>
  <c r="K194" i="40" s="1"/>
  <c r="H8" i="40"/>
  <c r="D8" i="40"/>
  <c r="C8" i="40"/>
  <c r="AF7" i="40"/>
  <c r="AF193" i="40" s="1"/>
  <c r="AC7" i="40"/>
  <c r="AC193" i="40" s="1"/>
  <c r="Z7" i="40"/>
  <c r="W7" i="40"/>
  <c r="W193" i="40" s="1"/>
  <c r="T7" i="40"/>
  <c r="Q7" i="40"/>
  <c r="N7" i="40"/>
  <c r="K7" i="40"/>
  <c r="K193" i="40" s="1"/>
  <c r="H7" i="40"/>
  <c r="D7" i="40"/>
  <c r="C7" i="40"/>
  <c r="AF6" i="40"/>
  <c r="AF192" i="40" s="1"/>
  <c r="AC6" i="40"/>
  <c r="AC192" i="40" s="1"/>
  <c r="Z6" i="40"/>
  <c r="W6" i="40"/>
  <c r="W10" i="40" s="1"/>
  <c r="T6" i="40"/>
  <c r="T10" i="40" s="1"/>
  <c r="Q6" i="40"/>
  <c r="N6" i="40"/>
  <c r="K6" i="40"/>
  <c r="K192" i="40" s="1"/>
  <c r="H6" i="40"/>
  <c r="D6" i="40"/>
  <c r="C6" i="40"/>
  <c r="C192" i="40" s="1"/>
  <c r="D196" i="40"/>
  <c r="C196" i="40"/>
  <c r="C191" i="41" l="1"/>
  <c r="W90" i="41"/>
  <c r="K191" i="41"/>
  <c r="E21" i="41"/>
  <c r="E25" i="41" s="1"/>
  <c r="AC40" i="41"/>
  <c r="E41" i="41"/>
  <c r="E45" i="41" s="1"/>
  <c r="AC60" i="41"/>
  <c r="E61" i="41"/>
  <c r="E65" i="41" s="1"/>
  <c r="AC80" i="41"/>
  <c r="E81" i="41"/>
  <c r="E85" i="41" s="1"/>
  <c r="E97" i="41"/>
  <c r="E9" i="41"/>
  <c r="AC20" i="41"/>
  <c r="AC191" i="41" s="1"/>
  <c r="E29" i="41"/>
  <c r="E49" i="41"/>
  <c r="E50" i="41" s="1"/>
  <c r="E69" i="41"/>
  <c r="E70" i="41" s="1"/>
  <c r="W100" i="41"/>
  <c r="E96" i="41"/>
  <c r="E100" i="41" s="1"/>
  <c r="E155" i="41"/>
  <c r="AF191" i="41"/>
  <c r="W40" i="41"/>
  <c r="W191" i="41" s="1"/>
  <c r="W60" i="41"/>
  <c r="W80" i="41"/>
  <c r="AC100" i="41"/>
  <c r="Q155" i="41"/>
  <c r="E30" i="41"/>
  <c r="Q115" i="41"/>
  <c r="W155" i="41"/>
  <c r="W185" i="41"/>
  <c r="E90" i="41"/>
  <c r="W115" i="41"/>
  <c r="W145" i="41"/>
  <c r="E19" i="41"/>
  <c r="AC30" i="41"/>
  <c r="AC50" i="41"/>
  <c r="E51" i="41"/>
  <c r="E55" i="41" s="1"/>
  <c r="AC70" i="41"/>
  <c r="E71" i="41"/>
  <c r="E75" i="41" s="1"/>
  <c r="W105" i="41"/>
  <c r="K35" i="41"/>
  <c r="Z191" i="41"/>
  <c r="E11" i="41"/>
  <c r="E15" i="41" s="1"/>
  <c r="E18" i="41"/>
  <c r="E39" i="41"/>
  <c r="E40" i="41" s="1"/>
  <c r="E59" i="41"/>
  <c r="E60" i="41" s="1"/>
  <c r="E79" i="41"/>
  <c r="E80" i="41" s="1"/>
  <c r="AC90" i="41"/>
  <c r="T115" i="41"/>
  <c r="T191" i="41" s="1"/>
  <c r="T155" i="41"/>
  <c r="E161" i="41"/>
  <c r="E173" i="41"/>
  <c r="E121" i="41"/>
  <c r="E125" i="41" s="1"/>
  <c r="E122" i="41"/>
  <c r="E172" i="41"/>
  <c r="E174" i="41"/>
  <c r="E104" i="41"/>
  <c r="Q125" i="41"/>
  <c r="E134" i="41"/>
  <c r="Q165" i="41"/>
  <c r="P191" i="41"/>
  <c r="E6" i="41"/>
  <c r="E10" i="41" s="1"/>
  <c r="E16" i="41"/>
  <c r="AB191" i="41"/>
  <c r="F191" i="41"/>
  <c r="R191" i="41"/>
  <c r="AD191" i="41"/>
  <c r="D105" i="41"/>
  <c r="D191" i="41" s="1"/>
  <c r="E102" i="41"/>
  <c r="E132" i="41"/>
  <c r="G191" i="41"/>
  <c r="S191" i="41"/>
  <c r="AE191" i="41"/>
  <c r="E114" i="41"/>
  <c r="Q135" i="41"/>
  <c r="E131" i="41"/>
  <c r="E144" i="41"/>
  <c r="Q175" i="41"/>
  <c r="E171" i="41"/>
  <c r="E175" i="41" s="1"/>
  <c r="E184" i="41"/>
  <c r="H191" i="41"/>
  <c r="E113" i="41"/>
  <c r="E141" i="41"/>
  <c r="E154" i="41"/>
  <c r="E112" i="41"/>
  <c r="E142" i="41"/>
  <c r="E153" i="41"/>
  <c r="E182" i="41"/>
  <c r="J191" i="41"/>
  <c r="V191" i="41"/>
  <c r="Q105" i="41"/>
  <c r="Q191" i="41" s="1"/>
  <c r="Q145" i="41"/>
  <c r="E152" i="41"/>
  <c r="E164" i="41"/>
  <c r="Q185" i="41"/>
  <c r="E181" i="41"/>
  <c r="E185" i="41" s="1"/>
  <c r="N125" i="41"/>
  <c r="N191" i="41" s="1"/>
  <c r="E101" i="41"/>
  <c r="E105" i="41" s="1"/>
  <c r="E111" i="41"/>
  <c r="E75" i="40"/>
  <c r="E35" i="40"/>
  <c r="E80" i="40"/>
  <c r="E135" i="40"/>
  <c r="E15" i="40"/>
  <c r="E20" i="40"/>
  <c r="E25" i="40"/>
  <c r="E155" i="40"/>
  <c r="E195" i="40"/>
  <c r="W191" i="40"/>
  <c r="E50" i="40"/>
  <c r="C193" i="40"/>
  <c r="C195" i="40"/>
  <c r="C10" i="40"/>
  <c r="C191" i="40" s="1"/>
  <c r="O191" i="40"/>
  <c r="AA191" i="40"/>
  <c r="T70" i="40"/>
  <c r="T191" i="40" s="1"/>
  <c r="AB191" i="40"/>
  <c r="Z70" i="40"/>
  <c r="K80" i="40"/>
  <c r="E101" i="40"/>
  <c r="E105" i="40" s="1"/>
  <c r="AC50" i="40"/>
  <c r="D195" i="40"/>
  <c r="E6" i="40"/>
  <c r="AC20" i="40"/>
  <c r="K25" i="40"/>
  <c r="E26" i="40"/>
  <c r="E30" i="40" s="1"/>
  <c r="K35" i="40"/>
  <c r="E36" i="40"/>
  <c r="E40" i="40" s="1"/>
  <c r="K45" i="40"/>
  <c r="E106" i="40"/>
  <c r="E110" i="40" s="1"/>
  <c r="E136" i="40"/>
  <c r="E140" i="40" s="1"/>
  <c r="E141" i="40"/>
  <c r="E145" i="40" s="1"/>
  <c r="Z55" i="40"/>
  <c r="Z191" i="40" s="1"/>
  <c r="E7" i="40"/>
  <c r="E193" i="40" s="1"/>
  <c r="H192" i="40"/>
  <c r="H195" i="40"/>
  <c r="E51" i="40"/>
  <c r="E55" i="40" s="1"/>
  <c r="E111" i="40"/>
  <c r="E115" i="40" s="1"/>
  <c r="E126" i="40"/>
  <c r="E130" i="40" s="1"/>
  <c r="Z135" i="40"/>
  <c r="P191" i="40"/>
  <c r="AC10" i="40"/>
  <c r="H194" i="40"/>
  <c r="E56" i="40"/>
  <c r="E60" i="40" s="1"/>
  <c r="Q70" i="40"/>
  <c r="W192" i="40"/>
  <c r="N191" i="40"/>
  <c r="D193" i="40"/>
  <c r="H193" i="40"/>
  <c r="N192" i="40"/>
  <c r="N193" i="40"/>
  <c r="N194" i="40"/>
  <c r="N195" i="40"/>
  <c r="H10" i="40"/>
  <c r="H191" i="40" s="1"/>
  <c r="AF10" i="40"/>
  <c r="AF191" i="40" s="1"/>
  <c r="E61" i="40"/>
  <c r="E65" i="40" s="1"/>
  <c r="Q75" i="40"/>
  <c r="D192" i="40"/>
  <c r="E8" i="40"/>
  <c r="E194" i="40" s="1"/>
  <c r="K15" i="40"/>
  <c r="K191" i="40" s="1"/>
  <c r="E66" i="40"/>
  <c r="E70" i="40" s="1"/>
  <c r="D194" i="40"/>
  <c r="T193" i="40"/>
  <c r="T195" i="40"/>
  <c r="AC195" i="40"/>
  <c r="T192" i="40"/>
  <c r="J191" i="40"/>
  <c r="D10" i="40"/>
  <c r="D191" i="40" s="1"/>
  <c r="T194" i="40"/>
  <c r="V191" i="40"/>
  <c r="Z192" i="40"/>
  <c r="Z193" i="40"/>
  <c r="Z194" i="40"/>
  <c r="Z195" i="40"/>
  <c r="E81" i="40"/>
  <c r="E85" i="40" s="1"/>
  <c r="E186" i="40"/>
  <c r="E190" i="40" s="1"/>
  <c r="E196" i="40"/>
  <c r="AE195" i="39"/>
  <c r="AD195" i="39"/>
  <c r="AB195" i="39"/>
  <c r="AA195" i="39"/>
  <c r="Y195" i="39"/>
  <c r="X195" i="39"/>
  <c r="V195" i="39"/>
  <c r="U195" i="39"/>
  <c r="S195" i="39"/>
  <c r="R195" i="39"/>
  <c r="P195" i="39"/>
  <c r="O195" i="39"/>
  <c r="M195" i="39"/>
  <c r="L195" i="39"/>
  <c r="J195" i="39"/>
  <c r="I195" i="39"/>
  <c r="G195" i="39"/>
  <c r="F195" i="39"/>
  <c r="AE194" i="39"/>
  <c r="AD194" i="39"/>
  <c r="AB194" i="39"/>
  <c r="AA194" i="39"/>
  <c r="Y194" i="39"/>
  <c r="X194" i="39"/>
  <c r="V194" i="39"/>
  <c r="U194" i="39"/>
  <c r="S194" i="39"/>
  <c r="R194" i="39"/>
  <c r="P194" i="39"/>
  <c r="O194" i="39"/>
  <c r="M194" i="39"/>
  <c r="L194" i="39"/>
  <c r="J194" i="39"/>
  <c r="I194" i="39"/>
  <c r="G194" i="39"/>
  <c r="F194" i="39"/>
  <c r="AE193" i="39"/>
  <c r="AD193" i="39"/>
  <c r="AB193" i="39"/>
  <c r="AA193" i="39"/>
  <c r="Y193" i="39"/>
  <c r="X193" i="39"/>
  <c r="V193" i="39"/>
  <c r="U193" i="39"/>
  <c r="S193" i="39"/>
  <c r="R193" i="39"/>
  <c r="P193" i="39"/>
  <c r="O193" i="39"/>
  <c r="M193" i="39"/>
  <c r="L193" i="39"/>
  <c r="J193" i="39"/>
  <c r="I193" i="39"/>
  <c r="G193" i="39"/>
  <c r="F193" i="39"/>
  <c r="AE192" i="39"/>
  <c r="AD192" i="39"/>
  <c r="AB192" i="39"/>
  <c r="AA192" i="39"/>
  <c r="Y192" i="39"/>
  <c r="X192" i="39"/>
  <c r="V192" i="39"/>
  <c r="U192" i="39"/>
  <c r="S192" i="39"/>
  <c r="R192" i="39"/>
  <c r="P192" i="39"/>
  <c r="O192" i="39"/>
  <c r="M192" i="39"/>
  <c r="L192" i="39"/>
  <c r="J192" i="39"/>
  <c r="I192" i="39"/>
  <c r="G192" i="39"/>
  <c r="F192" i="39"/>
  <c r="AE190" i="39"/>
  <c r="AD190" i="39"/>
  <c r="AB190" i="39"/>
  <c r="AA190" i="39"/>
  <c r="Y190" i="39"/>
  <c r="X190" i="39"/>
  <c r="V190" i="39"/>
  <c r="U190" i="39"/>
  <c r="S190" i="39"/>
  <c r="R190" i="39"/>
  <c r="P190" i="39"/>
  <c r="O190" i="39"/>
  <c r="M190" i="39"/>
  <c r="L190" i="39"/>
  <c r="J190" i="39"/>
  <c r="I190" i="39"/>
  <c r="H190" i="39"/>
  <c r="G190" i="39"/>
  <c r="F190" i="39"/>
  <c r="AF189" i="39"/>
  <c r="AC189" i="39"/>
  <c r="Z189" i="39"/>
  <c r="W189" i="39"/>
  <c r="T189" i="39"/>
  <c r="Q189" i="39"/>
  <c r="N189" i="39"/>
  <c r="K189" i="39"/>
  <c r="H189" i="39"/>
  <c r="E189" i="39" s="1"/>
  <c r="D189" i="39"/>
  <c r="C189" i="39"/>
  <c r="AF188" i="39"/>
  <c r="AC188" i="39"/>
  <c r="Z188" i="39"/>
  <c r="W188" i="39"/>
  <c r="T188" i="39"/>
  <c r="Q188" i="39"/>
  <c r="N188" i="39"/>
  <c r="K188" i="39"/>
  <c r="H188" i="39"/>
  <c r="D188" i="39"/>
  <c r="C188" i="39"/>
  <c r="AF187" i="39"/>
  <c r="AC187" i="39"/>
  <c r="Z187" i="39"/>
  <c r="W187" i="39"/>
  <c r="T187" i="39"/>
  <c r="Q187" i="39"/>
  <c r="N187" i="39"/>
  <c r="K187" i="39"/>
  <c r="H187" i="39"/>
  <c r="E187" i="39" s="1"/>
  <c r="D187" i="39"/>
  <c r="C187" i="39"/>
  <c r="C190" i="39" s="1"/>
  <c r="AF186" i="39"/>
  <c r="AF190" i="39" s="1"/>
  <c r="AC186" i="39"/>
  <c r="AC190" i="39" s="1"/>
  <c r="Z186" i="39"/>
  <c r="W186" i="39"/>
  <c r="W190" i="39" s="1"/>
  <c r="T186" i="39"/>
  <c r="Q186" i="39"/>
  <c r="Q190" i="39" s="1"/>
  <c r="N186" i="39"/>
  <c r="N190" i="39" s="1"/>
  <c r="K186" i="39"/>
  <c r="K190" i="39" s="1"/>
  <c r="H186" i="39"/>
  <c r="D186" i="39"/>
  <c r="D190" i="39" s="1"/>
  <c r="C186" i="39"/>
  <c r="AE185" i="39"/>
  <c r="AD185" i="39"/>
  <c r="AB185" i="39"/>
  <c r="AA185" i="39"/>
  <c r="Z185" i="39"/>
  <c r="Y185" i="39"/>
  <c r="X185" i="39"/>
  <c r="V185" i="39"/>
  <c r="U185" i="39"/>
  <c r="T185" i="39"/>
  <c r="S185" i="39"/>
  <c r="R185" i="39"/>
  <c r="P185" i="39"/>
  <c r="O185" i="39"/>
  <c r="M185" i="39"/>
  <c r="L185" i="39"/>
  <c r="J185" i="39"/>
  <c r="I185" i="39"/>
  <c r="G185" i="39"/>
  <c r="F185" i="39"/>
  <c r="AF184" i="39"/>
  <c r="AC184" i="39"/>
  <c r="Z184" i="39"/>
  <c r="W184" i="39"/>
  <c r="T184" i="39"/>
  <c r="Q184" i="39"/>
  <c r="N184" i="39"/>
  <c r="K184" i="39"/>
  <c r="H184" i="39"/>
  <c r="E184" i="39" s="1"/>
  <c r="D184" i="39"/>
  <c r="C184" i="39"/>
  <c r="AF183" i="39"/>
  <c r="AC183" i="39"/>
  <c r="Z183" i="39"/>
  <c r="W183" i="39"/>
  <c r="T183" i="39"/>
  <c r="Q183" i="39"/>
  <c r="N183" i="39"/>
  <c r="K183" i="39"/>
  <c r="H183" i="39"/>
  <c r="E183" i="39" s="1"/>
  <c r="D183" i="39"/>
  <c r="C183" i="39"/>
  <c r="AF182" i="39"/>
  <c r="AC182" i="39"/>
  <c r="Z182" i="39"/>
  <c r="W182" i="39"/>
  <c r="T182" i="39"/>
  <c r="Q182" i="39"/>
  <c r="N182" i="39"/>
  <c r="K182" i="39"/>
  <c r="H182" i="39"/>
  <c r="D182" i="39"/>
  <c r="C182" i="39"/>
  <c r="AF181" i="39"/>
  <c r="AF185" i="39" s="1"/>
  <c r="AC181" i="39"/>
  <c r="AC185" i="39" s="1"/>
  <c r="Z181" i="39"/>
  <c r="W181" i="39"/>
  <c r="W185" i="39" s="1"/>
  <c r="T181" i="39"/>
  <c r="Q181" i="39"/>
  <c r="N181" i="39"/>
  <c r="N185" i="39" s="1"/>
  <c r="K181" i="39"/>
  <c r="K185" i="39" s="1"/>
  <c r="H181" i="39"/>
  <c r="D181" i="39"/>
  <c r="D185" i="39" s="1"/>
  <c r="C181" i="39"/>
  <c r="C185" i="39" s="1"/>
  <c r="AE180" i="39"/>
  <c r="AD180" i="39"/>
  <c r="AB180" i="39"/>
  <c r="AA180" i="39"/>
  <c r="Y180" i="39"/>
  <c r="X180" i="39"/>
  <c r="V180" i="39"/>
  <c r="U180" i="39"/>
  <c r="S180" i="39"/>
  <c r="R180" i="39"/>
  <c r="P180" i="39"/>
  <c r="O180" i="39"/>
  <c r="M180" i="39"/>
  <c r="L180" i="39"/>
  <c r="J180" i="39"/>
  <c r="I180" i="39"/>
  <c r="H180" i="39"/>
  <c r="G180" i="39"/>
  <c r="F180" i="39"/>
  <c r="C180" i="39"/>
  <c r="AF179" i="39"/>
  <c r="AC179" i="39"/>
  <c r="Z179" i="39"/>
  <c r="W179" i="39"/>
  <c r="T179" i="39"/>
  <c r="Q179" i="39"/>
  <c r="N179" i="39"/>
  <c r="K179" i="39"/>
  <c r="H179" i="39"/>
  <c r="D179" i="39"/>
  <c r="C179" i="39"/>
  <c r="AF178" i="39"/>
  <c r="AC178" i="39"/>
  <c r="Z178" i="39"/>
  <c r="W178" i="39"/>
  <c r="T178" i="39"/>
  <c r="Q178" i="39"/>
  <c r="N178" i="39"/>
  <c r="K178" i="39"/>
  <c r="H178" i="39"/>
  <c r="D178" i="39"/>
  <c r="C178" i="39"/>
  <c r="AF177" i="39"/>
  <c r="AC177" i="39"/>
  <c r="Z177" i="39"/>
  <c r="W177" i="39"/>
  <c r="T177" i="39"/>
  <c r="Q177" i="39"/>
  <c r="N177" i="39"/>
  <c r="K177" i="39"/>
  <c r="H177" i="39"/>
  <c r="E177" i="39" s="1"/>
  <c r="D177" i="39"/>
  <c r="C177" i="39"/>
  <c r="AF176" i="39"/>
  <c r="AF180" i="39" s="1"/>
  <c r="AC176" i="39"/>
  <c r="AC180" i="39" s="1"/>
  <c r="Z176" i="39"/>
  <c r="Z180" i="39" s="1"/>
  <c r="W176" i="39"/>
  <c r="W180" i="39" s="1"/>
  <c r="T176" i="39"/>
  <c r="Q176" i="39"/>
  <c r="Q180" i="39" s="1"/>
  <c r="N176" i="39"/>
  <c r="N180" i="39" s="1"/>
  <c r="K176" i="39"/>
  <c r="K180" i="39" s="1"/>
  <c r="H176" i="39"/>
  <c r="D176" i="39"/>
  <c r="D180" i="39" s="1"/>
  <c r="C176" i="39"/>
  <c r="AE175" i="39"/>
  <c r="AD175" i="39"/>
  <c r="AB175" i="39"/>
  <c r="AA175" i="39"/>
  <c r="Z175" i="39"/>
  <c r="Y175" i="39"/>
  <c r="X175" i="39"/>
  <c r="V175" i="39"/>
  <c r="U175" i="39"/>
  <c r="S175" i="39"/>
  <c r="R175" i="39"/>
  <c r="P175" i="39"/>
  <c r="O175" i="39"/>
  <c r="M175" i="39"/>
  <c r="L175" i="39"/>
  <c r="J175" i="39"/>
  <c r="I175" i="39"/>
  <c r="G175" i="39"/>
  <c r="F175" i="39"/>
  <c r="AF174" i="39"/>
  <c r="AC174" i="39"/>
  <c r="Z174" i="39"/>
  <c r="W174" i="39"/>
  <c r="T174" i="39"/>
  <c r="Q174" i="39"/>
  <c r="N174" i="39"/>
  <c r="K174" i="39"/>
  <c r="H174" i="39"/>
  <c r="D174" i="39"/>
  <c r="C174" i="39"/>
  <c r="AF173" i="39"/>
  <c r="AC173" i="39"/>
  <c r="Z173" i="39"/>
  <c r="W173" i="39"/>
  <c r="T173" i="39"/>
  <c r="Q173" i="39"/>
  <c r="N173" i="39"/>
  <c r="K173" i="39"/>
  <c r="H173" i="39"/>
  <c r="E173" i="39" s="1"/>
  <c r="D173" i="39"/>
  <c r="C173" i="39"/>
  <c r="AF172" i="39"/>
  <c r="AC172" i="39"/>
  <c r="Z172" i="39"/>
  <c r="W172" i="39"/>
  <c r="T172" i="39"/>
  <c r="Q172" i="39"/>
  <c r="N172" i="39"/>
  <c r="K172" i="39"/>
  <c r="H172" i="39"/>
  <c r="E172" i="39" s="1"/>
  <c r="D172" i="39"/>
  <c r="D175" i="39" s="1"/>
  <c r="C172" i="39"/>
  <c r="AF171" i="39"/>
  <c r="AF175" i="39" s="1"/>
  <c r="AC171" i="39"/>
  <c r="AC175" i="39" s="1"/>
  <c r="Z171" i="39"/>
  <c r="W171" i="39"/>
  <c r="W175" i="39" s="1"/>
  <c r="T171" i="39"/>
  <c r="T175" i="39" s="1"/>
  <c r="Q171" i="39"/>
  <c r="Q175" i="39" s="1"/>
  <c r="N171" i="39"/>
  <c r="N175" i="39" s="1"/>
  <c r="K171" i="39"/>
  <c r="K175" i="39" s="1"/>
  <c r="H171" i="39"/>
  <c r="D171" i="39"/>
  <c r="C171" i="39"/>
  <c r="C175" i="39" s="1"/>
  <c r="AE170" i="39"/>
  <c r="AD170" i="39"/>
  <c r="AB170" i="39"/>
  <c r="AA170" i="39"/>
  <c r="Y170" i="39"/>
  <c r="X170" i="39"/>
  <c r="V170" i="39"/>
  <c r="U170" i="39"/>
  <c r="S170" i="39"/>
  <c r="R170" i="39"/>
  <c r="P170" i="39"/>
  <c r="O170" i="39"/>
  <c r="M170" i="39"/>
  <c r="L170" i="39"/>
  <c r="J170" i="39"/>
  <c r="I170" i="39"/>
  <c r="H170" i="39"/>
  <c r="G170" i="39"/>
  <c r="F170" i="39"/>
  <c r="AF169" i="39"/>
  <c r="AC169" i="39"/>
  <c r="Z169" i="39"/>
  <c r="W169" i="39"/>
  <c r="T169" i="39"/>
  <c r="Q169" i="39"/>
  <c r="N169" i="39"/>
  <c r="K169" i="39"/>
  <c r="H169" i="39"/>
  <c r="E169" i="39" s="1"/>
  <c r="D169" i="39"/>
  <c r="C169" i="39"/>
  <c r="AF168" i="39"/>
  <c r="AC168" i="39"/>
  <c r="Z168" i="39"/>
  <c r="W168" i="39"/>
  <c r="T168" i="39"/>
  <c r="Q168" i="39"/>
  <c r="N168" i="39"/>
  <c r="K168" i="39"/>
  <c r="H168" i="39"/>
  <c r="D168" i="39"/>
  <c r="C168" i="39"/>
  <c r="AF167" i="39"/>
  <c r="AC167" i="39"/>
  <c r="Z167" i="39"/>
  <c r="W167" i="39"/>
  <c r="T167" i="39"/>
  <c r="Q167" i="39"/>
  <c r="N167" i="39"/>
  <c r="K167" i="39"/>
  <c r="H167" i="39"/>
  <c r="D167" i="39"/>
  <c r="C167" i="39"/>
  <c r="AF166" i="39"/>
  <c r="AF170" i="39" s="1"/>
  <c r="AC166" i="39"/>
  <c r="AC170" i="39" s="1"/>
  <c r="Z166" i="39"/>
  <c r="W166" i="39"/>
  <c r="W170" i="39" s="1"/>
  <c r="T166" i="39"/>
  <c r="T170" i="39" s="1"/>
  <c r="Q166" i="39"/>
  <c r="Q170" i="39" s="1"/>
  <c r="N166" i="39"/>
  <c r="N170" i="39" s="1"/>
  <c r="K166" i="39"/>
  <c r="K170" i="39" s="1"/>
  <c r="H166" i="39"/>
  <c r="D166" i="39"/>
  <c r="D170" i="39" s="1"/>
  <c r="C166" i="39"/>
  <c r="AE165" i="39"/>
  <c r="AD165" i="39"/>
  <c r="AB165" i="39"/>
  <c r="AA165" i="39"/>
  <c r="Z165" i="39"/>
  <c r="Y165" i="39"/>
  <c r="X165" i="39"/>
  <c r="V165" i="39"/>
  <c r="U165" i="39"/>
  <c r="S165" i="39"/>
  <c r="R165" i="39"/>
  <c r="P165" i="39"/>
  <c r="O165" i="39"/>
  <c r="M165" i="39"/>
  <c r="L165" i="39"/>
  <c r="J165" i="39"/>
  <c r="I165" i="39"/>
  <c r="G165" i="39"/>
  <c r="F165" i="39"/>
  <c r="AF164" i="39"/>
  <c r="AC164" i="39"/>
  <c r="Z164" i="39"/>
  <c r="W164" i="39"/>
  <c r="T164" i="39"/>
  <c r="Q164" i="39"/>
  <c r="N164" i="39"/>
  <c r="K164" i="39"/>
  <c r="H164" i="39"/>
  <c r="D164" i="39"/>
  <c r="C164" i="39"/>
  <c r="AF163" i="39"/>
  <c r="AC163" i="39"/>
  <c r="Z163" i="39"/>
  <c r="W163" i="39"/>
  <c r="T163" i="39"/>
  <c r="Q163" i="39"/>
  <c r="N163" i="39"/>
  <c r="K163" i="39"/>
  <c r="H163" i="39"/>
  <c r="D163" i="39"/>
  <c r="C163" i="39"/>
  <c r="AF162" i="39"/>
  <c r="AC162" i="39"/>
  <c r="Z162" i="39"/>
  <c r="W162" i="39"/>
  <c r="T162" i="39"/>
  <c r="Q162" i="39"/>
  <c r="N162" i="39"/>
  <c r="K162" i="39"/>
  <c r="H162" i="39"/>
  <c r="E162" i="39" s="1"/>
  <c r="D162" i="39"/>
  <c r="C162" i="39"/>
  <c r="AF161" i="39"/>
  <c r="AF165" i="39" s="1"/>
  <c r="AC161" i="39"/>
  <c r="AC165" i="39" s="1"/>
  <c r="Z161" i="39"/>
  <c r="W161" i="39"/>
  <c r="W165" i="39" s="1"/>
  <c r="T161" i="39"/>
  <c r="T165" i="39" s="1"/>
  <c r="Q161" i="39"/>
  <c r="N161" i="39"/>
  <c r="N165" i="39" s="1"/>
  <c r="K161" i="39"/>
  <c r="K165" i="39" s="1"/>
  <c r="H161" i="39"/>
  <c r="D161" i="39"/>
  <c r="D165" i="39" s="1"/>
  <c r="C161" i="39"/>
  <c r="C165" i="39" s="1"/>
  <c r="AE160" i="39"/>
  <c r="AD160" i="39"/>
  <c r="AB160" i="39"/>
  <c r="AA160" i="39"/>
  <c r="Y160" i="39"/>
  <c r="X160" i="39"/>
  <c r="V160" i="39"/>
  <c r="U160" i="39"/>
  <c r="S160" i="39"/>
  <c r="R160" i="39"/>
  <c r="P160" i="39"/>
  <c r="O160" i="39"/>
  <c r="M160" i="39"/>
  <c r="L160" i="39"/>
  <c r="J160" i="39"/>
  <c r="I160" i="39"/>
  <c r="H160" i="39"/>
  <c r="G160" i="39"/>
  <c r="F160" i="39"/>
  <c r="AF159" i="39"/>
  <c r="AC159" i="39"/>
  <c r="Z159" i="39"/>
  <c r="W159" i="39"/>
  <c r="T159" i="39"/>
  <c r="Q159" i="39"/>
  <c r="N159" i="39"/>
  <c r="K159" i="39"/>
  <c r="H159" i="39"/>
  <c r="D159" i="39"/>
  <c r="C159" i="39"/>
  <c r="AF158" i="39"/>
  <c r="AC158" i="39"/>
  <c r="Z158" i="39"/>
  <c r="W158" i="39"/>
  <c r="T158" i="39"/>
  <c r="Q158" i="39"/>
  <c r="N158" i="39"/>
  <c r="K158" i="39"/>
  <c r="H158" i="39"/>
  <c r="E158" i="39" s="1"/>
  <c r="D158" i="39"/>
  <c r="C158" i="39"/>
  <c r="AF157" i="39"/>
  <c r="AC157" i="39"/>
  <c r="Z157" i="39"/>
  <c r="W157" i="39"/>
  <c r="T157" i="39"/>
  <c r="Q157" i="39"/>
  <c r="N157" i="39"/>
  <c r="K157" i="39"/>
  <c r="H157" i="39"/>
  <c r="D157" i="39"/>
  <c r="C157" i="39"/>
  <c r="AF156" i="39"/>
  <c r="AF160" i="39" s="1"/>
  <c r="AC156" i="39"/>
  <c r="AC160" i="39" s="1"/>
  <c r="Z156" i="39"/>
  <c r="W156" i="39"/>
  <c r="W160" i="39" s="1"/>
  <c r="T156" i="39"/>
  <c r="Q156" i="39"/>
  <c r="Q160" i="39" s="1"/>
  <c r="N156" i="39"/>
  <c r="N160" i="39" s="1"/>
  <c r="K156" i="39"/>
  <c r="K160" i="39" s="1"/>
  <c r="H156" i="39"/>
  <c r="E156" i="39" s="1"/>
  <c r="D156" i="39"/>
  <c r="C156" i="39"/>
  <c r="C160" i="39" s="1"/>
  <c r="AE155" i="39"/>
  <c r="AD155" i="39"/>
  <c r="AB155" i="39"/>
  <c r="AA155" i="39"/>
  <c r="Z155" i="39"/>
  <c r="Y155" i="39"/>
  <c r="X155" i="39"/>
  <c r="V155" i="39"/>
  <c r="U155" i="39"/>
  <c r="S155" i="39"/>
  <c r="R155" i="39"/>
  <c r="P155" i="39"/>
  <c r="O155" i="39"/>
  <c r="M155" i="39"/>
  <c r="L155" i="39"/>
  <c r="J155" i="39"/>
  <c r="I155" i="39"/>
  <c r="G155" i="39"/>
  <c r="F155" i="39"/>
  <c r="D155" i="39"/>
  <c r="AF154" i="39"/>
  <c r="AC154" i="39"/>
  <c r="Z154" i="39"/>
  <c r="W154" i="39"/>
  <c r="T154" i="39"/>
  <c r="Q154" i="39"/>
  <c r="N154" i="39"/>
  <c r="K154" i="39"/>
  <c r="H154" i="39"/>
  <c r="E154" i="39" s="1"/>
  <c r="D154" i="39"/>
  <c r="C154" i="39"/>
  <c r="AF153" i="39"/>
  <c r="AC153" i="39"/>
  <c r="Z153" i="39"/>
  <c r="W153" i="39"/>
  <c r="T153" i="39"/>
  <c r="Q153" i="39"/>
  <c r="N153" i="39"/>
  <c r="K153" i="39"/>
  <c r="H153" i="39"/>
  <c r="D153" i="39"/>
  <c r="C153" i="39"/>
  <c r="AF152" i="39"/>
  <c r="AC152" i="39"/>
  <c r="Z152" i="39"/>
  <c r="W152" i="39"/>
  <c r="T152" i="39"/>
  <c r="Q152" i="39"/>
  <c r="N152" i="39"/>
  <c r="K152" i="39"/>
  <c r="H152" i="39"/>
  <c r="E152" i="39" s="1"/>
  <c r="D152" i="39"/>
  <c r="C152" i="39"/>
  <c r="AF151" i="39"/>
  <c r="AC151" i="39"/>
  <c r="AC155" i="39" s="1"/>
  <c r="Z151" i="39"/>
  <c r="W151" i="39"/>
  <c r="W155" i="39" s="1"/>
  <c r="T151" i="39"/>
  <c r="T155" i="39" s="1"/>
  <c r="Q151" i="39"/>
  <c r="N151" i="39"/>
  <c r="N155" i="39" s="1"/>
  <c r="K151" i="39"/>
  <c r="K155" i="39" s="1"/>
  <c r="H151" i="39"/>
  <c r="D151" i="39"/>
  <c r="C151" i="39"/>
  <c r="C155" i="39" s="1"/>
  <c r="AF150" i="39"/>
  <c r="AE150" i="39"/>
  <c r="AD150" i="39"/>
  <c r="AB150" i="39"/>
  <c r="AA150" i="39"/>
  <c r="Z150" i="39"/>
  <c r="Y150" i="39"/>
  <c r="X150" i="39"/>
  <c r="V150" i="39"/>
  <c r="U150" i="39"/>
  <c r="S150" i="39"/>
  <c r="R150" i="39"/>
  <c r="P150" i="39"/>
  <c r="O150" i="39"/>
  <c r="M150" i="39"/>
  <c r="L150" i="39"/>
  <c r="J150" i="39"/>
  <c r="I150" i="39"/>
  <c r="H150" i="39"/>
  <c r="G150" i="39"/>
  <c r="F150" i="39"/>
  <c r="D150" i="39"/>
  <c r="C150" i="39"/>
  <c r="AF149" i="39"/>
  <c r="AC149" i="39"/>
  <c r="Z149" i="39"/>
  <c r="W149" i="39"/>
  <c r="T149" i="39"/>
  <c r="Q149" i="39"/>
  <c r="N149" i="39"/>
  <c r="K149" i="39"/>
  <c r="H149" i="39"/>
  <c r="D149" i="39"/>
  <c r="C149" i="39"/>
  <c r="AF148" i="39"/>
  <c r="AC148" i="39"/>
  <c r="Z148" i="39"/>
  <c r="W148" i="39"/>
  <c r="T148" i="39"/>
  <c r="Q148" i="39"/>
  <c r="N148" i="39"/>
  <c r="K148" i="39"/>
  <c r="H148" i="39"/>
  <c r="D148" i="39"/>
  <c r="C148" i="39"/>
  <c r="AF147" i="39"/>
  <c r="AC147" i="39"/>
  <c r="Z147" i="39"/>
  <c r="W147" i="39"/>
  <c r="T147" i="39"/>
  <c r="Q147" i="39"/>
  <c r="N147" i="39"/>
  <c r="N150" i="39" s="1"/>
  <c r="K147" i="39"/>
  <c r="H147" i="39"/>
  <c r="D147" i="39"/>
  <c r="C147" i="39"/>
  <c r="AF146" i="39"/>
  <c r="AC146" i="39"/>
  <c r="AC150" i="39" s="1"/>
  <c r="Z146" i="39"/>
  <c r="W146" i="39"/>
  <c r="W150" i="39" s="1"/>
  <c r="T146" i="39"/>
  <c r="Q146" i="39"/>
  <c r="N146" i="39"/>
  <c r="K146" i="39"/>
  <c r="K150" i="39" s="1"/>
  <c r="H146" i="39"/>
  <c r="D146" i="39"/>
  <c r="C146" i="39"/>
  <c r="AE145" i="39"/>
  <c r="AD145" i="39"/>
  <c r="AB145" i="39"/>
  <c r="AA145" i="39"/>
  <c r="Z145" i="39"/>
  <c r="Y145" i="39"/>
  <c r="X145" i="39"/>
  <c r="V145" i="39"/>
  <c r="U145" i="39"/>
  <c r="S145" i="39"/>
  <c r="R145" i="39"/>
  <c r="P145" i="39"/>
  <c r="O145" i="39"/>
  <c r="M145" i="39"/>
  <c r="L145" i="39"/>
  <c r="J145" i="39"/>
  <c r="I145" i="39"/>
  <c r="G145" i="39"/>
  <c r="F145" i="39"/>
  <c r="AF144" i="39"/>
  <c r="AC144" i="39"/>
  <c r="Z144" i="39"/>
  <c r="W144" i="39"/>
  <c r="T144" i="39"/>
  <c r="Q144" i="39"/>
  <c r="N144" i="39"/>
  <c r="K144" i="39"/>
  <c r="H144" i="39"/>
  <c r="D144" i="39"/>
  <c r="C144" i="39"/>
  <c r="AF143" i="39"/>
  <c r="AF145" i="39" s="1"/>
  <c r="AC143" i="39"/>
  <c r="Z143" i="39"/>
  <c r="W143" i="39"/>
  <c r="T143" i="39"/>
  <c r="Q143" i="39"/>
  <c r="N143" i="39"/>
  <c r="N145" i="39" s="1"/>
  <c r="K143" i="39"/>
  <c r="H143" i="39"/>
  <c r="D143" i="39"/>
  <c r="C143" i="39"/>
  <c r="AF142" i="39"/>
  <c r="AC142" i="39"/>
  <c r="Z142" i="39"/>
  <c r="W142" i="39"/>
  <c r="T142" i="39"/>
  <c r="Q142" i="39"/>
  <c r="N142" i="39"/>
  <c r="K142" i="39"/>
  <c r="H142" i="39"/>
  <c r="D142" i="39"/>
  <c r="C142" i="39"/>
  <c r="AF141" i="39"/>
  <c r="AC141" i="39"/>
  <c r="AC145" i="39" s="1"/>
  <c r="Z141" i="39"/>
  <c r="W141" i="39"/>
  <c r="W145" i="39" s="1"/>
  <c r="T141" i="39"/>
  <c r="T145" i="39" s="1"/>
  <c r="Q141" i="39"/>
  <c r="N141" i="39"/>
  <c r="K141" i="39"/>
  <c r="K145" i="39" s="1"/>
  <c r="H141" i="39"/>
  <c r="E141" i="39" s="1"/>
  <c r="D141" i="39"/>
  <c r="C141" i="39"/>
  <c r="C145" i="39" s="1"/>
  <c r="AE140" i="39"/>
  <c r="AD140" i="39"/>
  <c r="AB140" i="39"/>
  <c r="AA140" i="39"/>
  <c r="Z140" i="39"/>
  <c r="Y140" i="39"/>
  <c r="X140" i="39"/>
  <c r="V140" i="39"/>
  <c r="U140" i="39"/>
  <c r="S140" i="39"/>
  <c r="R140" i="39"/>
  <c r="P140" i="39"/>
  <c r="O140" i="39"/>
  <c r="M140" i="39"/>
  <c r="L140" i="39"/>
  <c r="J140" i="39"/>
  <c r="I140" i="39"/>
  <c r="G140" i="39"/>
  <c r="F140" i="39"/>
  <c r="AF139" i="39"/>
  <c r="AC139" i="39"/>
  <c r="Z139" i="39"/>
  <c r="W139" i="39"/>
  <c r="T139" i="39"/>
  <c r="Q139" i="39"/>
  <c r="N139" i="39"/>
  <c r="K139" i="39"/>
  <c r="H139" i="39"/>
  <c r="E139" i="39" s="1"/>
  <c r="D139" i="39"/>
  <c r="C139" i="39"/>
  <c r="AF138" i="39"/>
  <c r="AC138" i="39"/>
  <c r="Z138" i="39"/>
  <c r="W138" i="39"/>
  <c r="T138" i="39"/>
  <c r="Q138" i="39"/>
  <c r="N138" i="39"/>
  <c r="K138" i="39"/>
  <c r="H138" i="39"/>
  <c r="D138" i="39"/>
  <c r="D140" i="39" s="1"/>
  <c r="C138" i="39"/>
  <c r="AF137" i="39"/>
  <c r="AC137" i="39"/>
  <c r="Z137" i="39"/>
  <c r="W137" i="39"/>
  <c r="T137" i="39"/>
  <c r="T140" i="39" s="1"/>
  <c r="Q137" i="39"/>
  <c r="N137" i="39"/>
  <c r="K137" i="39"/>
  <c r="H137" i="39"/>
  <c r="D137" i="39"/>
  <c r="C137" i="39"/>
  <c r="C140" i="39" s="1"/>
  <c r="AF136" i="39"/>
  <c r="AC136" i="39"/>
  <c r="AC140" i="39" s="1"/>
  <c r="Z136" i="39"/>
  <c r="W136" i="39"/>
  <c r="W140" i="39" s="1"/>
  <c r="T136" i="39"/>
  <c r="Q136" i="39"/>
  <c r="N136" i="39"/>
  <c r="K136" i="39"/>
  <c r="H136" i="39"/>
  <c r="D136" i="39"/>
  <c r="C136" i="39"/>
  <c r="AF135" i="39"/>
  <c r="AE135" i="39"/>
  <c r="AD135" i="39"/>
  <c r="AB135" i="39"/>
  <c r="AA135" i="39"/>
  <c r="Y135" i="39"/>
  <c r="X135" i="39"/>
  <c r="V135" i="39"/>
  <c r="U135" i="39"/>
  <c r="S135" i="39"/>
  <c r="R135" i="39"/>
  <c r="P135" i="39"/>
  <c r="O135" i="39"/>
  <c r="M135" i="39"/>
  <c r="L135" i="39"/>
  <c r="J135" i="39"/>
  <c r="I135" i="39"/>
  <c r="G135" i="39"/>
  <c r="F135" i="39"/>
  <c r="C135" i="39"/>
  <c r="AF134" i="39"/>
  <c r="AC134" i="39"/>
  <c r="Z134" i="39"/>
  <c r="W134" i="39"/>
  <c r="T134" i="39"/>
  <c r="Q134" i="39"/>
  <c r="N134" i="39"/>
  <c r="K134" i="39"/>
  <c r="H134" i="39"/>
  <c r="D134" i="39"/>
  <c r="C134" i="39"/>
  <c r="AF133" i="39"/>
  <c r="AC133" i="39"/>
  <c r="Z133" i="39"/>
  <c r="W133" i="39"/>
  <c r="T133" i="39"/>
  <c r="Q133" i="39"/>
  <c r="N133" i="39"/>
  <c r="K133" i="39"/>
  <c r="H133" i="39"/>
  <c r="D133" i="39"/>
  <c r="C133" i="39"/>
  <c r="AF132" i="39"/>
  <c r="AC132" i="39"/>
  <c r="Z132" i="39"/>
  <c r="W132" i="39"/>
  <c r="T132" i="39"/>
  <c r="Q132" i="39"/>
  <c r="N132" i="39"/>
  <c r="K132" i="39"/>
  <c r="H132" i="39"/>
  <c r="D132" i="39"/>
  <c r="C132" i="39"/>
  <c r="AF131" i="39"/>
  <c r="AC131" i="39"/>
  <c r="Z131" i="39"/>
  <c r="W131" i="39"/>
  <c r="W135" i="39" s="1"/>
  <c r="T131" i="39"/>
  <c r="T135" i="39" s="1"/>
  <c r="Q131" i="39"/>
  <c r="N131" i="39"/>
  <c r="N135" i="39" s="1"/>
  <c r="K131" i="39"/>
  <c r="K135" i="39" s="1"/>
  <c r="H131" i="39"/>
  <c r="D131" i="39"/>
  <c r="D135" i="39" s="1"/>
  <c r="C131" i="39"/>
  <c r="AE130" i="39"/>
  <c r="AD130" i="39"/>
  <c r="AB130" i="39"/>
  <c r="AA130" i="39"/>
  <c r="Y130" i="39"/>
  <c r="X130" i="39"/>
  <c r="V130" i="39"/>
  <c r="U130" i="39"/>
  <c r="S130" i="39"/>
  <c r="R130" i="39"/>
  <c r="P130" i="39"/>
  <c r="O130" i="39"/>
  <c r="M130" i="39"/>
  <c r="L130" i="39"/>
  <c r="J130" i="39"/>
  <c r="I130" i="39"/>
  <c r="G130" i="39"/>
  <c r="F130" i="39"/>
  <c r="D130" i="39"/>
  <c r="C130" i="39"/>
  <c r="AF129" i="39"/>
  <c r="AC129" i="39"/>
  <c r="Z129" i="39"/>
  <c r="Z130" i="39" s="1"/>
  <c r="W129" i="39"/>
  <c r="T129" i="39"/>
  <c r="Q129" i="39"/>
  <c r="N129" i="39"/>
  <c r="K129" i="39"/>
  <c r="H129" i="39"/>
  <c r="D129" i="39"/>
  <c r="C129" i="39"/>
  <c r="AF128" i="39"/>
  <c r="AF130" i="39" s="1"/>
  <c r="AC128" i="39"/>
  <c r="Z128" i="39"/>
  <c r="W128" i="39"/>
  <c r="T128" i="39"/>
  <c r="Q128" i="39"/>
  <c r="N128" i="39"/>
  <c r="K128" i="39"/>
  <c r="H128" i="39"/>
  <c r="D128" i="39"/>
  <c r="C128" i="39"/>
  <c r="AF127" i="39"/>
  <c r="AC127" i="39"/>
  <c r="Z127" i="39"/>
  <c r="W127" i="39"/>
  <c r="T127" i="39"/>
  <c r="T130" i="39" s="1"/>
  <c r="Q127" i="39"/>
  <c r="N127" i="39"/>
  <c r="N130" i="39" s="1"/>
  <c r="K127" i="39"/>
  <c r="H127" i="39"/>
  <c r="D127" i="39"/>
  <c r="C127" i="39"/>
  <c r="AF126" i="39"/>
  <c r="AC126" i="39"/>
  <c r="Z126" i="39"/>
  <c r="W126" i="39"/>
  <c r="W130" i="39" s="1"/>
  <c r="T126" i="39"/>
  <c r="Q126" i="39"/>
  <c r="Q130" i="39" s="1"/>
  <c r="N126" i="39"/>
  <c r="K126" i="39"/>
  <c r="K130" i="39" s="1"/>
  <c r="H126" i="39"/>
  <c r="H130" i="39" s="1"/>
  <c r="D126" i="39"/>
  <c r="C126" i="39"/>
  <c r="AE125" i="39"/>
  <c r="AD125" i="39"/>
  <c r="AB125" i="39"/>
  <c r="AA125" i="39"/>
  <c r="Y125" i="39"/>
  <c r="X125" i="39"/>
  <c r="V125" i="39"/>
  <c r="U125" i="39"/>
  <c r="S125" i="39"/>
  <c r="R125" i="39"/>
  <c r="P125" i="39"/>
  <c r="O125" i="39"/>
  <c r="M125" i="39"/>
  <c r="L125" i="39"/>
  <c r="J125" i="39"/>
  <c r="I125" i="39"/>
  <c r="G125" i="39"/>
  <c r="F125" i="39"/>
  <c r="AF124" i="39"/>
  <c r="AC124" i="39"/>
  <c r="Z124" i="39"/>
  <c r="W124" i="39"/>
  <c r="T124" i="39"/>
  <c r="Q124" i="39"/>
  <c r="N124" i="39"/>
  <c r="K124" i="39"/>
  <c r="H124" i="39"/>
  <c r="D124" i="39"/>
  <c r="C124" i="39"/>
  <c r="AF123" i="39"/>
  <c r="AF125" i="39" s="1"/>
  <c r="AC123" i="39"/>
  <c r="Z123" i="39"/>
  <c r="W123" i="39"/>
  <c r="T123" i="39"/>
  <c r="Q123" i="39"/>
  <c r="N123" i="39"/>
  <c r="N125" i="39" s="1"/>
  <c r="K123" i="39"/>
  <c r="H123" i="39"/>
  <c r="D123" i="39"/>
  <c r="C123" i="39"/>
  <c r="AF122" i="39"/>
  <c r="AC122" i="39"/>
  <c r="Z122" i="39"/>
  <c r="W122" i="39"/>
  <c r="T122" i="39"/>
  <c r="Q122" i="39"/>
  <c r="N122" i="39"/>
  <c r="K122" i="39"/>
  <c r="H122" i="39"/>
  <c r="D122" i="39"/>
  <c r="C122" i="39"/>
  <c r="AF121" i="39"/>
  <c r="AC121" i="39"/>
  <c r="Z121" i="39"/>
  <c r="W121" i="39"/>
  <c r="W125" i="39" s="1"/>
  <c r="T121" i="39"/>
  <c r="Q121" i="39"/>
  <c r="N121" i="39"/>
  <c r="K121" i="39"/>
  <c r="H121" i="39"/>
  <c r="E121" i="39" s="1"/>
  <c r="D121" i="39"/>
  <c r="C121" i="39"/>
  <c r="C125" i="39" s="1"/>
  <c r="AE120" i="39"/>
  <c r="AD120" i="39"/>
  <c r="AB120" i="39"/>
  <c r="AA120" i="39"/>
  <c r="Z120" i="39"/>
  <c r="Y120" i="39"/>
  <c r="X120" i="39"/>
  <c r="V120" i="39"/>
  <c r="U120" i="39"/>
  <c r="S120" i="39"/>
  <c r="R120" i="39"/>
  <c r="P120" i="39"/>
  <c r="O120" i="39"/>
  <c r="M120" i="39"/>
  <c r="L120" i="39"/>
  <c r="J120" i="39"/>
  <c r="I120" i="39"/>
  <c r="G120" i="39"/>
  <c r="F120" i="39"/>
  <c r="D120" i="39"/>
  <c r="AF119" i="39"/>
  <c r="AC119" i="39"/>
  <c r="Z119" i="39"/>
  <c r="W119" i="39"/>
  <c r="T119" i="39"/>
  <c r="Q119" i="39"/>
  <c r="N119" i="39"/>
  <c r="K119" i="39"/>
  <c r="H119" i="39"/>
  <c r="E119" i="39" s="1"/>
  <c r="D119" i="39"/>
  <c r="C119" i="39"/>
  <c r="AF118" i="39"/>
  <c r="AC118" i="39"/>
  <c r="Z118" i="39"/>
  <c r="W118" i="39"/>
  <c r="T118" i="39"/>
  <c r="Q118" i="39"/>
  <c r="N118" i="39"/>
  <c r="K118" i="39"/>
  <c r="H118" i="39"/>
  <c r="D118" i="39"/>
  <c r="C118" i="39"/>
  <c r="AF117" i="39"/>
  <c r="AC117" i="39"/>
  <c r="Z117" i="39"/>
  <c r="W117" i="39"/>
  <c r="T117" i="39"/>
  <c r="T120" i="39" s="1"/>
  <c r="Q117" i="39"/>
  <c r="N117" i="39"/>
  <c r="K117" i="39"/>
  <c r="H117" i="39"/>
  <c r="D117" i="39"/>
  <c r="C117" i="39"/>
  <c r="AF116" i="39"/>
  <c r="AC116" i="39"/>
  <c r="AC120" i="39" s="1"/>
  <c r="Z116" i="39"/>
  <c r="W116" i="39"/>
  <c r="W120" i="39" s="1"/>
  <c r="T116" i="39"/>
  <c r="Q116" i="39"/>
  <c r="N116" i="39"/>
  <c r="N120" i="39" s="1"/>
  <c r="K116" i="39"/>
  <c r="H116" i="39"/>
  <c r="D116" i="39"/>
  <c r="C116" i="39"/>
  <c r="AE115" i="39"/>
  <c r="AD115" i="39"/>
  <c r="AB115" i="39"/>
  <c r="AA115" i="39"/>
  <c r="Y115" i="39"/>
  <c r="X115" i="39"/>
  <c r="V115" i="39"/>
  <c r="U115" i="39"/>
  <c r="S115" i="39"/>
  <c r="R115" i="39"/>
  <c r="P115" i="39"/>
  <c r="O115" i="39"/>
  <c r="M115" i="39"/>
  <c r="L115" i="39"/>
  <c r="J115" i="39"/>
  <c r="I115" i="39"/>
  <c r="H115" i="39"/>
  <c r="G115" i="39"/>
  <c r="F115" i="39"/>
  <c r="AF114" i="39"/>
  <c r="AC114" i="39"/>
  <c r="Z114" i="39"/>
  <c r="W114" i="39"/>
  <c r="T114" i="39"/>
  <c r="Q114" i="39"/>
  <c r="N114" i="39"/>
  <c r="K114" i="39"/>
  <c r="H114" i="39"/>
  <c r="E114" i="39" s="1"/>
  <c r="D114" i="39"/>
  <c r="C114" i="39"/>
  <c r="AF113" i="39"/>
  <c r="AF115" i="39" s="1"/>
  <c r="AC113" i="39"/>
  <c r="Z113" i="39"/>
  <c r="W113" i="39"/>
  <c r="T113" i="39"/>
  <c r="Q113" i="39"/>
  <c r="N113" i="39"/>
  <c r="K113" i="39"/>
  <c r="H113" i="39"/>
  <c r="D113" i="39"/>
  <c r="C113" i="39"/>
  <c r="AF112" i="39"/>
  <c r="AC112" i="39"/>
  <c r="Z112" i="39"/>
  <c r="W112" i="39"/>
  <c r="T112" i="39"/>
  <c r="Q112" i="39"/>
  <c r="N112" i="39"/>
  <c r="K112" i="39"/>
  <c r="H112" i="39"/>
  <c r="D112" i="39"/>
  <c r="C112" i="39"/>
  <c r="C115" i="39" s="1"/>
  <c r="AF111" i="39"/>
  <c r="AC111" i="39"/>
  <c r="Z111" i="39"/>
  <c r="W111" i="39"/>
  <c r="W115" i="39" s="1"/>
  <c r="T111" i="39"/>
  <c r="T115" i="39" s="1"/>
  <c r="Q111" i="39"/>
  <c r="N111" i="39"/>
  <c r="N115" i="39" s="1"/>
  <c r="K111" i="39"/>
  <c r="H111" i="39"/>
  <c r="D111" i="39"/>
  <c r="C111" i="39"/>
  <c r="AE110" i="39"/>
  <c r="AD110" i="39"/>
  <c r="AB110" i="39"/>
  <c r="AA110" i="39"/>
  <c r="Z110" i="39"/>
  <c r="Y110" i="39"/>
  <c r="X110" i="39"/>
  <c r="V110" i="39"/>
  <c r="U110" i="39"/>
  <c r="T110" i="39"/>
  <c r="S110" i="39"/>
  <c r="R110" i="39"/>
  <c r="P110" i="39"/>
  <c r="O110" i="39"/>
  <c r="M110" i="39"/>
  <c r="L110" i="39"/>
  <c r="J110" i="39"/>
  <c r="I110" i="39"/>
  <c r="H110" i="39"/>
  <c r="G110" i="39"/>
  <c r="F110" i="39"/>
  <c r="D110" i="39"/>
  <c r="AF109" i="39"/>
  <c r="AF110" i="39" s="1"/>
  <c r="AC109" i="39"/>
  <c r="Z109" i="39"/>
  <c r="W109" i="39"/>
  <c r="T109" i="39"/>
  <c r="Q109" i="39"/>
  <c r="N109" i="39"/>
  <c r="K109" i="39"/>
  <c r="H109" i="39"/>
  <c r="D109" i="39"/>
  <c r="C109" i="39"/>
  <c r="AF108" i="39"/>
  <c r="AC108" i="39"/>
  <c r="Z108" i="39"/>
  <c r="W108" i="39"/>
  <c r="T108" i="39"/>
  <c r="Q108" i="39"/>
  <c r="N108" i="39"/>
  <c r="K108" i="39"/>
  <c r="H108" i="39"/>
  <c r="D108" i="39"/>
  <c r="C108" i="39"/>
  <c r="AF107" i="39"/>
  <c r="AC107" i="39"/>
  <c r="Z107" i="39"/>
  <c r="W107" i="39"/>
  <c r="T107" i="39"/>
  <c r="Q107" i="39"/>
  <c r="N107" i="39"/>
  <c r="K107" i="39"/>
  <c r="E107" i="39" s="1"/>
  <c r="H107" i="39"/>
  <c r="D107" i="39"/>
  <c r="C107" i="39"/>
  <c r="AF106" i="39"/>
  <c r="AC106" i="39"/>
  <c r="AC110" i="39" s="1"/>
  <c r="Z106" i="39"/>
  <c r="W106" i="39"/>
  <c r="W110" i="39" s="1"/>
  <c r="T106" i="39"/>
  <c r="Q106" i="39"/>
  <c r="Q110" i="39" s="1"/>
  <c r="N106" i="39"/>
  <c r="N110" i="39" s="1"/>
  <c r="K106" i="39"/>
  <c r="H106" i="39"/>
  <c r="D106" i="39"/>
  <c r="C106" i="39"/>
  <c r="C110" i="39" s="1"/>
  <c r="AE105" i="39"/>
  <c r="AD105" i="39"/>
  <c r="AB105" i="39"/>
  <c r="AA105" i="39"/>
  <c r="Z105" i="39"/>
  <c r="Y105" i="39"/>
  <c r="X105" i="39"/>
  <c r="V105" i="39"/>
  <c r="U105" i="39"/>
  <c r="S105" i="39"/>
  <c r="R105" i="39"/>
  <c r="P105" i="39"/>
  <c r="O105" i="39"/>
  <c r="M105" i="39"/>
  <c r="L105" i="39"/>
  <c r="J105" i="39"/>
  <c r="I105" i="39"/>
  <c r="H105" i="39"/>
  <c r="G105" i="39"/>
  <c r="F105" i="39"/>
  <c r="AF104" i="39"/>
  <c r="AC104" i="39"/>
  <c r="Z104" i="39"/>
  <c r="W104" i="39"/>
  <c r="T104" i="39"/>
  <c r="Q104" i="39"/>
  <c r="N104" i="39"/>
  <c r="K104" i="39"/>
  <c r="H104" i="39"/>
  <c r="D104" i="39"/>
  <c r="C104" i="39"/>
  <c r="AF103" i="39"/>
  <c r="AC103" i="39"/>
  <c r="Z103" i="39"/>
  <c r="W103" i="39"/>
  <c r="T103" i="39"/>
  <c r="Q103" i="39"/>
  <c r="N103" i="39"/>
  <c r="E103" i="39" s="1"/>
  <c r="K103" i="39"/>
  <c r="H103" i="39"/>
  <c r="D103" i="39"/>
  <c r="C103" i="39"/>
  <c r="AF102" i="39"/>
  <c r="AC102" i="39"/>
  <c r="Z102" i="39"/>
  <c r="W102" i="39"/>
  <c r="T102" i="39"/>
  <c r="Q102" i="39"/>
  <c r="N102" i="39"/>
  <c r="K102" i="39"/>
  <c r="H102" i="39"/>
  <c r="D102" i="39"/>
  <c r="C102" i="39"/>
  <c r="AF101" i="39"/>
  <c r="AF105" i="39" s="1"/>
  <c r="AC101" i="39"/>
  <c r="AC105" i="39" s="1"/>
  <c r="Z101" i="39"/>
  <c r="W101" i="39"/>
  <c r="W105" i="39" s="1"/>
  <c r="T101" i="39"/>
  <c r="T105" i="39" s="1"/>
  <c r="Q101" i="39"/>
  <c r="Q105" i="39" s="1"/>
  <c r="N101" i="39"/>
  <c r="K101" i="39"/>
  <c r="K105" i="39" s="1"/>
  <c r="H101" i="39"/>
  <c r="D101" i="39"/>
  <c r="D105" i="39" s="1"/>
  <c r="C101" i="39"/>
  <c r="C105" i="39" s="1"/>
  <c r="AE100" i="39"/>
  <c r="AD100" i="39"/>
  <c r="AB100" i="39"/>
  <c r="AA100" i="39"/>
  <c r="Z100" i="39"/>
  <c r="Y100" i="39"/>
  <c r="X100" i="39"/>
  <c r="V100" i="39"/>
  <c r="U100" i="39"/>
  <c r="T100" i="39"/>
  <c r="S100" i="39"/>
  <c r="R100" i="39"/>
  <c r="P100" i="39"/>
  <c r="O100" i="39"/>
  <c r="M100" i="39"/>
  <c r="L100" i="39"/>
  <c r="J100" i="39"/>
  <c r="I100" i="39"/>
  <c r="H100" i="39"/>
  <c r="G100" i="39"/>
  <c r="F100" i="39"/>
  <c r="AF99" i="39"/>
  <c r="AC99" i="39"/>
  <c r="Z99" i="39"/>
  <c r="W99" i="39"/>
  <c r="T99" i="39"/>
  <c r="Q99" i="39"/>
  <c r="N99" i="39"/>
  <c r="K99" i="39"/>
  <c r="H99" i="39"/>
  <c r="D99" i="39"/>
  <c r="C99" i="39"/>
  <c r="AF98" i="39"/>
  <c r="AC98" i="39"/>
  <c r="Z98" i="39"/>
  <c r="W98" i="39"/>
  <c r="T98" i="39"/>
  <c r="Q98" i="39"/>
  <c r="N98" i="39"/>
  <c r="K98" i="39"/>
  <c r="E98" i="39" s="1"/>
  <c r="H98" i="39"/>
  <c r="D98" i="39"/>
  <c r="C98" i="39"/>
  <c r="AF97" i="39"/>
  <c r="AC97" i="39"/>
  <c r="Z97" i="39"/>
  <c r="W97" i="39"/>
  <c r="T97" i="39"/>
  <c r="Q97" i="39"/>
  <c r="N97" i="39"/>
  <c r="K97" i="39"/>
  <c r="H97" i="39"/>
  <c r="D97" i="39"/>
  <c r="C97" i="39"/>
  <c r="AF96" i="39"/>
  <c r="AF100" i="39" s="1"/>
  <c r="AC96" i="39"/>
  <c r="AC100" i="39" s="1"/>
  <c r="Z96" i="39"/>
  <c r="W96" i="39"/>
  <c r="W100" i="39" s="1"/>
  <c r="T96" i="39"/>
  <c r="Q96" i="39"/>
  <c r="Q100" i="39" s="1"/>
  <c r="N96" i="39"/>
  <c r="N100" i="39" s="1"/>
  <c r="K96" i="39"/>
  <c r="H96" i="39"/>
  <c r="D96" i="39"/>
  <c r="D100" i="39" s="1"/>
  <c r="C96" i="39"/>
  <c r="C100" i="39" s="1"/>
  <c r="AF95" i="39"/>
  <c r="AE95" i="39"/>
  <c r="AD95" i="39"/>
  <c r="AB95" i="39"/>
  <c r="AA95" i="39"/>
  <c r="Z95" i="39"/>
  <c r="Y95" i="39"/>
  <c r="X95" i="39"/>
  <c r="V95" i="39"/>
  <c r="U95" i="39"/>
  <c r="S95" i="39"/>
  <c r="R95" i="39"/>
  <c r="P95" i="39"/>
  <c r="O95" i="39"/>
  <c r="M95" i="39"/>
  <c r="L95" i="39"/>
  <c r="J95" i="39"/>
  <c r="I95" i="39"/>
  <c r="H95" i="39"/>
  <c r="G95" i="39"/>
  <c r="F95" i="39"/>
  <c r="AF94" i="39"/>
  <c r="AC94" i="39"/>
  <c r="Z94" i="39"/>
  <c r="W94" i="39"/>
  <c r="T94" i="39"/>
  <c r="Q94" i="39"/>
  <c r="N94" i="39"/>
  <c r="K94" i="39"/>
  <c r="H94" i="39"/>
  <c r="D94" i="39"/>
  <c r="C94" i="39"/>
  <c r="AF93" i="39"/>
  <c r="AC93" i="39"/>
  <c r="Z93" i="39"/>
  <c r="W93" i="39"/>
  <c r="T93" i="39"/>
  <c r="Q93" i="39"/>
  <c r="N93" i="39"/>
  <c r="E93" i="39" s="1"/>
  <c r="K93" i="39"/>
  <c r="H93" i="39"/>
  <c r="D93" i="39"/>
  <c r="C93" i="39"/>
  <c r="AF92" i="39"/>
  <c r="AC92" i="39"/>
  <c r="Z92" i="39"/>
  <c r="W92" i="39"/>
  <c r="T92" i="39"/>
  <c r="Q92" i="39"/>
  <c r="N92" i="39"/>
  <c r="K92" i="39"/>
  <c r="H92" i="39"/>
  <c r="D92" i="39"/>
  <c r="C92" i="39"/>
  <c r="AF91" i="39"/>
  <c r="AC91" i="39"/>
  <c r="Z91" i="39"/>
  <c r="W91" i="39"/>
  <c r="W95" i="39" s="1"/>
  <c r="T91" i="39"/>
  <c r="T95" i="39" s="1"/>
  <c r="Q91" i="39"/>
  <c r="Q95" i="39" s="1"/>
  <c r="N91" i="39"/>
  <c r="K91" i="39"/>
  <c r="K95" i="39" s="1"/>
  <c r="H91" i="39"/>
  <c r="D91" i="39"/>
  <c r="D95" i="39" s="1"/>
  <c r="C91" i="39"/>
  <c r="C95" i="39" s="1"/>
  <c r="AE90" i="39"/>
  <c r="AD90" i="39"/>
  <c r="AB90" i="39"/>
  <c r="AA90" i="39"/>
  <c r="Z90" i="39"/>
  <c r="Y90" i="39"/>
  <c r="X90" i="39"/>
  <c r="V90" i="39"/>
  <c r="U90" i="39"/>
  <c r="T90" i="39"/>
  <c r="S90" i="39"/>
  <c r="R90" i="39"/>
  <c r="P90" i="39"/>
  <c r="O90" i="39"/>
  <c r="M90" i="39"/>
  <c r="L90" i="39"/>
  <c r="J90" i="39"/>
  <c r="I90" i="39"/>
  <c r="H90" i="39"/>
  <c r="G90" i="39"/>
  <c r="F90" i="39"/>
  <c r="AF89" i="39"/>
  <c r="AC89" i="39"/>
  <c r="Z89" i="39"/>
  <c r="W89" i="39"/>
  <c r="T89" i="39"/>
  <c r="Q89" i="39"/>
  <c r="N89" i="39"/>
  <c r="K89" i="39"/>
  <c r="H89" i="39"/>
  <c r="D89" i="39"/>
  <c r="C89" i="39"/>
  <c r="AF88" i="39"/>
  <c r="AC88" i="39"/>
  <c r="Z88" i="39"/>
  <c r="W88" i="39"/>
  <c r="T88" i="39"/>
  <c r="Q88" i="39"/>
  <c r="N88" i="39"/>
  <c r="K88" i="39"/>
  <c r="E88" i="39" s="1"/>
  <c r="H88" i="39"/>
  <c r="D88" i="39"/>
  <c r="C88" i="39"/>
  <c r="AF87" i="39"/>
  <c r="AC87" i="39"/>
  <c r="Z87" i="39"/>
  <c r="W87" i="39"/>
  <c r="T87" i="39"/>
  <c r="Q87" i="39"/>
  <c r="N87" i="39"/>
  <c r="K87" i="39"/>
  <c r="E87" i="39" s="1"/>
  <c r="H87" i="39"/>
  <c r="D87" i="39"/>
  <c r="C87" i="39"/>
  <c r="AF86" i="39"/>
  <c r="AF90" i="39" s="1"/>
  <c r="AC86" i="39"/>
  <c r="AC90" i="39" s="1"/>
  <c r="Z86" i="39"/>
  <c r="W86" i="39"/>
  <c r="W90" i="39" s="1"/>
  <c r="T86" i="39"/>
  <c r="Q86" i="39"/>
  <c r="Q90" i="39" s="1"/>
  <c r="N86" i="39"/>
  <c r="N90" i="39" s="1"/>
  <c r="K86" i="39"/>
  <c r="H86" i="39"/>
  <c r="D86" i="39"/>
  <c r="D90" i="39" s="1"/>
  <c r="C86" i="39"/>
  <c r="C90" i="39" s="1"/>
  <c r="AE85" i="39"/>
  <c r="AD85" i="39"/>
  <c r="AB85" i="39"/>
  <c r="AA85" i="39"/>
  <c r="Z85" i="39"/>
  <c r="Y85" i="39"/>
  <c r="X85" i="39"/>
  <c r="V85" i="39"/>
  <c r="U85" i="39"/>
  <c r="T85" i="39"/>
  <c r="S85" i="39"/>
  <c r="R85" i="39"/>
  <c r="P85" i="39"/>
  <c r="O85" i="39"/>
  <c r="M85" i="39"/>
  <c r="L85" i="39"/>
  <c r="J85" i="39"/>
  <c r="I85" i="39"/>
  <c r="H85" i="39"/>
  <c r="G85" i="39"/>
  <c r="F85" i="39"/>
  <c r="AF84" i="39"/>
  <c r="AC84" i="39"/>
  <c r="Z84" i="39"/>
  <c r="W84" i="39"/>
  <c r="T84" i="39"/>
  <c r="Q84" i="39"/>
  <c r="N84" i="39"/>
  <c r="K84" i="39"/>
  <c r="H84" i="39"/>
  <c r="D84" i="39"/>
  <c r="C84" i="39"/>
  <c r="AF83" i="39"/>
  <c r="AC83" i="39"/>
  <c r="Z83" i="39"/>
  <c r="W83" i="39"/>
  <c r="T83" i="39"/>
  <c r="Q83" i="39"/>
  <c r="N83" i="39"/>
  <c r="K83" i="39"/>
  <c r="H83" i="39"/>
  <c r="D83" i="39"/>
  <c r="C83" i="39"/>
  <c r="AF82" i="39"/>
  <c r="AC82" i="39"/>
  <c r="Z82" i="39"/>
  <c r="W82" i="39"/>
  <c r="T82" i="39"/>
  <c r="Q82" i="39"/>
  <c r="N82" i="39"/>
  <c r="K82" i="39"/>
  <c r="H82" i="39"/>
  <c r="D82" i="39"/>
  <c r="C82" i="39"/>
  <c r="AF81" i="39"/>
  <c r="AF85" i="39" s="1"/>
  <c r="AC81" i="39"/>
  <c r="Z81" i="39"/>
  <c r="W81" i="39"/>
  <c r="W85" i="39" s="1"/>
  <c r="T81" i="39"/>
  <c r="Q81" i="39"/>
  <c r="Q85" i="39" s="1"/>
  <c r="N81" i="39"/>
  <c r="K81" i="39"/>
  <c r="K85" i="39" s="1"/>
  <c r="H81" i="39"/>
  <c r="D81" i="39"/>
  <c r="D85" i="39" s="1"/>
  <c r="C81" i="39"/>
  <c r="C85" i="39" s="1"/>
  <c r="AE80" i="39"/>
  <c r="AD80" i="39"/>
  <c r="AB80" i="39"/>
  <c r="AA80" i="39"/>
  <c r="Z80" i="39"/>
  <c r="Y80" i="39"/>
  <c r="X80" i="39"/>
  <c r="V80" i="39"/>
  <c r="U80" i="39"/>
  <c r="T80" i="39"/>
  <c r="S80" i="39"/>
  <c r="R80" i="39"/>
  <c r="P80" i="39"/>
  <c r="O80" i="39"/>
  <c r="M80" i="39"/>
  <c r="L80" i="39"/>
  <c r="J80" i="39"/>
  <c r="I80" i="39"/>
  <c r="H80" i="39"/>
  <c r="G80" i="39"/>
  <c r="F80" i="39"/>
  <c r="AF79" i="39"/>
  <c r="AF80" i="39" s="1"/>
  <c r="AC79" i="39"/>
  <c r="Z79" i="39"/>
  <c r="W79" i="39"/>
  <c r="T79" i="39"/>
  <c r="Q79" i="39"/>
  <c r="N79" i="39"/>
  <c r="K79" i="39"/>
  <c r="H79" i="39"/>
  <c r="D79" i="39"/>
  <c r="C79" i="39"/>
  <c r="AF78" i="39"/>
  <c r="AC78" i="39"/>
  <c r="Z78" i="39"/>
  <c r="W78" i="39"/>
  <c r="T78" i="39"/>
  <c r="Q78" i="39"/>
  <c r="N78" i="39"/>
  <c r="K78" i="39"/>
  <c r="E78" i="39" s="1"/>
  <c r="H78" i="39"/>
  <c r="D78" i="39"/>
  <c r="C78" i="39"/>
  <c r="AF77" i="39"/>
  <c r="AC77" i="39"/>
  <c r="Z77" i="39"/>
  <c r="W77" i="39"/>
  <c r="T77" i="39"/>
  <c r="Q77" i="39"/>
  <c r="N77" i="39"/>
  <c r="K77" i="39"/>
  <c r="H77" i="39"/>
  <c r="D77" i="39"/>
  <c r="C77" i="39"/>
  <c r="AF76" i="39"/>
  <c r="AC76" i="39"/>
  <c r="AC80" i="39" s="1"/>
  <c r="Z76" i="39"/>
  <c r="W76" i="39"/>
  <c r="W80" i="39" s="1"/>
  <c r="T76" i="39"/>
  <c r="Q76" i="39"/>
  <c r="Q80" i="39" s="1"/>
  <c r="N76" i="39"/>
  <c r="N80" i="39" s="1"/>
  <c r="K76" i="39"/>
  <c r="H76" i="39"/>
  <c r="D76" i="39"/>
  <c r="D80" i="39" s="1"/>
  <c r="C76" i="39"/>
  <c r="C80" i="39" s="1"/>
  <c r="AF75" i="39"/>
  <c r="AE75" i="39"/>
  <c r="AD75" i="39"/>
  <c r="AB75" i="39"/>
  <c r="AA75" i="39"/>
  <c r="Z75" i="39"/>
  <c r="Y75" i="39"/>
  <c r="X75" i="39"/>
  <c r="V75" i="39"/>
  <c r="U75" i="39"/>
  <c r="S75" i="39"/>
  <c r="R75" i="39"/>
  <c r="P75" i="39"/>
  <c r="O75" i="39"/>
  <c r="M75" i="39"/>
  <c r="L75" i="39"/>
  <c r="J75" i="39"/>
  <c r="I75" i="39"/>
  <c r="H75" i="39"/>
  <c r="G75" i="39"/>
  <c r="F75" i="39"/>
  <c r="AF74" i="39"/>
  <c r="AC74" i="39"/>
  <c r="Z74" i="39"/>
  <c r="W74" i="39"/>
  <c r="T74" i="39"/>
  <c r="Q74" i="39"/>
  <c r="N74" i="39"/>
  <c r="K74" i="39"/>
  <c r="H74" i="39"/>
  <c r="D74" i="39"/>
  <c r="C74" i="39"/>
  <c r="AF73" i="39"/>
  <c r="AC73" i="39"/>
  <c r="Z73" i="39"/>
  <c r="W73" i="39"/>
  <c r="T73" i="39"/>
  <c r="Q73" i="39"/>
  <c r="N73" i="39"/>
  <c r="K73" i="39"/>
  <c r="H73" i="39"/>
  <c r="D73" i="39"/>
  <c r="C73" i="39"/>
  <c r="AF72" i="39"/>
  <c r="AC72" i="39"/>
  <c r="Z72" i="39"/>
  <c r="W72" i="39"/>
  <c r="T72" i="39"/>
  <c r="Q72" i="39"/>
  <c r="N72" i="39"/>
  <c r="K72" i="39"/>
  <c r="H72" i="39"/>
  <c r="D72" i="39"/>
  <c r="C72" i="39"/>
  <c r="AF71" i="39"/>
  <c r="AC71" i="39"/>
  <c r="Z71" i="39"/>
  <c r="W71" i="39"/>
  <c r="W75" i="39" s="1"/>
  <c r="T71" i="39"/>
  <c r="T75" i="39" s="1"/>
  <c r="Q71" i="39"/>
  <c r="Q75" i="39" s="1"/>
  <c r="N71" i="39"/>
  <c r="N75" i="39" s="1"/>
  <c r="K71" i="39"/>
  <c r="K75" i="39" s="1"/>
  <c r="H71" i="39"/>
  <c r="D71" i="39"/>
  <c r="D75" i="39" s="1"/>
  <c r="C71" i="39"/>
  <c r="C75" i="39" s="1"/>
  <c r="AE70" i="39"/>
  <c r="AD70" i="39"/>
  <c r="AB70" i="39"/>
  <c r="AA70" i="39"/>
  <c r="Z70" i="39"/>
  <c r="Y70" i="39"/>
  <c r="X70" i="39"/>
  <c r="V70" i="39"/>
  <c r="U70" i="39"/>
  <c r="T70" i="39"/>
  <c r="S70" i="39"/>
  <c r="R70" i="39"/>
  <c r="P70" i="39"/>
  <c r="O70" i="39"/>
  <c r="M70" i="39"/>
  <c r="L70" i="39"/>
  <c r="J70" i="39"/>
  <c r="I70" i="39"/>
  <c r="H70" i="39"/>
  <c r="G70" i="39"/>
  <c r="F70" i="39"/>
  <c r="D70" i="39"/>
  <c r="AF69" i="39"/>
  <c r="AF70" i="39" s="1"/>
  <c r="AC69" i="39"/>
  <c r="Z69" i="39"/>
  <c r="W69" i="39"/>
  <c r="T69" i="39"/>
  <c r="Q69" i="39"/>
  <c r="N69" i="39"/>
  <c r="K69" i="39"/>
  <c r="H69" i="39"/>
  <c r="D69" i="39"/>
  <c r="C69" i="39"/>
  <c r="AF68" i="39"/>
  <c r="AC68" i="39"/>
  <c r="Z68" i="39"/>
  <c r="W68" i="39"/>
  <c r="T68" i="39"/>
  <c r="Q68" i="39"/>
  <c r="N68" i="39"/>
  <c r="K68" i="39"/>
  <c r="H68" i="39"/>
  <c r="D68" i="39"/>
  <c r="C68" i="39"/>
  <c r="AF67" i="39"/>
  <c r="AC67" i="39"/>
  <c r="Z67" i="39"/>
  <c r="W67" i="39"/>
  <c r="T67" i="39"/>
  <c r="Q67" i="39"/>
  <c r="N67" i="39"/>
  <c r="K67" i="39"/>
  <c r="E67" i="39" s="1"/>
  <c r="H67" i="39"/>
  <c r="D67" i="39"/>
  <c r="C67" i="39"/>
  <c r="AF66" i="39"/>
  <c r="AC66" i="39"/>
  <c r="AC70" i="39" s="1"/>
  <c r="Z66" i="39"/>
  <c r="W66" i="39"/>
  <c r="W70" i="39" s="1"/>
  <c r="T66" i="39"/>
  <c r="Q66" i="39"/>
  <c r="Q70" i="39" s="1"/>
  <c r="N66" i="39"/>
  <c r="N70" i="39" s="1"/>
  <c r="K66" i="39"/>
  <c r="H66" i="39"/>
  <c r="D66" i="39"/>
  <c r="C66" i="39"/>
  <c r="C70" i="39" s="1"/>
  <c r="AE65" i="39"/>
  <c r="AD65" i="39"/>
  <c r="AB65" i="39"/>
  <c r="AA65" i="39"/>
  <c r="Z65" i="39"/>
  <c r="Y65" i="39"/>
  <c r="X65" i="39"/>
  <c r="V65" i="39"/>
  <c r="U65" i="39"/>
  <c r="S65" i="39"/>
  <c r="R65" i="39"/>
  <c r="P65" i="39"/>
  <c r="O65" i="39"/>
  <c r="M65" i="39"/>
  <c r="L65" i="39"/>
  <c r="J65" i="39"/>
  <c r="I65" i="39"/>
  <c r="H65" i="39"/>
  <c r="G65" i="39"/>
  <c r="F65" i="39"/>
  <c r="AF64" i="39"/>
  <c r="AC64" i="39"/>
  <c r="Z64" i="39"/>
  <c r="W64" i="39"/>
  <c r="T64" i="39"/>
  <c r="Q64" i="39"/>
  <c r="N64" i="39"/>
  <c r="K64" i="39"/>
  <c r="H64" i="39"/>
  <c r="D64" i="39"/>
  <c r="C64" i="39"/>
  <c r="AF63" i="39"/>
  <c r="AC63" i="39"/>
  <c r="Z63" i="39"/>
  <c r="W63" i="39"/>
  <c r="T63" i="39"/>
  <c r="Q63" i="39"/>
  <c r="N63" i="39"/>
  <c r="E63" i="39" s="1"/>
  <c r="K63" i="39"/>
  <c r="H63" i="39"/>
  <c r="D63" i="39"/>
  <c r="C63" i="39"/>
  <c r="AF62" i="39"/>
  <c r="AF65" i="39" s="1"/>
  <c r="AC62" i="39"/>
  <c r="Z62" i="39"/>
  <c r="W62" i="39"/>
  <c r="T62" i="39"/>
  <c r="Q62" i="39"/>
  <c r="N62" i="39"/>
  <c r="N65" i="39" s="1"/>
  <c r="K62" i="39"/>
  <c r="H62" i="39"/>
  <c r="D62" i="39"/>
  <c r="C62" i="39"/>
  <c r="AF61" i="39"/>
  <c r="AC61" i="39"/>
  <c r="AC65" i="39" s="1"/>
  <c r="Z61" i="39"/>
  <c r="W61" i="39"/>
  <c r="W65" i="39" s="1"/>
  <c r="T61" i="39"/>
  <c r="T65" i="39" s="1"/>
  <c r="Q61" i="39"/>
  <c r="Q65" i="39" s="1"/>
  <c r="N61" i="39"/>
  <c r="K61" i="39"/>
  <c r="K65" i="39" s="1"/>
  <c r="H61" i="39"/>
  <c r="D61" i="39"/>
  <c r="D65" i="39" s="1"/>
  <c r="C61" i="39"/>
  <c r="C65" i="39" s="1"/>
  <c r="AE60" i="39"/>
  <c r="AD60" i="39"/>
  <c r="AB60" i="39"/>
  <c r="AA60" i="39"/>
  <c r="Z60" i="39"/>
  <c r="Y60" i="39"/>
  <c r="X60" i="39"/>
  <c r="V60" i="39"/>
  <c r="U60" i="39"/>
  <c r="T60" i="39"/>
  <c r="S60" i="39"/>
  <c r="R60" i="39"/>
  <c r="P60" i="39"/>
  <c r="O60" i="39"/>
  <c r="M60" i="39"/>
  <c r="L60" i="39"/>
  <c r="J60" i="39"/>
  <c r="I60" i="39"/>
  <c r="H60" i="39"/>
  <c r="G60" i="39"/>
  <c r="F60" i="39"/>
  <c r="AF59" i="39"/>
  <c r="AC59" i="39"/>
  <c r="Z59" i="39"/>
  <c r="W59" i="39"/>
  <c r="T59" i="39"/>
  <c r="Q59" i="39"/>
  <c r="N59" i="39"/>
  <c r="K59" i="39"/>
  <c r="H59" i="39"/>
  <c r="D59" i="39"/>
  <c r="C59" i="39"/>
  <c r="AF58" i="39"/>
  <c r="AC58" i="39"/>
  <c r="Z58" i="39"/>
  <c r="W58" i="39"/>
  <c r="T58" i="39"/>
  <c r="Q58" i="39"/>
  <c r="N58" i="39"/>
  <c r="K58" i="39"/>
  <c r="E58" i="39" s="1"/>
  <c r="H58" i="39"/>
  <c r="D58" i="39"/>
  <c r="C58" i="39"/>
  <c r="AF57" i="39"/>
  <c r="AC57" i="39"/>
  <c r="Z57" i="39"/>
  <c r="W57" i="39"/>
  <c r="T57" i="39"/>
  <c r="Q57" i="39"/>
  <c r="N57" i="39"/>
  <c r="K57" i="39"/>
  <c r="E57" i="39" s="1"/>
  <c r="H57" i="39"/>
  <c r="D57" i="39"/>
  <c r="C57" i="39"/>
  <c r="AF56" i="39"/>
  <c r="AF60" i="39" s="1"/>
  <c r="AC56" i="39"/>
  <c r="AC60" i="39" s="1"/>
  <c r="Z56" i="39"/>
  <c r="W56" i="39"/>
  <c r="W60" i="39" s="1"/>
  <c r="T56" i="39"/>
  <c r="Q56" i="39"/>
  <c r="Q60" i="39" s="1"/>
  <c r="N56" i="39"/>
  <c r="N60" i="39" s="1"/>
  <c r="K56" i="39"/>
  <c r="H56" i="39"/>
  <c r="D56" i="39"/>
  <c r="D60" i="39" s="1"/>
  <c r="C56" i="39"/>
  <c r="C60" i="39" s="1"/>
  <c r="AF55" i="39"/>
  <c r="AE55" i="39"/>
  <c r="AD55" i="39"/>
  <c r="AB55" i="39"/>
  <c r="AA55" i="39"/>
  <c r="Z55" i="39"/>
  <c r="Y55" i="39"/>
  <c r="X55" i="39"/>
  <c r="V55" i="39"/>
  <c r="U55" i="39"/>
  <c r="S55" i="39"/>
  <c r="R55" i="39"/>
  <c r="P55" i="39"/>
  <c r="O55" i="39"/>
  <c r="M55" i="39"/>
  <c r="L55" i="39"/>
  <c r="J55" i="39"/>
  <c r="I55" i="39"/>
  <c r="H55" i="39"/>
  <c r="G55" i="39"/>
  <c r="F55" i="39"/>
  <c r="AF54" i="39"/>
  <c r="AC54" i="39"/>
  <c r="Z54" i="39"/>
  <c r="W54" i="39"/>
  <c r="T54" i="39"/>
  <c r="Q54" i="39"/>
  <c r="N54" i="39"/>
  <c r="K54" i="39"/>
  <c r="H54" i="39"/>
  <c r="D54" i="39"/>
  <c r="C54" i="39"/>
  <c r="AF53" i="39"/>
  <c r="AC53" i="39"/>
  <c r="Z53" i="39"/>
  <c r="W53" i="39"/>
  <c r="T53" i="39"/>
  <c r="Q53" i="39"/>
  <c r="N53" i="39"/>
  <c r="E53" i="39" s="1"/>
  <c r="K53" i="39"/>
  <c r="H53" i="39"/>
  <c r="D53" i="39"/>
  <c r="C53" i="39"/>
  <c r="AF52" i="39"/>
  <c r="AC52" i="39"/>
  <c r="Z52" i="39"/>
  <c r="W52" i="39"/>
  <c r="T52" i="39"/>
  <c r="Q52" i="39"/>
  <c r="N52" i="39"/>
  <c r="K52" i="39"/>
  <c r="H52" i="39"/>
  <c r="D52" i="39"/>
  <c r="C52" i="39"/>
  <c r="AF51" i="39"/>
  <c r="AC51" i="39"/>
  <c r="Z51" i="39"/>
  <c r="W51" i="39"/>
  <c r="W55" i="39" s="1"/>
  <c r="T51" i="39"/>
  <c r="T55" i="39" s="1"/>
  <c r="Q51" i="39"/>
  <c r="Q55" i="39" s="1"/>
  <c r="N51" i="39"/>
  <c r="K51" i="39"/>
  <c r="K55" i="39" s="1"/>
  <c r="H51" i="39"/>
  <c r="D51" i="39"/>
  <c r="D55" i="39" s="1"/>
  <c r="C51" i="39"/>
  <c r="C55" i="39" s="1"/>
  <c r="AE50" i="39"/>
  <c r="AD50" i="39"/>
  <c r="AB50" i="39"/>
  <c r="AA50" i="39"/>
  <c r="Z50" i="39"/>
  <c r="Y50" i="39"/>
  <c r="X50" i="39"/>
  <c r="V50" i="39"/>
  <c r="U50" i="39"/>
  <c r="S50" i="39"/>
  <c r="R50" i="39"/>
  <c r="P50" i="39"/>
  <c r="O50" i="39"/>
  <c r="M50" i="39"/>
  <c r="L50" i="39"/>
  <c r="J50" i="39"/>
  <c r="I50" i="39"/>
  <c r="H50" i="39"/>
  <c r="G50" i="39"/>
  <c r="F50" i="39"/>
  <c r="D50" i="39"/>
  <c r="AF49" i="39"/>
  <c r="AC49" i="39"/>
  <c r="Z49" i="39"/>
  <c r="W49" i="39"/>
  <c r="T49" i="39"/>
  <c r="Q49" i="39"/>
  <c r="N49" i="39"/>
  <c r="K49" i="39"/>
  <c r="H49" i="39"/>
  <c r="D49" i="39"/>
  <c r="C49" i="39"/>
  <c r="AF48" i="39"/>
  <c r="AC48" i="39"/>
  <c r="Z48" i="39"/>
  <c r="W48" i="39"/>
  <c r="T48" i="39"/>
  <c r="Q48" i="39"/>
  <c r="N48" i="39"/>
  <c r="K48" i="39"/>
  <c r="H48" i="39"/>
  <c r="D48" i="39"/>
  <c r="C48" i="39"/>
  <c r="AF47" i="39"/>
  <c r="AC47" i="39"/>
  <c r="Z47" i="39"/>
  <c r="W47" i="39"/>
  <c r="T47" i="39"/>
  <c r="Q47" i="39"/>
  <c r="N47" i="39"/>
  <c r="N50" i="39" s="1"/>
  <c r="K47" i="39"/>
  <c r="E47" i="39" s="1"/>
  <c r="H47" i="39"/>
  <c r="D47" i="39"/>
  <c r="C47" i="39"/>
  <c r="AF46" i="39"/>
  <c r="AF50" i="39" s="1"/>
  <c r="AC46" i="39"/>
  <c r="AC50" i="39" s="1"/>
  <c r="Z46" i="39"/>
  <c r="W46" i="39"/>
  <c r="W50" i="39" s="1"/>
  <c r="T46" i="39"/>
  <c r="T50" i="39" s="1"/>
  <c r="Q46" i="39"/>
  <c r="N46" i="39"/>
  <c r="K46" i="39"/>
  <c r="H46" i="39"/>
  <c r="D46" i="39"/>
  <c r="C46" i="39"/>
  <c r="C50" i="39" s="1"/>
  <c r="AF45" i="39"/>
  <c r="AE45" i="39"/>
  <c r="AD45" i="39"/>
  <c r="AB45" i="39"/>
  <c r="AA45" i="39"/>
  <c r="Z45" i="39"/>
  <c r="Y45" i="39"/>
  <c r="X45" i="39"/>
  <c r="V45" i="39"/>
  <c r="U45" i="39"/>
  <c r="S45" i="39"/>
  <c r="R45" i="39"/>
  <c r="P45" i="39"/>
  <c r="O45" i="39"/>
  <c r="M45" i="39"/>
  <c r="L45" i="39"/>
  <c r="J45" i="39"/>
  <c r="I45" i="39"/>
  <c r="H45" i="39"/>
  <c r="G45" i="39"/>
  <c r="F45" i="39"/>
  <c r="AF44" i="39"/>
  <c r="AC44" i="39"/>
  <c r="Z44" i="39"/>
  <c r="W44" i="39"/>
  <c r="T44" i="39"/>
  <c r="Q44" i="39"/>
  <c r="N44" i="39"/>
  <c r="E44" i="39" s="1"/>
  <c r="K44" i="39"/>
  <c r="H44" i="39"/>
  <c r="D44" i="39"/>
  <c r="C44" i="39"/>
  <c r="AF43" i="39"/>
  <c r="AC43" i="39"/>
  <c r="Z43" i="39"/>
  <c r="W43" i="39"/>
  <c r="T43" i="39"/>
  <c r="Q43" i="39"/>
  <c r="N43" i="39"/>
  <c r="E43" i="39" s="1"/>
  <c r="K43" i="39"/>
  <c r="H43" i="39"/>
  <c r="D43" i="39"/>
  <c r="C43" i="39"/>
  <c r="AF42" i="39"/>
  <c r="AC42" i="39"/>
  <c r="Z42" i="39"/>
  <c r="W42" i="39"/>
  <c r="T42" i="39"/>
  <c r="Q42" i="39"/>
  <c r="N42" i="39"/>
  <c r="E42" i="39" s="1"/>
  <c r="K42" i="39"/>
  <c r="H42" i="39"/>
  <c r="D42" i="39"/>
  <c r="C42" i="39"/>
  <c r="AF41" i="39"/>
  <c r="AC41" i="39"/>
  <c r="AC45" i="39" s="1"/>
  <c r="Z41" i="39"/>
  <c r="W41" i="39"/>
  <c r="W45" i="39" s="1"/>
  <c r="T41" i="39"/>
  <c r="T45" i="39" s="1"/>
  <c r="Q41" i="39"/>
  <c r="Q45" i="39" s="1"/>
  <c r="N41" i="39"/>
  <c r="E41" i="39" s="1"/>
  <c r="E45" i="39" s="1"/>
  <c r="K41" i="39"/>
  <c r="K45" i="39" s="1"/>
  <c r="H41" i="39"/>
  <c r="D41" i="39"/>
  <c r="D45" i="39" s="1"/>
  <c r="C41" i="39"/>
  <c r="C45" i="39" s="1"/>
  <c r="AE40" i="39"/>
  <c r="AD40" i="39"/>
  <c r="AB40" i="39"/>
  <c r="AA40" i="39"/>
  <c r="Z40" i="39"/>
  <c r="Y40" i="39"/>
  <c r="X40" i="39"/>
  <c r="W40" i="39"/>
  <c r="V40" i="39"/>
  <c r="U40" i="39"/>
  <c r="T40" i="39"/>
  <c r="S40" i="39"/>
  <c r="R40" i="39"/>
  <c r="P40" i="39"/>
  <c r="O40" i="39"/>
  <c r="M40" i="39"/>
  <c r="L40" i="39"/>
  <c r="J40" i="39"/>
  <c r="I40" i="39"/>
  <c r="H40" i="39"/>
  <c r="G40" i="39"/>
  <c r="F40" i="39"/>
  <c r="D40" i="39"/>
  <c r="AF39" i="39"/>
  <c r="AC39" i="39"/>
  <c r="Z39" i="39"/>
  <c r="W39" i="39"/>
  <c r="T39" i="39"/>
  <c r="Q39" i="39"/>
  <c r="N39" i="39"/>
  <c r="K39" i="39"/>
  <c r="H39" i="39"/>
  <c r="D39" i="39"/>
  <c r="C39" i="39"/>
  <c r="AF38" i="39"/>
  <c r="AC38" i="39"/>
  <c r="Z38" i="39"/>
  <c r="W38" i="39"/>
  <c r="T38" i="39"/>
  <c r="Q38" i="39"/>
  <c r="N38" i="39"/>
  <c r="K38" i="39"/>
  <c r="H38" i="39"/>
  <c r="D38" i="39"/>
  <c r="C38" i="39"/>
  <c r="AF37" i="39"/>
  <c r="AC37" i="39"/>
  <c r="Z37" i="39"/>
  <c r="W37" i="39"/>
  <c r="T37" i="39"/>
  <c r="Q37" i="39"/>
  <c r="N37" i="39"/>
  <c r="K37" i="39"/>
  <c r="E37" i="39" s="1"/>
  <c r="H37" i="39"/>
  <c r="D37" i="39"/>
  <c r="C37" i="39"/>
  <c r="AF36" i="39"/>
  <c r="AF40" i="39" s="1"/>
  <c r="AC36" i="39"/>
  <c r="AC40" i="39" s="1"/>
  <c r="Z36" i="39"/>
  <c r="W36" i="39"/>
  <c r="T36" i="39"/>
  <c r="Q36" i="39"/>
  <c r="N36" i="39"/>
  <c r="N40" i="39" s="1"/>
  <c r="K36" i="39"/>
  <c r="E36" i="39" s="1"/>
  <c r="H36" i="39"/>
  <c r="D36" i="39"/>
  <c r="C36" i="39"/>
  <c r="C40" i="39" s="1"/>
  <c r="AF35" i="39"/>
  <c r="AE35" i="39"/>
  <c r="AD35" i="39"/>
  <c r="AB35" i="39"/>
  <c r="AA35" i="39"/>
  <c r="Z35" i="39"/>
  <c r="Y35" i="39"/>
  <c r="X35" i="39"/>
  <c r="V35" i="39"/>
  <c r="U35" i="39"/>
  <c r="S35" i="39"/>
  <c r="R35" i="39"/>
  <c r="P35" i="39"/>
  <c r="O35" i="39"/>
  <c r="N35" i="39"/>
  <c r="M35" i="39"/>
  <c r="L35" i="39"/>
  <c r="J35" i="39"/>
  <c r="I35" i="39"/>
  <c r="G35" i="39"/>
  <c r="F35" i="39"/>
  <c r="AF34" i="39"/>
  <c r="AC34" i="39"/>
  <c r="Z34" i="39"/>
  <c r="W34" i="39"/>
  <c r="T34" i="39"/>
  <c r="Q34" i="39"/>
  <c r="E34" i="39" s="1"/>
  <c r="N34" i="39"/>
  <c r="K34" i="39"/>
  <c r="H34" i="39"/>
  <c r="D34" i="39"/>
  <c r="C34" i="39"/>
  <c r="AF33" i="39"/>
  <c r="AC33" i="39"/>
  <c r="Z33" i="39"/>
  <c r="W33" i="39"/>
  <c r="T33" i="39"/>
  <c r="Q33" i="39"/>
  <c r="N33" i="39"/>
  <c r="K33" i="39"/>
  <c r="E33" i="39" s="1"/>
  <c r="H33" i="39"/>
  <c r="D33" i="39"/>
  <c r="C33" i="39"/>
  <c r="AF32" i="39"/>
  <c r="AC32" i="39"/>
  <c r="Z32" i="39"/>
  <c r="W32" i="39"/>
  <c r="T32" i="39"/>
  <c r="Q32" i="39"/>
  <c r="N32" i="39"/>
  <c r="K32" i="39"/>
  <c r="E32" i="39" s="1"/>
  <c r="H32" i="39"/>
  <c r="D32" i="39"/>
  <c r="C32" i="39"/>
  <c r="AF31" i="39"/>
  <c r="AC31" i="39"/>
  <c r="AC35" i="39" s="1"/>
  <c r="Z31" i="39"/>
  <c r="W31" i="39"/>
  <c r="W35" i="39" s="1"/>
  <c r="T31" i="39"/>
  <c r="T35" i="39" s="1"/>
  <c r="Q31" i="39"/>
  <c r="Q35" i="39" s="1"/>
  <c r="N31" i="39"/>
  <c r="K31" i="39"/>
  <c r="K35" i="39" s="1"/>
  <c r="H31" i="39"/>
  <c r="H35" i="39" s="1"/>
  <c r="D31" i="39"/>
  <c r="D35" i="39" s="1"/>
  <c r="C31" i="39"/>
  <c r="C35" i="39" s="1"/>
  <c r="AE30" i="39"/>
  <c r="AD30" i="39"/>
  <c r="AC30" i="39"/>
  <c r="AB30" i="39"/>
  <c r="AA30" i="39"/>
  <c r="Y30" i="39"/>
  <c r="X30" i="39"/>
  <c r="V30" i="39"/>
  <c r="U30" i="39"/>
  <c r="S30" i="39"/>
  <c r="R30" i="39"/>
  <c r="Q30" i="39"/>
  <c r="P30" i="39"/>
  <c r="O30" i="39"/>
  <c r="M30" i="39"/>
  <c r="L30" i="39"/>
  <c r="J30" i="39"/>
  <c r="I30" i="39"/>
  <c r="H30" i="39"/>
  <c r="G30" i="39"/>
  <c r="F30" i="39"/>
  <c r="AF29" i="39"/>
  <c r="AC29" i="39"/>
  <c r="Z29" i="39"/>
  <c r="E29" i="39" s="1"/>
  <c r="W29" i="39"/>
  <c r="T29" i="39"/>
  <c r="Q29" i="39"/>
  <c r="N29" i="39"/>
  <c r="K29" i="39"/>
  <c r="H29" i="39"/>
  <c r="D29" i="39"/>
  <c r="C29" i="39"/>
  <c r="AF28" i="39"/>
  <c r="AC28" i="39"/>
  <c r="Z28" i="39"/>
  <c r="E28" i="39" s="1"/>
  <c r="W28" i="39"/>
  <c r="T28" i="39"/>
  <c r="Q28" i="39"/>
  <c r="N28" i="39"/>
  <c r="K28" i="39"/>
  <c r="H28" i="39"/>
  <c r="D28" i="39"/>
  <c r="C28" i="39"/>
  <c r="AF27" i="39"/>
  <c r="AC27" i="39"/>
  <c r="Z27" i="39"/>
  <c r="E27" i="39" s="1"/>
  <c r="W27" i="39"/>
  <c r="T27" i="39"/>
  <c r="Q27" i="39"/>
  <c r="N27" i="39"/>
  <c r="K27" i="39"/>
  <c r="H27" i="39"/>
  <c r="D27" i="39"/>
  <c r="C27" i="39"/>
  <c r="AF26" i="39"/>
  <c r="AF30" i="39" s="1"/>
  <c r="AC26" i="39"/>
  <c r="Z26" i="39"/>
  <c r="Z30" i="39" s="1"/>
  <c r="W26" i="39"/>
  <c r="W30" i="39" s="1"/>
  <c r="T26" i="39"/>
  <c r="T30" i="39" s="1"/>
  <c r="Q26" i="39"/>
  <c r="N26" i="39"/>
  <c r="N30" i="39" s="1"/>
  <c r="K26" i="39"/>
  <c r="K30" i="39" s="1"/>
  <c r="H26" i="39"/>
  <c r="D26" i="39"/>
  <c r="D30" i="39" s="1"/>
  <c r="C26" i="39"/>
  <c r="C30" i="39" s="1"/>
  <c r="AE25" i="39"/>
  <c r="AD25" i="39"/>
  <c r="AB25" i="39"/>
  <c r="AA25" i="39"/>
  <c r="Z25" i="39"/>
  <c r="Y25" i="39"/>
  <c r="X25" i="39"/>
  <c r="V25" i="39"/>
  <c r="U25" i="39"/>
  <c r="S25" i="39"/>
  <c r="R25" i="39"/>
  <c r="P25" i="39"/>
  <c r="O25" i="39"/>
  <c r="M25" i="39"/>
  <c r="L25" i="39"/>
  <c r="K25" i="39"/>
  <c r="J25" i="39"/>
  <c r="I25" i="39"/>
  <c r="G25" i="39"/>
  <c r="F25" i="39"/>
  <c r="AF24" i="39"/>
  <c r="AC24" i="39"/>
  <c r="Z24" i="39"/>
  <c r="W24" i="39"/>
  <c r="T24" i="39"/>
  <c r="Q24" i="39"/>
  <c r="N24" i="39"/>
  <c r="K24" i="39"/>
  <c r="H24" i="39"/>
  <c r="E24" i="39" s="1"/>
  <c r="D24" i="39"/>
  <c r="C24" i="39"/>
  <c r="AF23" i="39"/>
  <c r="AC23" i="39"/>
  <c r="Z23" i="39"/>
  <c r="W23" i="39"/>
  <c r="T23" i="39"/>
  <c r="Q23" i="39"/>
  <c r="N23" i="39"/>
  <c r="K23" i="39"/>
  <c r="H23" i="39"/>
  <c r="E23" i="39" s="1"/>
  <c r="D23" i="39"/>
  <c r="C23" i="39"/>
  <c r="AF22" i="39"/>
  <c r="AC22" i="39"/>
  <c r="Z22" i="39"/>
  <c r="W22" i="39"/>
  <c r="T22" i="39"/>
  <c r="Q22" i="39"/>
  <c r="N22" i="39"/>
  <c r="K22" i="39"/>
  <c r="H22" i="39"/>
  <c r="E22" i="39" s="1"/>
  <c r="D22" i="39"/>
  <c r="C22" i="39"/>
  <c r="AF21" i="39"/>
  <c r="AF25" i="39" s="1"/>
  <c r="AC21" i="39"/>
  <c r="AC25" i="39" s="1"/>
  <c r="Z21" i="39"/>
  <c r="W21" i="39"/>
  <c r="W25" i="39" s="1"/>
  <c r="T21" i="39"/>
  <c r="T25" i="39" s="1"/>
  <c r="Q21" i="39"/>
  <c r="Q25" i="39" s="1"/>
  <c r="N21" i="39"/>
  <c r="N25" i="39" s="1"/>
  <c r="K21" i="39"/>
  <c r="H21" i="39"/>
  <c r="H25" i="39" s="1"/>
  <c r="D21" i="39"/>
  <c r="D25" i="39" s="1"/>
  <c r="C21" i="39"/>
  <c r="C25" i="39" s="1"/>
  <c r="AE20" i="39"/>
  <c r="AD20" i="39"/>
  <c r="AC20" i="39"/>
  <c r="AB20" i="39"/>
  <c r="AA20" i="39"/>
  <c r="Y20" i="39"/>
  <c r="X20" i="39"/>
  <c r="V20" i="39"/>
  <c r="U20" i="39"/>
  <c r="S20" i="39"/>
  <c r="R20" i="39"/>
  <c r="Q20" i="39"/>
  <c r="P20" i="39"/>
  <c r="O20" i="39"/>
  <c r="M20" i="39"/>
  <c r="L20" i="39"/>
  <c r="J20" i="39"/>
  <c r="I20" i="39"/>
  <c r="H20" i="39"/>
  <c r="G20" i="39"/>
  <c r="F20" i="39"/>
  <c r="AF19" i="39"/>
  <c r="AC19" i="39"/>
  <c r="Z19" i="39"/>
  <c r="E19" i="39" s="1"/>
  <c r="W19" i="39"/>
  <c r="T19" i="39"/>
  <c r="Q19" i="39"/>
  <c r="N19" i="39"/>
  <c r="K19" i="39"/>
  <c r="H19" i="39"/>
  <c r="D19" i="39"/>
  <c r="C19" i="39"/>
  <c r="AF18" i="39"/>
  <c r="AC18" i="39"/>
  <c r="Z18" i="39"/>
  <c r="E18" i="39" s="1"/>
  <c r="W18" i="39"/>
  <c r="T18" i="39"/>
  <c r="Q18" i="39"/>
  <c r="N18" i="39"/>
  <c r="K18" i="39"/>
  <c r="H18" i="39"/>
  <c r="D18" i="39"/>
  <c r="C18" i="39"/>
  <c r="AF17" i="39"/>
  <c r="AC17" i="39"/>
  <c r="Z17" i="39"/>
  <c r="E17" i="39" s="1"/>
  <c r="W17" i="39"/>
  <c r="T17" i="39"/>
  <c r="Q17" i="39"/>
  <c r="N17" i="39"/>
  <c r="K17" i="39"/>
  <c r="H17" i="39"/>
  <c r="D17" i="39"/>
  <c r="C17" i="39"/>
  <c r="AF16" i="39"/>
  <c r="AF20" i="39" s="1"/>
  <c r="AC16" i="39"/>
  <c r="Z16" i="39"/>
  <c r="Z20" i="39" s="1"/>
  <c r="W16" i="39"/>
  <c r="W20" i="39" s="1"/>
  <c r="T16" i="39"/>
  <c r="T20" i="39" s="1"/>
  <c r="Q16" i="39"/>
  <c r="N16" i="39"/>
  <c r="N20" i="39" s="1"/>
  <c r="K16" i="39"/>
  <c r="K20" i="39" s="1"/>
  <c r="H16" i="39"/>
  <c r="D16" i="39"/>
  <c r="D20" i="39" s="1"/>
  <c r="C16" i="39"/>
  <c r="C20" i="39" s="1"/>
  <c r="AE15" i="39"/>
  <c r="AD15" i="39"/>
  <c r="AB15" i="39"/>
  <c r="AA15" i="39"/>
  <c r="Z15" i="39"/>
  <c r="Y15" i="39"/>
  <c r="X15" i="39"/>
  <c r="V15" i="39"/>
  <c r="U15" i="39"/>
  <c r="S15" i="39"/>
  <c r="R15" i="39"/>
  <c r="P15" i="39"/>
  <c r="O15" i="39"/>
  <c r="M15" i="39"/>
  <c r="L15" i="39"/>
  <c r="K15" i="39"/>
  <c r="J15" i="39"/>
  <c r="I15" i="39"/>
  <c r="G15" i="39"/>
  <c r="F15" i="39"/>
  <c r="AF14" i="39"/>
  <c r="AC14" i="39"/>
  <c r="Z14" i="39"/>
  <c r="W14" i="39"/>
  <c r="T14" i="39"/>
  <c r="Q14" i="39"/>
  <c r="N14" i="39"/>
  <c r="K14" i="39"/>
  <c r="H14" i="39"/>
  <c r="E14" i="39" s="1"/>
  <c r="D14" i="39"/>
  <c r="C14" i="39"/>
  <c r="AF13" i="39"/>
  <c r="AC13" i="39"/>
  <c r="Z13" i="39"/>
  <c r="W13" i="39"/>
  <c r="T13" i="39"/>
  <c r="Q13" i="39"/>
  <c r="N13" i="39"/>
  <c r="K13" i="39"/>
  <c r="H13" i="39"/>
  <c r="E13" i="39" s="1"/>
  <c r="D13" i="39"/>
  <c r="C13" i="39"/>
  <c r="AF12" i="39"/>
  <c r="AC12" i="39"/>
  <c r="Z12" i="39"/>
  <c r="W12" i="39"/>
  <c r="T12" i="39"/>
  <c r="Q12" i="39"/>
  <c r="N12" i="39"/>
  <c r="K12" i="39"/>
  <c r="H12" i="39"/>
  <c r="E12" i="39" s="1"/>
  <c r="D12" i="39"/>
  <c r="C12" i="39"/>
  <c r="AF11" i="39"/>
  <c r="AF15" i="39" s="1"/>
  <c r="AC11" i="39"/>
  <c r="AC15" i="39" s="1"/>
  <c r="Z11" i="39"/>
  <c r="W11" i="39"/>
  <c r="W15" i="39" s="1"/>
  <c r="T11" i="39"/>
  <c r="T15" i="39" s="1"/>
  <c r="Q11" i="39"/>
  <c r="Q15" i="39" s="1"/>
  <c r="N11" i="39"/>
  <c r="N15" i="39" s="1"/>
  <c r="K11" i="39"/>
  <c r="H11" i="39"/>
  <c r="H15" i="39" s="1"/>
  <c r="D11" i="39"/>
  <c r="D15" i="39" s="1"/>
  <c r="C11" i="39"/>
  <c r="C15" i="39" s="1"/>
  <c r="AE10" i="39"/>
  <c r="AD10" i="39"/>
  <c r="AC10" i="39"/>
  <c r="AB10" i="39"/>
  <c r="AA10" i="39"/>
  <c r="AA191" i="39" s="1"/>
  <c r="Y10" i="39"/>
  <c r="X10" i="39"/>
  <c r="X191" i="39" s="1"/>
  <c r="V10" i="39"/>
  <c r="V191" i="39" s="1"/>
  <c r="U10" i="39"/>
  <c r="S10" i="39"/>
  <c r="R10" i="39"/>
  <c r="Q10" i="39"/>
  <c r="P10" i="39"/>
  <c r="O10" i="39"/>
  <c r="O191" i="39" s="1"/>
  <c r="M10" i="39"/>
  <c r="L10" i="39"/>
  <c r="L191" i="39" s="1"/>
  <c r="J10" i="39"/>
  <c r="J191" i="39" s="1"/>
  <c r="I10" i="39"/>
  <c r="G10" i="39"/>
  <c r="F10" i="39"/>
  <c r="AF9" i="39"/>
  <c r="AC9" i="39"/>
  <c r="Z9" i="39"/>
  <c r="Z195" i="39" s="1"/>
  <c r="W9" i="39"/>
  <c r="T9" i="39"/>
  <c r="T195" i="39" s="1"/>
  <c r="Q9" i="39"/>
  <c r="N9" i="39"/>
  <c r="K9" i="39"/>
  <c r="K195" i="39" s="1"/>
  <c r="H9" i="39"/>
  <c r="D9" i="39"/>
  <c r="C9" i="39"/>
  <c r="C195" i="39" s="1"/>
  <c r="AF8" i="39"/>
  <c r="AC8" i="39"/>
  <c r="Z8" i="39"/>
  <c r="Z194" i="39" s="1"/>
  <c r="W8" i="39"/>
  <c r="T8" i="39"/>
  <c r="T194" i="39" s="1"/>
  <c r="Q8" i="39"/>
  <c r="N8" i="39"/>
  <c r="K8" i="39"/>
  <c r="H8" i="39"/>
  <c r="D8" i="39"/>
  <c r="C8" i="39"/>
  <c r="C194" i="39" s="1"/>
  <c r="AF7" i="39"/>
  <c r="AC7" i="39"/>
  <c r="Z7" i="39"/>
  <c r="Z193" i="39" s="1"/>
  <c r="W7" i="39"/>
  <c r="T7" i="39"/>
  <c r="T193" i="39" s="1"/>
  <c r="Q7" i="39"/>
  <c r="N7" i="39"/>
  <c r="K7" i="39"/>
  <c r="H7" i="39"/>
  <c r="D7" i="39"/>
  <c r="C7" i="39"/>
  <c r="C193" i="39" s="1"/>
  <c r="AF6" i="39"/>
  <c r="AF10" i="39" s="1"/>
  <c r="AC6" i="39"/>
  <c r="Z6" i="39"/>
  <c r="Z192" i="39" s="1"/>
  <c r="W6" i="39"/>
  <c r="T6" i="39"/>
  <c r="T192" i="39" s="1"/>
  <c r="Q6" i="39"/>
  <c r="N6" i="39"/>
  <c r="K6" i="39"/>
  <c r="H6" i="39"/>
  <c r="D6" i="39"/>
  <c r="C6" i="39"/>
  <c r="C192" i="39" s="1"/>
  <c r="E196" i="39"/>
  <c r="C203" i="39"/>
  <c r="E145" i="41" l="1"/>
  <c r="E135" i="41"/>
  <c r="E115" i="41"/>
  <c r="E20" i="41"/>
  <c r="E191" i="41" s="1"/>
  <c r="E165" i="41"/>
  <c r="AC191" i="40"/>
  <c r="Q191" i="40"/>
  <c r="E10" i="40"/>
  <c r="E191" i="40" s="1"/>
  <c r="E192" i="40"/>
  <c r="C10" i="39"/>
  <c r="D195" i="39"/>
  <c r="K40" i="39"/>
  <c r="E102" i="39"/>
  <c r="N105" i="39"/>
  <c r="E113" i="39"/>
  <c r="D194" i="39"/>
  <c r="AC85" i="39"/>
  <c r="E6" i="39"/>
  <c r="E9" i="39"/>
  <c r="E16" i="39"/>
  <c r="E20" i="39" s="1"/>
  <c r="E26" i="39"/>
  <c r="E30" i="39" s="1"/>
  <c r="E59" i="39"/>
  <c r="E61" i="39"/>
  <c r="E74" i="39"/>
  <c r="E86" i="39"/>
  <c r="K90" i="39"/>
  <c r="E99" i="39"/>
  <c r="E101" i="39"/>
  <c r="E105" i="39" s="1"/>
  <c r="D115" i="39"/>
  <c r="D193" i="39"/>
  <c r="E46" i="39"/>
  <c r="K50" i="39"/>
  <c r="E8" i="39"/>
  <c r="F191" i="39"/>
  <c r="AD191" i="39"/>
  <c r="Q40" i="39"/>
  <c r="Q191" i="39" s="1"/>
  <c r="Q50" i="39"/>
  <c r="E73" i="39"/>
  <c r="Q125" i="39"/>
  <c r="E136" i="39"/>
  <c r="E140" i="39" s="1"/>
  <c r="H140" i="39"/>
  <c r="H145" i="39"/>
  <c r="Q150" i="39"/>
  <c r="T150" i="39"/>
  <c r="P191" i="39"/>
  <c r="H193" i="39"/>
  <c r="R191" i="39"/>
  <c r="K192" i="39"/>
  <c r="K193" i="39"/>
  <c r="K194" i="39"/>
  <c r="G191" i="39"/>
  <c r="S191" i="39"/>
  <c r="AE191" i="39"/>
  <c r="AC55" i="39"/>
  <c r="AC191" i="39" s="1"/>
  <c r="E72" i="39"/>
  <c r="AC95" i="39"/>
  <c r="E97" i="39"/>
  <c r="AF120" i="39"/>
  <c r="AF191" i="39" s="1"/>
  <c r="T125" i="39"/>
  <c r="D192" i="39"/>
  <c r="D10" i="39"/>
  <c r="H192" i="39"/>
  <c r="H194" i="39"/>
  <c r="N192" i="39"/>
  <c r="N193" i="39"/>
  <c r="N194" i="39"/>
  <c r="N195" i="39"/>
  <c r="H10" i="39"/>
  <c r="T10" i="39"/>
  <c r="E56" i="39"/>
  <c r="E60" i="39" s="1"/>
  <c r="K60" i="39"/>
  <c r="E69" i="39"/>
  <c r="E71" i="39"/>
  <c r="E75" i="39" s="1"/>
  <c r="E84" i="39"/>
  <c r="E96" i="39"/>
  <c r="E100" i="39" s="1"/>
  <c r="K100" i="39"/>
  <c r="E109" i="39"/>
  <c r="C120" i="39"/>
  <c r="Z135" i="39"/>
  <c r="N140" i="39"/>
  <c r="E143" i="39"/>
  <c r="H155" i="39"/>
  <c r="AB191" i="39"/>
  <c r="E62" i="39"/>
  <c r="E7" i="39"/>
  <c r="H195" i="39"/>
  <c r="Q192" i="39"/>
  <c r="Q193" i="39"/>
  <c r="Q194" i="39"/>
  <c r="Q195" i="39"/>
  <c r="I191" i="39"/>
  <c r="U191" i="39"/>
  <c r="N45" i="39"/>
  <c r="E68" i="39"/>
  <c r="E83" i="39"/>
  <c r="E108" i="39"/>
  <c r="Z125" i="39"/>
  <c r="D145" i="39"/>
  <c r="C170" i="39"/>
  <c r="E82" i="39"/>
  <c r="N85" i="39"/>
  <c r="W192" i="39"/>
  <c r="W193" i="39"/>
  <c r="W194" i="39"/>
  <c r="W195" i="39"/>
  <c r="K10" i="39"/>
  <c r="W10" i="39"/>
  <c r="W191" i="39" s="1"/>
  <c r="E11" i="39"/>
  <c r="E15" i="39" s="1"/>
  <c r="E21" i="39"/>
  <c r="E25" i="39" s="1"/>
  <c r="E31" i="39"/>
  <c r="E35" i="39" s="1"/>
  <c r="E54" i="39"/>
  <c r="E66" i="39"/>
  <c r="K70" i="39"/>
  <c r="E79" i="39"/>
  <c r="E81" i="39"/>
  <c r="E94" i="39"/>
  <c r="E106" i="39"/>
  <c r="E110" i="39" s="1"/>
  <c r="K110" i="39"/>
  <c r="E116" i="39"/>
  <c r="H120" i="39"/>
  <c r="H125" i="39"/>
  <c r="E134" i="39"/>
  <c r="Z115" i="39"/>
  <c r="AC193" i="39"/>
  <c r="AC195" i="39"/>
  <c r="Y191" i="39"/>
  <c r="E39" i="39"/>
  <c r="E49" i="39"/>
  <c r="E52" i="39"/>
  <c r="N55" i="39"/>
  <c r="AC75" i="39"/>
  <c r="E77" i="39"/>
  <c r="E92" i="39"/>
  <c r="N95" i="39"/>
  <c r="E123" i="39"/>
  <c r="Q145" i="39"/>
  <c r="AC192" i="39"/>
  <c r="AC194" i="39"/>
  <c r="M191" i="39"/>
  <c r="AF192" i="39"/>
  <c r="AF193" i="39"/>
  <c r="AF194" i="39"/>
  <c r="AF195" i="39"/>
  <c r="N10" i="39"/>
  <c r="Z10" i="39"/>
  <c r="Z191" i="39" s="1"/>
  <c r="E38" i="39"/>
  <c r="E48" i="39"/>
  <c r="E51" i="39"/>
  <c r="E55" i="39" s="1"/>
  <c r="E64" i="39"/>
  <c r="E76" i="39"/>
  <c r="E80" i="39" s="1"/>
  <c r="K80" i="39"/>
  <c r="E89" i="39"/>
  <c r="E91" i="39"/>
  <c r="E104" i="39"/>
  <c r="D125" i="39"/>
  <c r="AF140" i="39"/>
  <c r="H175" i="39"/>
  <c r="E171" i="39"/>
  <c r="E175" i="39" s="1"/>
  <c r="K120" i="39"/>
  <c r="AC130" i="39"/>
  <c r="E133" i="39"/>
  <c r="H135" i="39"/>
  <c r="K140" i="39"/>
  <c r="E153" i="39"/>
  <c r="T160" i="39"/>
  <c r="H165" i="39"/>
  <c r="E161" i="39"/>
  <c r="E176" i="39"/>
  <c r="E112" i="39"/>
  <c r="E132" i="39"/>
  <c r="T190" i="39"/>
  <c r="E111" i="39"/>
  <c r="Q120" i="39"/>
  <c r="E129" i="39"/>
  <c r="E131" i="39"/>
  <c r="Q140" i="39"/>
  <c r="E149" i="39"/>
  <c r="E151" i="39"/>
  <c r="Z160" i="39"/>
  <c r="E168" i="39"/>
  <c r="K115" i="39"/>
  <c r="AC125" i="39"/>
  <c r="E128" i="39"/>
  <c r="E148" i="39"/>
  <c r="Q165" i="39"/>
  <c r="E167" i="39"/>
  <c r="E182" i="39"/>
  <c r="Z190" i="39"/>
  <c r="E127" i="39"/>
  <c r="E147" i="39"/>
  <c r="E166" i="39"/>
  <c r="T180" i="39"/>
  <c r="H185" i="39"/>
  <c r="E181" i="39"/>
  <c r="E185" i="39" s="1"/>
  <c r="Q115" i="39"/>
  <c r="E124" i="39"/>
  <c r="E126" i="39"/>
  <c r="Q135" i="39"/>
  <c r="E144" i="39"/>
  <c r="E146" i="39"/>
  <c r="Q155" i="39"/>
  <c r="E159" i="39"/>
  <c r="E174" i="39"/>
  <c r="E122" i="39"/>
  <c r="E125" i="39" s="1"/>
  <c r="E142" i="39"/>
  <c r="E145" i="39" s="1"/>
  <c r="D160" i="39"/>
  <c r="E157" i="39"/>
  <c r="E160" i="39" s="1"/>
  <c r="Q185" i="39"/>
  <c r="E188" i="39"/>
  <c r="AC115" i="39"/>
  <c r="E118" i="39"/>
  <c r="K125" i="39"/>
  <c r="AC135" i="39"/>
  <c r="E138" i="39"/>
  <c r="E164" i="39"/>
  <c r="E179" i="39"/>
  <c r="E186" i="39"/>
  <c r="E190" i="39" s="1"/>
  <c r="E117" i="39"/>
  <c r="E137" i="39"/>
  <c r="AF155" i="39"/>
  <c r="E163" i="39"/>
  <c r="Z170" i="39"/>
  <c r="E178" i="39"/>
  <c r="C203" i="35"/>
  <c r="C203" i="36"/>
  <c r="C203" i="37"/>
  <c r="D196" i="37"/>
  <c r="C196" i="37"/>
  <c r="E180" i="39" l="1"/>
  <c r="N191" i="39"/>
  <c r="E193" i="39"/>
  <c r="D191" i="39"/>
  <c r="E170" i="39"/>
  <c r="E165" i="39"/>
  <c r="E120" i="39"/>
  <c r="E90" i="39"/>
  <c r="E155" i="39"/>
  <c r="K191" i="39"/>
  <c r="E192" i="39"/>
  <c r="E10" i="39"/>
  <c r="E95" i="39"/>
  <c r="E65" i="39"/>
  <c r="E150" i="39"/>
  <c r="T191" i="39"/>
  <c r="E40" i="39"/>
  <c r="E135" i="39"/>
  <c r="E85" i="39"/>
  <c r="H191" i="39"/>
  <c r="E194" i="39"/>
  <c r="E130" i="39"/>
  <c r="E50" i="39"/>
  <c r="E115" i="39"/>
  <c r="E70" i="39"/>
  <c r="C191" i="39"/>
  <c r="E195" i="39"/>
  <c r="E191" i="39" l="1"/>
  <c r="E196" i="37"/>
  <c r="E197" i="39" l="1"/>
  <c r="AE195" i="37"/>
  <c r="AD195" i="37"/>
  <c r="AB195" i="37"/>
  <c r="AA195" i="37"/>
  <c r="Y195" i="37"/>
  <c r="X195" i="37"/>
  <c r="V195" i="37"/>
  <c r="U195" i="37"/>
  <c r="S195" i="37"/>
  <c r="R195" i="37"/>
  <c r="P195" i="37"/>
  <c r="O195" i="37"/>
  <c r="M195" i="37"/>
  <c r="L195" i="37"/>
  <c r="J195" i="37"/>
  <c r="I195" i="37"/>
  <c r="G195" i="37"/>
  <c r="F195" i="37"/>
  <c r="AE194" i="37"/>
  <c r="AD194" i="37"/>
  <c r="AB194" i="37"/>
  <c r="AA194" i="37"/>
  <c r="Y194" i="37"/>
  <c r="X194" i="37"/>
  <c r="V194" i="37"/>
  <c r="U194" i="37"/>
  <c r="S194" i="37"/>
  <c r="R194" i="37"/>
  <c r="P194" i="37"/>
  <c r="O194" i="37"/>
  <c r="M194" i="37"/>
  <c r="L194" i="37"/>
  <c r="J194" i="37"/>
  <c r="I194" i="37"/>
  <c r="G194" i="37"/>
  <c r="F194" i="37"/>
  <c r="AE193" i="37"/>
  <c r="AD193" i="37"/>
  <c r="AB193" i="37"/>
  <c r="AA193" i="37"/>
  <c r="Y193" i="37"/>
  <c r="X193" i="37"/>
  <c r="V193" i="37"/>
  <c r="U193" i="37"/>
  <c r="S193" i="37"/>
  <c r="R193" i="37"/>
  <c r="P193" i="37"/>
  <c r="O193" i="37"/>
  <c r="M193" i="37"/>
  <c r="L193" i="37"/>
  <c r="J193" i="37"/>
  <c r="I193" i="37"/>
  <c r="G193" i="37"/>
  <c r="F193" i="37"/>
  <c r="AE192" i="37"/>
  <c r="AD192" i="37"/>
  <c r="AB192" i="37"/>
  <c r="AA192" i="37"/>
  <c r="Y192" i="37"/>
  <c r="X192" i="37"/>
  <c r="V192" i="37"/>
  <c r="U192" i="37"/>
  <c r="S192" i="37"/>
  <c r="R192" i="37"/>
  <c r="P192" i="37"/>
  <c r="O192" i="37"/>
  <c r="M192" i="37"/>
  <c r="L192" i="37"/>
  <c r="J192" i="37"/>
  <c r="I192" i="37"/>
  <c r="G192" i="37"/>
  <c r="F192" i="37"/>
  <c r="AE190" i="37"/>
  <c r="AD190" i="37"/>
  <c r="AB190" i="37"/>
  <c r="AA190" i="37"/>
  <c r="Y190" i="37"/>
  <c r="X190" i="37"/>
  <c r="V190" i="37"/>
  <c r="U190" i="37"/>
  <c r="S190" i="37"/>
  <c r="R190" i="37"/>
  <c r="P190" i="37"/>
  <c r="O190" i="37"/>
  <c r="M190" i="37"/>
  <c r="L190" i="37"/>
  <c r="J190" i="37"/>
  <c r="I190" i="37"/>
  <c r="G190" i="37"/>
  <c r="F190" i="37"/>
  <c r="AF189" i="37"/>
  <c r="AC189" i="37"/>
  <c r="Z189" i="37"/>
  <c r="W189" i="37"/>
  <c r="T189" i="37"/>
  <c r="Q189" i="37"/>
  <c r="N189" i="37"/>
  <c r="K189" i="37"/>
  <c r="H189" i="37"/>
  <c r="D189" i="37"/>
  <c r="C189" i="37"/>
  <c r="AF188" i="37"/>
  <c r="AC188" i="37"/>
  <c r="Z188" i="37"/>
  <c r="W188" i="37"/>
  <c r="T188" i="37"/>
  <c r="Q188" i="37"/>
  <c r="N188" i="37"/>
  <c r="K188" i="37"/>
  <c r="H188" i="37"/>
  <c r="D188" i="37"/>
  <c r="C188" i="37"/>
  <c r="AF187" i="37"/>
  <c r="AC187" i="37"/>
  <c r="Z187" i="37"/>
  <c r="W187" i="37"/>
  <c r="T187" i="37"/>
  <c r="Q187" i="37"/>
  <c r="N187" i="37"/>
  <c r="K187" i="37"/>
  <c r="H187" i="37"/>
  <c r="D187" i="37"/>
  <c r="C187" i="37"/>
  <c r="AF186" i="37"/>
  <c r="AC186" i="37"/>
  <c r="Z186" i="37"/>
  <c r="W186" i="37"/>
  <c r="T186" i="37"/>
  <c r="Q186" i="37"/>
  <c r="N186" i="37"/>
  <c r="K186" i="37"/>
  <c r="H186" i="37"/>
  <c r="D186" i="37"/>
  <c r="C186" i="37"/>
  <c r="AE185" i="37"/>
  <c r="AD185" i="37"/>
  <c r="AB185" i="37"/>
  <c r="AA185" i="37"/>
  <c r="Y185" i="37"/>
  <c r="X185" i="37"/>
  <c r="V185" i="37"/>
  <c r="U185" i="37"/>
  <c r="S185" i="37"/>
  <c r="R185" i="37"/>
  <c r="P185" i="37"/>
  <c r="O185" i="37"/>
  <c r="M185" i="37"/>
  <c r="L185" i="37"/>
  <c r="J185" i="37"/>
  <c r="I185" i="37"/>
  <c r="G185" i="37"/>
  <c r="F185" i="37"/>
  <c r="AF184" i="37"/>
  <c r="AC184" i="37"/>
  <c r="Z184" i="37"/>
  <c r="W184" i="37"/>
  <c r="T184" i="37"/>
  <c r="Q184" i="37"/>
  <c r="N184" i="37"/>
  <c r="K184" i="37"/>
  <c r="H184" i="37"/>
  <c r="D184" i="37"/>
  <c r="C184" i="37"/>
  <c r="AF183" i="37"/>
  <c r="AC183" i="37"/>
  <c r="Z183" i="37"/>
  <c r="W183" i="37"/>
  <c r="T183" i="37"/>
  <c r="Q183" i="37"/>
  <c r="N183" i="37"/>
  <c r="K183" i="37"/>
  <c r="H183" i="37"/>
  <c r="D183" i="37"/>
  <c r="C183" i="37"/>
  <c r="AF182" i="37"/>
  <c r="AC182" i="37"/>
  <c r="Z182" i="37"/>
  <c r="W182" i="37"/>
  <c r="T182" i="37"/>
  <c r="Q182" i="37"/>
  <c r="N182" i="37"/>
  <c r="K182" i="37"/>
  <c r="H182" i="37"/>
  <c r="D182" i="37"/>
  <c r="C182" i="37"/>
  <c r="AF181" i="37"/>
  <c r="AC181" i="37"/>
  <c r="Z181" i="37"/>
  <c r="W181" i="37"/>
  <c r="T181" i="37"/>
  <c r="Q181" i="37"/>
  <c r="N181" i="37"/>
  <c r="K181" i="37"/>
  <c r="H181" i="37"/>
  <c r="D181" i="37"/>
  <c r="C181" i="37"/>
  <c r="AE180" i="37"/>
  <c r="AD180" i="37"/>
  <c r="AB180" i="37"/>
  <c r="AA180" i="37"/>
  <c r="Y180" i="37"/>
  <c r="X180" i="37"/>
  <c r="V180" i="37"/>
  <c r="U180" i="37"/>
  <c r="S180" i="37"/>
  <c r="R180" i="37"/>
  <c r="P180" i="37"/>
  <c r="O180" i="37"/>
  <c r="M180" i="37"/>
  <c r="L180" i="37"/>
  <c r="J180" i="37"/>
  <c r="I180" i="37"/>
  <c r="G180" i="37"/>
  <c r="F180" i="37"/>
  <c r="AF179" i="37"/>
  <c r="AC179" i="37"/>
  <c r="Z179" i="37"/>
  <c r="W179" i="37"/>
  <c r="T179" i="37"/>
  <c r="Q179" i="37"/>
  <c r="N179" i="37"/>
  <c r="K179" i="37"/>
  <c r="H179" i="37"/>
  <c r="D179" i="37"/>
  <c r="C179" i="37"/>
  <c r="AF178" i="37"/>
  <c r="AC178" i="37"/>
  <c r="Z178" i="37"/>
  <c r="W178" i="37"/>
  <c r="T178" i="37"/>
  <c r="Q178" i="37"/>
  <c r="N178" i="37"/>
  <c r="K178" i="37"/>
  <c r="H178" i="37"/>
  <c r="D178" i="37"/>
  <c r="C178" i="37"/>
  <c r="AF177" i="37"/>
  <c r="AC177" i="37"/>
  <c r="Z177" i="37"/>
  <c r="W177" i="37"/>
  <c r="T177" i="37"/>
  <c r="Q177" i="37"/>
  <c r="N177" i="37"/>
  <c r="K177" i="37"/>
  <c r="H177" i="37"/>
  <c r="D177" i="37"/>
  <c r="C177" i="37"/>
  <c r="AF176" i="37"/>
  <c r="AC176" i="37"/>
  <c r="Z176" i="37"/>
  <c r="W176" i="37"/>
  <c r="T176" i="37"/>
  <c r="Q176" i="37"/>
  <c r="N176" i="37"/>
  <c r="K176" i="37"/>
  <c r="H176" i="37"/>
  <c r="D176" i="37"/>
  <c r="C176" i="37"/>
  <c r="AE175" i="37"/>
  <c r="AD175" i="37"/>
  <c r="AB175" i="37"/>
  <c r="AA175" i="37"/>
  <c r="Y175" i="37"/>
  <c r="X175" i="37"/>
  <c r="V175" i="37"/>
  <c r="U175" i="37"/>
  <c r="S175" i="37"/>
  <c r="R175" i="37"/>
  <c r="P175" i="37"/>
  <c r="O175" i="37"/>
  <c r="M175" i="37"/>
  <c r="L175" i="37"/>
  <c r="J175" i="37"/>
  <c r="I175" i="37"/>
  <c r="G175" i="37"/>
  <c r="F175" i="37"/>
  <c r="AF174" i="37"/>
  <c r="AC174" i="37"/>
  <c r="Z174" i="37"/>
  <c r="W174" i="37"/>
  <c r="T174" i="37"/>
  <c r="Q174" i="37"/>
  <c r="N174" i="37"/>
  <c r="K174" i="37"/>
  <c r="H174" i="37"/>
  <c r="D174" i="37"/>
  <c r="C174" i="37"/>
  <c r="AF173" i="37"/>
  <c r="AC173" i="37"/>
  <c r="Z173" i="37"/>
  <c r="W173" i="37"/>
  <c r="T173" i="37"/>
  <c r="Q173" i="37"/>
  <c r="N173" i="37"/>
  <c r="K173" i="37"/>
  <c r="H173" i="37"/>
  <c r="D173" i="37"/>
  <c r="C173" i="37"/>
  <c r="AF172" i="37"/>
  <c r="AC172" i="37"/>
  <c r="Z172" i="37"/>
  <c r="W172" i="37"/>
  <c r="T172" i="37"/>
  <c r="Q172" i="37"/>
  <c r="N172" i="37"/>
  <c r="K172" i="37"/>
  <c r="H172" i="37"/>
  <c r="D172" i="37"/>
  <c r="C172" i="37"/>
  <c r="AF171" i="37"/>
  <c r="AC171" i="37"/>
  <c r="Z171" i="37"/>
  <c r="W171" i="37"/>
  <c r="T171" i="37"/>
  <c r="Q171" i="37"/>
  <c r="N171" i="37"/>
  <c r="K171" i="37"/>
  <c r="H171" i="37"/>
  <c r="D171" i="37"/>
  <c r="C171" i="37"/>
  <c r="AE170" i="37"/>
  <c r="AD170" i="37"/>
  <c r="AB170" i="37"/>
  <c r="AA170" i="37"/>
  <c r="Y170" i="37"/>
  <c r="X170" i="37"/>
  <c r="V170" i="37"/>
  <c r="U170" i="37"/>
  <c r="S170" i="37"/>
  <c r="R170" i="37"/>
  <c r="P170" i="37"/>
  <c r="O170" i="37"/>
  <c r="M170" i="37"/>
  <c r="L170" i="37"/>
  <c r="J170" i="37"/>
  <c r="I170" i="37"/>
  <c r="G170" i="37"/>
  <c r="F170" i="37"/>
  <c r="AF169" i="37"/>
  <c r="AC169" i="37"/>
  <c r="Z169" i="37"/>
  <c r="W169" i="37"/>
  <c r="T169" i="37"/>
  <c r="Q169" i="37"/>
  <c r="N169" i="37"/>
  <c r="K169" i="37"/>
  <c r="H169" i="37"/>
  <c r="D169" i="37"/>
  <c r="C169" i="37"/>
  <c r="AF168" i="37"/>
  <c r="AC168" i="37"/>
  <c r="Z168" i="37"/>
  <c r="W168" i="37"/>
  <c r="T168" i="37"/>
  <c r="Q168" i="37"/>
  <c r="N168" i="37"/>
  <c r="K168" i="37"/>
  <c r="H168" i="37"/>
  <c r="D168" i="37"/>
  <c r="C168" i="37"/>
  <c r="AF167" i="37"/>
  <c r="AC167" i="37"/>
  <c r="Z167" i="37"/>
  <c r="W167" i="37"/>
  <c r="T167" i="37"/>
  <c r="Q167" i="37"/>
  <c r="N167" i="37"/>
  <c r="K167" i="37"/>
  <c r="H167" i="37"/>
  <c r="D167" i="37"/>
  <c r="C167" i="37"/>
  <c r="AF166" i="37"/>
  <c r="AC166" i="37"/>
  <c r="Z166" i="37"/>
  <c r="W166" i="37"/>
  <c r="T166" i="37"/>
  <c r="Q166" i="37"/>
  <c r="N166" i="37"/>
  <c r="K166" i="37"/>
  <c r="H166" i="37"/>
  <c r="D166" i="37"/>
  <c r="C166" i="37"/>
  <c r="AE165" i="37"/>
  <c r="AD165" i="37"/>
  <c r="AB165" i="37"/>
  <c r="AA165" i="37"/>
  <c r="Y165" i="37"/>
  <c r="X165" i="37"/>
  <c r="V165" i="37"/>
  <c r="U165" i="37"/>
  <c r="S165" i="37"/>
  <c r="R165" i="37"/>
  <c r="P165" i="37"/>
  <c r="O165" i="37"/>
  <c r="M165" i="37"/>
  <c r="L165" i="37"/>
  <c r="J165" i="37"/>
  <c r="I165" i="37"/>
  <c r="G165" i="37"/>
  <c r="F165" i="37"/>
  <c r="AF164" i="37"/>
  <c r="AC164" i="37"/>
  <c r="Z164" i="37"/>
  <c r="W164" i="37"/>
  <c r="T164" i="37"/>
  <c r="Q164" i="37"/>
  <c r="N164" i="37"/>
  <c r="K164" i="37"/>
  <c r="H164" i="37"/>
  <c r="D164" i="37"/>
  <c r="C164" i="37"/>
  <c r="AF163" i="37"/>
  <c r="AC163" i="37"/>
  <c r="Z163" i="37"/>
  <c r="W163" i="37"/>
  <c r="T163" i="37"/>
  <c r="Q163" i="37"/>
  <c r="N163" i="37"/>
  <c r="K163" i="37"/>
  <c r="H163" i="37"/>
  <c r="D163" i="37"/>
  <c r="C163" i="37"/>
  <c r="AF162" i="37"/>
  <c r="AC162" i="37"/>
  <c r="Z162" i="37"/>
  <c r="W162" i="37"/>
  <c r="T162" i="37"/>
  <c r="Q162" i="37"/>
  <c r="N162" i="37"/>
  <c r="K162" i="37"/>
  <c r="H162" i="37"/>
  <c r="D162" i="37"/>
  <c r="C162" i="37"/>
  <c r="AF161" i="37"/>
  <c r="AC161" i="37"/>
  <c r="Z161" i="37"/>
  <c r="W161" i="37"/>
  <c r="T161" i="37"/>
  <c r="Q161" i="37"/>
  <c r="N161" i="37"/>
  <c r="K161" i="37"/>
  <c r="H161" i="37"/>
  <c r="D161" i="37"/>
  <c r="C161" i="37"/>
  <c r="AE160" i="37"/>
  <c r="AD160" i="37"/>
  <c r="AB160" i="37"/>
  <c r="AA160" i="37"/>
  <c r="Y160" i="37"/>
  <c r="X160" i="37"/>
  <c r="V160" i="37"/>
  <c r="U160" i="37"/>
  <c r="S160" i="37"/>
  <c r="R160" i="37"/>
  <c r="P160" i="37"/>
  <c r="O160" i="37"/>
  <c r="M160" i="37"/>
  <c r="L160" i="37"/>
  <c r="J160" i="37"/>
  <c r="I160" i="37"/>
  <c r="G160" i="37"/>
  <c r="F160" i="37"/>
  <c r="AF159" i="37"/>
  <c r="AC159" i="37"/>
  <c r="Z159" i="37"/>
  <c r="W159" i="37"/>
  <c r="T159" i="37"/>
  <c r="Q159" i="37"/>
  <c r="N159" i="37"/>
  <c r="K159" i="37"/>
  <c r="H159" i="37"/>
  <c r="D159" i="37"/>
  <c r="C159" i="37"/>
  <c r="AF158" i="37"/>
  <c r="AC158" i="37"/>
  <c r="Z158" i="37"/>
  <c r="W158" i="37"/>
  <c r="T158" i="37"/>
  <c r="Q158" i="37"/>
  <c r="N158" i="37"/>
  <c r="K158" i="37"/>
  <c r="H158" i="37"/>
  <c r="D158" i="37"/>
  <c r="C158" i="37"/>
  <c r="AF157" i="37"/>
  <c r="AC157" i="37"/>
  <c r="Z157" i="37"/>
  <c r="W157" i="37"/>
  <c r="T157" i="37"/>
  <c r="Q157" i="37"/>
  <c r="N157" i="37"/>
  <c r="K157" i="37"/>
  <c r="H157" i="37"/>
  <c r="D157" i="37"/>
  <c r="C157" i="37"/>
  <c r="AF156" i="37"/>
  <c r="AC156" i="37"/>
  <c r="Z156" i="37"/>
  <c r="W156" i="37"/>
  <c r="T156" i="37"/>
  <c r="Q156" i="37"/>
  <c r="N156" i="37"/>
  <c r="K156" i="37"/>
  <c r="H156" i="37"/>
  <c r="D156" i="37"/>
  <c r="C156" i="37"/>
  <c r="AE155" i="37"/>
  <c r="AD155" i="37"/>
  <c r="AB155" i="37"/>
  <c r="AA155" i="37"/>
  <c r="Y155" i="37"/>
  <c r="X155" i="37"/>
  <c r="V155" i="37"/>
  <c r="U155" i="37"/>
  <c r="S155" i="37"/>
  <c r="R155" i="37"/>
  <c r="P155" i="37"/>
  <c r="O155" i="37"/>
  <c r="M155" i="37"/>
  <c r="L155" i="37"/>
  <c r="J155" i="37"/>
  <c r="I155" i="37"/>
  <c r="G155" i="37"/>
  <c r="F155" i="37"/>
  <c r="AF154" i="37"/>
  <c r="AC154" i="37"/>
  <c r="Z154" i="37"/>
  <c r="W154" i="37"/>
  <c r="T154" i="37"/>
  <c r="Q154" i="37"/>
  <c r="N154" i="37"/>
  <c r="K154" i="37"/>
  <c r="H154" i="37"/>
  <c r="D154" i="37"/>
  <c r="C154" i="37"/>
  <c r="AF153" i="37"/>
  <c r="AC153" i="37"/>
  <c r="Z153" i="37"/>
  <c r="W153" i="37"/>
  <c r="T153" i="37"/>
  <c r="Q153" i="37"/>
  <c r="N153" i="37"/>
  <c r="K153" i="37"/>
  <c r="H153" i="37"/>
  <c r="D153" i="37"/>
  <c r="C153" i="37"/>
  <c r="AF152" i="37"/>
  <c r="AC152" i="37"/>
  <c r="Z152" i="37"/>
  <c r="W152" i="37"/>
  <c r="T152" i="37"/>
  <c r="Q152" i="37"/>
  <c r="N152" i="37"/>
  <c r="K152" i="37"/>
  <c r="H152" i="37"/>
  <c r="D152" i="37"/>
  <c r="C152" i="37"/>
  <c r="AF151" i="37"/>
  <c r="AC151" i="37"/>
  <c r="Z151" i="37"/>
  <c r="W151" i="37"/>
  <c r="T151" i="37"/>
  <c r="Q151" i="37"/>
  <c r="Q155" i="37" s="1"/>
  <c r="N151" i="37"/>
  <c r="K151" i="37"/>
  <c r="H151" i="37"/>
  <c r="D151" i="37"/>
  <c r="C151" i="37"/>
  <c r="AE150" i="37"/>
  <c r="AD150" i="37"/>
  <c r="AB150" i="37"/>
  <c r="AA150" i="37"/>
  <c r="Y150" i="37"/>
  <c r="X150" i="37"/>
  <c r="V150" i="37"/>
  <c r="U150" i="37"/>
  <c r="S150" i="37"/>
  <c r="R150" i="37"/>
  <c r="P150" i="37"/>
  <c r="O150" i="37"/>
  <c r="M150" i="37"/>
  <c r="L150" i="37"/>
  <c r="J150" i="37"/>
  <c r="I150" i="37"/>
  <c r="G150" i="37"/>
  <c r="F150" i="37"/>
  <c r="AF149" i="37"/>
  <c r="AC149" i="37"/>
  <c r="Z149" i="37"/>
  <c r="W149" i="37"/>
  <c r="T149" i="37"/>
  <c r="Q149" i="37"/>
  <c r="N149" i="37"/>
  <c r="K149" i="37"/>
  <c r="H149" i="37"/>
  <c r="D149" i="37"/>
  <c r="C149" i="37"/>
  <c r="AF148" i="37"/>
  <c r="AC148" i="37"/>
  <c r="Z148" i="37"/>
  <c r="W148" i="37"/>
  <c r="T148" i="37"/>
  <c r="Q148" i="37"/>
  <c r="N148" i="37"/>
  <c r="K148" i="37"/>
  <c r="H148" i="37"/>
  <c r="D148" i="37"/>
  <c r="C148" i="37"/>
  <c r="AF147" i="37"/>
  <c r="AC147" i="37"/>
  <c r="Z147" i="37"/>
  <c r="W147" i="37"/>
  <c r="T147" i="37"/>
  <c r="Q147" i="37"/>
  <c r="N147" i="37"/>
  <c r="K147" i="37"/>
  <c r="H147" i="37"/>
  <c r="D147" i="37"/>
  <c r="C147" i="37"/>
  <c r="AF146" i="37"/>
  <c r="AC146" i="37"/>
  <c r="Z146" i="37"/>
  <c r="W146" i="37"/>
  <c r="T146" i="37"/>
  <c r="Q146" i="37"/>
  <c r="N146" i="37"/>
  <c r="K146" i="37"/>
  <c r="H146" i="37"/>
  <c r="D146" i="37"/>
  <c r="C146" i="37"/>
  <c r="AE145" i="37"/>
  <c r="AD145" i="37"/>
  <c r="AB145" i="37"/>
  <c r="AA145" i="37"/>
  <c r="Y145" i="37"/>
  <c r="X145" i="37"/>
  <c r="V145" i="37"/>
  <c r="U145" i="37"/>
  <c r="S145" i="37"/>
  <c r="R145" i="37"/>
  <c r="P145" i="37"/>
  <c r="O145" i="37"/>
  <c r="M145" i="37"/>
  <c r="L145" i="37"/>
  <c r="J145" i="37"/>
  <c r="I145" i="37"/>
  <c r="G145" i="37"/>
  <c r="F145" i="37"/>
  <c r="AF144" i="37"/>
  <c r="AC144" i="37"/>
  <c r="Z144" i="37"/>
  <c r="W144" i="37"/>
  <c r="T144" i="37"/>
  <c r="Q144" i="37"/>
  <c r="N144" i="37"/>
  <c r="K144" i="37"/>
  <c r="H144" i="37"/>
  <c r="D144" i="37"/>
  <c r="C144" i="37"/>
  <c r="AF143" i="37"/>
  <c r="AC143" i="37"/>
  <c r="Z143" i="37"/>
  <c r="W143" i="37"/>
  <c r="T143" i="37"/>
  <c r="Q143" i="37"/>
  <c r="N143" i="37"/>
  <c r="K143" i="37"/>
  <c r="H143" i="37"/>
  <c r="D143" i="37"/>
  <c r="C143" i="37"/>
  <c r="AF142" i="37"/>
  <c r="AC142" i="37"/>
  <c r="Z142" i="37"/>
  <c r="W142" i="37"/>
  <c r="T142" i="37"/>
  <c r="Q142" i="37"/>
  <c r="N142" i="37"/>
  <c r="K142" i="37"/>
  <c r="H142" i="37"/>
  <c r="D142" i="37"/>
  <c r="C142" i="37"/>
  <c r="AF141" i="37"/>
  <c r="AC141" i="37"/>
  <c r="Z141" i="37"/>
  <c r="W141" i="37"/>
  <c r="T141" i="37"/>
  <c r="Q141" i="37"/>
  <c r="N141" i="37"/>
  <c r="K141" i="37"/>
  <c r="H141" i="37"/>
  <c r="D141" i="37"/>
  <c r="C141" i="37"/>
  <c r="AE140" i="37"/>
  <c r="AD140" i="37"/>
  <c r="AB140" i="37"/>
  <c r="AA140" i="37"/>
  <c r="Y140" i="37"/>
  <c r="X140" i="37"/>
  <c r="V140" i="37"/>
  <c r="U140" i="37"/>
  <c r="S140" i="37"/>
  <c r="R140" i="37"/>
  <c r="P140" i="37"/>
  <c r="O140" i="37"/>
  <c r="M140" i="37"/>
  <c r="L140" i="37"/>
  <c r="J140" i="37"/>
  <c r="I140" i="37"/>
  <c r="G140" i="37"/>
  <c r="F140" i="37"/>
  <c r="AF139" i="37"/>
  <c r="AC139" i="37"/>
  <c r="Z139" i="37"/>
  <c r="W139" i="37"/>
  <c r="T139" i="37"/>
  <c r="Q139" i="37"/>
  <c r="N139" i="37"/>
  <c r="K139" i="37"/>
  <c r="H139" i="37"/>
  <c r="D139" i="37"/>
  <c r="C139" i="37"/>
  <c r="AF138" i="37"/>
  <c r="AC138" i="37"/>
  <c r="Z138" i="37"/>
  <c r="W138" i="37"/>
  <c r="T138" i="37"/>
  <c r="Q138" i="37"/>
  <c r="N138" i="37"/>
  <c r="K138" i="37"/>
  <c r="H138" i="37"/>
  <c r="D138" i="37"/>
  <c r="C138" i="37"/>
  <c r="AF137" i="37"/>
  <c r="AC137" i="37"/>
  <c r="Z137" i="37"/>
  <c r="W137" i="37"/>
  <c r="T137" i="37"/>
  <c r="Q137" i="37"/>
  <c r="N137" i="37"/>
  <c r="K137" i="37"/>
  <c r="H137" i="37"/>
  <c r="D137" i="37"/>
  <c r="C137" i="37"/>
  <c r="AF136" i="37"/>
  <c r="AC136" i="37"/>
  <c r="Z136" i="37"/>
  <c r="W136" i="37"/>
  <c r="T136" i="37"/>
  <c r="Q136" i="37"/>
  <c r="N136" i="37"/>
  <c r="K136" i="37"/>
  <c r="H136" i="37"/>
  <c r="D136" i="37"/>
  <c r="C136" i="37"/>
  <c r="AE135" i="37"/>
  <c r="AD135" i="37"/>
  <c r="AB135" i="37"/>
  <c r="AA135" i="37"/>
  <c r="Y135" i="37"/>
  <c r="X135" i="37"/>
  <c r="V135" i="37"/>
  <c r="U135" i="37"/>
  <c r="S135" i="37"/>
  <c r="R135" i="37"/>
  <c r="P135" i="37"/>
  <c r="O135" i="37"/>
  <c r="M135" i="37"/>
  <c r="L135" i="37"/>
  <c r="J135" i="37"/>
  <c r="I135" i="37"/>
  <c r="G135" i="37"/>
  <c r="F135" i="37"/>
  <c r="AF134" i="37"/>
  <c r="AC134" i="37"/>
  <c r="Z134" i="37"/>
  <c r="W134" i="37"/>
  <c r="T134" i="37"/>
  <c r="Q134" i="37"/>
  <c r="N134" i="37"/>
  <c r="K134" i="37"/>
  <c r="H134" i="37"/>
  <c r="D134" i="37"/>
  <c r="C134" i="37"/>
  <c r="AF133" i="37"/>
  <c r="AC133" i="37"/>
  <c r="Z133" i="37"/>
  <c r="W133" i="37"/>
  <c r="T133" i="37"/>
  <c r="Q133" i="37"/>
  <c r="N133" i="37"/>
  <c r="K133" i="37"/>
  <c r="H133" i="37"/>
  <c r="D133" i="37"/>
  <c r="C133" i="37"/>
  <c r="AF132" i="37"/>
  <c r="AC132" i="37"/>
  <c r="Z132" i="37"/>
  <c r="W132" i="37"/>
  <c r="T132" i="37"/>
  <c r="Q132" i="37"/>
  <c r="N132" i="37"/>
  <c r="K132" i="37"/>
  <c r="H132" i="37"/>
  <c r="D132" i="37"/>
  <c r="C132" i="37"/>
  <c r="AF131" i="37"/>
  <c r="AC131" i="37"/>
  <c r="Z131" i="37"/>
  <c r="W131" i="37"/>
  <c r="T131" i="37"/>
  <c r="Q131" i="37"/>
  <c r="N131" i="37"/>
  <c r="K131" i="37"/>
  <c r="H131" i="37"/>
  <c r="D131" i="37"/>
  <c r="C131" i="37"/>
  <c r="AE130" i="37"/>
  <c r="AD130" i="37"/>
  <c r="AB130" i="37"/>
  <c r="AA130" i="37"/>
  <c r="Y130" i="37"/>
  <c r="X130" i="37"/>
  <c r="V130" i="37"/>
  <c r="U130" i="37"/>
  <c r="S130" i="37"/>
  <c r="R130" i="37"/>
  <c r="P130" i="37"/>
  <c r="O130" i="37"/>
  <c r="M130" i="37"/>
  <c r="L130" i="37"/>
  <c r="J130" i="37"/>
  <c r="I130" i="37"/>
  <c r="G130" i="37"/>
  <c r="F130" i="37"/>
  <c r="AF129" i="37"/>
  <c r="AC129" i="37"/>
  <c r="Z129" i="37"/>
  <c r="W129" i="37"/>
  <c r="T129" i="37"/>
  <c r="Q129" i="37"/>
  <c r="N129" i="37"/>
  <c r="K129" i="37"/>
  <c r="H129" i="37"/>
  <c r="D129" i="37"/>
  <c r="C129" i="37"/>
  <c r="AF128" i="37"/>
  <c r="AC128" i="37"/>
  <c r="Z128" i="37"/>
  <c r="W128" i="37"/>
  <c r="T128" i="37"/>
  <c r="Q128" i="37"/>
  <c r="N128" i="37"/>
  <c r="K128" i="37"/>
  <c r="H128" i="37"/>
  <c r="D128" i="37"/>
  <c r="C128" i="37"/>
  <c r="AF127" i="37"/>
  <c r="AC127" i="37"/>
  <c r="Z127" i="37"/>
  <c r="W127" i="37"/>
  <c r="T127" i="37"/>
  <c r="Q127" i="37"/>
  <c r="N127" i="37"/>
  <c r="K127" i="37"/>
  <c r="H127" i="37"/>
  <c r="D127" i="37"/>
  <c r="C127" i="37"/>
  <c r="AF126" i="37"/>
  <c r="AC126" i="37"/>
  <c r="Z126" i="37"/>
  <c r="W126" i="37"/>
  <c r="T126" i="37"/>
  <c r="Q126" i="37"/>
  <c r="N126" i="37"/>
  <c r="K126" i="37"/>
  <c r="H126" i="37"/>
  <c r="D126" i="37"/>
  <c r="C126" i="37"/>
  <c r="AE125" i="37"/>
  <c r="AD125" i="37"/>
  <c r="AB125" i="37"/>
  <c r="AA125" i="37"/>
  <c r="Y125" i="37"/>
  <c r="X125" i="37"/>
  <c r="V125" i="37"/>
  <c r="U125" i="37"/>
  <c r="S125" i="37"/>
  <c r="R125" i="37"/>
  <c r="P125" i="37"/>
  <c r="O125" i="37"/>
  <c r="M125" i="37"/>
  <c r="L125" i="37"/>
  <c r="J125" i="37"/>
  <c r="I125" i="37"/>
  <c r="G125" i="37"/>
  <c r="F125" i="37"/>
  <c r="AF124" i="37"/>
  <c r="AC124" i="37"/>
  <c r="Z124" i="37"/>
  <c r="W124" i="37"/>
  <c r="T124" i="37"/>
  <c r="Q124" i="37"/>
  <c r="N124" i="37"/>
  <c r="K124" i="37"/>
  <c r="H124" i="37"/>
  <c r="D124" i="37"/>
  <c r="C124" i="37"/>
  <c r="AF123" i="37"/>
  <c r="AC123" i="37"/>
  <c r="Z123" i="37"/>
  <c r="W123" i="37"/>
  <c r="T123" i="37"/>
  <c r="Q123" i="37"/>
  <c r="N123" i="37"/>
  <c r="K123" i="37"/>
  <c r="H123" i="37"/>
  <c r="D123" i="37"/>
  <c r="C123" i="37"/>
  <c r="AF122" i="37"/>
  <c r="AC122" i="37"/>
  <c r="Z122" i="37"/>
  <c r="W122" i="37"/>
  <c r="T122" i="37"/>
  <c r="Q122" i="37"/>
  <c r="N122" i="37"/>
  <c r="K122" i="37"/>
  <c r="H122" i="37"/>
  <c r="D122" i="37"/>
  <c r="C122" i="37"/>
  <c r="AF121" i="37"/>
  <c r="AC121" i="37"/>
  <c r="Z121" i="37"/>
  <c r="W121" i="37"/>
  <c r="T121" i="37"/>
  <c r="Q121" i="37"/>
  <c r="N121" i="37"/>
  <c r="K121" i="37"/>
  <c r="H121" i="37"/>
  <c r="D121" i="37"/>
  <c r="C121" i="37"/>
  <c r="AE120" i="37"/>
  <c r="AD120" i="37"/>
  <c r="AB120" i="37"/>
  <c r="AA120" i="37"/>
  <c r="Y120" i="37"/>
  <c r="X120" i="37"/>
  <c r="V120" i="37"/>
  <c r="U120" i="37"/>
  <c r="S120" i="37"/>
  <c r="R120" i="37"/>
  <c r="P120" i="37"/>
  <c r="O120" i="37"/>
  <c r="M120" i="37"/>
  <c r="L120" i="37"/>
  <c r="J120" i="37"/>
  <c r="I120" i="37"/>
  <c r="G120" i="37"/>
  <c r="F120" i="37"/>
  <c r="AF119" i="37"/>
  <c r="AC119" i="37"/>
  <c r="Z119" i="37"/>
  <c r="W119" i="37"/>
  <c r="T119" i="37"/>
  <c r="Q119" i="37"/>
  <c r="N119" i="37"/>
  <c r="K119" i="37"/>
  <c r="H119" i="37"/>
  <c r="D119" i="37"/>
  <c r="C119" i="37"/>
  <c r="AF118" i="37"/>
  <c r="AC118" i="37"/>
  <c r="Z118" i="37"/>
  <c r="W118" i="37"/>
  <c r="T118" i="37"/>
  <c r="Q118" i="37"/>
  <c r="N118" i="37"/>
  <c r="K118" i="37"/>
  <c r="H118" i="37"/>
  <c r="D118" i="37"/>
  <c r="C118" i="37"/>
  <c r="AF117" i="37"/>
  <c r="AC117" i="37"/>
  <c r="Z117" i="37"/>
  <c r="W117" i="37"/>
  <c r="T117" i="37"/>
  <c r="Q117" i="37"/>
  <c r="N117" i="37"/>
  <c r="K117" i="37"/>
  <c r="H117" i="37"/>
  <c r="D117" i="37"/>
  <c r="C117" i="37"/>
  <c r="AF116" i="37"/>
  <c r="AC116" i="37"/>
  <c r="Z116" i="37"/>
  <c r="W116" i="37"/>
  <c r="T116" i="37"/>
  <c r="Q116" i="37"/>
  <c r="N116" i="37"/>
  <c r="K116" i="37"/>
  <c r="H116" i="37"/>
  <c r="D116" i="37"/>
  <c r="C116" i="37"/>
  <c r="AE115" i="37"/>
  <c r="AD115" i="37"/>
  <c r="AB115" i="37"/>
  <c r="AA115" i="37"/>
  <c r="Y115" i="37"/>
  <c r="X115" i="37"/>
  <c r="V115" i="37"/>
  <c r="U115" i="37"/>
  <c r="S115" i="37"/>
  <c r="R115" i="37"/>
  <c r="P115" i="37"/>
  <c r="O115" i="37"/>
  <c r="M115" i="37"/>
  <c r="L115" i="37"/>
  <c r="J115" i="37"/>
  <c r="I115" i="37"/>
  <c r="G115" i="37"/>
  <c r="F115" i="37"/>
  <c r="AF114" i="37"/>
  <c r="AC114" i="37"/>
  <c r="Z114" i="37"/>
  <c r="W114" i="37"/>
  <c r="T114" i="37"/>
  <c r="Q114" i="37"/>
  <c r="N114" i="37"/>
  <c r="K114" i="37"/>
  <c r="H114" i="37"/>
  <c r="D114" i="37"/>
  <c r="C114" i="37"/>
  <c r="AF113" i="37"/>
  <c r="AC113" i="37"/>
  <c r="Z113" i="37"/>
  <c r="W113" i="37"/>
  <c r="T113" i="37"/>
  <c r="Q113" i="37"/>
  <c r="N113" i="37"/>
  <c r="K113" i="37"/>
  <c r="H113" i="37"/>
  <c r="D113" i="37"/>
  <c r="C113" i="37"/>
  <c r="AF112" i="37"/>
  <c r="AC112" i="37"/>
  <c r="Z112" i="37"/>
  <c r="W112" i="37"/>
  <c r="T112" i="37"/>
  <c r="Q112" i="37"/>
  <c r="N112" i="37"/>
  <c r="K112" i="37"/>
  <c r="H112" i="37"/>
  <c r="D112" i="37"/>
  <c r="C112" i="37"/>
  <c r="AF111" i="37"/>
  <c r="AC111" i="37"/>
  <c r="AC115" i="37" s="1"/>
  <c r="Z111" i="37"/>
  <c r="W111" i="37"/>
  <c r="T111" i="37"/>
  <c r="Q111" i="37"/>
  <c r="N111" i="37"/>
  <c r="K111" i="37"/>
  <c r="H111" i="37"/>
  <c r="D111" i="37"/>
  <c r="C111" i="37"/>
  <c r="AE110" i="37"/>
  <c r="AD110" i="37"/>
  <c r="AB110" i="37"/>
  <c r="AA110" i="37"/>
  <c r="Y110" i="37"/>
  <c r="X110" i="37"/>
  <c r="V110" i="37"/>
  <c r="U110" i="37"/>
  <c r="S110" i="37"/>
  <c r="R110" i="37"/>
  <c r="P110" i="37"/>
  <c r="O110" i="37"/>
  <c r="M110" i="37"/>
  <c r="L110" i="37"/>
  <c r="J110" i="37"/>
  <c r="I110" i="37"/>
  <c r="G110" i="37"/>
  <c r="F110" i="37"/>
  <c r="AF109" i="37"/>
  <c r="AC109" i="37"/>
  <c r="Z109" i="37"/>
  <c r="W109" i="37"/>
  <c r="T109" i="37"/>
  <c r="Q109" i="37"/>
  <c r="N109" i="37"/>
  <c r="K109" i="37"/>
  <c r="H109" i="37"/>
  <c r="D109" i="37"/>
  <c r="C109" i="37"/>
  <c r="AF108" i="37"/>
  <c r="AC108" i="37"/>
  <c r="Z108" i="37"/>
  <c r="W108" i="37"/>
  <c r="T108" i="37"/>
  <c r="Q108" i="37"/>
  <c r="N108" i="37"/>
  <c r="K108" i="37"/>
  <c r="H108" i="37"/>
  <c r="D108" i="37"/>
  <c r="C108" i="37"/>
  <c r="AF107" i="37"/>
  <c r="AC107" i="37"/>
  <c r="Z107" i="37"/>
  <c r="W107" i="37"/>
  <c r="T107" i="37"/>
  <c r="Q107" i="37"/>
  <c r="N107" i="37"/>
  <c r="K107" i="37"/>
  <c r="H107" i="37"/>
  <c r="D107" i="37"/>
  <c r="C107" i="37"/>
  <c r="AF106" i="37"/>
  <c r="AC106" i="37"/>
  <c r="Z106" i="37"/>
  <c r="W106" i="37"/>
  <c r="T106" i="37"/>
  <c r="Q106" i="37"/>
  <c r="N106" i="37"/>
  <c r="K106" i="37"/>
  <c r="H106" i="37"/>
  <c r="D106" i="37"/>
  <c r="C106" i="37"/>
  <c r="AE105" i="37"/>
  <c r="AD105" i="37"/>
  <c r="AB105" i="37"/>
  <c r="AA105" i="37"/>
  <c r="Y105" i="37"/>
  <c r="X105" i="37"/>
  <c r="V105" i="37"/>
  <c r="U105" i="37"/>
  <c r="S105" i="37"/>
  <c r="R105" i="37"/>
  <c r="P105" i="37"/>
  <c r="O105" i="37"/>
  <c r="M105" i="37"/>
  <c r="L105" i="37"/>
  <c r="J105" i="37"/>
  <c r="I105" i="37"/>
  <c r="G105" i="37"/>
  <c r="F105" i="37"/>
  <c r="AF104" i="37"/>
  <c r="AC104" i="37"/>
  <c r="Z104" i="37"/>
  <c r="W104" i="37"/>
  <c r="T104" i="37"/>
  <c r="Q104" i="37"/>
  <c r="N104" i="37"/>
  <c r="K104" i="37"/>
  <c r="H104" i="37"/>
  <c r="D104" i="37"/>
  <c r="C104" i="37"/>
  <c r="AF103" i="37"/>
  <c r="AC103" i="37"/>
  <c r="Z103" i="37"/>
  <c r="W103" i="37"/>
  <c r="T103" i="37"/>
  <c r="Q103" i="37"/>
  <c r="N103" i="37"/>
  <c r="K103" i="37"/>
  <c r="H103" i="37"/>
  <c r="D103" i="37"/>
  <c r="C103" i="37"/>
  <c r="AF102" i="37"/>
  <c r="AC102" i="37"/>
  <c r="Z102" i="37"/>
  <c r="W102" i="37"/>
  <c r="T102" i="37"/>
  <c r="Q102" i="37"/>
  <c r="N102" i="37"/>
  <c r="K102" i="37"/>
  <c r="H102" i="37"/>
  <c r="D102" i="37"/>
  <c r="C102" i="37"/>
  <c r="AF101" i="37"/>
  <c r="AC101" i="37"/>
  <c r="Z101" i="37"/>
  <c r="W101" i="37"/>
  <c r="T101" i="37"/>
  <c r="Q101" i="37"/>
  <c r="N101" i="37"/>
  <c r="K101" i="37"/>
  <c r="H101" i="37"/>
  <c r="D101" i="37"/>
  <c r="D105" i="37" s="1"/>
  <c r="C101" i="37"/>
  <c r="AE100" i="37"/>
  <c r="AD100" i="37"/>
  <c r="AB100" i="37"/>
  <c r="AA100" i="37"/>
  <c r="Y100" i="37"/>
  <c r="X100" i="37"/>
  <c r="V100" i="37"/>
  <c r="U100" i="37"/>
  <c r="S100" i="37"/>
  <c r="R100" i="37"/>
  <c r="P100" i="37"/>
  <c r="O100" i="37"/>
  <c r="M100" i="37"/>
  <c r="L100" i="37"/>
  <c r="J100" i="37"/>
  <c r="I100" i="37"/>
  <c r="G100" i="37"/>
  <c r="F100" i="37"/>
  <c r="AF99" i="37"/>
  <c r="AC99" i="37"/>
  <c r="Z99" i="37"/>
  <c r="W99" i="37"/>
  <c r="T99" i="37"/>
  <c r="Q99" i="37"/>
  <c r="N99" i="37"/>
  <c r="K99" i="37"/>
  <c r="H99" i="37"/>
  <c r="D99" i="37"/>
  <c r="C99" i="37"/>
  <c r="AF98" i="37"/>
  <c r="AC98" i="37"/>
  <c r="Z98" i="37"/>
  <c r="W98" i="37"/>
  <c r="T98" i="37"/>
  <c r="Q98" i="37"/>
  <c r="N98" i="37"/>
  <c r="K98" i="37"/>
  <c r="H98" i="37"/>
  <c r="D98" i="37"/>
  <c r="C98" i="37"/>
  <c r="AF97" i="37"/>
  <c r="AC97" i="37"/>
  <c r="Z97" i="37"/>
  <c r="W97" i="37"/>
  <c r="T97" i="37"/>
  <c r="Q97" i="37"/>
  <c r="N97" i="37"/>
  <c r="K97" i="37"/>
  <c r="H97" i="37"/>
  <c r="D97" i="37"/>
  <c r="C97" i="37"/>
  <c r="AF96" i="37"/>
  <c r="AC96" i="37"/>
  <c r="Z96" i="37"/>
  <c r="W96" i="37"/>
  <c r="T96" i="37"/>
  <c r="Q96" i="37"/>
  <c r="N96" i="37"/>
  <c r="K96" i="37"/>
  <c r="K100" i="37" s="1"/>
  <c r="H96" i="37"/>
  <c r="D96" i="37"/>
  <c r="C96" i="37"/>
  <c r="AE95" i="37"/>
  <c r="AD95" i="37"/>
  <c r="AB95" i="37"/>
  <c r="AA95" i="37"/>
  <c r="Y95" i="37"/>
  <c r="X95" i="37"/>
  <c r="V95" i="37"/>
  <c r="U95" i="37"/>
  <c r="S95" i="37"/>
  <c r="R95" i="37"/>
  <c r="P95" i="37"/>
  <c r="O95" i="37"/>
  <c r="M95" i="37"/>
  <c r="L95" i="37"/>
  <c r="J95" i="37"/>
  <c r="I95" i="37"/>
  <c r="G95" i="37"/>
  <c r="F95" i="37"/>
  <c r="AF94" i="37"/>
  <c r="AC94" i="37"/>
  <c r="Z94" i="37"/>
  <c r="W94" i="37"/>
  <c r="T94" i="37"/>
  <c r="Q94" i="37"/>
  <c r="N94" i="37"/>
  <c r="K94" i="37"/>
  <c r="H94" i="37"/>
  <c r="D94" i="37"/>
  <c r="C94" i="37"/>
  <c r="AF93" i="37"/>
  <c r="AC93" i="37"/>
  <c r="Z93" i="37"/>
  <c r="W93" i="37"/>
  <c r="T93" i="37"/>
  <c r="Q93" i="37"/>
  <c r="N93" i="37"/>
  <c r="K93" i="37"/>
  <c r="H93" i="37"/>
  <c r="D93" i="37"/>
  <c r="C93" i="37"/>
  <c r="AF92" i="37"/>
  <c r="AC92" i="37"/>
  <c r="Z92" i="37"/>
  <c r="W92" i="37"/>
  <c r="T92" i="37"/>
  <c r="Q92" i="37"/>
  <c r="N92" i="37"/>
  <c r="K92" i="37"/>
  <c r="H92" i="37"/>
  <c r="D92" i="37"/>
  <c r="C92" i="37"/>
  <c r="AF91" i="37"/>
  <c r="AC91" i="37"/>
  <c r="Z91" i="37"/>
  <c r="W91" i="37"/>
  <c r="T91" i="37"/>
  <c r="Q91" i="37"/>
  <c r="Q95" i="37" s="1"/>
  <c r="N91" i="37"/>
  <c r="K91" i="37"/>
  <c r="H91" i="37"/>
  <c r="D91" i="37"/>
  <c r="C91" i="37"/>
  <c r="AE90" i="37"/>
  <c r="AD90" i="37"/>
  <c r="AB90" i="37"/>
  <c r="AA90" i="37"/>
  <c r="Y90" i="37"/>
  <c r="X90" i="37"/>
  <c r="V90" i="37"/>
  <c r="U90" i="37"/>
  <c r="S90" i="37"/>
  <c r="R90" i="37"/>
  <c r="P90" i="37"/>
  <c r="O90" i="37"/>
  <c r="M90" i="37"/>
  <c r="L90" i="37"/>
  <c r="J90" i="37"/>
  <c r="I90" i="37"/>
  <c r="G90" i="37"/>
  <c r="F90" i="37"/>
  <c r="AF89" i="37"/>
  <c r="AC89" i="37"/>
  <c r="Z89" i="37"/>
  <c r="W89" i="37"/>
  <c r="T89" i="37"/>
  <c r="Q89" i="37"/>
  <c r="N89" i="37"/>
  <c r="K89" i="37"/>
  <c r="H89" i="37"/>
  <c r="D89" i="37"/>
  <c r="C89" i="37"/>
  <c r="AF88" i="37"/>
  <c r="AC88" i="37"/>
  <c r="Z88" i="37"/>
  <c r="W88" i="37"/>
  <c r="T88" i="37"/>
  <c r="Q88" i="37"/>
  <c r="N88" i="37"/>
  <c r="K88" i="37"/>
  <c r="H88" i="37"/>
  <c r="D88" i="37"/>
  <c r="C88" i="37"/>
  <c r="AF87" i="37"/>
  <c r="AC87" i="37"/>
  <c r="Z87" i="37"/>
  <c r="W87" i="37"/>
  <c r="T87" i="37"/>
  <c r="Q87" i="37"/>
  <c r="N87" i="37"/>
  <c r="K87" i="37"/>
  <c r="H87" i="37"/>
  <c r="D87" i="37"/>
  <c r="C87" i="37"/>
  <c r="AF86" i="37"/>
  <c r="AC86" i="37"/>
  <c r="Z86" i="37"/>
  <c r="W86" i="37"/>
  <c r="T86" i="37"/>
  <c r="Q86" i="37"/>
  <c r="N86" i="37"/>
  <c r="K86" i="37"/>
  <c r="H86" i="37"/>
  <c r="D86" i="37"/>
  <c r="C86" i="37"/>
  <c r="AE85" i="37"/>
  <c r="AD85" i="37"/>
  <c r="AB85" i="37"/>
  <c r="AA85" i="37"/>
  <c r="Y85" i="37"/>
  <c r="X85" i="37"/>
  <c r="V85" i="37"/>
  <c r="U85" i="37"/>
  <c r="S85" i="37"/>
  <c r="R85" i="37"/>
  <c r="P85" i="37"/>
  <c r="O85" i="37"/>
  <c r="M85" i="37"/>
  <c r="L85" i="37"/>
  <c r="J85" i="37"/>
  <c r="I85" i="37"/>
  <c r="G85" i="37"/>
  <c r="F85" i="37"/>
  <c r="AF84" i="37"/>
  <c r="AC84" i="37"/>
  <c r="Z84" i="37"/>
  <c r="W84" i="37"/>
  <c r="T84" i="37"/>
  <c r="Q84" i="37"/>
  <c r="N84" i="37"/>
  <c r="K84" i="37"/>
  <c r="H84" i="37"/>
  <c r="D84" i="37"/>
  <c r="C84" i="37"/>
  <c r="AF83" i="37"/>
  <c r="AC83" i="37"/>
  <c r="Z83" i="37"/>
  <c r="W83" i="37"/>
  <c r="T83" i="37"/>
  <c r="Q83" i="37"/>
  <c r="N83" i="37"/>
  <c r="K83" i="37"/>
  <c r="H83" i="37"/>
  <c r="D83" i="37"/>
  <c r="C83" i="37"/>
  <c r="AF82" i="37"/>
  <c r="AC82" i="37"/>
  <c r="Z82" i="37"/>
  <c r="W82" i="37"/>
  <c r="T82" i="37"/>
  <c r="Q82" i="37"/>
  <c r="N82" i="37"/>
  <c r="K82" i="37"/>
  <c r="H82" i="37"/>
  <c r="D82" i="37"/>
  <c r="C82" i="37"/>
  <c r="AF81" i="37"/>
  <c r="AC81" i="37"/>
  <c r="Z81" i="37"/>
  <c r="W81" i="37"/>
  <c r="T81" i="37"/>
  <c r="Q81" i="37"/>
  <c r="N81" i="37"/>
  <c r="K81" i="37"/>
  <c r="H81" i="37"/>
  <c r="D81" i="37"/>
  <c r="C81" i="37"/>
  <c r="AE80" i="37"/>
  <c r="AD80" i="37"/>
  <c r="AB80" i="37"/>
  <c r="AA80" i="37"/>
  <c r="Y80" i="37"/>
  <c r="X80" i="37"/>
  <c r="V80" i="37"/>
  <c r="U80" i="37"/>
  <c r="S80" i="37"/>
  <c r="R80" i="37"/>
  <c r="P80" i="37"/>
  <c r="O80" i="37"/>
  <c r="M80" i="37"/>
  <c r="L80" i="37"/>
  <c r="J80" i="37"/>
  <c r="I80" i="37"/>
  <c r="G80" i="37"/>
  <c r="F80" i="37"/>
  <c r="AF79" i="37"/>
  <c r="AC79" i="37"/>
  <c r="Z79" i="37"/>
  <c r="W79" i="37"/>
  <c r="T79" i="37"/>
  <c r="Q79" i="37"/>
  <c r="N79" i="37"/>
  <c r="K79" i="37"/>
  <c r="H79" i="37"/>
  <c r="D79" i="37"/>
  <c r="C79" i="37"/>
  <c r="AF78" i="37"/>
  <c r="AC78" i="37"/>
  <c r="Z78" i="37"/>
  <c r="W78" i="37"/>
  <c r="T78" i="37"/>
  <c r="Q78" i="37"/>
  <c r="N78" i="37"/>
  <c r="K78" i="37"/>
  <c r="H78" i="37"/>
  <c r="D78" i="37"/>
  <c r="C78" i="37"/>
  <c r="AF77" i="37"/>
  <c r="AC77" i="37"/>
  <c r="Z77" i="37"/>
  <c r="W77" i="37"/>
  <c r="T77" i="37"/>
  <c r="Q77" i="37"/>
  <c r="N77" i="37"/>
  <c r="K77" i="37"/>
  <c r="H77" i="37"/>
  <c r="D77" i="37"/>
  <c r="C77" i="37"/>
  <c r="AF76" i="37"/>
  <c r="AC76" i="37"/>
  <c r="Z76" i="37"/>
  <c r="W76" i="37"/>
  <c r="T76" i="37"/>
  <c r="Q76" i="37"/>
  <c r="N76" i="37"/>
  <c r="K76" i="37"/>
  <c r="H76" i="37"/>
  <c r="D76" i="37"/>
  <c r="C76" i="37"/>
  <c r="AE75" i="37"/>
  <c r="AD75" i="37"/>
  <c r="AB75" i="37"/>
  <c r="AA75" i="37"/>
  <c r="Y75" i="37"/>
  <c r="X75" i="37"/>
  <c r="V75" i="37"/>
  <c r="U75" i="37"/>
  <c r="S75" i="37"/>
  <c r="R75" i="37"/>
  <c r="P75" i="37"/>
  <c r="O75" i="37"/>
  <c r="M75" i="37"/>
  <c r="L75" i="37"/>
  <c r="J75" i="37"/>
  <c r="I75" i="37"/>
  <c r="G75" i="37"/>
  <c r="F75" i="37"/>
  <c r="AF74" i="37"/>
  <c r="AC74" i="37"/>
  <c r="Z74" i="37"/>
  <c r="W74" i="37"/>
  <c r="T74" i="37"/>
  <c r="Q74" i="37"/>
  <c r="N74" i="37"/>
  <c r="K74" i="37"/>
  <c r="H74" i="37"/>
  <c r="D74" i="37"/>
  <c r="C74" i="37"/>
  <c r="AF73" i="37"/>
  <c r="AC73" i="37"/>
  <c r="Z73" i="37"/>
  <c r="W73" i="37"/>
  <c r="T73" i="37"/>
  <c r="Q73" i="37"/>
  <c r="N73" i="37"/>
  <c r="K73" i="37"/>
  <c r="H73" i="37"/>
  <c r="D73" i="37"/>
  <c r="C73" i="37"/>
  <c r="AF72" i="37"/>
  <c r="AC72" i="37"/>
  <c r="Z72" i="37"/>
  <c r="W72" i="37"/>
  <c r="W75" i="37" s="1"/>
  <c r="T72" i="37"/>
  <c r="Q72" i="37"/>
  <c r="N72" i="37"/>
  <c r="K72" i="37"/>
  <c r="H72" i="37"/>
  <c r="D72" i="37"/>
  <c r="C72" i="37"/>
  <c r="AF71" i="37"/>
  <c r="AC71" i="37"/>
  <c r="Z71" i="37"/>
  <c r="W71" i="37"/>
  <c r="T71" i="37"/>
  <c r="Q71" i="37"/>
  <c r="N71" i="37"/>
  <c r="K71" i="37"/>
  <c r="H71" i="37"/>
  <c r="D71" i="37"/>
  <c r="C71" i="37"/>
  <c r="AE70" i="37"/>
  <c r="AD70" i="37"/>
  <c r="AB70" i="37"/>
  <c r="AA70" i="37"/>
  <c r="Y70" i="37"/>
  <c r="X70" i="37"/>
  <c r="V70" i="37"/>
  <c r="U70" i="37"/>
  <c r="S70" i="37"/>
  <c r="R70" i="37"/>
  <c r="P70" i="37"/>
  <c r="O70" i="37"/>
  <c r="M70" i="37"/>
  <c r="L70" i="37"/>
  <c r="J70" i="37"/>
  <c r="I70" i="37"/>
  <c r="G70" i="37"/>
  <c r="F70" i="37"/>
  <c r="AF69" i="37"/>
  <c r="AC69" i="37"/>
  <c r="Z69" i="37"/>
  <c r="W69" i="37"/>
  <c r="T69" i="37"/>
  <c r="Q69" i="37"/>
  <c r="N69" i="37"/>
  <c r="K69" i="37"/>
  <c r="H69" i="37"/>
  <c r="D69" i="37"/>
  <c r="C69" i="37"/>
  <c r="AF68" i="37"/>
  <c r="AC68" i="37"/>
  <c r="Z68" i="37"/>
  <c r="W68" i="37"/>
  <c r="T68" i="37"/>
  <c r="Q68" i="37"/>
  <c r="N68" i="37"/>
  <c r="K68" i="37"/>
  <c r="H68" i="37"/>
  <c r="D68" i="37"/>
  <c r="C68" i="37"/>
  <c r="AF67" i="37"/>
  <c r="AC67" i="37"/>
  <c r="Z67" i="37"/>
  <c r="W67" i="37"/>
  <c r="T67" i="37"/>
  <c r="Q67" i="37"/>
  <c r="Q70" i="37" s="1"/>
  <c r="N67" i="37"/>
  <c r="K67" i="37"/>
  <c r="H67" i="37"/>
  <c r="D67" i="37"/>
  <c r="C67" i="37"/>
  <c r="AF66" i="37"/>
  <c r="AC66" i="37"/>
  <c r="Z66" i="37"/>
  <c r="W66" i="37"/>
  <c r="T66" i="37"/>
  <c r="Q66" i="37"/>
  <c r="N66" i="37"/>
  <c r="K66" i="37"/>
  <c r="H66" i="37"/>
  <c r="D66" i="37"/>
  <c r="C66" i="37"/>
  <c r="AE65" i="37"/>
  <c r="AD65" i="37"/>
  <c r="AB65" i="37"/>
  <c r="AA65" i="37"/>
  <c r="Y65" i="37"/>
  <c r="X65" i="37"/>
  <c r="V65" i="37"/>
  <c r="U65" i="37"/>
  <c r="S65" i="37"/>
  <c r="R65" i="37"/>
  <c r="P65" i="37"/>
  <c r="O65" i="37"/>
  <c r="M65" i="37"/>
  <c r="L65" i="37"/>
  <c r="J65" i="37"/>
  <c r="I65" i="37"/>
  <c r="G65" i="37"/>
  <c r="F65" i="37"/>
  <c r="AF64" i="37"/>
  <c r="AC64" i="37"/>
  <c r="Z64" i="37"/>
  <c r="W64" i="37"/>
  <c r="T64" i="37"/>
  <c r="Q64" i="37"/>
  <c r="N64" i="37"/>
  <c r="K64" i="37"/>
  <c r="H64" i="37"/>
  <c r="D64" i="37"/>
  <c r="C64" i="37"/>
  <c r="AF63" i="37"/>
  <c r="AC63" i="37"/>
  <c r="Z63" i="37"/>
  <c r="W63" i="37"/>
  <c r="T63" i="37"/>
  <c r="Q63" i="37"/>
  <c r="N63" i="37"/>
  <c r="K63" i="37"/>
  <c r="H63" i="37"/>
  <c r="D63" i="37"/>
  <c r="C63" i="37"/>
  <c r="AF62" i="37"/>
  <c r="AC62" i="37"/>
  <c r="Z62" i="37"/>
  <c r="W62" i="37"/>
  <c r="T62" i="37"/>
  <c r="Q62" i="37"/>
  <c r="N62" i="37"/>
  <c r="K62" i="37"/>
  <c r="H62" i="37"/>
  <c r="D62" i="37"/>
  <c r="C62" i="37"/>
  <c r="AF61" i="37"/>
  <c r="AC61" i="37"/>
  <c r="Z61" i="37"/>
  <c r="W61" i="37"/>
  <c r="T61" i="37"/>
  <c r="Q61" i="37"/>
  <c r="N61" i="37"/>
  <c r="K61" i="37"/>
  <c r="H61" i="37"/>
  <c r="D61" i="37"/>
  <c r="C61" i="37"/>
  <c r="AE60" i="37"/>
  <c r="AD60" i="37"/>
  <c r="AB60" i="37"/>
  <c r="AA60" i="37"/>
  <c r="Y60" i="37"/>
  <c r="X60" i="37"/>
  <c r="V60" i="37"/>
  <c r="U60" i="37"/>
  <c r="S60" i="37"/>
  <c r="R60" i="37"/>
  <c r="P60" i="37"/>
  <c r="O60" i="37"/>
  <c r="M60" i="37"/>
  <c r="L60" i="37"/>
  <c r="J60" i="37"/>
  <c r="I60" i="37"/>
  <c r="G60" i="37"/>
  <c r="F60" i="37"/>
  <c r="AF59" i="37"/>
  <c r="AC59" i="37"/>
  <c r="Z59" i="37"/>
  <c r="W59" i="37"/>
  <c r="T59" i="37"/>
  <c r="Q59" i="37"/>
  <c r="N59" i="37"/>
  <c r="K59" i="37"/>
  <c r="H59" i="37"/>
  <c r="D59" i="37"/>
  <c r="C59" i="37"/>
  <c r="AF58" i="37"/>
  <c r="AC58" i="37"/>
  <c r="Z58" i="37"/>
  <c r="W58" i="37"/>
  <c r="T58" i="37"/>
  <c r="Q58" i="37"/>
  <c r="N58" i="37"/>
  <c r="K58" i="37"/>
  <c r="H58" i="37"/>
  <c r="D58" i="37"/>
  <c r="C58" i="37"/>
  <c r="AF57" i="37"/>
  <c r="AC57" i="37"/>
  <c r="Z57" i="37"/>
  <c r="W57" i="37"/>
  <c r="T57" i="37"/>
  <c r="Q57" i="37"/>
  <c r="N57" i="37"/>
  <c r="K57" i="37"/>
  <c r="H57" i="37"/>
  <c r="D57" i="37"/>
  <c r="C57" i="37"/>
  <c r="AF56" i="37"/>
  <c r="AC56" i="37"/>
  <c r="Z56" i="37"/>
  <c r="W56" i="37"/>
  <c r="T56" i="37"/>
  <c r="Q56" i="37"/>
  <c r="N56" i="37"/>
  <c r="K56" i="37"/>
  <c r="H56" i="37"/>
  <c r="D56" i="37"/>
  <c r="C56" i="37"/>
  <c r="AE55" i="37"/>
  <c r="AD55" i="37"/>
  <c r="AB55" i="37"/>
  <c r="AA55" i="37"/>
  <c r="Y55" i="37"/>
  <c r="X55" i="37"/>
  <c r="V55" i="37"/>
  <c r="U55" i="37"/>
  <c r="S55" i="37"/>
  <c r="R55" i="37"/>
  <c r="P55" i="37"/>
  <c r="O55" i="37"/>
  <c r="M55" i="37"/>
  <c r="L55" i="37"/>
  <c r="J55" i="37"/>
  <c r="I55" i="37"/>
  <c r="G55" i="37"/>
  <c r="F55" i="37"/>
  <c r="AF54" i="37"/>
  <c r="AC54" i="37"/>
  <c r="Z54" i="37"/>
  <c r="W54" i="37"/>
  <c r="T54" i="37"/>
  <c r="Q54" i="37"/>
  <c r="N54" i="37"/>
  <c r="K54" i="37"/>
  <c r="H54" i="37"/>
  <c r="D54" i="37"/>
  <c r="C54" i="37"/>
  <c r="AF53" i="37"/>
  <c r="AC53" i="37"/>
  <c r="Z53" i="37"/>
  <c r="W53" i="37"/>
  <c r="T53" i="37"/>
  <c r="Q53" i="37"/>
  <c r="N53" i="37"/>
  <c r="K53" i="37"/>
  <c r="H53" i="37"/>
  <c r="D53" i="37"/>
  <c r="C53" i="37"/>
  <c r="AF52" i="37"/>
  <c r="AC52" i="37"/>
  <c r="Z52" i="37"/>
  <c r="W52" i="37"/>
  <c r="T52" i="37"/>
  <c r="Q52" i="37"/>
  <c r="N52" i="37"/>
  <c r="K52" i="37"/>
  <c r="H52" i="37"/>
  <c r="D52" i="37"/>
  <c r="C52" i="37"/>
  <c r="AF51" i="37"/>
  <c r="AC51" i="37"/>
  <c r="Z51" i="37"/>
  <c r="W51" i="37"/>
  <c r="T51" i="37"/>
  <c r="Q51" i="37"/>
  <c r="N51" i="37"/>
  <c r="K51" i="37"/>
  <c r="H51" i="37"/>
  <c r="D51" i="37"/>
  <c r="C51" i="37"/>
  <c r="AE50" i="37"/>
  <c r="AD50" i="37"/>
  <c r="AB50" i="37"/>
  <c r="AA50" i="37"/>
  <c r="Y50" i="37"/>
  <c r="X50" i="37"/>
  <c r="V50" i="37"/>
  <c r="U50" i="37"/>
  <c r="S50" i="37"/>
  <c r="R50" i="37"/>
  <c r="P50" i="37"/>
  <c r="O50" i="37"/>
  <c r="M50" i="37"/>
  <c r="L50" i="37"/>
  <c r="J50" i="37"/>
  <c r="I50" i="37"/>
  <c r="G50" i="37"/>
  <c r="F50" i="37"/>
  <c r="AF49" i="37"/>
  <c r="AC49" i="37"/>
  <c r="Z49" i="37"/>
  <c r="W49" i="37"/>
  <c r="T49" i="37"/>
  <c r="Q49" i="37"/>
  <c r="N49" i="37"/>
  <c r="K49" i="37"/>
  <c r="H49" i="37"/>
  <c r="D49" i="37"/>
  <c r="C49" i="37"/>
  <c r="AF48" i="37"/>
  <c r="AC48" i="37"/>
  <c r="Z48" i="37"/>
  <c r="W48" i="37"/>
  <c r="T48" i="37"/>
  <c r="Q48" i="37"/>
  <c r="N48" i="37"/>
  <c r="K48" i="37"/>
  <c r="H48" i="37"/>
  <c r="D48" i="37"/>
  <c r="C48" i="37"/>
  <c r="AF47" i="37"/>
  <c r="AC47" i="37"/>
  <c r="Z47" i="37"/>
  <c r="W47" i="37"/>
  <c r="T47" i="37"/>
  <c r="Q47" i="37"/>
  <c r="N47" i="37"/>
  <c r="K47" i="37"/>
  <c r="H47" i="37"/>
  <c r="D47" i="37"/>
  <c r="C47" i="37"/>
  <c r="AF46" i="37"/>
  <c r="AC46" i="37"/>
  <c r="Z46" i="37"/>
  <c r="W46" i="37"/>
  <c r="T46" i="37"/>
  <c r="Q46" i="37"/>
  <c r="N46" i="37"/>
  <c r="K46" i="37"/>
  <c r="H46" i="37"/>
  <c r="D46" i="37"/>
  <c r="C46" i="37"/>
  <c r="AE45" i="37"/>
  <c r="AD45" i="37"/>
  <c r="AB45" i="37"/>
  <c r="AA45" i="37"/>
  <c r="Y45" i="37"/>
  <c r="X45" i="37"/>
  <c r="V45" i="37"/>
  <c r="U45" i="37"/>
  <c r="S45" i="37"/>
  <c r="R45" i="37"/>
  <c r="P45" i="37"/>
  <c r="O45" i="37"/>
  <c r="M45" i="37"/>
  <c r="L45" i="37"/>
  <c r="J45" i="37"/>
  <c r="I45" i="37"/>
  <c r="G45" i="37"/>
  <c r="F45" i="37"/>
  <c r="AF44" i="37"/>
  <c r="AC44" i="37"/>
  <c r="Z44" i="37"/>
  <c r="W44" i="37"/>
  <c r="T44" i="37"/>
  <c r="Q44" i="37"/>
  <c r="N44" i="37"/>
  <c r="K44" i="37"/>
  <c r="H44" i="37"/>
  <c r="D44" i="37"/>
  <c r="C44" i="37"/>
  <c r="AF43" i="37"/>
  <c r="AC43" i="37"/>
  <c r="Z43" i="37"/>
  <c r="W43" i="37"/>
  <c r="T43" i="37"/>
  <c r="Q43" i="37"/>
  <c r="N43" i="37"/>
  <c r="K43" i="37"/>
  <c r="H43" i="37"/>
  <c r="D43" i="37"/>
  <c r="C43" i="37"/>
  <c r="AF42" i="37"/>
  <c r="AC42" i="37"/>
  <c r="Z42" i="37"/>
  <c r="W42" i="37"/>
  <c r="T42" i="37"/>
  <c r="Q42" i="37"/>
  <c r="N42" i="37"/>
  <c r="K42" i="37"/>
  <c r="H42" i="37"/>
  <c r="D42" i="37"/>
  <c r="C42" i="37"/>
  <c r="AF41" i="37"/>
  <c r="AC41" i="37"/>
  <c r="Z41" i="37"/>
  <c r="W41" i="37"/>
  <c r="T41" i="37"/>
  <c r="Q41" i="37"/>
  <c r="N41" i="37"/>
  <c r="K41" i="37"/>
  <c r="H41" i="37"/>
  <c r="D41" i="37"/>
  <c r="C41" i="37"/>
  <c r="AE40" i="37"/>
  <c r="AD40" i="37"/>
  <c r="AB40" i="37"/>
  <c r="AA40" i="37"/>
  <c r="Y40" i="37"/>
  <c r="X40" i="37"/>
  <c r="V40" i="37"/>
  <c r="U40" i="37"/>
  <c r="S40" i="37"/>
  <c r="R40" i="37"/>
  <c r="P40" i="37"/>
  <c r="O40" i="37"/>
  <c r="M40" i="37"/>
  <c r="L40" i="37"/>
  <c r="J40" i="37"/>
  <c r="I40" i="37"/>
  <c r="G40" i="37"/>
  <c r="F40" i="37"/>
  <c r="AF39" i="37"/>
  <c r="AC39" i="37"/>
  <c r="Z39" i="37"/>
  <c r="W39" i="37"/>
  <c r="T39" i="37"/>
  <c r="Q39" i="37"/>
  <c r="N39" i="37"/>
  <c r="K39" i="37"/>
  <c r="H39" i="37"/>
  <c r="D39" i="37"/>
  <c r="C39" i="37"/>
  <c r="AF38" i="37"/>
  <c r="AC38" i="37"/>
  <c r="Z38" i="37"/>
  <c r="W38" i="37"/>
  <c r="T38" i="37"/>
  <c r="Q38" i="37"/>
  <c r="N38" i="37"/>
  <c r="K38" i="37"/>
  <c r="H38" i="37"/>
  <c r="D38" i="37"/>
  <c r="C38" i="37"/>
  <c r="AF37" i="37"/>
  <c r="AC37" i="37"/>
  <c r="Z37" i="37"/>
  <c r="W37" i="37"/>
  <c r="T37" i="37"/>
  <c r="Q37" i="37"/>
  <c r="N37" i="37"/>
  <c r="K37" i="37"/>
  <c r="H37" i="37"/>
  <c r="D37" i="37"/>
  <c r="C37" i="37"/>
  <c r="AF36" i="37"/>
  <c r="AC36" i="37"/>
  <c r="Z36" i="37"/>
  <c r="W36" i="37"/>
  <c r="T36" i="37"/>
  <c r="Q36" i="37"/>
  <c r="N36" i="37"/>
  <c r="K36" i="37"/>
  <c r="H36" i="37"/>
  <c r="D36" i="37"/>
  <c r="C36" i="37"/>
  <c r="AE35" i="37"/>
  <c r="AD35" i="37"/>
  <c r="AB35" i="37"/>
  <c r="AA35" i="37"/>
  <c r="Y35" i="37"/>
  <c r="X35" i="37"/>
  <c r="V35" i="37"/>
  <c r="U35" i="37"/>
  <c r="S35" i="37"/>
  <c r="R35" i="37"/>
  <c r="P35" i="37"/>
  <c r="O35" i="37"/>
  <c r="M35" i="37"/>
  <c r="L35" i="37"/>
  <c r="J35" i="37"/>
  <c r="I35" i="37"/>
  <c r="G35" i="37"/>
  <c r="F35" i="37"/>
  <c r="AF34" i="37"/>
  <c r="AC34" i="37"/>
  <c r="Z34" i="37"/>
  <c r="W34" i="37"/>
  <c r="T34" i="37"/>
  <c r="Q34" i="37"/>
  <c r="N34" i="37"/>
  <c r="K34" i="37"/>
  <c r="H34" i="37"/>
  <c r="D34" i="37"/>
  <c r="C34" i="37"/>
  <c r="AF33" i="37"/>
  <c r="AC33" i="37"/>
  <c r="Z33" i="37"/>
  <c r="W33" i="37"/>
  <c r="T33" i="37"/>
  <c r="Q33" i="37"/>
  <c r="N33" i="37"/>
  <c r="K33" i="37"/>
  <c r="H33" i="37"/>
  <c r="D33" i="37"/>
  <c r="C33" i="37"/>
  <c r="AF32" i="37"/>
  <c r="AC32" i="37"/>
  <c r="Z32" i="37"/>
  <c r="W32" i="37"/>
  <c r="T32" i="37"/>
  <c r="Q32" i="37"/>
  <c r="N32" i="37"/>
  <c r="K32" i="37"/>
  <c r="H32" i="37"/>
  <c r="D32" i="37"/>
  <c r="C32" i="37"/>
  <c r="AF31" i="37"/>
  <c r="AC31" i="37"/>
  <c r="Z31" i="37"/>
  <c r="W31" i="37"/>
  <c r="T31" i="37"/>
  <c r="Q31" i="37"/>
  <c r="N31" i="37"/>
  <c r="K31" i="37"/>
  <c r="H31" i="37"/>
  <c r="D31" i="37"/>
  <c r="C31" i="37"/>
  <c r="AE30" i="37"/>
  <c r="AD30" i="37"/>
  <c r="AB30" i="37"/>
  <c r="AA30" i="37"/>
  <c r="Y30" i="37"/>
  <c r="X30" i="37"/>
  <c r="V30" i="37"/>
  <c r="U30" i="37"/>
  <c r="S30" i="37"/>
  <c r="R30" i="37"/>
  <c r="P30" i="37"/>
  <c r="O30" i="37"/>
  <c r="M30" i="37"/>
  <c r="L30" i="37"/>
  <c r="J30" i="37"/>
  <c r="I30" i="37"/>
  <c r="G30" i="37"/>
  <c r="F30" i="37"/>
  <c r="AF29" i="37"/>
  <c r="AC29" i="37"/>
  <c r="Z29" i="37"/>
  <c r="W29" i="37"/>
  <c r="T29" i="37"/>
  <c r="Q29" i="37"/>
  <c r="N29" i="37"/>
  <c r="K29" i="37"/>
  <c r="H29" i="37"/>
  <c r="D29" i="37"/>
  <c r="C29" i="37"/>
  <c r="AF28" i="37"/>
  <c r="AC28" i="37"/>
  <c r="Z28" i="37"/>
  <c r="W28" i="37"/>
  <c r="T28" i="37"/>
  <c r="Q28" i="37"/>
  <c r="N28" i="37"/>
  <c r="K28" i="37"/>
  <c r="H28" i="37"/>
  <c r="D28" i="37"/>
  <c r="C28" i="37"/>
  <c r="AF27" i="37"/>
  <c r="AC27" i="37"/>
  <c r="Z27" i="37"/>
  <c r="W27" i="37"/>
  <c r="T27" i="37"/>
  <c r="Q27" i="37"/>
  <c r="N27" i="37"/>
  <c r="K27" i="37"/>
  <c r="H27" i="37"/>
  <c r="D27" i="37"/>
  <c r="C27" i="37"/>
  <c r="AF26" i="37"/>
  <c r="AC26" i="37"/>
  <c r="Z26" i="37"/>
  <c r="W26" i="37"/>
  <c r="T26" i="37"/>
  <c r="Q26" i="37"/>
  <c r="N26" i="37"/>
  <c r="K26" i="37"/>
  <c r="H26" i="37"/>
  <c r="D26" i="37"/>
  <c r="C26" i="37"/>
  <c r="AE25" i="37"/>
  <c r="AD25" i="37"/>
  <c r="AB25" i="37"/>
  <c r="AA25" i="37"/>
  <c r="Y25" i="37"/>
  <c r="X25" i="37"/>
  <c r="V25" i="37"/>
  <c r="U25" i="37"/>
  <c r="S25" i="37"/>
  <c r="R25" i="37"/>
  <c r="P25" i="37"/>
  <c r="O25" i="37"/>
  <c r="M25" i="37"/>
  <c r="L25" i="37"/>
  <c r="J25" i="37"/>
  <c r="I25" i="37"/>
  <c r="G25" i="37"/>
  <c r="F25" i="37"/>
  <c r="AF24" i="37"/>
  <c r="AC24" i="37"/>
  <c r="Z24" i="37"/>
  <c r="W24" i="37"/>
  <c r="T24" i="37"/>
  <c r="Q24" i="37"/>
  <c r="N24" i="37"/>
  <c r="K24" i="37"/>
  <c r="H24" i="37"/>
  <c r="D24" i="37"/>
  <c r="C24" i="37"/>
  <c r="AF23" i="37"/>
  <c r="AC23" i="37"/>
  <c r="Z23" i="37"/>
  <c r="W23" i="37"/>
  <c r="T23" i="37"/>
  <c r="Q23" i="37"/>
  <c r="N23" i="37"/>
  <c r="K23" i="37"/>
  <c r="H23" i="37"/>
  <c r="D23" i="37"/>
  <c r="C23" i="37"/>
  <c r="AF22" i="37"/>
  <c r="AC22" i="37"/>
  <c r="Z22" i="37"/>
  <c r="W22" i="37"/>
  <c r="T22" i="37"/>
  <c r="Q22" i="37"/>
  <c r="N22" i="37"/>
  <c r="K22" i="37"/>
  <c r="H22" i="37"/>
  <c r="D22" i="37"/>
  <c r="C22" i="37"/>
  <c r="AF21" i="37"/>
  <c r="AC21" i="37"/>
  <c r="Z21" i="37"/>
  <c r="W21" i="37"/>
  <c r="T21" i="37"/>
  <c r="Q21" i="37"/>
  <c r="N21" i="37"/>
  <c r="K21" i="37"/>
  <c r="H21" i="37"/>
  <c r="D21" i="37"/>
  <c r="C21" i="37"/>
  <c r="AE20" i="37"/>
  <c r="AD20" i="37"/>
  <c r="AB20" i="37"/>
  <c r="AA20" i="37"/>
  <c r="Y20" i="37"/>
  <c r="X20" i="37"/>
  <c r="V20" i="37"/>
  <c r="U20" i="37"/>
  <c r="S20" i="37"/>
  <c r="R20" i="37"/>
  <c r="P20" i="37"/>
  <c r="O20" i="37"/>
  <c r="M20" i="37"/>
  <c r="L20" i="37"/>
  <c r="J20" i="37"/>
  <c r="I20" i="37"/>
  <c r="G20" i="37"/>
  <c r="F20" i="37"/>
  <c r="AF19" i="37"/>
  <c r="AC19" i="37"/>
  <c r="Z19" i="37"/>
  <c r="W19" i="37"/>
  <c r="T19" i="37"/>
  <c r="Q19" i="37"/>
  <c r="N19" i="37"/>
  <c r="K19" i="37"/>
  <c r="H19" i="37"/>
  <c r="D19" i="37"/>
  <c r="C19" i="37"/>
  <c r="AF18" i="37"/>
  <c r="AC18" i="37"/>
  <c r="Z18" i="37"/>
  <c r="W18" i="37"/>
  <c r="T18" i="37"/>
  <c r="Q18" i="37"/>
  <c r="N18" i="37"/>
  <c r="K18" i="37"/>
  <c r="H18" i="37"/>
  <c r="D18" i="37"/>
  <c r="C18" i="37"/>
  <c r="AF17" i="37"/>
  <c r="AC17" i="37"/>
  <c r="Z17" i="37"/>
  <c r="W17" i="37"/>
  <c r="T17" i="37"/>
  <c r="Q17" i="37"/>
  <c r="N17" i="37"/>
  <c r="K17" i="37"/>
  <c r="H17" i="37"/>
  <c r="D17" i="37"/>
  <c r="C17" i="37"/>
  <c r="AF16" i="37"/>
  <c r="AC16" i="37"/>
  <c r="Z16" i="37"/>
  <c r="W16" i="37"/>
  <c r="T16" i="37"/>
  <c r="Q16" i="37"/>
  <c r="N16" i="37"/>
  <c r="K16" i="37"/>
  <c r="H16" i="37"/>
  <c r="D16" i="37"/>
  <c r="C16" i="37"/>
  <c r="AE15" i="37"/>
  <c r="AD15" i="37"/>
  <c r="AB15" i="37"/>
  <c r="AA15" i="37"/>
  <c r="Y15" i="37"/>
  <c r="X15" i="37"/>
  <c r="V15" i="37"/>
  <c r="U15" i="37"/>
  <c r="S15" i="37"/>
  <c r="R15" i="37"/>
  <c r="P15" i="37"/>
  <c r="O15" i="37"/>
  <c r="M15" i="37"/>
  <c r="L15" i="37"/>
  <c r="J15" i="37"/>
  <c r="I15" i="37"/>
  <c r="G15" i="37"/>
  <c r="F15" i="37"/>
  <c r="AF14" i="37"/>
  <c r="AC14" i="37"/>
  <c r="Z14" i="37"/>
  <c r="W14" i="37"/>
  <c r="T14" i="37"/>
  <c r="Q14" i="37"/>
  <c r="N14" i="37"/>
  <c r="K14" i="37"/>
  <c r="H14" i="37"/>
  <c r="D14" i="37"/>
  <c r="C14" i="37"/>
  <c r="AF13" i="37"/>
  <c r="AC13" i="37"/>
  <c r="Z13" i="37"/>
  <c r="W13" i="37"/>
  <c r="T13" i="37"/>
  <c r="Q13" i="37"/>
  <c r="N13" i="37"/>
  <c r="K13" i="37"/>
  <c r="H13" i="37"/>
  <c r="D13" i="37"/>
  <c r="C13" i="37"/>
  <c r="AF12" i="37"/>
  <c r="AC12" i="37"/>
  <c r="Z12" i="37"/>
  <c r="Z15" i="37" s="1"/>
  <c r="W12" i="37"/>
  <c r="T12" i="37"/>
  <c r="Q12" i="37"/>
  <c r="N12" i="37"/>
  <c r="K12" i="37"/>
  <c r="H12" i="37"/>
  <c r="D12" i="37"/>
  <c r="C12" i="37"/>
  <c r="AF11" i="37"/>
  <c r="AC11" i="37"/>
  <c r="Z11" i="37"/>
  <c r="W11" i="37"/>
  <c r="T11" i="37"/>
  <c r="Q11" i="37"/>
  <c r="N11" i="37"/>
  <c r="N15" i="37" s="1"/>
  <c r="K11" i="37"/>
  <c r="H11" i="37"/>
  <c r="D11" i="37"/>
  <c r="C11" i="37"/>
  <c r="AE10" i="37"/>
  <c r="AD10" i="37"/>
  <c r="AB10" i="37"/>
  <c r="AA10" i="37"/>
  <c r="Y10" i="37"/>
  <c r="X10" i="37"/>
  <c r="V10" i="37"/>
  <c r="U10" i="37"/>
  <c r="S10" i="37"/>
  <c r="R10" i="37"/>
  <c r="P10" i="37"/>
  <c r="O10" i="37"/>
  <c r="M10" i="37"/>
  <c r="L10" i="37"/>
  <c r="J10" i="37"/>
  <c r="I10" i="37"/>
  <c r="G10" i="37"/>
  <c r="F10" i="37"/>
  <c r="AF9" i="37"/>
  <c r="AC9" i="37"/>
  <c r="Z9" i="37"/>
  <c r="W9" i="37"/>
  <c r="T9" i="37"/>
  <c r="Q9" i="37"/>
  <c r="N9" i="37"/>
  <c r="K9" i="37"/>
  <c r="H9" i="37"/>
  <c r="D9" i="37"/>
  <c r="C9" i="37"/>
  <c r="AF8" i="37"/>
  <c r="AC8" i="37"/>
  <c r="Z8" i="37"/>
  <c r="W8" i="37"/>
  <c r="T8" i="37"/>
  <c r="Q8" i="37"/>
  <c r="N8" i="37"/>
  <c r="K8" i="37"/>
  <c r="H8" i="37"/>
  <c r="D8" i="37"/>
  <c r="C8" i="37"/>
  <c r="AF7" i="37"/>
  <c r="AC7" i="37"/>
  <c r="Z7" i="37"/>
  <c r="W7" i="37"/>
  <c r="T7" i="37"/>
  <c r="Q7" i="37"/>
  <c r="N7" i="37"/>
  <c r="K7" i="37"/>
  <c r="H7" i="37"/>
  <c r="D7" i="37"/>
  <c r="C7" i="37"/>
  <c r="AF6" i="37"/>
  <c r="AC6" i="37"/>
  <c r="Z6" i="37"/>
  <c r="W6" i="37"/>
  <c r="T6" i="37"/>
  <c r="Q6" i="37"/>
  <c r="N6" i="37"/>
  <c r="K6" i="37"/>
  <c r="H6" i="37"/>
  <c r="D6" i="37"/>
  <c r="C6" i="37"/>
  <c r="D196" i="36"/>
  <c r="D197" i="36" s="1"/>
  <c r="C196" i="36"/>
  <c r="D196" i="35"/>
  <c r="C196" i="35"/>
  <c r="D196" i="34"/>
  <c r="C196" i="34"/>
  <c r="D196" i="33"/>
  <c r="C196" i="33"/>
  <c r="C197" i="36"/>
  <c r="E103" i="37" l="1"/>
  <c r="U191" i="37"/>
  <c r="T15" i="37"/>
  <c r="R191" i="37"/>
  <c r="D20" i="37"/>
  <c r="E17" i="37"/>
  <c r="N20" i="37"/>
  <c r="W35" i="37"/>
  <c r="K45" i="37"/>
  <c r="AC60" i="37"/>
  <c r="Q80" i="37"/>
  <c r="AC100" i="37"/>
  <c r="W105" i="37"/>
  <c r="K115" i="37"/>
  <c r="C10" i="37"/>
  <c r="AF15" i="37"/>
  <c r="D15" i="37"/>
  <c r="AC45" i="37"/>
  <c r="Q55" i="37"/>
  <c r="AD191" i="37"/>
  <c r="C15" i="37"/>
  <c r="W20" i="37"/>
  <c r="W60" i="37"/>
  <c r="D10" i="37"/>
  <c r="H193" i="37"/>
  <c r="Z193" i="37"/>
  <c r="K194" i="37"/>
  <c r="AC194" i="37"/>
  <c r="N195" i="37"/>
  <c r="AF195" i="37"/>
  <c r="C40" i="37"/>
  <c r="T40" i="37"/>
  <c r="E39" i="37"/>
  <c r="W65" i="37"/>
  <c r="AC75" i="37"/>
  <c r="Q85" i="37"/>
  <c r="C95" i="37"/>
  <c r="T95" i="37"/>
  <c r="E93" i="37"/>
  <c r="K95" i="37"/>
  <c r="N100" i="37"/>
  <c r="AF100" i="37"/>
  <c r="H105" i="37"/>
  <c r="Z105" i="37"/>
  <c r="E102" i="37"/>
  <c r="Q115" i="37"/>
  <c r="Q130" i="37"/>
  <c r="C140" i="37"/>
  <c r="T140" i="37"/>
  <c r="Q145" i="37"/>
  <c r="Z180" i="37"/>
  <c r="C185" i="37"/>
  <c r="T185" i="37"/>
  <c r="E183" i="37"/>
  <c r="N190" i="37"/>
  <c r="AF190" i="37"/>
  <c r="Q30" i="37"/>
  <c r="E86" i="37"/>
  <c r="Q100" i="37"/>
  <c r="E99" i="37"/>
  <c r="AC105" i="37"/>
  <c r="D110" i="37"/>
  <c r="K135" i="37"/>
  <c r="K165" i="37"/>
  <c r="AC165" i="37"/>
  <c r="D170" i="37"/>
  <c r="W170" i="37"/>
  <c r="C175" i="37"/>
  <c r="Z25" i="37"/>
  <c r="N35" i="37"/>
  <c r="AF35" i="37"/>
  <c r="Q35" i="37"/>
  <c r="N50" i="37"/>
  <c r="AF50" i="37"/>
  <c r="W50" i="37"/>
  <c r="D70" i="37"/>
  <c r="W70" i="37"/>
  <c r="E67" i="37"/>
  <c r="AC80" i="37"/>
  <c r="Q90" i="37"/>
  <c r="C100" i="37"/>
  <c r="T100" i="37"/>
  <c r="E98" i="37"/>
  <c r="N105" i="37"/>
  <c r="AF105" i="37"/>
  <c r="Q120" i="37"/>
  <c r="C130" i="37"/>
  <c r="T130" i="37"/>
  <c r="Q135" i="37"/>
  <c r="C160" i="37"/>
  <c r="T160" i="37"/>
  <c r="C190" i="37"/>
  <c r="W30" i="37"/>
  <c r="K40" i="37"/>
  <c r="Q50" i="37"/>
  <c r="D85" i="37"/>
  <c r="W85" i="37"/>
  <c r="AC95" i="37"/>
  <c r="D100" i="37"/>
  <c r="W100" i="37"/>
  <c r="E97" i="37"/>
  <c r="Q105" i="37"/>
  <c r="K125" i="37"/>
  <c r="AC125" i="37"/>
  <c r="Q150" i="37"/>
  <c r="D160" i="37"/>
  <c r="D40" i="37"/>
  <c r="K50" i="37"/>
  <c r="Q60" i="37"/>
  <c r="Q75" i="37"/>
  <c r="W80" i="37"/>
  <c r="AC90" i="37"/>
  <c r="W95" i="37"/>
  <c r="K105" i="37"/>
  <c r="W110" i="37"/>
  <c r="AC135" i="37"/>
  <c r="K30" i="37"/>
  <c r="H45" i="37"/>
  <c r="Z45" i="37"/>
  <c r="E44" i="37"/>
  <c r="Q65" i="37"/>
  <c r="H100" i="37"/>
  <c r="Z100" i="37"/>
  <c r="C105" i="37"/>
  <c r="T105" i="37"/>
  <c r="E104" i="37"/>
  <c r="Q110" i="37"/>
  <c r="C120" i="37"/>
  <c r="T120" i="37"/>
  <c r="Q125" i="37"/>
  <c r="Q140" i="37"/>
  <c r="C150" i="37"/>
  <c r="T150" i="37"/>
  <c r="Z190" i="37"/>
  <c r="H192" i="37"/>
  <c r="Z192" i="37"/>
  <c r="K193" i="37"/>
  <c r="AC193" i="37"/>
  <c r="V191" i="37"/>
  <c r="AE191" i="37"/>
  <c r="Z20" i="37"/>
  <c r="AF20" i="37"/>
  <c r="E34" i="37"/>
  <c r="W40" i="37"/>
  <c r="E38" i="37"/>
  <c r="E43" i="37"/>
  <c r="E49" i="37"/>
  <c r="C55" i="37"/>
  <c r="T55" i="37"/>
  <c r="E54" i="37"/>
  <c r="N60" i="37"/>
  <c r="AF60" i="37"/>
  <c r="C65" i="37"/>
  <c r="T65" i="37"/>
  <c r="N75" i="37"/>
  <c r="AF75" i="37"/>
  <c r="C80" i="37"/>
  <c r="T80" i="37"/>
  <c r="Z85" i="37"/>
  <c r="K85" i="37"/>
  <c r="N90" i="37"/>
  <c r="AF90" i="37"/>
  <c r="D95" i="37"/>
  <c r="E92" i="37"/>
  <c r="Z110" i="37"/>
  <c r="N115" i="37"/>
  <c r="AF115" i="37"/>
  <c r="D120" i="37"/>
  <c r="W120" i="37"/>
  <c r="N125" i="37"/>
  <c r="AF125" i="37"/>
  <c r="D130" i="37"/>
  <c r="W130" i="37"/>
  <c r="E127" i="37"/>
  <c r="N135" i="37"/>
  <c r="AF135" i="37"/>
  <c r="D140" i="37"/>
  <c r="W140" i="37"/>
  <c r="E137" i="37"/>
  <c r="N145" i="37"/>
  <c r="AF145" i="37"/>
  <c r="D150" i="37"/>
  <c r="W150" i="37"/>
  <c r="E147" i="37"/>
  <c r="N155" i="37"/>
  <c r="AF155" i="37"/>
  <c r="W160" i="37"/>
  <c r="E157" i="37"/>
  <c r="N160" i="37"/>
  <c r="N165" i="37"/>
  <c r="AF165" i="37"/>
  <c r="C165" i="37"/>
  <c r="D165" i="37"/>
  <c r="T175" i="37"/>
  <c r="E173" i="37"/>
  <c r="W185" i="37"/>
  <c r="O191" i="37"/>
  <c r="X191" i="37"/>
  <c r="W25" i="37"/>
  <c r="N30" i="37"/>
  <c r="AF30" i="37"/>
  <c r="C35" i="37"/>
  <c r="T35" i="37"/>
  <c r="E33" i="37"/>
  <c r="H40" i="37"/>
  <c r="Z40" i="37"/>
  <c r="E37" i="37"/>
  <c r="N45" i="37"/>
  <c r="AF45" i="37"/>
  <c r="E42" i="37"/>
  <c r="C50" i="37"/>
  <c r="T50" i="37"/>
  <c r="E48" i="37"/>
  <c r="D55" i="37"/>
  <c r="W55" i="37"/>
  <c r="E53" i="37"/>
  <c r="D65" i="37"/>
  <c r="AC70" i="37"/>
  <c r="D80" i="37"/>
  <c r="E77" i="37"/>
  <c r="H95" i="37"/>
  <c r="Z95" i="37"/>
  <c r="E96" i="37"/>
  <c r="E114" i="37"/>
  <c r="E124" i="37"/>
  <c r="E134" i="37"/>
  <c r="E144" i="37"/>
  <c r="E154" i="37"/>
  <c r="D175" i="37"/>
  <c r="W175" i="37"/>
  <c r="N180" i="37"/>
  <c r="AF180" i="37"/>
  <c r="C180" i="37"/>
  <c r="D180" i="37"/>
  <c r="T190" i="37"/>
  <c r="E188" i="37"/>
  <c r="G191" i="37"/>
  <c r="P191" i="37"/>
  <c r="W15" i="37"/>
  <c r="H25" i="37"/>
  <c r="D35" i="37"/>
  <c r="E32" i="37"/>
  <c r="E36" i="37"/>
  <c r="AC40" i="37"/>
  <c r="Q45" i="37"/>
  <c r="D50" i="37"/>
  <c r="E47" i="37"/>
  <c r="H55" i="37"/>
  <c r="Z55" i="37"/>
  <c r="E52" i="37"/>
  <c r="C60" i="37"/>
  <c r="T60" i="37"/>
  <c r="N70" i="37"/>
  <c r="AF70" i="37"/>
  <c r="C75" i="37"/>
  <c r="T75" i="37"/>
  <c r="N85" i="37"/>
  <c r="AF85" i="37"/>
  <c r="C90" i="37"/>
  <c r="T90" i="37"/>
  <c r="E89" i="37"/>
  <c r="N110" i="37"/>
  <c r="AF110" i="37"/>
  <c r="C115" i="37"/>
  <c r="T115" i="37"/>
  <c r="C125" i="37"/>
  <c r="T125" i="37"/>
  <c r="C135" i="37"/>
  <c r="T135" i="37"/>
  <c r="C145" i="37"/>
  <c r="T145" i="37"/>
  <c r="C155" i="37"/>
  <c r="T155" i="37"/>
  <c r="N170" i="37"/>
  <c r="AF170" i="37"/>
  <c r="Z175" i="37"/>
  <c r="D190" i="37"/>
  <c r="W190" i="37"/>
  <c r="W194" i="37"/>
  <c r="Z195" i="37"/>
  <c r="I191" i="37"/>
  <c r="H15" i="37"/>
  <c r="Q20" i="37"/>
  <c r="K25" i="37"/>
  <c r="AC25" i="37"/>
  <c r="C30" i="37"/>
  <c r="T30" i="37"/>
  <c r="H35" i="37"/>
  <c r="Z35" i="37"/>
  <c r="N40" i="37"/>
  <c r="AF40" i="37"/>
  <c r="C45" i="37"/>
  <c r="T45" i="37"/>
  <c r="K55" i="37"/>
  <c r="AC55" i="37"/>
  <c r="D60" i="37"/>
  <c r="E57" i="37"/>
  <c r="AC65" i="37"/>
  <c r="D75" i="37"/>
  <c r="E72" i="37"/>
  <c r="D90" i="37"/>
  <c r="W90" i="37"/>
  <c r="E88" i="37"/>
  <c r="N95" i="37"/>
  <c r="AF95" i="37"/>
  <c r="E101" i="37"/>
  <c r="D115" i="37"/>
  <c r="W115" i="37"/>
  <c r="E112" i="37"/>
  <c r="N120" i="37"/>
  <c r="AF120" i="37"/>
  <c r="D125" i="37"/>
  <c r="W125" i="37"/>
  <c r="E122" i="37"/>
  <c r="N130" i="37"/>
  <c r="AF130" i="37"/>
  <c r="D135" i="37"/>
  <c r="W135" i="37"/>
  <c r="E132" i="37"/>
  <c r="N140" i="37"/>
  <c r="AF140" i="37"/>
  <c r="D145" i="37"/>
  <c r="W145" i="37"/>
  <c r="E142" i="37"/>
  <c r="N150" i="37"/>
  <c r="AF150" i="37"/>
  <c r="D155" i="37"/>
  <c r="W155" i="37"/>
  <c r="E152" i="37"/>
  <c r="W165" i="37"/>
  <c r="N185" i="37"/>
  <c r="AF185" i="37"/>
  <c r="W193" i="37"/>
  <c r="H194" i="37"/>
  <c r="Z194" i="37"/>
  <c r="K195" i="37"/>
  <c r="AC195" i="37"/>
  <c r="AB191" i="37"/>
  <c r="K15" i="37"/>
  <c r="AC15" i="37"/>
  <c r="C20" i="37"/>
  <c r="T20" i="37"/>
  <c r="N25" i="37"/>
  <c r="AF25" i="37"/>
  <c r="C25" i="37"/>
  <c r="T25" i="37"/>
  <c r="D25" i="37"/>
  <c r="D30" i="37"/>
  <c r="E27" i="37"/>
  <c r="AC30" i="37"/>
  <c r="K35" i="37"/>
  <c r="AC35" i="37"/>
  <c r="Q40" i="37"/>
  <c r="D45" i="37"/>
  <c r="W45" i="37"/>
  <c r="AC50" i="37"/>
  <c r="N55" i="37"/>
  <c r="AF55" i="37"/>
  <c r="N65" i="37"/>
  <c r="AF65" i="37"/>
  <c r="C70" i="37"/>
  <c r="T70" i="37"/>
  <c r="N80" i="37"/>
  <c r="AF80" i="37"/>
  <c r="C85" i="37"/>
  <c r="T85" i="37"/>
  <c r="H90" i="37"/>
  <c r="Z90" i="37"/>
  <c r="E87" i="37"/>
  <c r="E94" i="37"/>
  <c r="C110" i="37"/>
  <c r="T110" i="37"/>
  <c r="Q160" i="37"/>
  <c r="Z165" i="37"/>
  <c r="C170" i="37"/>
  <c r="T170" i="37"/>
  <c r="E168" i="37"/>
  <c r="N175" i="37"/>
  <c r="AF175" i="37"/>
  <c r="W180" i="37"/>
  <c r="E40" i="37"/>
  <c r="H85" i="37"/>
  <c r="E81" i="37"/>
  <c r="N192" i="37"/>
  <c r="AF192" i="37"/>
  <c r="N193" i="37"/>
  <c r="AF193" i="37"/>
  <c r="N194" i="37"/>
  <c r="AF194" i="37"/>
  <c r="Q195" i="37"/>
  <c r="J191" i="37"/>
  <c r="Y191" i="37"/>
  <c r="AF10" i="37"/>
  <c r="Q15" i="37"/>
  <c r="E14" i="37"/>
  <c r="E16" i="37"/>
  <c r="Q25" i="37"/>
  <c r="E24" i="37"/>
  <c r="H30" i="37"/>
  <c r="E26" i="37"/>
  <c r="Z30" i="37"/>
  <c r="E41" i="37"/>
  <c r="E45" i="37" s="1"/>
  <c r="H50" i="37"/>
  <c r="E46" i="37"/>
  <c r="Z50" i="37"/>
  <c r="H60" i="37"/>
  <c r="E56" i="37"/>
  <c r="Z60" i="37"/>
  <c r="H65" i="37"/>
  <c r="E61" i="37"/>
  <c r="Z65" i="37"/>
  <c r="H70" i="37"/>
  <c r="E66" i="37"/>
  <c r="Z70" i="37"/>
  <c r="H75" i="37"/>
  <c r="E71" i="37"/>
  <c r="Z75" i="37"/>
  <c r="H80" i="37"/>
  <c r="E76" i="37"/>
  <c r="Z80" i="37"/>
  <c r="AC85" i="37"/>
  <c r="K110" i="37"/>
  <c r="AC110" i="37"/>
  <c r="E116" i="37"/>
  <c r="H120" i="37"/>
  <c r="Z120" i="37"/>
  <c r="E126" i="37"/>
  <c r="H130" i="37"/>
  <c r="Z130" i="37"/>
  <c r="E136" i="37"/>
  <c r="H140" i="37"/>
  <c r="Z140" i="37"/>
  <c r="E146" i="37"/>
  <c r="H150" i="37"/>
  <c r="Z150" i="37"/>
  <c r="E156" i="37"/>
  <c r="H160" i="37"/>
  <c r="K192" i="37"/>
  <c r="K10" i="37"/>
  <c r="H110" i="37"/>
  <c r="E106" i="37"/>
  <c r="C192" i="37"/>
  <c r="Q192" i="37"/>
  <c r="Q10" i="37"/>
  <c r="C193" i="37"/>
  <c r="Q193" i="37"/>
  <c r="C194" i="37"/>
  <c r="Q194" i="37"/>
  <c r="C195" i="37"/>
  <c r="T195" i="37"/>
  <c r="L191" i="37"/>
  <c r="S191" i="37"/>
  <c r="Z10" i="37"/>
  <c r="E13" i="37"/>
  <c r="K20" i="37"/>
  <c r="AC20" i="37"/>
  <c r="E23" i="37"/>
  <c r="E51" i="37"/>
  <c r="K60" i="37"/>
  <c r="K65" i="37"/>
  <c r="K70" i="37"/>
  <c r="K75" i="37"/>
  <c r="K80" i="37"/>
  <c r="AC192" i="37"/>
  <c r="AC10" i="37"/>
  <c r="E62" i="37"/>
  <c r="E117" i="37"/>
  <c r="D192" i="37"/>
  <c r="T192" i="37"/>
  <c r="D193" i="37"/>
  <c r="T193" i="37"/>
  <c r="D194" i="37"/>
  <c r="T194" i="37"/>
  <c r="D195" i="37"/>
  <c r="F191" i="37"/>
  <c r="M191" i="37"/>
  <c r="T10" i="37"/>
  <c r="AA191" i="37"/>
  <c r="E12" i="37"/>
  <c r="E22" i="37"/>
  <c r="E31" i="37"/>
  <c r="E84" i="37"/>
  <c r="E109" i="37"/>
  <c r="E6" i="37"/>
  <c r="W192" i="37"/>
  <c r="W10" i="37"/>
  <c r="E7" i="37"/>
  <c r="E8" i="37"/>
  <c r="H195" i="37"/>
  <c r="E9" i="37"/>
  <c r="N10" i="37"/>
  <c r="E11" i="37"/>
  <c r="E19" i="37"/>
  <c r="E21" i="37"/>
  <c r="E29" i="37"/>
  <c r="E59" i="37"/>
  <c r="E64" i="37"/>
  <c r="E69" i="37"/>
  <c r="E74" i="37"/>
  <c r="E79" i="37"/>
  <c r="E83" i="37"/>
  <c r="K90" i="37"/>
  <c r="E108" i="37"/>
  <c r="H10" i="37"/>
  <c r="E18" i="37"/>
  <c r="H20" i="37"/>
  <c r="E28" i="37"/>
  <c r="E58" i="37"/>
  <c r="E63" i="37"/>
  <c r="E68" i="37"/>
  <c r="E73" i="37"/>
  <c r="E78" i="37"/>
  <c r="E82" i="37"/>
  <c r="E107" i="37"/>
  <c r="W195" i="37"/>
  <c r="E111" i="37"/>
  <c r="H115" i="37"/>
  <c r="Z115" i="37"/>
  <c r="E119" i="37"/>
  <c r="E121" i="37"/>
  <c r="H125" i="37"/>
  <c r="Z125" i="37"/>
  <c r="E129" i="37"/>
  <c r="E131" i="37"/>
  <c r="H135" i="37"/>
  <c r="Z135" i="37"/>
  <c r="E139" i="37"/>
  <c r="E141" i="37"/>
  <c r="H145" i="37"/>
  <c r="Z145" i="37"/>
  <c r="E149" i="37"/>
  <c r="E151" i="37"/>
  <c r="H155" i="37"/>
  <c r="Z155" i="37"/>
  <c r="H190" i="37"/>
  <c r="E186" i="37"/>
  <c r="E118" i="37"/>
  <c r="E128" i="37"/>
  <c r="E138" i="37"/>
  <c r="K145" i="37"/>
  <c r="AC145" i="37"/>
  <c r="E148" i="37"/>
  <c r="K155" i="37"/>
  <c r="AC155" i="37"/>
  <c r="E158" i="37"/>
  <c r="Z160" i="37"/>
  <c r="D185" i="37"/>
  <c r="E91" i="37"/>
  <c r="E113" i="37"/>
  <c r="K120" i="37"/>
  <c r="AC120" i="37"/>
  <c r="E123" i="37"/>
  <c r="K130" i="37"/>
  <c r="AC130" i="37"/>
  <c r="E133" i="37"/>
  <c r="K140" i="37"/>
  <c r="AC140" i="37"/>
  <c r="E143" i="37"/>
  <c r="K150" i="37"/>
  <c r="AC150" i="37"/>
  <c r="E153" i="37"/>
  <c r="K160" i="37"/>
  <c r="AC160" i="37"/>
  <c r="AF160" i="37"/>
  <c r="H175" i="37"/>
  <c r="E171" i="37"/>
  <c r="Q165" i="37"/>
  <c r="E164" i="37"/>
  <c r="E167" i="37"/>
  <c r="K175" i="37"/>
  <c r="AC175" i="37"/>
  <c r="Q180" i="37"/>
  <c r="E179" i="37"/>
  <c r="E182" i="37"/>
  <c r="K190" i="37"/>
  <c r="AC190" i="37"/>
  <c r="T165" i="37"/>
  <c r="E163" i="37"/>
  <c r="H170" i="37"/>
  <c r="E166" i="37"/>
  <c r="Z170" i="37"/>
  <c r="T180" i="37"/>
  <c r="E178" i="37"/>
  <c r="H185" i="37"/>
  <c r="E181" i="37"/>
  <c r="Z185" i="37"/>
  <c r="E162" i="37"/>
  <c r="K170" i="37"/>
  <c r="AC170" i="37"/>
  <c r="Q175" i="37"/>
  <c r="E174" i="37"/>
  <c r="E177" i="37"/>
  <c r="K185" i="37"/>
  <c r="AC185" i="37"/>
  <c r="Q190" i="37"/>
  <c r="E189" i="37"/>
  <c r="E159" i="37"/>
  <c r="H165" i="37"/>
  <c r="E161" i="37"/>
  <c r="H180" i="37"/>
  <c r="E176" i="37"/>
  <c r="Q170" i="37"/>
  <c r="E169" i="37"/>
  <c r="E172" i="37"/>
  <c r="K180" i="37"/>
  <c r="AC180" i="37"/>
  <c r="Q185" i="37"/>
  <c r="E184" i="37"/>
  <c r="E187" i="37"/>
  <c r="E196" i="36"/>
  <c r="E197" i="36" s="1"/>
  <c r="E50" i="37" l="1"/>
  <c r="E105" i="37"/>
  <c r="C191" i="37"/>
  <c r="C197" i="37" s="1"/>
  <c r="E55" i="37"/>
  <c r="E90" i="37"/>
  <c r="E115" i="37"/>
  <c r="E15" i="37"/>
  <c r="W191" i="37"/>
  <c r="E100" i="37"/>
  <c r="E165" i="37"/>
  <c r="N191" i="37"/>
  <c r="E155" i="37"/>
  <c r="E95" i="37"/>
  <c r="E135" i="37"/>
  <c r="E180" i="37"/>
  <c r="D191" i="37"/>
  <c r="D197" i="37" s="1"/>
  <c r="E193" i="37"/>
  <c r="E35" i="37"/>
  <c r="E150" i="37"/>
  <c r="H191" i="37"/>
  <c r="Q191" i="37"/>
  <c r="E80" i="37"/>
  <c r="E70" i="37"/>
  <c r="E60" i="37"/>
  <c r="E145" i="37"/>
  <c r="E125" i="37"/>
  <c r="E195" i="37"/>
  <c r="E192" i="37"/>
  <c r="E10" i="37"/>
  <c r="E160" i="37"/>
  <c r="E140" i="37"/>
  <c r="E120" i="37"/>
  <c r="E30" i="37"/>
  <c r="E85" i="37"/>
  <c r="E170" i="37"/>
  <c r="E185" i="37"/>
  <c r="T191" i="37"/>
  <c r="AC191" i="37"/>
  <c r="Z191" i="37"/>
  <c r="E110" i="37"/>
  <c r="AF191" i="37"/>
  <c r="E20" i="37"/>
  <c r="E175" i="37"/>
  <c r="E190" i="37"/>
  <c r="E25" i="37"/>
  <c r="E194" i="37"/>
  <c r="E75" i="37"/>
  <c r="E65" i="37"/>
  <c r="K191" i="37"/>
  <c r="E130" i="37"/>
  <c r="E196" i="35"/>
  <c r="AE195" i="35"/>
  <c r="AD195" i="35"/>
  <c r="AB195" i="35"/>
  <c r="AA195" i="35"/>
  <c r="Y195" i="35"/>
  <c r="X195" i="35"/>
  <c r="V195" i="35"/>
  <c r="U195" i="35"/>
  <c r="S195" i="35"/>
  <c r="R195" i="35"/>
  <c r="P195" i="35"/>
  <c r="O195" i="35"/>
  <c r="M195" i="35"/>
  <c r="L195" i="35"/>
  <c r="J195" i="35"/>
  <c r="I195" i="35"/>
  <c r="G195" i="35"/>
  <c r="F195" i="35"/>
  <c r="AE194" i="35"/>
  <c r="AD194" i="35"/>
  <c r="AB194" i="35"/>
  <c r="AA194" i="35"/>
  <c r="Y194" i="35"/>
  <c r="X194" i="35"/>
  <c r="V194" i="35"/>
  <c r="U194" i="35"/>
  <c r="S194" i="35"/>
  <c r="R194" i="35"/>
  <c r="P194" i="35"/>
  <c r="O194" i="35"/>
  <c r="M194" i="35"/>
  <c r="L194" i="35"/>
  <c r="J194" i="35"/>
  <c r="I194" i="35"/>
  <c r="G194" i="35"/>
  <c r="F194" i="35"/>
  <c r="AE193" i="35"/>
  <c r="AD193" i="35"/>
  <c r="AB193" i="35"/>
  <c r="AA193" i="35"/>
  <c r="Y193" i="35"/>
  <c r="X193" i="35"/>
  <c r="V193" i="35"/>
  <c r="U193" i="35"/>
  <c r="S193" i="35"/>
  <c r="R193" i="35"/>
  <c r="P193" i="35"/>
  <c r="O193" i="35"/>
  <c r="M193" i="35"/>
  <c r="L193" i="35"/>
  <c r="J193" i="35"/>
  <c r="I193" i="35"/>
  <c r="G193" i="35"/>
  <c r="F193" i="35"/>
  <c r="AE192" i="35"/>
  <c r="AD192" i="35"/>
  <c r="AB192" i="35"/>
  <c r="AA192" i="35"/>
  <c r="Y192" i="35"/>
  <c r="X192" i="35"/>
  <c r="V192" i="35"/>
  <c r="U192" i="35"/>
  <c r="S192" i="35"/>
  <c r="R192" i="35"/>
  <c r="P192" i="35"/>
  <c r="O192" i="35"/>
  <c r="M192" i="35"/>
  <c r="L192" i="35"/>
  <c r="J192" i="35"/>
  <c r="I192" i="35"/>
  <c r="G192" i="35"/>
  <c r="F192" i="35"/>
  <c r="AE190" i="35"/>
  <c r="AD190" i="35"/>
  <c r="AB190" i="35"/>
  <c r="AA190" i="35"/>
  <c r="Y190" i="35"/>
  <c r="X190" i="35"/>
  <c r="V190" i="35"/>
  <c r="U190" i="35"/>
  <c r="S190" i="35"/>
  <c r="R190" i="35"/>
  <c r="P190" i="35"/>
  <c r="O190" i="35"/>
  <c r="M190" i="35"/>
  <c r="L190" i="35"/>
  <c r="J190" i="35"/>
  <c r="I190" i="35"/>
  <c r="G190" i="35"/>
  <c r="F190" i="35"/>
  <c r="AF189" i="35"/>
  <c r="AC189" i="35"/>
  <c r="Z189" i="35"/>
  <c r="W189" i="35"/>
  <c r="T189" i="35"/>
  <c r="Q189" i="35"/>
  <c r="N189" i="35"/>
  <c r="K189" i="35"/>
  <c r="H189" i="35"/>
  <c r="D189" i="35"/>
  <c r="C189" i="35"/>
  <c r="AF188" i="35"/>
  <c r="AC188" i="35"/>
  <c r="AC190" i="35" s="1"/>
  <c r="Z188" i="35"/>
  <c r="W188" i="35"/>
  <c r="T188" i="35"/>
  <c r="Q188" i="35"/>
  <c r="N188" i="35"/>
  <c r="K188" i="35"/>
  <c r="H188" i="35"/>
  <c r="D188" i="35"/>
  <c r="C188" i="35"/>
  <c r="AF187" i="35"/>
  <c r="AC187" i="35"/>
  <c r="Z187" i="35"/>
  <c r="W187" i="35"/>
  <c r="T187" i="35"/>
  <c r="Q187" i="35"/>
  <c r="N187" i="35"/>
  <c r="K187" i="35"/>
  <c r="H187" i="35"/>
  <c r="D187" i="35"/>
  <c r="C187" i="35"/>
  <c r="AF186" i="35"/>
  <c r="AC186" i="35"/>
  <c r="Z186" i="35"/>
  <c r="W186" i="35"/>
  <c r="W190" i="35" s="1"/>
  <c r="T186" i="35"/>
  <c r="T190" i="35" s="1"/>
  <c r="Q186" i="35"/>
  <c r="N186" i="35"/>
  <c r="K186" i="35"/>
  <c r="H186" i="35"/>
  <c r="D186" i="35"/>
  <c r="D190" i="35" s="1"/>
  <c r="C186" i="35"/>
  <c r="AE185" i="35"/>
  <c r="AD185" i="35"/>
  <c r="AB185" i="35"/>
  <c r="AA185" i="35"/>
  <c r="Y185" i="35"/>
  <c r="X185" i="35"/>
  <c r="V185" i="35"/>
  <c r="U185" i="35"/>
  <c r="S185" i="35"/>
  <c r="R185" i="35"/>
  <c r="P185" i="35"/>
  <c r="O185" i="35"/>
  <c r="M185" i="35"/>
  <c r="L185" i="35"/>
  <c r="J185" i="35"/>
  <c r="I185" i="35"/>
  <c r="G185" i="35"/>
  <c r="F185" i="35"/>
  <c r="AF184" i="35"/>
  <c r="AC184" i="35"/>
  <c r="Z184" i="35"/>
  <c r="W184" i="35"/>
  <c r="T184" i="35"/>
  <c r="Q184" i="35"/>
  <c r="N184" i="35"/>
  <c r="K184" i="35"/>
  <c r="H184" i="35"/>
  <c r="D184" i="35"/>
  <c r="C184" i="35"/>
  <c r="AF183" i="35"/>
  <c r="AC183" i="35"/>
  <c r="Z183" i="35"/>
  <c r="W183" i="35"/>
  <c r="T183" i="35"/>
  <c r="Q183" i="35"/>
  <c r="N183" i="35"/>
  <c r="K183" i="35"/>
  <c r="H183" i="35"/>
  <c r="D183" i="35"/>
  <c r="C183" i="35"/>
  <c r="AF182" i="35"/>
  <c r="AC182" i="35"/>
  <c r="Z182" i="35"/>
  <c r="W182" i="35"/>
  <c r="T182" i="35"/>
  <c r="Q182" i="35"/>
  <c r="N182" i="35"/>
  <c r="K182" i="35"/>
  <c r="H182" i="35"/>
  <c r="D182" i="35"/>
  <c r="C182" i="35"/>
  <c r="AF181" i="35"/>
  <c r="AC181" i="35"/>
  <c r="AC185" i="35" s="1"/>
  <c r="Z181" i="35"/>
  <c r="W181" i="35"/>
  <c r="T181" i="35"/>
  <c r="Q181" i="35"/>
  <c r="N181" i="35"/>
  <c r="K181" i="35"/>
  <c r="H181" i="35"/>
  <c r="D181" i="35"/>
  <c r="C181" i="35"/>
  <c r="AE180" i="35"/>
  <c r="AD180" i="35"/>
  <c r="AB180" i="35"/>
  <c r="AA180" i="35"/>
  <c r="Y180" i="35"/>
  <c r="X180" i="35"/>
  <c r="V180" i="35"/>
  <c r="U180" i="35"/>
  <c r="S180" i="35"/>
  <c r="R180" i="35"/>
  <c r="P180" i="35"/>
  <c r="O180" i="35"/>
  <c r="M180" i="35"/>
  <c r="L180" i="35"/>
  <c r="J180" i="35"/>
  <c r="I180" i="35"/>
  <c r="G180" i="35"/>
  <c r="F180" i="35"/>
  <c r="AF179" i="35"/>
  <c r="AC179" i="35"/>
  <c r="Z179" i="35"/>
  <c r="W179" i="35"/>
  <c r="T179" i="35"/>
  <c r="Q179" i="35"/>
  <c r="N179" i="35"/>
  <c r="K179" i="35"/>
  <c r="H179" i="35"/>
  <c r="D179" i="35"/>
  <c r="C179" i="35"/>
  <c r="AF178" i="35"/>
  <c r="AC178" i="35"/>
  <c r="Z178" i="35"/>
  <c r="W178" i="35"/>
  <c r="T178" i="35"/>
  <c r="Q178" i="35"/>
  <c r="N178" i="35"/>
  <c r="K178" i="35"/>
  <c r="H178" i="35"/>
  <c r="D178" i="35"/>
  <c r="C178" i="35"/>
  <c r="AF177" i="35"/>
  <c r="AC177" i="35"/>
  <c r="Z177" i="35"/>
  <c r="W177" i="35"/>
  <c r="T177" i="35"/>
  <c r="Q177" i="35"/>
  <c r="N177" i="35"/>
  <c r="K177" i="35"/>
  <c r="H177" i="35"/>
  <c r="D177" i="35"/>
  <c r="C177" i="35"/>
  <c r="AF176" i="35"/>
  <c r="AF180" i="35" s="1"/>
  <c r="AC176" i="35"/>
  <c r="AC180" i="35" s="1"/>
  <c r="Z176" i="35"/>
  <c r="W176" i="35"/>
  <c r="T176" i="35"/>
  <c r="Q176" i="35"/>
  <c r="Q180" i="35" s="1"/>
  <c r="N176" i="35"/>
  <c r="K176" i="35"/>
  <c r="H176" i="35"/>
  <c r="D176" i="35"/>
  <c r="C176" i="35"/>
  <c r="AE175" i="35"/>
  <c r="AD175" i="35"/>
  <c r="AB175" i="35"/>
  <c r="AA175" i="35"/>
  <c r="Y175" i="35"/>
  <c r="X175" i="35"/>
  <c r="V175" i="35"/>
  <c r="U175" i="35"/>
  <c r="S175" i="35"/>
  <c r="R175" i="35"/>
  <c r="P175" i="35"/>
  <c r="O175" i="35"/>
  <c r="M175" i="35"/>
  <c r="L175" i="35"/>
  <c r="J175" i="35"/>
  <c r="I175" i="35"/>
  <c r="G175" i="35"/>
  <c r="F175" i="35"/>
  <c r="AF174" i="35"/>
  <c r="AC174" i="35"/>
  <c r="Z174" i="35"/>
  <c r="W174" i="35"/>
  <c r="T174" i="35"/>
  <c r="Q174" i="35"/>
  <c r="N174" i="35"/>
  <c r="K174" i="35"/>
  <c r="H174" i="35"/>
  <c r="D174" i="35"/>
  <c r="C174" i="35"/>
  <c r="AF173" i="35"/>
  <c r="AC173" i="35"/>
  <c r="AC175" i="35" s="1"/>
  <c r="Z173" i="35"/>
  <c r="W173" i="35"/>
  <c r="T173" i="35"/>
  <c r="Q173" i="35"/>
  <c r="N173" i="35"/>
  <c r="K173" i="35"/>
  <c r="H173" i="35"/>
  <c r="D173" i="35"/>
  <c r="C173" i="35"/>
  <c r="AF172" i="35"/>
  <c r="AC172" i="35"/>
  <c r="Z172" i="35"/>
  <c r="W172" i="35"/>
  <c r="T172" i="35"/>
  <c r="Q172" i="35"/>
  <c r="N172" i="35"/>
  <c r="K172" i="35"/>
  <c r="H172" i="35"/>
  <c r="D172" i="35"/>
  <c r="C172" i="35"/>
  <c r="AF171" i="35"/>
  <c r="AC171" i="35"/>
  <c r="Z171" i="35"/>
  <c r="W171" i="35"/>
  <c r="T171" i="35"/>
  <c r="Q171" i="35"/>
  <c r="N171" i="35"/>
  <c r="K171" i="35"/>
  <c r="H171" i="35"/>
  <c r="D171" i="35"/>
  <c r="D175" i="35" s="1"/>
  <c r="C171" i="35"/>
  <c r="AE170" i="35"/>
  <c r="AD170" i="35"/>
  <c r="AB170" i="35"/>
  <c r="AA170" i="35"/>
  <c r="Y170" i="35"/>
  <c r="X170" i="35"/>
  <c r="V170" i="35"/>
  <c r="U170" i="35"/>
  <c r="S170" i="35"/>
  <c r="R170" i="35"/>
  <c r="P170" i="35"/>
  <c r="O170" i="35"/>
  <c r="M170" i="35"/>
  <c r="L170" i="35"/>
  <c r="J170" i="35"/>
  <c r="I170" i="35"/>
  <c r="G170" i="35"/>
  <c r="F170" i="35"/>
  <c r="AF169" i="35"/>
  <c r="AC169" i="35"/>
  <c r="Z169" i="35"/>
  <c r="W169" i="35"/>
  <c r="T169" i="35"/>
  <c r="Q169" i="35"/>
  <c r="N169" i="35"/>
  <c r="K169" i="35"/>
  <c r="H169" i="35"/>
  <c r="D169" i="35"/>
  <c r="C169" i="35"/>
  <c r="AF168" i="35"/>
  <c r="AC168" i="35"/>
  <c r="Z168" i="35"/>
  <c r="W168" i="35"/>
  <c r="T168" i="35"/>
  <c r="Q168" i="35"/>
  <c r="N168" i="35"/>
  <c r="K168" i="35"/>
  <c r="H168" i="35"/>
  <c r="D168" i="35"/>
  <c r="C168" i="35"/>
  <c r="AF167" i="35"/>
  <c r="AC167" i="35"/>
  <c r="Z167" i="35"/>
  <c r="W167" i="35"/>
  <c r="T167" i="35"/>
  <c r="Q167" i="35"/>
  <c r="N167" i="35"/>
  <c r="K167" i="35"/>
  <c r="H167" i="35"/>
  <c r="D167" i="35"/>
  <c r="C167" i="35"/>
  <c r="AF166" i="35"/>
  <c r="AC166" i="35"/>
  <c r="Z166" i="35"/>
  <c r="W166" i="35"/>
  <c r="T166" i="35"/>
  <c r="Q166" i="35"/>
  <c r="N166" i="35"/>
  <c r="K166" i="35"/>
  <c r="H166" i="35"/>
  <c r="H170" i="35" s="1"/>
  <c r="D166" i="35"/>
  <c r="D170" i="35" s="1"/>
  <c r="C166" i="35"/>
  <c r="AE165" i="35"/>
  <c r="AD165" i="35"/>
  <c r="AB165" i="35"/>
  <c r="AA165" i="35"/>
  <c r="Y165" i="35"/>
  <c r="X165" i="35"/>
  <c r="V165" i="35"/>
  <c r="U165" i="35"/>
  <c r="S165" i="35"/>
  <c r="R165" i="35"/>
  <c r="P165" i="35"/>
  <c r="O165" i="35"/>
  <c r="M165" i="35"/>
  <c r="L165" i="35"/>
  <c r="J165" i="35"/>
  <c r="I165" i="35"/>
  <c r="G165" i="35"/>
  <c r="F165" i="35"/>
  <c r="AF164" i="35"/>
  <c r="AC164" i="35"/>
  <c r="Z164" i="35"/>
  <c r="W164" i="35"/>
  <c r="T164" i="35"/>
  <c r="Q164" i="35"/>
  <c r="N164" i="35"/>
  <c r="K164" i="35"/>
  <c r="H164" i="35"/>
  <c r="D164" i="35"/>
  <c r="C164" i="35"/>
  <c r="AF163" i="35"/>
  <c r="AC163" i="35"/>
  <c r="Z163" i="35"/>
  <c r="W163" i="35"/>
  <c r="T163" i="35"/>
  <c r="Q163" i="35"/>
  <c r="N163" i="35"/>
  <c r="K163" i="35"/>
  <c r="H163" i="35"/>
  <c r="D163" i="35"/>
  <c r="C163" i="35"/>
  <c r="AF162" i="35"/>
  <c r="AC162" i="35"/>
  <c r="Z162" i="35"/>
  <c r="W162" i="35"/>
  <c r="T162" i="35"/>
  <c r="Q162" i="35"/>
  <c r="N162" i="35"/>
  <c r="K162" i="35"/>
  <c r="H162" i="35"/>
  <c r="D162" i="35"/>
  <c r="C162" i="35"/>
  <c r="AF161" i="35"/>
  <c r="AC161" i="35"/>
  <c r="Z161" i="35"/>
  <c r="W161" i="35"/>
  <c r="T161" i="35"/>
  <c r="T165" i="35" s="1"/>
  <c r="Q161" i="35"/>
  <c r="Q165" i="35" s="1"/>
  <c r="N161" i="35"/>
  <c r="N165" i="35" s="1"/>
  <c r="K161" i="35"/>
  <c r="H161" i="35"/>
  <c r="D161" i="35"/>
  <c r="C161" i="35"/>
  <c r="C165" i="35" s="1"/>
  <c r="AE160" i="35"/>
  <c r="AD160" i="35"/>
  <c r="AB160" i="35"/>
  <c r="AA160" i="35"/>
  <c r="Y160" i="35"/>
  <c r="X160" i="35"/>
  <c r="V160" i="35"/>
  <c r="U160" i="35"/>
  <c r="S160" i="35"/>
  <c r="R160" i="35"/>
  <c r="P160" i="35"/>
  <c r="O160" i="35"/>
  <c r="M160" i="35"/>
  <c r="L160" i="35"/>
  <c r="J160" i="35"/>
  <c r="I160" i="35"/>
  <c r="G160" i="35"/>
  <c r="F160" i="35"/>
  <c r="AF159" i="35"/>
  <c r="AC159" i="35"/>
  <c r="Z159" i="35"/>
  <c r="W159" i="35"/>
  <c r="T159" i="35"/>
  <c r="Q159" i="35"/>
  <c r="N159" i="35"/>
  <c r="K159" i="35"/>
  <c r="H159" i="35"/>
  <c r="D159" i="35"/>
  <c r="C159" i="35"/>
  <c r="AF158" i="35"/>
  <c r="AC158" i="35"/>
  <c r="Z158" i="35"/>
  <c r="W158" i="35"/>
  <c r="T158" i="35"/>
  <c r="Q158" i="35"/>
  <c r="N158" i="35"/>
  <c r="K158" i="35"/>
  <c r="H158" i="35"/>
  <c r="D158" i="35"/>
  <c r="C158" i="35"/>
  <c r="AF157" i="35"/>
  <c r="AC157" i="35"/>
  <c r="Z157" i="35"/>
  <c r="W157" i="35"/>
  <c r="T157" i="35"/>
  <c r="Q157" i="35"/>
  <c r="N157" i="35"/>
  <c r="K157" i="35"/>
  <c r="H157" i="35"/>
  <c r="D157" i="35"/>
  <c r="C157" i="35"/>
  <c r="AF156" i="35"/>
  <c r="AC156" i="35"/>
  <c r="Z156" i="35"/>
  <c r="W156" i="35"/>
  <c r="T156" i="35"/>
  <c r="T160" i="35" s="1"/>
  <c r="Q156" i="35"/>
  <c r="N156" i="35"/>
  <c r="K156" i="35"/>
  <c r="H156" i="35"/>
  <c r="D156" i="35"/>
  <c r="C156" i="35"/>
  <c r="AE155" i="35"/>
  <c r="AD155" i="35"/>
  <c r="AB155" i="35"/>
  <c r="AA155" i="35"/>
  <c r="Y155" i="35"/>
  <c r="X155" i="35"/>
  <c r="V155" i="35"/>
  <c r="U155" i="35"/>
  <c r="S155" i="35"/>
  <c r="R155" i="35"/>
  <c r="P155" i="35"/>
  <c r="O155" i="35"/>
  <c r="M155" i="35"/>
  <c r="L155" i="35"/>
  <c r="J155" i="35"/>
  <c r="I155" i="35"/>
  <c r="G155" i="35"/>
  <c r="F155" i="35"/>
  <c r="AF154" i="35"/>
  <c r="AC154" i="35"/>
  <c r="Z154" i="35"/>
  <c r="W154" i="35"/>
  <c r="T154" i="35"/>
  <c r="Q154" i="35"/>
  <c r="N154" i="35"/>
  <c r="K154" i="35"/>
  <c r="H154" i="35"/>
  <c r="D154" i="35"/>
  <c r="C154" i="35"/>
  <c r="AF153" i="35"/>
  <c r="AC153" i="35"/>
  <c r="Z153" i="35"/>
  <c r="W153" i="35"/>
  <c r="T153" i="35"/>
  <c r="Q153" i="35"/>
  <c r="N153" i="35"/>
  <c r="K153" i="35"/>
  <c r="H153" i="35"/>
  <c r="D153" i="35"/>
  <c r="C153" i="35"/>
  <c r="AF152" i="35"/>
  <c r="AC152" i="35"/>
  <c r="Z152" i="35"/>
  <c r="W152" i="35"/>
  <c r="T152" i="35"/>
  <c r="Q152" i="35"/>
  <c r="N152" i="35"/>
  <c r="K152" i="35"/>
  <c r="H152" i="35"/>
  <c r="D152" i="35"/>
  <c r="C152" i="35"/>
  <c r="AF151" i="35"/>
  <c r="AC151" i="35"/>
  <c r="Z151" i="35"/>
  <c r="W151" i="35"/>
  <c r="T151" i="35"/>
  <c r="Q151" i="35"/>
  <c r="N151" i="35"/>
  <c r="K151" i="35"/>
  <c r="H151" i="35"/>
  <c r="D151" i="35"/>
  <c r="C151" i="35"/>
  <c r="AE150" i="35"/>
  <c r="AD150" i="35"/>
  <c r="AB150" i="35"/>
  <c r="AA150" i="35"/>
  <c r="Y150" i="35"/>
  <c r="X150" i="35"/>
  <c r="V150" i="35"/>
  <c r="U150" i="35"/>
  <c r="S150" i="35"/>
  <c r="R150" i="35"/>
  <c r="P150" i="35"/>
  <c r="O150" i="35"/>
  <c r="M150" i="35"/>
  <c r="L150" i="35"/>
  <c r="J150" i="35"/>
  <c r="I150" i="35"/>
  <c r="G150" i="35"/>
  <c r="F150" i="35"/>
  <c r="AF149" i="35"/>
  <c r="AC149" i="35"/>
  <c r="Z149" i="35"/>
  <c r="W149" i="35"/>
  <c r="T149" i="35"/>
  <c r="Q149" i="35"/>
  <c r="N149" i="35"/>
  <c r="K149" i="35"/>
  <c r="H149" i="35"/>
  <c r="D149" i="35"/>
  <c r="C149" i="35"/>
  <c r="AF148" i="35"/>
  <c r="AC148" i="35"/>
  <c r="Z148" i="35"/>
  <c r="W148" i="35"/>
  <c r="T148" i="35"/>
  <c r="Q148" i="35"/>
  <c r="N148" i="35"/>
  <c r="K148" i="35"/>
  <c r="H148" i="35"/>
  <c r="D148" i="35"/>
  <c r="C148" i="35"/>
  <c r="AF147" i="35"/>
  <c r="AC147" i="35"/>
  <c r="Z147" i="35"/>
  <c r="W147" i="35"/>
  <c r="T147" i="35"/>
  <c r="Q147" i="35"/>
  <c r="N147" i="35"/>
  <c r="K147" i="35"/>
  <c r="H147" i="35"/>
  <c r="D147" i="35"/>
  <c r="C147" i="35"/>
  <c r="AF146" i="35"/>
  <c r="AC146" i="35"/>
  <c r="Z146" i="35"/>
  <c r="W146" i="35"/>
  <c r="T146" i="35"/>
  <c r="T150" i="35" s="1"/>
  <c r="Q146" i="35"/>
  <c r="Q150" i="35" s="1"/>
  <c r="N146" i="35"/>
  <c r="K146" i="35"/>
  <c r="H146" i="35"/>
  <c r="D146" i="35"/>
  <c r="C146" i="35"/>
  <c r="C150" i="35" s="1"/>
  <c r="AE145" i="35"/>
  <c r="AD145" i="35"/>
  <c r="AB145" i="35"/>
  <c r="AA145" i="35"/>
  <c r="Y145" i="35"/>
  <c r="X145" i="35"/>
  <c r="V145" i="35"/>
  <c r="U145" i="35"/>
  <c r="S145" i="35"/>
  <c r="R145" i="35"/>
  <c r="P145" i="35"/>
  <c r="O145" i="35"/>
  <c r="M145" i="35"/>
  <c r="L145" i="35"/>
  <c r="J145" i="35"/>
  <c r="I145" i="35"/>
  <c r="G145" i="35"/>
  <c r="F145" i="35"/>
  <c r="AF144" i="35"/>
  <c r="AC144" i="35"/>
  <c r="Z144" i="35"/>
  <c r="W144" i="35"/>
  <c r="T144" i="35"/>
  <c r="Q144" i="35"/>
  <c r="N144" i="35"/>
  <c r="K144" i="35"/>
  <c r="H144" i="35"/>
  <c r="D144" i="35"/>
  <c r="C144" i="35"/>
  <c r="AF143" i="35"/>
  <c r="AC143" i="35"/>
  <c r="Z143" i="35"/>
  <c r="W143" i="35"/>
  <c r="T143" i="35"/>
  <c r="Q143" i="35"/>
  <c r="N143" i="35"/>
  <c r="K143" i="35"/>
  <c r="H143" i="35"/>
  <c r="D143" i="35"/>
  <c r="C143" i="35"/>
  <c r="AF142" i="35"/>
  <c r="AC142" i="35"/>
  <c r="Z142" i="35"/>
  <c r="W142" i="35"/>
  <c r="T142" i="35"/>
  <c r="Q142" i="35"/>
  <c r="N142" i="35"/>
  <c r="K142" i="35"/>
  <c r="E142" i="35" s="1"/>
  <c r="H142" i="35"/>
  <c r="D142" i="35"/>
  <c r="C142" i="35"/>
  <c r="AF141" i="35"/>
  <c r="AC141" i="35"/>
  <c r="Z141" i="35"/>
  <c r="Z145" i="35" s="1"/>
  <c r="W141" i="35"/>
  <c r="W145" i="35" s="1"/>
  <c r="T141" i="35"/>
  <c r="Q141" i="35"/>
  <c r="N141" i="35"/>
  <c r="K141" i="35"/>
  <c r="H141" i="35"/>
  <c r="H145" i="35" s="1"/>
  <c r="D141" i="35"/>
  <c r="C141" i="35"/>
  <c r="AE140" i="35"/>
  <c r="AD140" i="35"/>
  <c r="AB140" i="35"/>
  <c r="AA140" i="35"/>
  <c r="Y140" i="35"/>
  <c r="X140" i="35"/>
  <c r="V140" i="35"/>
  <c r="U140" i="35"/>
  <c r="S140" i="35"/>
  <c r="R140" i="35"/>
  <c r="P140" i="35"/>
  <c r="O140" i="35"/>
  <c r="M140" i="35"/>
  <c r="L140" i="35"/>
  <c r="J140" i="35"/>
  <c r="I140" i="35"/>
  <c r="G140" i="35"/>
  <c r="F140" i="35"/>
  <c r="AF139" i="35"/>
  <c r="AC139" i="35"/>
  <c r="Z139" i="35"/>
  <c r="W139" i="35"/>
  <c r="T139" i="35"/>
  <c r="Q139" i="35"/>
  <c r="N139" i="35"/>
  <c r="K139" i="35"/>
  <c r="H139" i="35"/>
  <c r="D139" i="35"/>
  <c r="C139" i="35"/>
  <c r="AF138" i="35"/>
  <c r="AC138" i="35"/>
  <c r="Z138" i="35"/>
  <c r="W138" i="35"/>
  <c r="T138" i="35"/>
  <c r="Q138" i="35"/>
  <c r="N138" i="35"/>
  <c r="K138" i="35"/>
  <c r="H138" i="35"/>
  <c r="D138" i="35"/>
  <c r="C138" i="35"/>
  <c r="AF137" i="35"/>
  <c r="AC137" i="35"/>
  <c r="Z137" i="35"/>
  <c r="W137" i="35"/>
  <c r="T137" i="35"/>
  <c r="Q137" i="35"/>
  <c r="N137" i="35"/>
  <c r="K137" i="35"/>
  <c r="H137" i="35"/>
  <c r="D137" i="35"/>
  <c r="C137" i="35"/>
  <c r="AF136" i="35"/>
  <c r="AC136" i="35"/>
  <c r="AC140" i="35" s="1"/>
  <c r="Z136" i="35"/>
  <c r="W136" i="35"/>
  <c r="T136" i="35"/>
  <c r="Q136" i="35"/>
  <c r="N136" i="35"/>
  <c r="K136" i="35"/>
  <c r="H136" i="35"/>
  <c r="D136" i="35"/>
  <c r="C136" i="35"/>
  <c r="AE135" i="35"/>
  <c r="AD135" i="35"/>
  <c r="AB135" i="35"/>
  <c r="AA135" i="35"/>
  <c r="Y135" i="35"/>
  <c r="X135" i="35"/>
  <c r="V135" i="35"/>
  <c r="U135" i="35"/>
  <c r="S135" i="35"/>
  <c r="R135" i="35"/>
  <c r="P135" i="35"/>
  <c r="O135" i="35"/>
  <c r="M135" i="35"/>
  <c r="L135" i="35"/>
  <c r="J135" i="35"/>
  <c r="I135" i="35"/>
  <c r="G135" i="35"/>
  <c r="F135" i="35"/>
  <c r="AF134" i="35"/>
  <c r="AC134" i="35"/>
  <c r="Z134" i="35"/>
  <c r="W134" i="35"/>
  <c r="T134" i="35"/>
  <c r="Q134" i="35"/>
  <c r="N134" i="35"/>
  <c r="K134" i="35"/>
  <c r="H134" i="35"/>
  <c r="D134" i="35"/>
  <c r="C134" i="35"/>
  <c r="AF133" i="35"/>
  <c r="AC133" i="35"/>
  <c r="Z133" i="35"/>
  <c r="W133" i="35"/>
  <c r="T133" i="35"/>
  <c r="Q133" i="35"/>
  <c r="N133" i="35"/>
  <c r="K133" i="35"/>
  <c r="H133" i="35"/>
  <c r="D133" i="35"/>
  <c r="C133" i="35"/>
  <c r="AF132" i="35"/>
  <c r="AC132" i="35"/>
  <c r="Z132" i="35"/>
  <c r="W132" i="35"/>
  <c r="T132" i="35"/>
  <c r="Q132" i="35"/>
  <c r="N132" i="35"/>
  <c r="K132" i="35"/>
  <c r="H132" i="35"/>
  <c r="D132" i="35"/>
  <c r="C132" i="35"/>
  <c r="AF131" i="35"/>
  <c r="AC131" i="35"/>
  <c r="Z131" i="35"/>
  <c r="W131" i="35"/>
  <c r="T131" i="35"/>
  <c r="T135" i="35" s="1"/>
  <c r="Q131" i="35"/>
  <c r="N131" i="35"/>
  <c r="K131" i="35"/>
  <c r="H131" i="35"/>
  <c r="D131" i="35"/>
  <c r="C131" i="35"/>
  <c r="C135" i="35" s="1"/>
  <c r="AE130" i="35"/>
  <c r="AD130" i="35"/>
  <c r="AB130" i="35"/>
  <c r="AA130" i="35"/>
  <c r="Y130" i="35"/>
  <c r="X130" i="35"/>
  <c r="V130" i="35"/>
  <c r="U130" i="35"/>
  <c r="S130" i="35"/>
  <c r="R130" i="35"/>
  <c r="P130" i="35"/>
  <c r="O130" i="35"/>
  <c r="M130" i="35"/>
  <c r="L130" i="35"/>
  <c r="J130" i="35"/>
  <c r="I130" i="35"/>
  <c r="G130" i="35"/>
  <c r="F130" i="35"/>
  <c r="AF129" i="35"/>
  <c r="AC129" i="35"/>
  <c r="Z129" i="35"/>
  <c r="W129" i="35"/>
  <c r="T129" i="35"/>
  <c r="Q129" i="35"/>
  <c r="N129" i="35"/>
  <c r="K129" i="35"/>
  <c r="H129" i="35"/>
  <c r="D129" i="35"/>
  <c r="C129" i="35"/>
  <c r="AF128" i="35"/>
  <c r="AC128" i="35"/>
  <c r="Z128" i="35"/>
  <c r="W128" i="35"/>
  <c r="T128" i="35"/>
  <c r="Q128" i="35"/>
  <c r="N128" i="35"/>
  <c r="K128" i="35"/>
  <c r="H128" i="35"/>
  <c r="D128" i="35"/>
  <c r="C128" i="35"/>
  <c r="AF127" i="35"/>
  <c r="AC127" i="35"/>
  <c r="Z127" i="35"/>
  <c r="W127" i="35"/>
  <c r="T127" i="35"/>
  <c r="Q127" i="35"/>
  <c r="N127" i="35"/>
  <c r="K127" i="35"/>
  <c r="H127" i="35"/>
  <c r="D127" i="35"/>
  <c r="C127" i="35"/>
  <c r="AF126" i="35"/>
  <c r="AC126" i="35"/>
  <c r="Z126" i="35"/>
  <c r="W126" i="35"/>
  <c r="T126" i="35"/>
  <c r="Q126" i="35"/>
  <c r="N126" i="35"/>
  <c r="K126" i="35"/>
  <c r="H126" i="35"/>
  <c r="H130" i="35" s="1"/>
  <c r="D126" i="35"/>
  <c r="C126" i="35"/>
  <c r="AE125" i="35"/>
  <c r="AD125" i="35"/>
  <c r="AB125" i="35"/>
  <c r="AA125" i="35"/>
  <c r="Y125" i="35"/>
  <c r="X125" i="35"/>
  <c r="V125" i="35"/>
  <c r="U125" i="35"/>
  <c r="S125" i="35"/>
  <c r="R125" i="35"/>
  <c r="P125" i="35"/>
  <c r="O125" i="35"/>
  <c r="M125" i="35"/>
  <c r="L125" i="35"/>
  <c r="J125" i="35"/>
  <c r="I125" i="35"/>
  <c r="G125" i="35"/>
  <c r="F125" i="35"/>
  <c r="AF124" i="35"/>
  <c r="AC124" i="35"/>
  <c r="Z124" i="35"/>
  <c r="W124" i="35"/>
  <c r="T124" i="35"/>
  <c r="Q124" i="35"/>
  <c r="N124" i="35"/>
  <c r="K124" i="35"/>
  <c r="H124" i="35"/>
  <c r="D124" i="35"/>
  <c r="C124" i="35"/>
  <c r="AF123" i="35"/>
  <c r="AC123" i="35"/>
  <c r="Z123" i="35"/>
  <c r="W123" i="35"/>
  <c r="T123" i="35"/>
  <c r="Q123" i="35"/>
  <c r="N123" i="35"/>
  <c r="K123" i="35"/>
  <c r="H123" i="35"/>
  <c r="D123" i="35"/>
  <c r="C123" i="35"/>
  <c r="AF122" i="35"/>
  <c r="AC122" i="35"/>
  <c r="Z122" i="35"/>
  <c r="W122" i="35"/>
  <c r="T122" i="35"/>
  <c r="Q122" i="35"/>
  <c r="N122" i="35"/>
  <c r="K122" i="35"/>
  <c r="H122" i="35"/>
  <c r="D122" i="35"/>
  <c r="C122" i="35"/>
  <c r="AF121" i="35"/>
  <c r="AC121" i="35"/>
  <c r="Z121" i="35"/>
  <c r="W121" i="35"/>
  <c r="T121" i="35"/>
  <c r="Q121" i="35"/>
  <c r="N121" i="35"/>
  <c r="K121" i="35"/>
  <c r="H121" i="35"/>
  <c r="D121" i="35"/>
  <c r="C121" i="35"/>
  <c r="AE120" i="35"/>
  <c r="AD120" i="35"/>
  <c r="AB120" i="35"/>
  <c r="AA120" i="35"/>
  <c r="Y120" i="35"/>
  <c r="X120" i="35"/>
  <c r="V120" i="35"/>
  <c r="U120" i="35"/>
  <c r="S120" i="35"/>
  <c r="R120" i="35"/>
  <c r="P120" i="35"/>
  <c r="O120" i="35"/>
  <c r="M120" i="35"/>
  <c r="L120" i="35"/>
  <c r="J120" i="35"/>
  <c r="I120" i="35"/>
  <c r="G120" i="35"/>
  <c r="F120" i="35"/>
  <c r="AF119" i="35"/>
  <c r="AC119" i="35"/>
  <c r="Z119" i="35"/>
  <c r="W119" i="35"/>
  <c r="T119" i="35"/>
  <c r="Q119" i="35"/>
  <c r="N119" i="35"/>
  <c r="K119" i="35"/>
  <c r="E119" i="35" s="1"/>
  <c r="H119" i="35"/>
  <c r="D119" i="35"/>
  <c r="C119" i="35"/>
  <c r="AF118" i="35"/>
  <c r="AC118" i="35"/>
  <c r="Z118" i="35"/>
  <c r="W118" i="35"/>
  <c r="T118" i="35"/>
  <c r="Q118" i="35"/>
  <c r="N118" i="35"/>
  <c r="K118" i="35"/>
  <c r="H118" i="35"/>
  <c r="D118" i="35"/>
  <c r="C118" i="35"/>
  <c r="AF117" i="35"/>
  <c r="AC117" i="35"/>
  <c r="Z117" i="35"/>
  <c r="W117" i="35"/>
  <c r="T117" i="35"/>
  <c r="Q117" i="35"/>
  <c r="N117" i="35"/>
  <c r="K117" i="35"/>
  <c r="H117" i="35"/>
  <c r="D117" i="35"/>
  <c r="C117" i="35"/>
  <c r="AF116" i="35"/>
  <c r="AC116" i="35"/>
  <c r="Z116" i="35"/>
  <c r="W116" i="35"/>
  <c r="T116" i="35"/>
  <c r="T120" i="35" s="1"/>
  <c r="Q116" i="35"/>
  <c r="Q120" i="35" s="1"/>
  <c r="N116" i="35"/>
  <c r="K116" i="35"/>
  <c r="H116" i="35"/>
  <c r="D116" i="35"/>
  <c r="C116" i="35"/>
  <c r="C120" i="35" s="1"/>
  <c r="AE115" i="35"/>
  <c r="AD115" i="35"/>
  <c r="AB115" i="35"/>
  <c r="AA115" i="35"/>
  <c r="Y115" i="35"/>
  <c r="X115" i="35"/>
  <c r="V115" i="35"/>
  <c r="U115" i="35"/>
  <c r="S115" i="35"/>
  <c r="R115" i="35"/>
  <c r="P115" i="35"/>
  <c r="O115" i="35"/>
  <c r="M115" i="35"/>
  <c r="L115" i="35"/>
  <c r="J115" i="35"/>
  <c r="I115" i="35"/>
  <c r="G115" i="35"/>
  <c r="F115" i="35"/>
  <c r="AF114" i="35"/>
  <c r="AC114" i="35"/>
  <c r="Z114" i="35"/>
  <c r="W114" i="35"/>
  <c r="T114" i="35"/>
  <c r="Q114" i="35"/>
  <c r="N114" i="35"/>
  <c r="K114" i="35"/>
  <c r="H114" i="35"/>
  <c r="D114" i="35"/>
  <c r="C114" i="35"/>
  <c r="AF113" i="35"/>
  <c r="AC113" i="35"/>
  <c r="Z113" i="35"/>
  <c r="W113" i="35"/>
  <c r="T113" i="35"/>
  <c r="Q113" i="35"/>
  <c r="N113" i="35"/>
  <c r="K113" i="35"/>
  <c r="H113" i="35"/>
  <c r="D113" i="35"/>
  <c r="C113" i="35"/>
  <c r="AF112" i="35"/>
  <c r="AC112" i="35"/>
  <c r="Z112" i="35"/>
  <c r="W112" i="35"/>
  <c r="T112" i="35"/>
  <c r="Q112" i="35"/>
  <c r="N112" i="35"/>
  <c r="K112" i="35"/>
  <c r="H112" i="35"/>
  <c r="D112" i="35"/>
  <c r="C112" i="35"/>
  <c r="AF111" i="35"/>
  <c r="AC111" i="35"/>
  <c r="Z111" i="35"/>
  <c r="W111" i="35"/>
  <c r="T111" i="35"/>
  <c r="Q111" i="35"/>
  <c r="N111" i="35"/>
  <c r="K111" i="35"/>
  <c r="H111" i="35"/>
  <c r="H115" i="35" s="1"/>
  <c r="D111" i="35"/>
  <c r="C111" i="35"/>
  <c r="AE110" i="35"/>
  <c r="AD110" i="35"/>
  <c r="AB110" i="35"/>
  <c r="AA110" i="35"/>
  <c r="Y110" i="35"/>
  <c r="X110" i="35"/>
  <c r="V110" i="35"/>
  <c r="U110" i="35"/>
  <c r="S110" i="35"/>
  <c r="R110" i="35"/>
  <c r="P110" i="35"/>
  <c r="O110" i="35"/>
  <c r="M110" i="35"/>
  <c r="L110" i="35"/>
  <c r="J110" i="35"/>
  <c r="I110" i="35"/>
  <c r="G110" i="35"/>
  <c r="F110" i="35"/>
  <c r="AF109" i="35"/>
  <c r="AC109" i="35"/>
  <c r="Z109" i="35"/>
  <c r="W109" i="35"/>
  <c r="T109" i="35"/>
  <c r="Q109" i="35"/>
  <c r="N109" i="35"/>
  <c r="K109" i="35"/>
  <c r="H109" i="35"/>
  <c r="D109" i="35"/>
  <c r="C109" i="35"/>
  <c r="AF108" i="35"/>
  <c r="AC108" i="35"/>
  <c r="Z108" i="35"/>
  <c r="W108" i="35"/>
  <c r="T108" i="35"/>
  <c r="Q108" i="35"/>
  <c r="N108" i="35"/>
  <c r="K108" i="35"/>
  <c r="H108" i="35"/>
  <c r="D108" i="35"/>
  <c r="C108" i="35"/>
  <c r="AF107" i="35"/>
  <c r="AC107" i="35"/>
  <c r="Z107" i="35"/>
  <c r="W107" i="35"/>
  <c r="T107" i="35"/>
  <c r="Q107" i="35"/>
  <c r="N107" i="35"/>
  <c r="K107" i="35"/>
  <c r="H107" i="35"/>
  <c r="D107" i="35"/>
  <c r="C107" i="35"/>
  <c r="AF106" i="35"/>
  <c r="AC106" i="35"/>
  <c r="Z106" i="35"/>
  <c r="W106" i="35"/>
  <c r="T106" i="35"/>
  <c r="Q106" i="35"/>
  <c r="N106" i="35"/>
  <c r="K106" i="35"/>
  <c r="H106" i="35"/>
  <c r="D106" i="35"/>
  <c r="C106" i="35"/>
  <c r="AE105" i="35"/>
  <c r="AD105" i="35"/>
  <c r="AB105" i="35"/>
  <c r="AA105" i="35"/>
  <c r="Y105" i="35"/>
  <c r="X105" i="35"/>
  <c r="V105" i="35"/>
  <c r="U105" i="35"/>
  <c r="S105" i="35"/>
  <c r="R105" i="35"/>
  <c r="P105" i="35"/>
  <c r="O105" i="35"/>
  <c r="M105" i="35"/>
  <c r="L105" i="35"/>
  <c r="J105" i="35"/>
  <c r="I105" i="35"/>
  <c r="G105" i="35"/>
  <c r="F105" i="35"/>
  <c r="AF104" i="35"/>
  <c r="AC104" i="35"/>
  <c r="Z104" i="35"/>
  <c r="W104" i="35"/>
  <c r="T104" i="35"/>
  <c r="Q104" i="35"/>
  <c r="N104" i="35"/>
  <c r="K104" i="35"/>
  <c r="H104" i="35"/>
  <c r="D104" i="35"/>
  <c r="C104" i="35"/>
  <c r="AF103" i="35"/>
  <c r="AC103" i="35"/>
  <c r="Z103" i="35"/>
  <c r="W103" i="35"/>
  <c r="T103" i="35"/>
  <c r="Q103" i="35"/>
  <c r="N103" i="35"/>
  <c r="K103" i="35"/>
  <c r="H103" i="35"/>
  <c r="D103" i="35"/>
  <c r="C103" i="35"/>
  <c r="AF102" i="35"/>
  <c r="AC102" i="35"/>
  <c r="Z102" i="35"/>
  <c r="W102" i="35"/>
  <c r="T102" i="35"/>
  <c r="Q102" i="35"/>
  <c r="N102" i="35"/>
  <c r="K102" i="35"/>
  <c r="H102" i="35"/>
  <c r="D102" i="35"/>
  <c r="C102" i="35"/>
  <c r="AF101" i="35"/>
  <c r="AC101" i="35"/>
  <c r="Z101" i="35"/>
  <c r="W101" i="35"/>
  <c r="T101" i="35"/>
  <c r="T105" i="35" s="1"/>
  <c r="Q101" i="35"/>
  <c r="N101" i="35"/>
  <c r="K101" i="35"/>
  <c r="H101" i="35"/>
  <c r="D101" i="35"/>
  <c r="C101" i="35"/>
  <c r="C105" i="35" s="1"/>
  <c r="AE100" i="35"/>
  <c r="AD100" i="35"/>
  <c r="AB100" i="35"/>
  <c r="AA100" i="35"/>
  <c r="Y100" i="35"/>
  <c r="X100" i="35"/>
  <c r="V100" i="35"/>
  <c r="U100" i="35"/>
  <c r="S100" i="35"/>
  <c r="R100" i="35"/>
  <c r="P100" i="35"/>
  <c r="O100" i="35"/>
  <c r="M100" i="35"/>
  <c r="L100" i="35"/>
  <c r="J100" i="35"/>
  <c r="I100" i="35"/>
  <c r="G100" i="35"/>
  <c r="F100" i="35"/>
  <c r="AF99" i="35"/>
  <c r="AC99" i="35"/>
  <c r="Z99" i="35"/>
  <c r="W99" i="35"/>
  <c r="T99" i="35"/>
  <c r="Q99" i="35"/>
  <c r="N99" i="35"/>
  <c r="K99" i="35"/>
  <c r="H99" i="35"/>
  <c r="D99" i="35"/>
  <c r="C99" i="35"/>
  <c r="AF98" i="35"/>
  <c r="AC98" i="35"/>
  <c r="Z98" i="35"/>
  <c r="W98" i="35"/>
  <c r="T98" i="35"/>
  <c r="Q98" i="35"/>
  <c r="N98" i="35"/>
  <c r="K98" i="35"/>
  <c r="H98" i="35"/>
  <c r="D98" i="35"/>
  <c r="C98" i="35"/>
  <c r="AF97" i="35"/>
  <c r="AC97" i="35"/>
  <c r="Z97" i="35"/>
  <c r="W97" i="35"/>
  <c r="T97" i="35"/>
  <c r="Q97" i="35"/>
  <c r="N97" i="35"/>
  <c r="K97" i="35"/>
  <c r="H97" i="35"/>
  <c r="D97" i="35"/>
  <c r="C97" i="35"/>
  <c r="AF96" i="35"/>
  <c r="AC96" i="35"/>
  <c r="Z96" i="35"/>
  <c r="W96" i="35"/>
  <c r="T96" i="35"/>
  <c r="Q96" i="35"/>
  <c r="N96" i="35"/>
  <c r="K96" i="35"/>
  <c r="H96" i="35"/>
  <c r="H100" i="35" s="1"/>
  <c r="D96" i="35"/>
  <c r="C96" i="35"/>
  <c r="AE95" i="35"/>
  <c r="AD95" i="35"/>
  <c r="AB95" i="35"/>
  <c r="AA95" i="35"/>
  <c r="Y95" i="35"/>
  <c r="X95" i="35"/>
  <c r="V95" i="35"/>
  <c r="U95" i="35"/>
  <c r="S95" i="35"/>
  <c r="R95" i="35"/>
  <c r="P95" i="35"/>
  <c r="O95" i="35"/>
  <c r="M95" i="35"/>
  <c r="L95" i="35"/>
  <c r="J95" i="35"/>
  <c r="I95" i="35"/>
  <c r="G95" i="35"/>
  <c r="F95" i="35"/>
  <c r="AF94" i="35"/>
  <c r="AC94" i="35"/>
  <c r="Z94" i="35"/>
  <c r="W94" i="35"/>
  <c r="T94" i="35"/>
  <c r="Q94" i="35"/>
  <c r="N94" i="35"/>
  <c r="K94" i="35"/>
  <c r="H94" i="35"/>
  <c r="D94" i="35"/>
  <c r="C94" i="35"/>
  <c r="AF93" i="35"/>
  <c r="AC93" i="35"/>
  <c r="Z93" i="35"/>
  <c r="W93" i="35"/>
  <c r="T93" i="35"/>
  <c r="Q93" i="35"/>
  <c r="N93" i="35"/>
  <c r="K93" i="35"/>
  <c r="H93" i="35"/>
  <c r="D93" i="35"/>
  <c r="C93" i="35"/>
  <c r="AF92" i="35"/>
  <c r="AC92" i="35"/>
  <c r="Z92" i="35"/>
  <c r="W92" i="35"/>
  <c r="T92" i="35"/>
  <c r="Q92" i="35"/>
  <c r="N92" i="35"/>
  <c r="K92" i="35"/>
  <c r="H92" i="35"/>
  <c r="D92" i="35"/>
  <c r="C92" i="35"/>
  <c r="AF91" i="35"/>
  <c r="AC91" i="35"/>
  <c r="Z91" i="35"/>
  <c r="W91" i="35"/>
  <c r="T91" i="35"/>
  <c r="Q91" i="35"/>
  <c r="N91" i="35"/>
  <c r="K91" i="35"/>
  <c r="H91" i="35"/>
  <c r="D91" i="35"/>
  <c r="C91" i="35"/>
  <c r="AE90" i="35"/>
  <c r="AD90" i="35"/>
  <c r="AB90" i="35"/>
  <c r="AA90" i="35"/>
  <c r="Y90" i="35"/>
  <c r="X90" i="35"/>
  <c r="V90" i="35"/>
  <c r="U90" i="35"/>
  <c r="S90" i="35"/>
  <c r="R90" i="35"/>
  <c r="P90" i="35"/>
  <c r="O90" i="35"/>
  <c r="M90" i="35"/>
  <c r="L90" i="35"/>
  <c r="J90" i="35"/>
  <c r="I90" i="35"/>
  <c r="G90" i="35"/>
  <c r="F90" i="35"/>
  <c r="AF89" i="35"/>
  <c r="AC89" i="35"/>
  <c r="Z89" i="35"/>
  <c r="W89" i="35"/>
  <c r="T89" i="35"/>
  <c r="Q89" i="35"/>
  <c r="N89" i="35"/>
  <c r="K89" i="35"/>
  <c r="H89" i="35"/>
  <c r="D89" i="35"/>
  <c r="C89" i="35"/>
  <c r="AF88" i="35"/>
  <c r="AC88" i="35"/>
  <c r="Z88" i="35"/>
  <c r="W88" i="35"/>
  <c r="T88" i="35"/>
  <c r="Q88" i="35"/>
  <c r="N88" i="35"/>
  <c r="K88" i="35"/>
  <c r="H88" i="35"/>
  <c r="D88" i="35"/>
  <c r="C88" i="35"/>
  <c r="AF87" i="35"/>
  <c r="AC87" i="35"/>
  <c r="Z87" i="35"/>
  <c r="W87" i="35"/>
  <c r="T87" i="35"/>
  <c r="Q87" i="35"/>
  <c r="N87" i="35"/>
  <c r="K87" i="35"/>
  <c r="H87" i="35"/>
  <c r="D87" i="35"/>
  <c r="C87" i="35"/>
  <c r="AF86" i="35"/>
  <c r="AC86" i="35"/>
  <c r="Z86" i="35"/>
  <c r="W86" i="35"/>
  <c r="T86" i="35"/>
  <c r="Q86" i="35"/>
  <c r="Q90" i="35" s="1"/>
  <c r="N86" i="35"/>
  <c r="K86" i="35"/>
  <c r="H86" i="35"/>
  <c r="D86" i="35"/>
  <c r="C86" i="35"/>
  <c r="AE85" i="35"/>
  <c r="AD85" i="35"/>
  <c r="AB85" i="35"/>
  <c r="AA85" i="35"/>
  <c r="Y85" i="35"/>
  <c r="X85" i="35"/>
  <c r="V85" i="35"/>
  <c r="U85" i="35"/>
  <c r="S85" i="35"/>
  <c r="R85" i="35"/>
  <c r="P85" i="35"/>
  <c r="O85" i="35"/>
  <c r="M85" i="35"/>
  <c r="L85" i="35"/>
  <c r="J85" i="35"/>
  <c r="I85" i="35"/>
  <c r="G85" i="35"/>
  <c r="F85" i="35"/>
  <c r="AF84" i="35"/>
  <c r="AC84" i="35"/>
  <c r="Z84" i="35"/>
  <c r="W84" i="35"/>
  <c r="T84" i="35"/>
  <c r="Q84" i="35"/>
  <c r="N84" i="35"/>
  <c r="K84" i="35"/>
  <c r="H84" i="35"/>
  <c r="D84" i="35"/>
  <c r="C84" i="35"/>
  <c r="AF83" i="35"/>
  <c r="AC83" i="35"/>
  <c r="Z83" i="35"/>
  <c r="W83" i="35"/>
  <c r="T83" i="35"/>
  <c r="Q83" i="35"/>
  <c r="N83" i="35"/>
  <c r="K83" i="35"/>
  <c r="H83" i="35"/>
  <c r="D83" i="35"/>
  <c r="C83" i="35"/>
  <c r="AF82" i="35"/>
  <c r="AC82" i="35"/>
  <c r="Z82" i="35"/>
  <c r="W82" i="35"/>
  <c r="T82" i="35"/>
  <c r="Q82" i="35"/>
  <c r="N82" i="35"/>
  <c r="K82" i="35"/>
  <c r="H82" i="35"/>
  <c r="D82" i="35"/>
  <c r="C82" i="35"/>
  <c r="AF81" i="35"/>
  <c r="AC81" i="35"/>
  <c r="Z81" i="35"/>
  <c r="W81" i="35"/>
  <c r="T81" i="35"/>
  <c r="Q81" i="35"/>
  <c r="N81" i="35"/>
  <c r="K81" i="35"/>
  <c r="H81" i="35"/>
  <c r="H85" i="35" s="1"/>
  <c r="D81" i="35"/>
  <c r="C81" i="35"/>
  <c r="AE80" i="35"/>
  <c r="AD80" i="35"/>
  <c r="AB80" i="35"/>
  <c r="AA80" i="35"/>
  <c r="Y80" i="35"/>
  <c r="X80" i="35"/>
  <c r="V80" i="35"/>
  <c r="U80" i="35"/>
  <c r="S80" i="35"/>
  <c r="R80" i="35"/>
  <c r="P80" i="35"/>
  <c r="O80" i="35"/>
  <c r="M80" i="35"/>
  <c r="L80" i="35"/>
  <c r="J80" i="35"/>
  <c r="I80" i="35"/>
  <c r="G80" i="35"/>
  <c r="F80" i="35"/>
  <c r="AF79" i="35"/>
  <c r="AC79" i="35"/>
  <c r="Z79" i="35"/>
  <c r="W79" i="35"/>
  <c r="T79" i="35"/>
  <c r="Q79" i="35"/>
  <c r="N79" i="35"/>
  <c r="K79" i="35"/>
  <c r="H79" i="35"/>
  <c r="D79" i="35"/>
  <c r="C79" i="35"/>
  <c r="AF78" i="35"/>
  <c r="AC78" i="35"/>
  <c r="Z78" i="35"/>
  <c r="W78" i="35"/>
  <c r="T78" i="35"/>
  <c r="Q78" i="35"/>
  <c r="N78" i="35"/>
  <c r="K78" i="35"/>
  <c r="H78" i="35"/>
  <c r="D78" i="35"/>
  <c r="C78" i="35"/>
  <c r="AF77" i="35"/>
  <c r="AC77" i="35"/>
  <c r="Z77" i="35"/>
  <c r="W77" i="35"/>
  <c r="T77" i="35"/>
  <c r="Q77" i="35"/>
  <c r="N77" i="35"/>
  <c r="K77" i="35"/>
  <c r="H77" i="35"/>
  <c r="D77" i="35"/>
  <c r="C77" i="35"/>
  <c r="AF76" i="35"/>
  <c r="AC76" i="35"/>
  <c r="Z76" i="35"/>
  <c r="W76" i="35"/>
  <c r="T76" i="35"/>
  <c r="Q76" i="35"/>
  <c r="Q80" i="35" s="1"/>
  <c r="N76" i="35"/>
  <c r="K76" i="35"/>
  <c r="H76" i="35"/>
  <c r="D76" i="35"/>
  <c r="C76" i="35"/>
  <c r="AE75" i="35"/>
  <c r="AD75" i="35"/>
  <c r="AB75" i="35"/>
  <c r="AA75" i="35"/>
  <c r="Y75" i="35"/>
  <c r="X75" i="35"/>
  <c r="V75" i="35"/>
  <c r="U75" i="35"/>
  <c r="S75" i="35"/>
  <c r="R75" i="35"/>
  <c r="P75" i="35"/>
  <c r="O75" i="35"/>
  <c r="M75" i="35"/>
  <c r="L75" i="35"/>
  <c r="J75" i="35"/>
  <c r="I75" i="35"/>
  <c r="G75" i="35"/>
  <c r="F75" i="35"/>
  <c r="AF74" i="35"/>
  <c r="AC74" i="35"/>
  <c r="Z74" i="35"/>
  <c r="W74" i="35"/>
  <c r="T74" i="35"/>
  <c r="Q74" i="35"/>
  <c r="N74" i="35"/>
  <c r="K74" i="35"/>
  <c r="H74" i="35"/>
  <c r="D74" i="35"/>
  <c r="C74" i="35"/>
  <c r="AF73" i="35"/>
  <c r="AC73" i="35"/>
  <c r="Z73" i="35"/>
  <c r="W73" i="35"/>
  <c r="T73" i="35"/>
  <c r="Q73" i="35"/>
  <c r="N73" i="35"/>
  <c r="K73" i="35"/>
  <c r="H73" i="35"/>
  <c r="D73" i="35"/>
  <c r="C73" i="35"/>
  <c r="AF72" i="35"/>
  <c r="AC72" i="35"/>
  <c r="Z72" i="35"/>
  <c r="W72" i="35"/>
  <c r="T72" i="35"/>
  <c r="Q72" i="35"/>
  <c r="N72" i="35"/>
  <c r="K72" i="35"/>
  <c r="H72" i="35"/>
  <c r="D72" i="35"/>
  <c r="C72" i="35"/>
  <c r="AF71" i="35"/>
  <c r="AC71" i="35"/>
  <c r="Z71" i="35"/>
  <c r="W71" i="35"/>
  <c r="T71" i="35"/>
  <c r="Q71" i="35"/>
  <c r="N71" i="35"/>
  <c r="K71" i="35"/>
  <c r="H71" i="35"/>
  <c r="D71" i="35"/>
  <c r="C71" i="35"/>
  <c r="AE70" i="35"/>
  <c r="AD70" i="35"/>
  <c r="AB70" i="35"/>
  <c r="AA70" i="35"/>
  <c r="Y70" i="35"/>
  <c r="X70" i="35"/>
  <c r="V70" i="35"/>
  <c r="U70" i="35"/>
  <c r="S70" i="35"/>
  <c r="R70" i="35"/>
  <c r="P70" i="35"/>
  <c r="O70" i="35"/>
  <c r="M70" i="35"/>
  <c r="L70" i="35"/>
  <c r="J70" i="35"/>
  <c r="I70" i="35"/>
  <c r="G70" i="35"/>
  <c r="F70" i="35"/>
  <c r="AF69" i="35"/>
  <c r="AC69" i="35"/>
  <c r="Z69" i="35"/>
  <c r="W69" i="35"/>
  <c r="T69" i="35"/>
  <c r="Q69" i="35"/>
  <c r="N69" i="35"/>
  <c r="K69" i="35"/>
  <c r="H69" i="35"/>
  <c r="D69" i="35"/>
  <c r="C69" i="35"/>
  <c r="AF68" i="35"/>
  <c r="AC68" i="35"/>
  <c r="Z68" i="35"/>
  <c r="W68" i="35"/>
  <c r="T68" i="35"/>
  <c r="Q68" i="35"/>
  <c r="N68" i="35"/>
  <c r="K68" i="35"/>
  <c r="H68" i="35"/>
  <c r="D68" i="35"/>
  <c r="C68" i="35"/>
  <c r="AF67" i="35"/>
  <c r="AC67" i="35"/>
  <c r="Z67" i="35"/>
  <c r="W67" i="35"/>
  <c r="T67" i="35"/>
  <c r="Q67" i="35"/>
  <c r="N67" i="35"/>
  <c r="K67" i="35"/>
  <c r="H67" i="35"/>
  <c r="D67" i="35"/>
  <c r="C67" i="35"/>
  <c r="AF66" i="35"/>
  <c r="AC66" i="35"/>
  <c r="Z66" i="35"/>
  <c r="W66" i="35"/>
  <c r="T66" i="35"/>
  <c r="Q66" i="35"/>
  <c r="N66" i="35"/>
  <c r="K66" i="35"/>
  <c r="H66" i="35"/>
  <c r="D66" i="35"/>
  <c r="C66" i="35"/>
  <c r="AE65" i="35"/>
  <c r="AD65" i="35"/>
  <c r="AB65" i="35"/>
  <c r="AA65" i="35"/>
  <c r="Y65" i="35"/>
  <c r="X65" i="35"/>
  <c r="V65" i="35"/>
  <c r="U65" i="35"/>
  <c r="S65" i="35"/>
  <c r="R65" i="35"/>
  <c r="P65" i="35"/>
  <c r="O65" i="35"/>
  <c r="M65" i="35"/>
  <c r="L65" i="35"/>
  <c r="J65" i="35"/>
  <c r="I65" i="35"/>
  <c r="G65" i="35"/>
  <c r="F65" i="35"/>
  <c r="AF64" i="35"/>
  <c r="AC64" i="35"/>
  <c r="Z64" i="35"/>
  <c r="W64" i="35"/>
  <c r="T64" i="35"/>
  <c r="Q64" i="35"/>
  <c r="N64" i="35"/>
  <c r="K64" i="35"/>
  <c r="H64" i="35"/>
  <c r="D64" i="35"/>
  <c r="C64" i="35"/>
  <c r="AF63" i="35"/>
  <c r="AC63" i="35"/>
  <c r="Z63" i="35"/>
  <c r="W63" i="35"/>
  <c r="T63" i="35"/>
  <c r="Q63" i="35"/>
  <c r="N63" i="35"/>
  <c r="K63" i="35"/>
  <c r="H63" i="35"/>
  <c r="D63" i="35"/>
  <c r="C63" i="35"/>
  <c r="AF62" i="35"/>
  <c r="AC62" i="35"/>
  <c r="Z62" i="35"/>
  <c r="W62" i="35"/>
  <c r="T62" i="35"/>
  <c r="Q62" i="35"/>
  <c r="N62" i="35"/>
  <c r="K62" i="35"/>
  <c r="H62" i="35"/>
  <c r="D62" i="35"/>
  <c r="C62" i="35"/>
  <c r="AF61" i="35"/>
  <c r="AC61" i="35"/>
  <c r="Z61" i="35"/>
  <c r="W61" i="35"/>
  <c r="T61" i="35"/>
  <c r="Q61" i="35"/>
  <c r="Q65" i="35" s="1"/>
  <c r="N61" i="35"/>
  <c r="K61" i="35"/>
  <c r="H61" i="35"/>
  <c r="D61" i="35"/>
  <c r="C61" i="35"/>
  <c r="AE60" i="35"/>
  <c r="AD60" i="35"/>
  <c r="AB60" i="35"/>
  <c r="AA60" i="35"/>
  <c r="Y60" i="35"/>
  <c r="X60" i="35"/>
  <c r="V60" i="35"/>
  <c r="U60" i="35"/>
  <c r="S60" i="35"/>
  <c r="R60" i="35"/>
  <c r="P60" i="35"/>
  <c r="O60" i="35"/>
  <c r="M60" i="35"/>
  <c r="L60" i="35"/>
  <c r="J60" i="35"/>
  <c r="I60" i="35"/>
  <c r="G60" i="35"/>
  <c r="F60" i="35"/>
  <c r="AF59" i="35"/>
  <c r="AC59" i="35"/>
  <c r="Z59" i="35"/>
  <c r="W59" i="35"/>
  <c r="T59" i="35"/>
  <c r="Q59" i="35"/>
  <c r="N59" i="35"/>
  <c r="K59" i="35"/>
  <c r="H59" i="35"/>
  <c r="D59" i="35"/>
  <c r="C59" i="35"/>
  <c r="AF58" i="35"/>
  <c r="AC58" i="35"/>
  <c r="Z58" i="35"/>
  <c r="W58" i="35"/>
  <c r="T58" i="35"/>
  <c r="Q58" i="35"/>
  <c r="N58" i="35"/>
  <c r="K58" i="35"/>
  <c r="H58" i="35"/>
  <c r="D58" i="35"/>
  <c r="C58" i="35"/>
  <c r="AF57" i="35"/>
  <c r="AC57" i="35"/>
  <c r="Z57" i="35"/>
  <c r="W57" i="35"/>
  <c r="T57" i="35"/>
  <c r="Q57" i="35"/>
  <c r="N57" i="35"/>
  <c r="K57" i="35"/>
  <c r="H57" i="35"/>
  <c r="D57" i="35"/>
  <c r="C57" i="35"/>
  <c r="AF56" i="35"/>
  <c r="AC56" i="35"/>
  <c r="Z56" i="35"/>
  <c r="W56" i="35"/>
  <c r="T56" i="35"/>
  <c r="Q56" i="35"/>
  <c r="N56" i="35"/>
  <c r="K56" i="35"/>
  <c r="H56" i="35"/>
  <c r="D56" i="35"/>
  <c r="C56" i="35"/>
  <c r="AE55" i="35"/>
  <c r="AD55" i="35"/>
  <c r="AB55" i="35"/>
  <c r="AA55" i="35"/>
  <c r="Y55" i="35"/>
  <c r="X55" i="35"/>
  <c r="V55" i="35"/>
  <c r="U55" i="35"/>
  <c r="S55" i="35"/>
  <c r="R55" i="35"/>
  <c r="P55" i="35"/>
  <c r="O55" i="35"/>
  <c r="M55" i="35"/>
  <c r="L55" i="35"/>
  <c r="J55" i="35"/>
  <c r="I55" i="35"/>
  <c r="H55" i="35"/>
  <c r="G55" i="35"/>
  <c r="F55" i="35"/>
  <c r="AF54" i="35"/>
  <c r="AC54" i="35"/>
  <c r="Z54" i="35"/>
  <c r="W54" i="35"/>
  <c r="T54" i="35"/>
  <c r="Q54" i="35"/>
  <c r="N54" i="35"/>
  <c r="K54" i="35"/>
  <c r="H54" i="35"/>
  <c r="D54" i="35"/>
  <c r="C54" i="35"/>
  <c r="AF53" i="35"/>
  <c r="AC53" i="35"/>
  <c r="Z53" i="35"/>
  <c r="W53" i="35"/>
  <c r="T53" i="35"/>
  <c r="T55" i="35" s="1"/>
  <c r="Q53" i="35"/>
  <c r="N53" i="35"/>
  <c r="K53" i="35"/>
  <c r="H53" i="35"/>
  <c r="D53" i="35"/>
  <c r="C53" i="35"/>
  <c r="AF52" i="35"/>
  <c r="AC52" i="35"/>
  <c r="Z52" i="35"/>
  <c r="W52" i="35"/>
  <c r="T52" i="35"/>
  <c r="Q52" i="35"/>
  <c r="N52" i="35"/>
  <c r="K52" i="35"/>
  <c r="H52" i="35"/>
  <c r="D52" i="35"/>
  <c r="C52" i="35"/>
  <c r="AF51" i="35"/>
  <c r="AF55" i="35" s="1"/>
  <c r="AC51" i="35"/>
  <c r="Z51" i="35"/>
  <c r="W51" i="35"/>
  <c r="T51" i="35"/>
  <c r="Q51" i="35"/>
  <c r="N51" i="35"/>
  <c r="N55" i="35" s="1"/>
  <c r="K51" i="35"/>
  <c r="H51" i="35"/>
  <c r="D51" i="35"/>
  <c r="C51" i="35"/>
  <c r="AE50" i="35"/>
  <c r="AD50" i="35"/>
  <c r="AB50" i="35"/>
  <c r="AA50" i="35"/>
  <c r="Y50" i="35"/>
  <c r="X50" i="35"/>
  <c r="V50" i="35"/>
  <c r="U50" i="35"/>
  <c r="S50" i="35"/>
  <c r="R50" i="35"/>
  <c r="P50" i="35"/>
  <c r="O50" i="35"/>
  <c r="M50" i="35"/>
  <c r="L50" i="35"/>
  <c r="J50" i="35"/>
  <c r="I50" i="35"/>
  <c r="G50" i="35"/>
  <c r="F50" i="35"/>
  <c r="AF49" i="35"/>
  <c r="AC49" i="35"/>
  <c r="Z49" i="35"/>
  <c r="W49" i="35"/>
  <c r="T49" i="35"/>
  <c r="Q49" i="35"/>
  <c r="N49" i="35"/>
  <c r="K49" i="35"/>
  <c r="H49" i="35"/>
  <c r="D49" i="35"/>
  <c r="C49" i="35"/>
  <c r="AF48" i="35"/>
  <c r="AC48" i="35"/>
  <c r="Z48" i="35"/>
  <c r="Z50" i="35" s="1"/>
  <c r="W48" i="35"/>
  <c r="T48" i="35"/>
  <c r="Q48" i="35"/>
  <c r="N48" i="35"/>
  <c r="K48" i="35"/>
  <c r="H48" i="35"/>
  <c r="H50" i="35" s="1"/>
  <c r="D48" i="35"/>
  <c r="C48" i="35"/>
  <c r="AF47" i="35"/>
  <c r="AC47" i="35"/>
  <c r="Z47" i="35"/>
  <c r="W47" i="35"/>
  <c r="T47" i="35"/>
  <c r="Q47" i="35"/>
  <c r="N47" i="35"/>
  <c r="K47" i="35"/>
  <c r="H47" i="35"/>
  <c r="D47" i="35"/>
  <c r="C47" i="35"/>
  <c r="AF46" i="35"/>
  <c r="AC46" i="35"/>
  <c r="Z46" i="35"/>
  <c r="W46" i="35"/>
  <c r="T46" i="35"/>
  <c r="Q46" i="35"/>
  <c r="N46" i="35"/>
  <c r="K46" i="35"/>
  <c r="H46" i="35"/>
  <c r="D46" i="35"/>
  <c r="C46" i="35"/>
  <c r="AE45" i="35"/>
  <c r="AD45" i="35"/>
  <c r="AB45" i="35"/>
  <c r="AA45" i="35"/>
  <c r="Y45" i="35"/>
  <c r="X45" i="35"/>
  <c r="V45" i="35"/>
  <c r="U45" i="35"/>
  <c r="S45" i="35"/>
  <c r="R45" i="35"/>
  <c r="P45" i="35"/>
  <c r="O45" i="35"/>
  <c r="M45" i="35"/>
  <c r="L45" i="35"/>
  <c r="J45" i="35"/>
  <c r="I45" i="35"/>
  <c r="G45" i="35"/>
  <c r="F45" i="35"/>
  <c r="AF44" i="35"/>
  <c r="AC44" i="35"/>
  <c r="Z44" i="35"/>
  <c r="W44" i="35"/>
  <c r="T44" i="35"/>
  <c r="Q44" i="35"/>
  <c r="N44" i="35"/>
  <c r="K44" i="35"/>
  <c r="H44" i="35"/>
  <c r="D44" i="35"/>
  <c r="C44" i="35"/>
  <c r="AF43" i="35"/>
  <c r="AC43" i="35"/>
  <c r="Z43" i="35"/>
  <c r="W43" i="35"/>
  <c r="T43" i="35"/>
  <c r="Q43" i="35"/>
  <c r="N43" i="35"/>
  <c r="K43" i="35"/>
  <c r="H43" i="35"/>
  <c r="D43" i="35"/>
  <c r="C43" i="35"/>
  <c r="AF42" i="35"/>
  <c r="AC42" i="35"/>
  <c r="Z42" i="35"/>
  <c r="W42" i="35"/>
  <c r="T42" i="35"/>
  <c r="Q42" i="35"/>
  <c r="N42" i="35"/>
  <c r="K42" i="35"/>
  <c r="H42" i="35"/>
  <c r="D42" i="35"/>
  <c r="C42" i="35"/>
  <c r="AF41" i="35"/>
  <c r="AC41" i="35"/>
  <c r="Z41" i="35"/>
  <c r="Z45" i="35" s="1"/>
  <c r="W41" i="35"/>
  <c r="T41" i="35"/>
  <c r="Q41" i="35"/>
  <c r="N41" i="35"/>
  <c r="K41" i="35"/>
  <c r="H41" i="35"/>
  <c r="H45" i="35" s="1"/>
  <c r="D41" i="35"/>
  <c r="C41" i="35"/>
  <c r="AE40" i="35"/>
  <c r="AD40" i="35"/>
  <c r="AB40" i="35"/>
  <c r="AA40" i="35"/>
  <c r="Y40" i="35"/>
  <c r="X40" i="35"/>
  <c r="V40" i="35"/>
  <c r="U40" i="35"/>
  <c r="S40" i="35"/>
  <c r="R40" i="35"/>
  <c r="P40" i="35"/>
  <c r="O40" i="35"/>
  <c r="M40" i="35"/>
  <c r="L40" i="35"/>
  <c r="J40" i="35"/>
  <c r="I40" i="35"/>
  <c r="G40" i="35"/>
  <c r="F40" i="35"/>
  <c r="AF39" i="35"/>
  <c r="AC39" i="35"/>
  <c r="Z39" i="35"/>
  <c r="W39" i="35"/>
  <c r="T39" i="35"/>
  <c r="Q39" i="35"/>
  <c r="N39" i="35"/>
  <c r="K39" i="35"/>
  <c r="H39" i="35"/>
  <c r="D39" i="35"/>
  <c r="C39" i="35"/>
  <c r="AF38" i="35"/>
  <c r="AC38" i="35"/>
  <c r="Z38" i="35"/>
  <c r="W38" i="35"/>
  <c r="T38" i="35"/>
  <c r="T40" i="35" s="1"/>
  <c r="Q38" i="35"/>
  <c r="N38" i="35"/>
  <c r="K38" i="35"/>
  <c r="H38" i="35"/>
  <c r="D38" i="35"/>
  <c r="C38" i="35"/>
  <c r="AF37" i="35"/>
  <c r="AC37" i="35"/>
  <c r="Z37" i="35"/>
  <c r="W37" i="35"/>
  <c r="T37" i="35"/>
  <c r="Q37" i="35"/>
  <c r="N37" i="35"/>
  <c r="K37" i="35"/>
  <c r="H37" i="35"/>
  <c r="D37" i="35"/>
  <c r="C37" i="35"/>
  <c r="AF36" i="35"/>
  <c r="AC36" i="35"/>
  <c r="Z36" i="35"/>
  <c r="W36" i="35"/>
  <c r="T36" i="35"/>
  <c r="Q36" i="35"/>
  <c r="N36" i="35"/>
  <c r="K36" i="35"/>
  <c r="H36" i="35"/>
  <c r="D36" i="35"/>
  <c r="C36" i="35"/>
  <c r="AE35" i="35"/>
  <c r="AD35" i="35"/>
  <c r="AB35" i="35"/>
  <c r="AA35" i="35"/>
  <c r="Y35" i="35"/>
  <c r="X35" i="35"/>
  <c r="V35" i="35"/>
  <c r="U35" i="35"/>
  <c r="S35" i="35"/>
  <c r="R35" i="35"/>
  <c r="P35" i="35"/>
  <c r="O35" i="35"/>
  <c r="M35" i="35"/>
  <c r="L35" i="35"/>
  <c r="J35" i="35"/>
  <c r="I35" i="35"/>
  <c r="G35" i="35"/>
  <c r="F35" i="35"/>
  <c r="AF34" i="35"/>
  <c r="AC34" i="35"/>
  <c r="Z34" i="35"/>
  <c r="W34" i="35"/>
  <c r="T34" i="35"/>
  <c r="Q34" i="35"/>
  <c r="N34" i="35"/>
  <c r="K34" i="35"/>
  <c r="H34" i="35"/>
  <c r="D34" i="35"/>
  <c r="C34" i="35"/>
  <c r="AF33" i="35"/>
  <c r="AC33" i="35"/>
  <c r="Z33" i="35"/>
  <c r="W33" i="35"/>
  <c r="T33" i="35"/>
  <c r="Q33" i="35"/>
  <c r="N33" i="35"/>
  <c r="K33" i="35"/>
  <c r="H33" i="35"/>
  <c r="D33" i="35"/>
  <c r="C33" i="35"/>
  <c r="AF32" i="35"/>
  <c r="AC32" i="35"/>
  <c r="Z32" i="35"/>
  <c r="W32" i="35"/>
  <c r="T32" i="35"/>
  <c r="Q32" i="35"/>
  <c r="N32" i="35"/>
  <c r="K32" i="35"/>
  <c r="H32" i="35"/>
  <c r="D32" i="35"/>
  <c r="C32" i="35"/>
  <c r="AF31" i="35"/>
  <c r="AC31" i="35"/>
  <c r="Z31" i="35"/>
  <c r="W31" i="35"/>
  <c r="T31" i="35"/>
  <c r="Q31" i="35"/>
  <c r="N31" i="35"/>
  <c r="K31" i="35"/>
  <c r="H31" i="35"/>
  <c r="D31" i="35"/>
  <c r="C31" i="35"/>
  <c r="AE30" i="35"/>
  <c r="AD30" i="35"/>
  <c r="AB30" i="35"/>
  <c r="AA30" i="35"/>
  <c r="Y30" i="35"/>
  <c r="X30" i="35"/>
  <c r="V30" i="35"/>
  <c r="U30" i="35"/>
  <c r="S30" i="35"/>
  <c r="R30" i="35"/>
  <c r="P30" i="35"/>
  <c r="O30" i="35"/>
  <c r="M30" i="35"/>
  <c r="L30" i="35"/>
  <c r="J30" i="35"/>
  <c r="I30" i="35"/>
  <c r="G30" i="35"/>
  <c r="F30" i="35"/>
  <c r="AF29" i="35"/>
  <c r="AC29" i="35"/>
  <c r="Z29" i="35"/>
  <c r="W29" i="35"/>
  <c r="T29" i="35"/>
  <c r="Q29" i="35"/>
  <c r="N29" i="35"/>
  <c r="K29" i="35"/>
  <c r="H29" i="35"/>
  <c r="D29" i="35"/>
  <c r="C29" i="35"/>
  <c r="AF28" i="35"/>
  <c r="AF30" i="35" s="1"/>
  <c r="AC28" i="35"/>
  <c r="Z28" i="35"/>
  <c r="W28" i="35"/>
  <c r="T28" i="35"/>
  <c r="Q28" i="35"/>
  <c r="N28" i="35"/>
  <c r="K28" i="35"/>
  <c r="H28" i="35"/>
  <c r="D28" i="35"/>
  <c r="C28" i="35"/>
  <c r="AF27" i="35"/>
  <c r="AC27" i="35"/>
  <c r="Z27" i="35"/>
  <c r="W27" i="35"/>
  <c r="T27" i="35"/>
  <c r="Q27" i="35"/>
  <c r="N27" i="35"/>
  <c r="K27" i="35"/>
  <c r="H27" i="35"/>
  <c r="D27" i="35"/>
  <c r="C27" i="35"/>
  <c r="AF26" i="35"/>
  <c r="AC26" i="35"/>
  <c r="Z26" i="35"/>
  <c r="Z30" i="35" s="1"/>
  <c r="W26" i="35"/>
  <c r="T26" i="35"/>
  <c r="Q26" i="35"/>
  <c r="N26" i="35"/>
  <c r="K26" i="35"/>
  <c r="H26" i="35"/>
  <c r="D26" i="35"/>
  <c r="C26" i="35"/>
  <c r="AE25" i="35"/>
  <c r="AD25" i="35"/>
  <c r="AB25" i="35"/>
  <c r="AA25" i="35"/>
  <c r="Y25" i="35"/>
  <c r="X25" i="35"/>
  <c r="V25" i="35"/>
  <c r="U25" i="35"/>
  <c r="S25" i="35"/>
  <c r="R25" i="35"/>
  <c r="P25" i="35"/>
  <c r="O25" i="35"/>
  <c r="M25" i="35"/>
  <c r="L25" i="35"/>
  <c r="J25" i="35"/>
  <c r="I25" i="35"/>
  <c r="G25" i="35"/>
  <c r="F25" i="35"/>
  <c r="AF24" i="35"/>
  <c r="AC24" i="35"/>
  <c r="Z24" i="35"/>
  <c r="W24" i="35"/>
  <c r="T24" i="35"/>
  <c r="Q24" i="35"/>
  <c r="N24" i="35"/>
  <c r="K24" i="35"/>
  <c r="H24" i="35"/>
  <c r="D24" i="35"/>
  <c r="C24" i="35"/>
  <c r="AF23" i="35"/>
  <c r="AC23" i="35"/>
  <c r="Z23" i="35"/>
  <c r="W23" i="35"/>
  <c r="T23" i="35"/>
  <c r="Q23" i="35"/>
  <c r="N23" i="35"/>
  <c r="K23" i="35"/>
  <c r="H23" i="35"/>
  <c r="D23" i="35"/>
  <c r="C23" i="35"/>
  <c r="AF22" i="35"/>
  <c r="AC22" i="35"/>
  <c r="Z22" i="35"/>
  <c r="W22" i="35"/>
  <c r="T22" i="35"/>
  <c r="Q22" i="35"/>
  <c r="N22" i="35"/>
  <c r="K22" i="35"/>
  <c r="H22" i="35"/>
  <c r="D22" i="35"/>
  <c r="C22" i="35"/>
  <c r="AF21" i="35"/>
  <c r="AC21" i="35"/>
  <c r="Z21" i="35"/>
  <c r="W21" i="35"/>
  <c r="T21" i="35"/>
  <c r="Q21" i="35"/>
  <c r="N21" i="35"/>
  <c r="K21" i="35"/>
  <c r="H21" i="35"/>
  <c r="D21" i="35"/>
  <c r="C21" i="35"/>
  <c r="AE20" i="35"/>
  <c r="AD20" i="35"/>
  <c r="AB20" i="35"/>
  <c r="AA20" i="35"/>
  <c r="Y20" i="35"/>
  <c r="X20" i="35"/>
  <c r="V20" i="35"/>
  <c r="U20" i="35"/>
  <c r="S20" i="35"/>
  <c r="R20" i="35"/>
  <c r="P20" i="35"/>
  <c r="O20" i="35"/>
  <c r="M20" i="35"/>
  <c r="L20" i="35"/>
  <c r="J20" i="35"/>
  <c r="I20" i="35"/>
  <c r="G20" i="35"/>
  <c r="F20" i="35"/>
  <c r="AF19" i="35"/>
  <c r="AC19" i="35"/>
  <c r="Z19" i="35"/>
  <c r="W19" i="35"/>
  <c r="T19" i="35"/>
  <c r="Q19" i="35"/>
  <c r="N19" i="35"/>
  <c r="K19" i="35"/>
  <c r="H19" i="35"/>
  <c r="D19" i="35"/>
  <c r="C19" i="35"/>
  <c r="AF18" i="35"/>
  <c r="AC18" i="35"/>
  <c r="Z18" i="35"/>
  <c r="W18" i="35"/>
  <c r="T18" i="35"/>
  <c r="Q18" i="35"/>
  <c r="N18" i="35"/>
  <c r="K18" i="35"/>
  <c r="H18" i="35"/>
  <c r="D18" i="35"/>
  <c r="C18" i="35"/>
  <c r="AF17" i="35"/>
  <c r="AC17" i="35"/>
  <c r="Z17" i="35"/>
  <c r="W17" i="35"/>
  <c r="T17" i="35"/>
  <c r="Q17" i="35"/>
  <c r="N17" i="35"/>
  <c r="K17" i="35"/>
  <c r="H17" i="35"/>
  <c r="D17" i="35"/>
  <c r="C17" i="35"/>
  <c r="AF16" i="35"/>
  <c r="AC16" i="35"/>
  <c r="Z16" i="35"/>
  <c r="Z20" i="35" s="1"/>
  <c r="W16" i="35"/>
  <c r="T16" i="35"/>
  <c r="T20" i="35" s="1"/>
  <c r="Q16" i="35"/>
  <c r="Q20" i="35" s="1"/>
  <c r="N16" i="35"/>
  <c r="K16" i="35"/>
  <c r="H16" i="35"/>
  <c r="H20" i="35" s="1"/>
  <c r="D16" i="35"/>
  <c r="D20" i="35" s="1"/>
  <c r="C16" i="35"/>
  <c r="AE15" i="35"/>
  <c r="AD15" i="35"/>
  <c r="AB15" i="35"/>
  <c r="AA15" i="35"/>
  <c r="Y15" i="35"/>
  <c r="X15" i="35"/>
  <c r="V15" i="35"/>
  <c r="U15" i="35"/>
  <c r="S15" i="35"/>
  <c r="R15" i="35"/>
  <c r="P15" i="35"/>
  <c r="O15" i="35"/>
  <c r="M15" i="35"/>
  <c r="L15" i="35"/>
  <c r="J15" i="35"/>
  <c r="I15" i="35"/>
  <c r="G15" i="35"/>
  <c r="F15" i="35"/>
  <c r="AF14" i="35"/>
  <c r="AC14" i="35"/>
  <c r="Z14" i="35"/>
  <c r="W14" i="35"/>
  <c r="T14" i="35"/>
  <c r="Q14" i="35"/>
  <c r="N14" i="35"/>
  <c r="K14" i="35"/>
  <c r="H14" i="35"/>
  <c r="D14" i="35"/>
  <c r="C14" i="35"/>
  <c r="AF13" i="35"/>
  <c r="AC13" i="35"/>
  <c r="Z13" i="35"/>
  <c r="W13" i="35"/>
  <c r="T13" i="35"/>
  <c r="Q13" i="35"/>
  <c r="N13" i="35"/>
  <c r="K13" i="35"/>
  <c r="H13" i="35"/>
  <c r="D13" i="35"/>
  <c r="C13" i="35"/>
  <c r="AF12" i="35"/>
  <c r="AC12" i="35"/>
  <c r="Z12" i="35"/>
  <c r="W12" i="35"/>
  <c r="T12" i="35"/>
  <c r="Q12" i="35"/>
  <c r="N12" i="35"/>
  <c r="K12" i="35"/>
  <c r="H12" i="35"/>
  <c r="D12" i="35"/>
  <c r="C12" i="35"/>
  <c r="AF11" i="35"/>
  <c r="AC11" i="35"/>
  <c r="Z11" i="35"/>
  <c r="W11" i="35"/>
  <c r="T11" i="35"/>
  <c r="Q11" i="35"/>
  <c r="N11" i="35"/>
  <c r="K11" i="35"/>
  <c r="H11" i="35"/>
  <c r="D11" i="35"/>
  <c r="C11" i="35"/>
  <c r="AE10" i="35"/>
  <c r="AD10" i="35"/>
  <c r="AB10" i="35"/>
  <c r="AA10" i="35"/>
  <c r="Y10" i="35"/>
  <c r="X10" i="35"/>
  <c r="V10" i="35"/>
  <c r="U10" i="35"/>
  <c r="S10" i="35"/>
  <c r="R10" i="35"/>
  <c r="P10" i="35"/>
  <c r="O10" i="35"/>
  <c r="M10" i="35"/>
  <c r="L10" i="35"/>
  <c r="J10" i="35"/>
  <c r="I10" i="35"/>
  <c r="G10" i="35"/>
  <c r="F10" i="35"/>
  <c r="AF9" i="35"/>
  <c r="AC9" i="35"/>
  <c r="Z9" i="35"/>
  <c r="W9" i="35"/>
  <c r="T9" i="35"/>
  <c r="Q9" i="35"/>
  <c r="N9" i="35"/>
  <c r="K9" i="35"/>
  <c r="H9" i="35"/>
  <c r="D9" i="35"/>
  <c r="C9" i="35"/>
  <c r="AF8" i="35"/>
  <c r="AC8" i="35"/>
  <c r="Z8" i="35"/>
  <c r="W8" i="35"/>
  <c r="T8" i="35"/>
  <c r="Q8" i="35"/>
  <c r="N8" i="35"/>
  <c r="K8" i="35"/>
  <c r="H8" i="35"/>
  <c r="D8" i="35"/>
  <c r="C8" i="35"/>
  <c r="AF7" i="35"/>
  <c r="AC7" i="35"/>
  <c r="Z7" i="35"/>
  <c r="W7" i="35"/>
  <c r="T7" i="35"/>
  <c r="Q7" i="35"/>
  <c r="N7" i="35"/>
  <c r="K7" i="35"/>
  <c r="H7" i="35"/>
  <c r="D7" i="35"/>
  <c r="C7" i="35"/>
  <c r="AF6" i="35"/>
  <c r="AC6" i="35"/>
  <c r="Z6" i="35"/>
  <c r="W6" i="35"/>
  <c r="T6" i="35"/>
  <c r="Q6" i="35"/>
  <c r="N6" i="35"/>
  <c r="K6" i="35"/>
  <c r="H6" i="35"/>
  <c r="D6" i="35"/>
  <c r="C6" i="35"/>
  <c r="AE195" i="31"/>
  <c r="AD195" i="31"/>
  <c r="AB195" i="31"/>
  <c r="AA195" i="31"/>
  <c r="Y195" i="31"/>
  <c r="X195" i="31"/>
  <c r="V195" i="31"/>
  <c r="U195" i="31"/>
  <c r="S195" i="31"/>
  <c r="R195" i="31"/>
  <c r="P195" i="31"/>
  <c r="O195" i="31"/>
  <c r="M195" i="31"/>
  <c r="L195" i="31"/>
  <c r="J195" i="31"/>
  <c r="I195" i="31"/>
  <c r="G195" i="31"/>
  <c r="F195" i="31"/>
  <c r="AE194" i="31"/>
  <c r="AD194" i="31"/>
  <c r="AB194" i="31"/>
  <c r="AA194" i="31"/>
  <c r="Y194" i="31"/>
  <c r="X194" i="31"/>
  <c r="V194" i="31"/>
  <c r="U194" i="31"/>
  <c r="S194" i="31"/>
  <c r="R194" i="31"/>
  <c r="P194" i="31"/>
  <c r="O194" i="31"/>
  <c r="M194" i="31"/>
  <c r="L194" i="31"/>
  <c r="J194" i="31"/>
  <c r="I194" i="31"/>
  <c r="G194" i="31"/>
  <c r="F194" i="31"/>
  <c r="AE193" i="31"/>
  <c r="AD193" i="31"/>
  <c r="AB193" i="31"/>
  <c r="AA193" i="31"/>
  <c r="Y193" i="31"/>
  <c r="X193" i="31"/>
  <c r="V193" i="31"/>
  <c r="U193" i="31"/>
  <c r="S193" i="31"/>
  <c r="R193" i="31"/>
  <c r="P193" i="31"/>
  <c r="O193" i="31"/>
  <c r="M193" i="31"/>
  <c r="L193" i="31"/>
  <c r="J193" i="31"/>
  <c r="I193" i="31"/>
  <c r="G193" i="31"/>
  <c r="F193" i="31"/>
  <c r="AE192" i="31"/>
  <c r="AD192" i="31"/>
  <c r="AB192" i="31"/>
  <c r="AA192" i="31"/>
  <c r="Y192" i="31"/>
  <c r="X192" i="31"/>
  <c r="V192" i="31"/>
  <c r="U192" i="31"/>
  <c r="S192" i="31"/>
  <c r="R192" i="31"/>
  <c r="P192" i="31"/>
  <c r="O192" i="31"/>
  <c r="M192" i="31"/>
  <c r="L192" i="31"/>
  <c r="J192" i="31"/>
  <c r="I192" i="31"/>
  <c r="G192" i="31"/>
  <c r="F192" i="31"/>
  <c r="AE190" i="31"/>
  <c r="AD190" i="31"/>
  <c r="AB190" i="31"/>
  <c r="AA190" i="31"/>
  <c r="Y190" i="31"/>
  <c r="X190" i="31"/>
  <c r="V190" i="31"/>
  <c r="U190" i="31"/>
  <c r="S190" i="31"/>
  <c r="R190" i="31"/>
  <c r="P190" i="31"/>
  <c r="O190" i="31"/>
  <c r="M190" i="31"/>
  <c r="L190" i="31"/>
  <c r="J190" i="31"/>
  <c r="I190" i="31"/>
  <c r="G190" i="31"/>
  <c r="F190" i="31"/>
  <c r="AF189" i="31"/>
  <c r="AC189" i="31"/>
  <c r="Z189" i="31"/>
  <c r="W189" i="31"/>
  <c r="T189" i="31"/>
  <c r="Q189" i="31"/>
  <c r="N189" i="31"/>
  <c r="K189" i="31"/>
  <c r="H189" i="31"/>
  <c r="D189" i="31"/>
  <c r="C189" i="31"/>
  <c r="AF188" i="31"/>
  <c r="AC188" i="31"/>
  <c r="Z188" i="31"/>
  <c r="W188" i="31"/>
  <c r="T188" i="31"/>
  <c r="Q188" i="31"/>
  <c r="N188" i="31"/>
  <c r="K188" i="31"/>
  <c r="H188" i="31"/>
  <c r="D188" i="31"/>
  <c r="C188" i="31"/>
  <c r="AF187" i="31"/>
  <c r="AC187" i="31"/>
  <c r="Z187" i="31"/>
  <c r="W187" i="31"/>
  <c r="T187" i="31"/>
  <c r="Q187" i="31"/>
  <c r="N187" i="31"/>
  <c r="K187" i="31"/>
  <c r="H187" i="31"/>
  <c r="D187" i="31"/>
  <c r="C187" i="31"/>
  <c r="AF186" i="31"/>
  <c r="AC186" i="31"/>
  <c r="Z186" i="31"/>
  <c r="Z190" i="31" s="1"/>
  <c r="W186" i="31"/>
  <c r="W190" i="31" s="1"/>
  <c r="T186" i="31"/>
  <c r="Q186" i="31"/>
  <c r="N186" i="31"/>
  <c r="K186" i="31"/>
  <c r="H186" i="31"/>
  <c r="D186" i="31"/>
  <c r="C186" i="31"/>
  <c r="AE185" i="31"/>
  <c r="AD185" i="31"/>
  <c r="AB185" i="31"/>
  <c r="AA185" i="31"/>
  <c r="Y185" i="31"/>
  <c r="X185" i="31"/>
  <c r="V185" i="31"/>
  <c r="U185" i="31"/>
  <c r="S185" i="31"/>
  <c r="R185" i="31"/>
  <c r="P185" i="31"/>
  <c r="O185" i="31"/>
  <c r="M185" i="31"/>
  <c r="L185" i="31"/>
  <c r="J185" i="31"/>
  <c r="I185" i="31"/>
  <c r="G185" i="31"/>
  <c r="F185" i="31"/>
  <c r="AF184" i="31"/>
  <c r="AC184" i="31"/>
  <c r="Z184" i="31"/>
  <c r="W184" i="31"/>
  <c r="T184" i="31"/>
  <c r="Q184" i="31"/>
  <c r="N184" i="31"/>
  <c r="K184" i="31"/>
  <c r="H184" i="31"/>
  <c r="D184" i="31"/>
  <c r="C184" i="31"/>
  <c r="AF183" i="31"/>
  <c r="AC183" i="31"/>
  <c r="Z183" i="31"/>
  <c r="W183" i="31"/>
  <c r="T183" i="31"/>
  <c r="Q183" i="31"/>
  <c r="N183" i="31"/>
  <c r="K183" i="31"/>
  <c r="H183" i="31"/>
  <c r="D183" i="31"/>
  <c r="C183" i="31"/>
  <c r="AF182" i="31"/>
  <c r="AC182" i="31"/>
  <c r="Z182" i="31"/>
  <c r="W182" i="31"/>
  <c r="T182" i="31"/>
  <c r="Q182" i="31"/>
  <c r="N182" i="31"/>
  <c r="K182" i="31"/>
  <c r="H182" i="31"/>
  <c r="D182" i="31"/>
  <c r="C182" i="31"/>
  <c r="AF181" i="31"/>
  <c r="AF185" i="31" s="1"/>
  <c r="AC181" i="31"/>
  <c r="Z181" i="31"/>
  <c r="W181" i="31"/>
  <c r="T181" i="31"/>
  <c r="Q181" i="31"/>
  <c r="N181" i="31"/>
  <c r="N185" i="31" s="1"/>
  <c r="K181" i="31"/>
  <c r="H181" i="31"/>
  <c r="D181" i="31"/>
  <c r="D185" i="31" s="1"/>
  <c r="C181" i="31"/>
  <c r="AE180" i="31"/>
  <c r="AD180" i="31"/>
  <c r="AB180" i="31"/>
  <c r="AA180" i="31"/>
  <c r="Y180" i="31"/>
  <c r="X180" i="31"/>
  <c r="V180" i="31"/>
  <c r="U180" i="31"/>
  <c r="S180" i="31"/>
  <c r="R180" i="31"/>
  <c r="P180" i="31"/>
  <c r="O180" i="31"/>
  <c r="M180" i="31"/>
  <c r="L180" i="31"/>
  <c r="J180" i="31"/>
  <c r="I180" i="31"/>
  <c r="G180" i="31"/>
  <c r="F180" i="31"/>
  <c r="AF179" i="31"/>
  <c r="AC179" i="31"/>
  <c r="Z179" i="31"/>
  <c r="W179" i="31"/>
  <c r="T179" i="31"/>
  <c r="Q179" i="31"/>
  <c r="N179" i="31"/>
  <c r="K179" i="31"/>
  <c r="H179" i="31"/>
  <c r="D179" i="31"/>
  <c r="C179" i="31"/>
  <c r="AF178" i="31"/>
  <c r="AC178" i="31"/>
  <c r="Z178" i="31"/>
  <c r="W178" i="31"/>
  <c r="T178" i="31"/>
  <c r="Q178" i="31"/>
  <c r="N178" i="31"/>
  <c r="K178" i="31"/>
  <c r="H178" i="31"/>
  <c r="D178" i="31"/>
  <c r="C178" i="31"/>
  <c r="AF177" i="31"/>
  <c r="AC177" i="31"/>
  <c r="Z177" i="31"/>
  <c r="W177" i="31"/>
  <c r="T177" i="31"/>
  <c r="Q177" i="31"/>
  <c r="N177" i="31"/>
  <c r="K177" i="31"/>
  <c r="H177" i="31"/>
  <c r="D177" i="31"/>
  <c r="C177" i="31"/>
  <c r="AF176" i="31"/>
  <c r="AC176" i="31"/>
  <c r="Z176" i="31"/>
  <c r="W176" i="31"/>
  <c r="T176" i="31"/>
  <c r="T180" i="31" s="1"/>
  <c r="Q176" i="31"/>
  <c r="N176" i="31"/>
  <c r="K176" i="31"/>
  <c r="H176" i="31"/>
  <c r="D176" i="31"/>
  <c r="C176" i="31"/>
  <c r="C180" i="31" s="1"/>
  <c r="AE175" i="31"/>
  <c r="AD175" i="31"/>
  <c r="AB175" i="31"/>
  <c r="AA175" i="31"/>
  <c r="Y175" i="31"/>
  <c r="X175" i="31"/>
  <c r="V175" i="31"/>
  <c r="U175" i="31"/>
  <c r="S175" i="31"/>
  <c r="R175" i="31"/>
  <c r="P175" i="31"/>
  <c r="O175" i="31"/>
  <c r="M175" i="31"/>
  <c r="L175" i="31"/>
  <c r="J175" i="31"/>
  <c r="I175" i="31"/>
  <c r="G175" i="31"/>
  <c r="F175" i="31"/>
  <c r="AF174" i="31"/>
  <c r="AC174" i="31"/>
  <c r="Z174" i="31"/>
  <c r="W174" i="31"/>
  <c r="T174" i="31"/>
  <c r="Q174" i="31"/>
  <c r="N174" i="31"/>
  <c r="K174" i="31"/>
  <c r="H174" i="31"/>
  <c r="D174" i="31"/>
  <c r="C174" i="31"/>
  <c r="AF173" i="31"/>
  <c r="AC173" i="31"/>
  <c r="Z173" i="31"/>
  <c r="W173" i="31"/>
  <c r="T173" i="31"/>
  <c r="Q173" i="31"/>
  <c r="N173" i="31"/>
  <c r="K173" i="31"/>
  <c r="H173" i="31"/>
  <c r="D173" i="31"/>
  <c r="C173" i="31"/>
  <c r="AF172" i="31"/>
  <c r="AC172" i="31"/>
  <c r="Z172" i="31"/>
  <c r="W172" i="31"/>
  <c r="T172" i="31"/>
  <c r="Q172" i="31"/>
  <c r="N172" i="31"/>
  <c r="K172" i="31"/>
  <c r="H172" i="31"/>
  <c r="D172" i="31"/>
  <c r="C172" i="31"/>
  <c r="AF171" i="31"/>
  <c r="AC171" i="31"/>
  <c r="Z171" i="31"/>
  <c r="Z175" i="31" s="1"/>
  <c r="W171" i="31"/>
  <c r="T171" i="31"/>
  <c r="Q171" i="31"/>
  <c r="N171" i="31"/>
  <c r="K171" i="31"/>
  <c r="H171" i="31"/>
  <c r="D171" i="31"/>
  <c r="C171" i="31"/>
  <c r="AE170" i="31"/>
  <c r="AD170" i="31"/>
  <c r="AB170" i="31"/>
  <c r="AA170" i="31"/>
  <c r="Y170" i="31"/>
  <c r="X170" i="31"/>
  <c r="V170" i="31"/>
  <c r="U170" i="31"/>
  <c r="S170" i="31"/>
  <c r="R170" i="31"/>
  <c r="P170" i="31"/>
  <c r="O170" i="31"/>
  <c r="M170" i="31"/>
  <c r="L170" i="31"/>
  <c r="J170" i="31"/>
  <c r="I170" i="31"/>
  <c r="G170" i="31"/>
  <c r="F170" i="31"/>
  <c r="AF169" i="31"/>
  <c r="AC169" i="31"/>
  <c r="Z169" i="31"/>
  <c r="W169" i="31"/>
  <c r="T169" i="31"/>
  <c r="Q169" i="31"/>
  <c r="N169" i="31"/>
  <c r="K169" i="31"/>
  <c r="H169" i="31"/>
  <c r="D169" i="31"/>
  <c r="C169" i="31"/>
  <c r="AF168" i="31"/>
  <c r="AC168" i="31"/>
  <c r="Z168" i="31"/>
  <c r="W168" i="31"/>
  <c r="T168" i="31"/>
  <c r="Q168" i="31"/>
  <c r="N168" i="31"/>
  <c r="K168" i="31"/>
  <c r="H168" i="31"/>
  <c r="E168" i="31" s="1"/>
  <c r="D168" i="31"/>
  <c r="C168" i="31"/>
  <c r="AF167" i="31"/>
  <c r="AC167" i="31"/>
  <c r="Z167" i="31"/>
  <c r="W167" i="31"/>
  <c r="T167" i="31"/>
  <c r="Q167" i="31"/>
  <c r="N167" i="31"/>
  <c r="K167" i="31"/>
  <c r="H167" i="31"/>
  <c r="D167" i="31"/>
  <c r="C167" i="31"/>
  <c r="AF166" i="31"/>
  <c r="AC166" i="31"/>
  <c r="Z166" i="31"/>
  <c r="W166" i="31"/>
  <c r="T166" i="31"/>
  <c r="Q166" i="31"/>
  <c r="Q170" i="31" s="1"/>
  <c r="N166" i="31"/>
  <c r="N170" i="31" s="1"/>
  <c r="K166" i="31"/>
  <c r="H166" i="31"/>
  <c r="D166" i="31"/>
  <c r="C166" i="31"/>
  <c r="AF165" i="31"/>
  <c r="AE165" i="31"/>
  <c r="AD165" i="31"/>
  <c r="AB165" i="31"/>
  <c r="AA165" i="31"/>
  <c r="Y165" i="31"/>
  <c r="X165" i="31"/>
  <c r="V165" i="31"/>
  <c r="U165" i="31"/>
  <c r="S165" i="31"/>
  <c r="R165" i="31"/>
  <c r="P165" i="31"/>
  <c r="O165" i="31"/>
  <c r="M165" i="31"/>
  <c r="L165" i="31"/>
  <c r="J165" i="31"/>
  <c r="I165" i="31"/>
  <c r="G165" i="31"/>
  <c r="F165" i="31"/>
  <c r="AF164" i="31"/>
  <c r="AC164" i="31"/>
  <c r="Z164" i="31"/>
  <c r="W164" i="31"/>
  <c r="T164" i="31"/>
  <c r="Q164" i="31"/>
  <c r="N164" i="31"/>
  <c r="K164" i="31"/>
  <c r="H164" i="31"/>
  <c r="D164" i="31"/>
  <c r="C164" i="31"/>
  <c r="AF163" i="31"/>
  <c r="AC163" i="31"/>
  <c r="Z163" i="31"/>
  <c r="Z165" i="31" s="1"/>
  <c r="W163" i="31"/>
  <c r="T163" i="31"/>
  <c r="T165" i="31" s="1"/>
  <c r="Q163" i="31"/>
  <c r="N163" i="31"/>
  <c r="K163" i="31"/>
  <c r="H163" i="31"/>
  <c r="D163" i="31"/>
  <c r="C163" i="31"/>
  <c r="C165" i="31" s="1"/>
  <c r="AF162" i="31"/>
  <c r="AC162" i="31"/>
  <c r="Z162" i="31"/>
  <c r="W162" i="31"/>
  <c r="T162" i="31"/>
  <c r="Q162" i="31"/>
  <c r="N162" i="31"/>
  <c r="K162" i="31"/>
  <c r="H162" i="31"/>
  <c r="D162" i="31"/>
  <c r="C162" i="31"/>
  <c r="AF161" i="31"/>
  <c r="AC161" i="31"/>
  <c r="AC165" i="31" s="1"/>
  <c r="Z161" i="31"/>
  <c r="W161" i="31"/>
  <c r="T161" i="31"/>
  <c r="Q161" i="31"/>
  <c r="N161" i="31"/>
  <c r="K161" i="31"/>
  <c r="K165" i="31" s="1"/>
  <c r="H161" i="31"/>
  <c r="D161" i="31"/>
  <c r="D165" i="31" s="1"/>
  <c r="C161" i="31"/>
  <c r="AE160" i="31"/>
  <c r="AD160" i="31"/>
  <c r="AB160" i="31"/>
  <c r="AA160" i="31"/>
  <c r="Y160" i="31"/>
  <c r="X160" i="31"/>
  <c r="V160" i="31"/>
  <c r="U160" i="31"/>
  <c r="S160" i="31"/>
  <c r="R160" i="31"/>
  <c r="P160" i="31"/>
  <c r="O160" i="31"/>
  <c r="M160" i="31"/>
  <c r="L160" i="31"/>
  <c r="J160" i="31"/>
  <c r="I160" i="31"/>
  <c r="G160" i="31"/>
  <c r="F160" i="31"/>
  <c r="D160" i="31"/>
  <c r="AF159" i="31"/>
  <c r="AC159" i="31"/>
  <c r="Z159" i="31"/>
  <c r="W159" i="31"/>
  <c r="T159" i="31"/>
  <c r="Q159" i="31"/>
  <c r="N159" i="31"/>
  <c r="K159" i="31"/>
  <c r="H159" i="31"/>
  <c r="D159" i="31"/>
  <c r="C159" i="31"/>
  <c r="AF158" i="31"/>
  <c r="AC158" i="31"/>
  <c r="Z158" i="31"/>
  <c r="W158" i="31"/>
  <c r="T158" i="31"/>
  <c r="Q158" i="31"/>
  <c r="N158" i="31"/>
  <c r="K158" i="31"/>
  <c r="E158" i="31" s="1"/>
  <c r="H158" i="31"/>
  <c r="D158" i="31"/>
  <c r="C158" i="31"/>
  <c r="AF157" i="31"/>
  <c r="AC157" i="31"/>
  <c r="Z157" i="31"/>
  <c r="W157" i="31"/>
  <c r="T157" i="31"/>
  <c r="Q157" i="31"/>
  <c r="N157" i="31"/>
  <c r="K157" i="31"/>
  <c r="E157" i="31" s="1"/>
  <c r="H157" i="31"/>
  <c r="D157" i="31"/>
  <c r="C157" i="31"/>
  <c r="AF156" i="31"/>
  <c r="AF160" i="31" s="1"/>
  <c r="AC156" i="31"/>
  <c r="Z156" i="31"/>
  <c r="W156" i="31"/>
  <c r="W160" i="31" s="1"/>
  <c r="T156" i="31"/>
  <c r="Q156" i="31"/>
  <c r="N156" i="31"/>
  <c r="N160" i="31" s="1"/>
  <c r="K156" i="31"/>
  <c r="E156" i="31" s="1"/>
  <c r="H156" i="31"/>
  <c r="D156" i="31"/>
  <c r="C156" i="31"/>
  <c r="C160" i="31" s="1"/>
  <c r="AE155" i="31"/>
  <c r="AD155" i="31"/>
  <c r="AB155" i="31"/>
  <c r="AA155" i="31"/>
  <c r="Y155" i="31"/>
  <c r="X155" i="31"/>
  <c r="V155" i="31"/>
  <c r="U155" i="31"/>
  <c r="S155" i="31"/>
  <c r="R155" i="31"/>
  <c r="Q155" i="31"/>
  <c r="P155" i="31"/>
  <c r="O155" i="31"/>
  <c r="M155" i="31"/>
  <c r="L155" i="31"/>
  <c r="J155" i="31"/>
  <c r="I155" i="31"/>
  <c r="G155" i="31"/>
  <c r="F155" i="31"/>
  <c r="AF154" i="31"/>
  <c r="AC154" i="31"/>
  <c r="Z154" i="31"/>
  <c r="W154" i="31"/>
  <c r="T154" i="31"/>
  <c r="Q154" i="31"/>
  <c r="N154" i="31"/>
  <c r="K154" i="31"/>
  <c r="H154" i="31"/>
  <c r="E154" i="31" s="1"/>
  <c r="D154" i="31"/>
  <c r="C154" i="31"/>
  <c r="AF153" i="31"/>
  <c r="AC153" i="31"/>
  <c r="Z153" i="31"/>
  <c r="W153" i="31"/>
  <c r="T153" i="31"/>
  <c r="Q153" i="31"/>
  <c r="N153" i="31"/>
  <c r="K153" i="31"/>
  <c r="K155" i="31" s="1"/>
  <c r="H153" i="31"/>
  <c r="D153" i="31"/>
  <c r="C153" i="31"/>
  <c r="AF152" i="31"/>
  <c r="AC152" i="31"/>
  <c r="Z152" i="31"/>
  <c r="W152" i="31"/>
  <c r="E152" i="31" s="1"/>
  <c r="T152" i="31"/>
  <c r="Q152" i="31"/>
  <c r="N152" i="31"/>
  <c r="K152" i="31"/>
  <c r="H152" i="31"/>
  <c r="D152" i="31"/>
  <c r="C152" i="31"/>
  <c r="AF151" i="31"/>
  <c r="AC151" i="31"/>
  <c r="AC155" i="31" s="1"/>
  <c r="Z151" i="31"/>
  <c r="W151" i="31"/>
  <c r="W155" i="31" s="1"/>
  <c r="T151" i="31"/>
  <c r="T155" i="31" s="1"/>
  <c r="Q151" i="31"/>
  <c r="N151" i="31"/>
  <c r="N155" i="31" s="1"/>
  <c r="K151" i="31"/>
  <c r="H151" i="31"/>
  <c r="D151" i="31"/>
  <c r="D155" i="31" s="1"/>
  <c r="C151" i="31"/>
  <c r="AE150" i="31"/>
  <c r="AD150" i="31"/>
  <c r="AB150" i="31"/>
  <c r="AA150" i="31"/>
  <c r="Y150" i="31"/>
  <c r="X150" i="31"/>
  <c r="V150" i="31"/>
  <c r="U150" i="31"/>
  <c r="S150" i="31"/>
  <c r="R150" i="31"/>
  <c r="P150" i="31"/>
  <c r="O150" i="31"/>
  <c r="M150" i="31"/>
  <c r="L150" i="31"/>
  <c r="J150" i="31"/>
  <c r="I150" i="31"/>
  <c r="G150" i="31"/>
  <c r="F150" i="31"/>
  <c r="AF149" i="31"/>
  <c r="AC149" i="31"/>
  <c r="Z149" i="31"/>
  <c r="W149" i="31"/>
  <c r="T149" i="31"/>
  <c r="Q149" i="31"/>
  <c r="N149" i="31"/>
  <c r="K149" i="31"/>
  <c r="H149" i="31"/>
  <c r="D149" i="31"/>
  <c r="C149" i="31"/>
  <c r="AF148" i="31"/>
  <c r="AC148" i="31"/>
  <c r="Z148" i="31"/>
  <c r="W148" i="31"/>
  <c r="T148" i="31"/>
  <c r="Q148" i="31"/>
  <c r="N148" i="31"/>
  <c r="K148" i="31"/>
  <c r="H148" i="31"/>
  <c r="D148" i="31"/>
  <c r="C148" i="31"/>
  <c r="AF147" i="31"/>
  <c r="AC147" i="31"/>
  <c r="Z147" i="31"/>
  <c r="W147" i="31"/>
  <c r="T147" i="31"/>
  <c r="Q147" i="31"/>
  <c r="N147" i="31"/>
  <c r="K147" i="31"/>
  <c r="H147" i="31"/>
  <c r="D147" i="31"/>
  <c r="C147" i="31"/>
  <c r="AF146" i="31"/>
  <c r="AF150" i="31" s="1"/>
  <c r="AC146" i="31"/>
  <c r="Z146" i="31"/>
  <c r="W146" i="31"/>
  <c r="T146" i="31"/>
  <c r="Q146" i="31"/>
  <c r="Q150" i="31" s="1"/>
  <c r="N146" i="31"/>
  <c r="N150" i="31" s="1"/>
  <c r="K146" i="31"/>
  <c r="H146" i="31"/>
  <c r="D146" i="31"/>
  <c r="C146" i="31"/>
  <c r="AE145" i="31"/>
  <c r="AD145" i="31"/>
  <c r="AB145" i="31"/>
  <c r="AA145" i="31"/>
  <c r="Y145" i="31"/>
  <c r="X145" i="31"/>
  <c r="V145" i="31"/>
  <c r="U145" i="31"/>
  <c r="S145" i="31"/>
  <c r="R145" i="31"/>
  <c r="Q145" i="31"/>
  <c r="P145" i="31"/>
  <c r="O145" i="31"/>
  <c r="M145" i="31"/>
  <c r="L145" i="31"/>
  <c r="J145" i="31"/>
  <c r="I145" i="31"/>
  <c r="G145" i="31"/>
  <c r="F145" i="31"/>
  <c r="AF144" i="31"/>
  <c r="AC144" i="31"/>
  <c r="Z144" i="31"/>
  <c r="W144" i="31"/>
  <c r="T144" i="31"/>
  <c r="Q144" i="31"/>
  <c r="N144" i="31"/>
  <c r="K144" i="31"/>
  <c r="H144" i="31"/>
  <c r="D144" i="31"/>
  <c r="C144" i="31"/>
  <c r="AF143" i="31"/>
  <c r="AC143" i="31"/>
  <c r="AC145" i="31" s="1"/>
  <c r="Z143" i="31"/>
  <c r="W143" i="31"/>
  <c r="T143" i="31"/>
  <c r="Q143" i="31"/>
  <c r="N143" i="31"/>
  <c r="K143" i="31"/>
  <c r="H143" i="31"/>
  <c r="D143" i="31"/>
  <c r="C143" i="31"/>
  <c r="AF142" i="31"/>
  <c r="AC142" i="31"/>
  <c r="Z142" i="31"/>
  <c r="W142" i="31"/>
  <c r="T142" i="31"/>
  <c r="Q142" i="31"/>
  <c r="N142" i="31"/>
  <c r="K142" i="31"/>
  <c r="K145" i="31" s="1"/>
  <c r="H142" i="31"/>
  <c r="D142" i="31"/>
  <c r="C142" i="31"/>
  <c r="AF141" i="31"/>
  <c r="AF145" i="31" s="1"/>
  <c r="AC141" i="31"/>
  <c r="Z141" i="31"/>
  <c r="W141" i="31"/>
  <c r="W145" i="31" s="1"/>
  <c r="T141" i="31"/>
  <c r="Q141" i="31"/>
  <c r="N141" i="31"/>
  <c r="N145" i="31" s="1"/>
  <c r="K141" i="31"/>
  <c r="H141" i="31"/>
  <c r="D141" i="31"/>
  <c r="C141" i="31"/>
  <c r="AE140" i="31"/>
  <c r="AD140" i="31"/>
  <c r="AB140" i="31"/>
  <c r="AA140" i="31"/>
  <c r="Y140" i="31"/>
  <c r="X140" i="31"/>
  <c r="V140" i="31"/>
  <c r="U140" i="31"/>
  <c r="S140" i="31"/>
  <c r="R140" i="31"/>
  <c r="Q140" i="31"/>
  <c r="P140" i="31"/>
  <c r="O140" i="31"/>
  <c r="M140" i="31"/>
  <c r="L140" i="31"/>
  <c r="J140" i="31"/>
  <c r="I140" i="31"/>
  <c r="G140" i="31"/>
  <c r="F140" i="31"/>
  <c r="AF139" i="31"/>
  <c r="AC139" i="31"/>
  <c r="Z139" i="31"/>
  <c r="W139" i="31"/>
  <c r="T139" i="31"/>
  <c r="Q139" i="31"/>
  <c r="N139" i="31"/>
  <c r="K139" i="31"/>
  <c r="H139" i="31"/>
  <c r="E139" i="31"/>
  <c r="D139" i="31"/>
  <c r="C139" i="31"/>
  <c r="AF138" i="31"/>
  <c r="AC138" i="31"/>
  <c r="Z138" i="31"/>
  <c r="W138" i="31"/>
  <c r="T138" i="31"/>
  <c r="Q138" i="31"/>
  <c r="N138" i="31"/>
  <c r="K138" i="31"/>
  <c r="H138" i="31"/>
  <c r="E138" i="31"/>
  <c r="D138" i="31"/>
  <c r="C138" i="31"/>
  <c r="AF137" i="31"/>
  <c r="AC137" i="31"/>
  <c r="Z137" i="31"/>
  <c r="W137" i="31"/>
  <c r="T137" i="31"/>
  <c r="Q137" i="31"/>
  <c r="N137" i="31"/>
  <c r="K137" i="31"/>
  <c r="H137" i="31"/>
  <c r="E137" i="31"/>
  <c r="D137" i="31"/>
  <c r="C137" i="31"/>
  <c r="AF136" i="31"/>
  <c r="AF140" i="31" s="1"/>
  <c r="AC136" i="31"/>
  <c r="AC140" i="31" s="1"/>
  <c r="Z136" i="31"/>
  <c r="Z140" i="31" s="1"/>
  <c r="W136" i="31"/>
  <c r="W140" i="31" s="1"/>
  <c r="T136" i="31"/>
  <c r="T140" i="31" s="1"/>
  <c r="Q136" i="31"/>
  <c r="N136" i="31"/>
  <c r="N140" i="31" s="1"/>
  <c r="K136" i="31"/>
  <c r="K140" i="31" s="1"/>
  <c r="H136" i="31"/>
  <c r="H140" i="31" s="1"/>
  <c r="E136" i="31"/>
  <c r="E140" i="31" s="1"/>
  <c r="D136" i="31"/>
  <c r="D140" i="31" s="1"/>
  <c r="C136" i="31"/>
  <c r="C140" i="31" s="1"/>
  <c r="AE135" i="31"/>
  <c r="AD135" i="31"/>
  <c r="AB135" i="31"/>
  <c r="AA135" i="31"/>
  <c r="Y135" i="31"/>
  <c r="X135" i="31"/>
  <c r="V135" i="31"/>
  <c r="U135" i="31"/>
  <c r="S135" i="31"/>
  <c r="R135" i="31"/>
  <c r="Q135" i="31"/>
  <c r="P135" i="31"/>
  <c r="O135" i="31"/>
  <c r="M135" i="31"/>
  <c r="L135" i="31"/>
  <c r="J135" i="31"/>
  <c r="I135" i="31"/>
  <c r="G135" i="31"/>
  <c r="F135" i="31"/>
  <c r="AF134" i="31"/>
  <c r="AC134" i="31"/>
  <c r="Z134" i="31"/>
  <c r="W134" i="31"/>
  <c r="T134" i="31"/>
  <c r="Q134" i="31"/>
  <c r="N134" i="31"/>
  <c r="K134" i="31"/>
  <c r="H134" i="31"/>
  <c r="E134" i="31" s="1"/>
  <c r="D134" i="31"/>
  <c r="C134" i="31"/>
  <c r="AF133" i="31"/>
  <c r="AC133" i="31"/>
  <c r="Z133" i="31"/>
  <c r="W133" i="31"/>
  <c r="T133" i="31"/>
  <c r="Q133" i="31"/>
  <c r="N133" i="31"/>
  <c r="K133" i="31"/>
  <c r="H133" i="31"/>
  <c r="E133" i="31" s="1"/>
  <c r="D133" i="31"/>
  <c r="C133" i="31"/>
  <c r="AF132" i="31"/>
  <c r="AC132" i="31"/>
  <c r="Z132" i="31"/>
  <c r="W132" i="31"/>
  <c r="T132" i="31"/>
  <c r="Q132" i="31"/>
  <c r="N132" i="31"/>
  <c r="K132" i="31"/>
  <c r="H132" i="31"/>
  <c r="E132" i="31" s="1"/>
  <c r="D132" i="31"/>
  <c r="C132" i="31"/>
  <c r="AF131" i="31"/>
  <c r="AF135" i="31" s="1"/>
  <c r="AC131" i="31"/>
  <c r="AC135" i="31" s="1"/>
  <c r="Z131" i="31"/>
  <c r="W131" i="31"/>
  <c r="W135" i="31" s="1"/>
  <c r="T131" i="31"/>
  <c r="T135" i="31" s="1"/>
  <c r="Q131" i="31"/>
  <c r="N131" i="31"/>
  <c r="N135" i="31" s="1"/>
  <c r="K131" i="31"/>
  <c r="K135" i="31" s="1"/>
  <c r="H131" i="31"/>
  <c r="H135" i="31" s="1"/>
  <c r="D131" i="31"/>
  <c r="D135" i="31" s="1"/>
  <c r="C131" i="31"/>
  <c r="C135" i="31" s="1"/>
  <c r="AE130" i="31"/>
  <c r="AD130" i="31"/>
  <c r="AB130" i="31"/>
  <c r="AA130" i="31"/>
  <c r="Y130" i="31"/>
  <c r="X130" i="31"/>
  <c r="V130" i="31"/>
  <c r="U130" i="31"/>
  <c r="S130" i="31"/>
  <c r="R130" i="31"/>
  <c r="P130" i="31"/>
  <c r="O130" i="31"/>
  <c r="M130" i="31"/>
  <c r="L130" i="31"/>
  <c r="J130" i="31"/>
  <c r="I130" i="31"/>
  <c r="G130" i="31"/>
  <c r="F130" i="31"/>
  <c r="AF129" i="31"/>
  <c r="AC129" i="31"/>
  <c r="Z129" i="31"/>
  <c r="W129" i="31"/>
  <c r="T129" i="31"/>
  <c r="Q129" i="31"/>
  <c r="N129" i="31"/>
  <c r="K129" i="31"/>
  <c r="H129" i="31"/>
  <c r="E129" i="31" s="1"/>
  <c r="D129" i="31"/>
  <c r="C129" i="31"/>
  <c r="AF128" i="31"/>
  <c r="AC128" i="31"/>
  <c r="Z128" i="31"/>
  <c r="W128" i="31"/>
  <c r="T128" i="31"/>
  <c r="Q128" i="31"/>
  <c r="N128" i="31"/>
  <c r="K128" i="31"/>
  <c r="H128" i="31"/>
  <c r="E128" i="31" s="1"/>
  <c r="D128" i="31"/>
  <c r="C128" i="31"/>
  <c r="AF127" i="31"/>
  <c r="AC127" i="31"/>
  <c r="Z127" i="31"/>
  <c r="W127" i="31"/>
  <c r="T127" i="31"/>
  <c r="Q127" i="31"/>
  <c r="N127" i="31"/>
  <c r="K127" i="31"/>
  <c r="H127" i="31"/>
  <c r="E127" i="31" s="1"/>
  <c r="D127" i="31"/>
  <c r="C127" i="31"/>
  <c r="AF126" i="31"/>
  <c r="AF130" i="31" s="1"/>
  <c r="AC126" i="31"/>
  <c r="AC130" i="31" s="1"/>
  <c r="Z126" i="31"/>
  <c r="Z130" i="31" s="1"/>
  <c r="W126" i="31"/>
  <c r="W130" i="31" s="1"/>
  <c r="T126" i="31"/>
  <c r="T130" i="31" s="1"/>
  <c r="Q126" i="31"/>
  <c r="Q130" i="31" s="1"/>
  <c r="N126" i="31"/>
  <c r="N130" i="31" s="1"/>
  <c r="K126" i="31"/>
  <c r="H126" i="31"/>
  <c r="H130" i="31" s="1"/>
  <c r="D126" i="31"/>
  <c r="D130" i="31" s="1"/>
  <c r="C126" i="31"/>
  <c r="C130" i="31" s="1"/>
  <c r="AE125" i="31"/>
  <c r="AD125" i="31"/>
  <c r="AB125" i="31"/>
  <c r="AA125" i="31"/>
  <c r="Y125" i="31"/>
  <c r="X125" i="31"/>
  <c r="V125" i="31"/>
  <c r="U125" i="31"/>
  <c r="S125" i="31"/>
  <c r="R125" i="31"/>
  <c r="P125" i="31"/>
  <c r="O125" i="31"/>
  <c r="M125" i="31"/>
  <c r="L125" i="31"/>
  <c r="J125" i="31"/>
  <c r="I125" i="31"/>
  <c r="G125" i="31"/>
  <c r="F125" i="31"/>
  <c r="AF124" i="31"/>
  <c r="AC124" i="31"/>
  <c r="Z124" i="31"/>
  <c r="W124" i="31"/>
  <c r="T124" i="31"/>
  <c r="Q124" i="31"/>
  <c r="N124" i="31"/>
  <c r="K124" i="31"/>
  <c r="E124" i="31" s="1"/>
  <c r="H124" i="31"/>
  <c r="D124" i="31"/>
  <c r="C124" i="31"/>
  <c r="AF123" i="31"/>
  <c r="AC123" i="31"/>
  <c r="Z123" i="31"/>
  <c r="W123" i="31"/>
  <c r="T123" i="31"/>
  <c r="Q123" i="31"/>
  <c r="N123" i="31"/>
  <c r="K123" i="31"/>
  <c r="E123" i="31" s="1"/>
  <c r="H123" i="31"/>
  <c r="D123" i="31"/>
  <c r="C123" i="31"/>
  <c r="AF122" i="31"/>
  <c r="AC122" i="31"/>
  <c r="Z122" i="31"/>
  <c r="W122" i="31"/>
  <c r="T122" i="31"/>
  <c r="Q122" i="31"/>
  <c r="N122" i="31"/>
  <c r="K122" i="31"/>
  <c r="E122" i="31" s="1"/>
  <c r="H122" i="31"/>
  <c r="D122" i="31"/>
  <c r="C122" i="31"/>
  <c r="AF121" i="31"/>
  <c r="AF125" i="31" s="1"/>
  <c r="AC121" i="31"/>
  <c r="AC125" i="31" s="1"/>
  <c r="Z121" i="31"/>
  <c r="Z125" i="31" s="1"/>
  <c r="W121" i="31"/>
  <c r="W125" i="31" s="1"/>
  <c r="T121" i="31"/>
  <c r="T125" i="31" s="1"/>
  <c r="Q121" i="31"/>
  <c r="Q125" i="31" s="1"/>
  <c r="N121" i="31"/>
  <c r="N125" i="31" s="1"/>
  <c r="K121" i="31"/>
  <c r="K125" i="31" s="1"/>
  <c r="H121" i="31"/>
  <c r="H125" i="31" s="1"/>
  <c r="D121" i="31"/>
  <c r="D125" i="31" s="1"/>
  <c r="C121" i="31"/>
  <c r="C125" i="31" s="1"/>
  <c r="AE120" i="31"/>
  <c r="AD120" i="31"/>
  <c r="AB120" i="31"/>
  <c r="AA120" i="31"/>
  <c r="Y120" i="31"/>
  <c r="X120" i="31"/>
  <c r="V120" i="31"/>
  <c r="U120" i="31"/>
  <c r="S120" i="31"/>
  <c r="R120" i="31"/>
  <c r="P120" i="31"/>
  <c r="O120" i="31"/>
  <c r="M120" i="31"/>
  <c r="L120" i="31"/>
  <c r="J120" i="31"/>
  <c r="I120" i="31"/>
  <c r="G120" i="31"/>
  <c r="F120" i="31"/>
  <c r="AF119" i="31"/>
  <c r="AC119" i="31"/>
  <c r="Z119" i="31"/>
  <c r="W119" i="31"/>
  <c r="T119" i="31"/>
  <c r="Q119" i="31"/>
  <c r="N119" i="31"/>
  <c r="K119" i="31"/>
  <c r="H119" i="31"/>
  <c r="E119" i="31" s="1"/>
  <c r="D119" i="31"/>
  <c r="C119" i="31"/>
  <c r="AF118" i="31"/>
  <c r="AC118" i="31"/>
  <c r="Z118" i="31"/>
  <c r="W118" i="31"/>
  <c r="T118" i="31"/>
  <c r="Q118" i="31"/>
  <c r="N118" i="31"/>
  <c r="K118" i="31"/>
  <c r="H118" i="31"/>
  <c r="E118" i="31" s="1"/>
  <c r="D118" i="31"/>
  <c r="C118" i="31"/>
  <c r="AF117" i="31"/>
  <c r="AC117" i="31"/>
  <c r="Z117" i="31"/>
  <c r="W117" i="31"/>
  <c r="T117" i="31"/>
  <c r="Q117" i="31"/>
  <c r="N117" i="31"/>
  <c r="K117" i="31"/>
  <c r="H117" i="31"/>
  <c r="E117" i="31" s="1"/>
  <c r="D117" i="31"/>
  <c r="C117" i="31"/>
  <c r="AF116" i="31"/>
  <c r="AF120" i="31" s="1"/>
  <c r="AC116" i="31"/>
  <c r="AC120" i="31" s="1"/>
  <c r="Z116" i="31"/>
  <c r="Z120" i="31" s="1"/>
  <c r="W116" i="31"/>
  <c r="W120" i="31" s="1"/>
  <c r="T116" i="31"/>
  <c r="Q116" i="31"/>
  <c r="Q120" i="31" s="1"/>
  <c r="N116" i="31"/>
  <c r="N120" i="31" s="1"/>
  <c r="K116" i="31"/>
  <c r="K120" i="31" s="1"/>
  <c r="H116" i="31"/>
  <c r="H120" i="31" s="1"/>
  <c r="D116" i="31"/>
  <c r="D120" i="31" s="1"/>
  <c r="C116" i="31"/>
  <c r="C120" i="31" s="1"/>
  <c r="AE115" i="31"/>
  <c r="AD115" i="31"/>
  <c r="AB115" i="31"/>
  <c r="AA115" i="31"/>
  <c r="Y115" i="31"/>
  <c r="X115" i="31"/>
  <c r="V115" i="31"/>
  <c r="U115" i="31"/>
  <c r="S115" i="31"/>
  <c r="R115" i="31"/>
  <c r="P115" i="31"/>
  <c r="O115" i="31"/>
  <c r="M115" i="31"/>
  <c r="L115" i="31"/>
  <c r="J115" i="31"/>
  <c r="I115" i="31"/>
  <c r="G115" i="31"/>
  <c r="F115" i="31"/>
  <c r="AF114" i="31"/>
  <c r="AC114" i="31"/>
  <c r="Z114" i="31"/>
  <c r="W114" i="31"/>
  <c r="T114" i="31"/>
  <c r="Q114" i="31"/>
  <c r="N114" i="31"/>
  <c r="K114" i="31"/>
  <c r="H114" i="31"/>
  <c r="E114" i="31"/>
  <c r="D114" i="31"/>
  <c r="C114" i="31"/>
  <c r="AF113" i="31"/>
  <c r="AC113" i="31"/>
  <c r="Z113" i="31"/>
  <c r="W113" i="31"/>
  <c r="T113" i="31"/>
  <c r="Q113" i="31"/>
  <c r="N113" i="31"/>
  <c r="K113" i="31"/>
  <c r="H113" i="31"/>
  <c r="E113" i="31"/>
  <c r="D113" i="31"/>
  <c r="C113" i="31"/>
  <c r="AF112" i="31"/>
  <c r="AC112" i="31"/>
  <c r="Z112" i="31"/>
  <c r="W112" i="31"/>
  <c r="T112" i="31"/>
  <c r="Q112" i="31"/>
  <c r="N112" i="31"/>
  <c r="K112" i="31"/>
  <c r="H112" i="31"/>
  <c r="E112" i="31"/>
  <c r="D112" i="31"/>
  <c r="C112" i="31"/>
  <c r="AF111" i="31"/>
  <c r="AF115" i="31" s="1"/>
  <c r="AC111" i="31"/>
  <c r="AC115" i="31" s="1"/>
  <c r="Z111" i="31"/>
  <c r="Z115" i="31" s="1"/>
  <c r="W111" i="31"/>
  <c r="W115" i="31" s="1"/>
  <c r="T111" i="31"/>
  <c r="T115" i="31" s="1"/>
  <c r="Q111" i="31"/>
  <c r="Q115" i="31" s="1"/>
  <c r="N111" i="31"/>
  <c r="N115" i="31" s="1"/>
  <c r="K111" i="31"/>
  <c r="K115" i="31" s="1"/>
  <c r="H111" i="31"/>
  <c r="H115" i="31" s="1"/>
  <c r="E111" i="31"/>
  <c r="E115" i="31" s="1"/>
  <c r="D111" i="31"/>
  <c r="D115" i="31" s="1"/>
  <c r="C111" i="31"/>
  <c r="C115" i="31" s="1"/>
  <c r="AE110" i="31"/>
  <c r="AD110" i="31"/>
  <c r="AB110" i="31"/>
  <c r="AA110" i="31"/>
  <c r="Y110" i="31"/>
  <c r="X110" i="31"/>
  <c r="V110" i="31"/>
  <c r="U110" i="31"/>
  <c r="S110" i="31"/>
  <c r="R110" i="31"/>
  <c r="Q110" i="31"/>
  <c r="P110" i="31"/>
  <c r="O110" i="31"/>
  <c r="M110" i="31"/>
  <c r="L110" i="31"/>
  <c r="J110" i="31"/>
  <c r="I110" i="31"/>
  <c r="G110" i="31"/>
  <c r="F110" i="31"/>
  <c r="AF109" i="31"/>
  <c r="AC109" i="31"/>
  <c r="Z109" i="31"/>
  <c r="W109" i="31"/>
  <c r="E109" i="31" s="1"/>
  <c r="T109" i="31"/>
  <c r="Q109" i="31"/>
  <c r="N109" i="31"/>
  <c r="K109" i="31"/>
  <c r="H109" i="31"/>
  <c r="D109" i="31"/>
  <c r="C109" i="31"/>
  <c r="AF108" i="31"/>
  <c r="AC108" i="31"/>
  <c r="Z108" i="31"/>
  <c r="W108" i="31"/>
  <c r="E108" i="31" s="1"/>
  <c r="T108" i="31"/>
  <c r="Q108" i="31"/>
  <c r="N108" i="31"/>
  <c r="K108" i="31"/>
  <c r="H108" i="31"/>
  <c r="D108" i="31"/>
  <c r="C108" i="31"/>
  <c r="AF107" i="31"/>
  <c r="AC107" i="31"/>
  <c r="Z107" i="31"/>
  <c r="W107" i="31"/>
  <c r="E107" i="31" s="1"/>
  <c r="T107" i="31"/>
  <c r="Q107" i="31"/>
  <c r="N107" i="31"/>
  <c r="K107" i="31"/>
  <c r="H107" i="31"/>
  <c r="D107" i="31"/>
  <c r="C107" i="31"/>
  <c r="AF106" i="31"/>
  <c r="AF110" i="31" s="1"/>
  <c r="AC106" i="31"/>
  <c r="AC110" i="31" s="1"/>
  <c r="Z106" i="31"/>
  <c r="Z110" i="31" s="1"/>
  <c r="W106" i="31"/>
  <c r="W110" i="31" s="1"/>
  <c r="T106" i="31"/>
  <c r="T110" i="31" s="1"/>
  <c r="Q106" i="31"/>
  <c r="N106" i="31"/>
  <c r="N110" i="31" s="1"/>
  <c r="K106" i="31"/>
  <c r="K110" i="31" s="1"/>
  <c r="H106" i="31"/>
  <c r="H110" i="31" s="1"/>
  <c r="D106" i="31"/>
  <c r="D110" i="31" s="1"/>
  <c r="C106" i="31"/>
  <c r="C110" i="31" s="1"/>
  <c r="AE105" i="31"/>
  <c r="AD105" i="31"/>
  <c r="AB105" i="31"/>
  <c r="AA105" i="31"/>
  <c r="Y105" i="31"/>
  <c r="X105" i="31"/>
  <c r="V105" i="31"/>
  <c r="U105" i="31"/>
  <c r="S105" i="31"/>
  <c r="R105" i="31"/>
  <c r="Q105" i="31"/>
  <c r="P105" i="31"/>
  <c r="O105" i="31"/>
  <c r="M105" i="31"/>
  <c r="L105" i="31"/>
  <c r="J105" i="31"/>
  <c r="I105" i="31"/>
  <c r="G105" i="31"/>
  <c r="F105" i="31"/>
  <c r="AF104" i="31"/>
  <c r="AC104" i="31"/>
  <c r="Z104" i="31"/>
  <c r="W104" i="31"/>
  <c r="T104" i="31"/>
  <c r="Q104" i="31"/>
  <c r="N104" i="31"/>
  <c r="K104" i="31"/>
  <c r="H104" i="31"/>
  <c r="E104" i="31" s="1"/>
  <c r="D104" i="31"/>
  <c r="C104" i="31"/>
  <c r="AF103" i="31"/>
  <c r="AC103" i="31"/>
  <c r="Z103" i="31"/>
  <c r="W103" i="31"/>
  <c r="T103" i="31"/>
  <c r="Q103" i="31"/>
  <c r="N103" i="31"/>
  <c r="K103" i="31"/>
  <c r="H103" i="31"/>
  <c r="E103" i="31" s="1"/>
  <c r="D103" i="31"/>
  <c r="C103" i="31"/>
  <c r="AF102" i="31"/>
  <c r="AC102" i="31"/>
  <c r="Z102" i="31"/>
  <c r="W102" i="31"/>
  <c r="T102" i="31"/>
  <c r="Q102" i="31"/>
  <c r="N102" i="31"/>
  <c r="K102" i="31"/>
  <c r="H102" i="31"/>
  <c r="E102" i="31" s="1"/>
  <c r="D102" i="31"/>
  <c r="C102" i="31"/>
  <c r="AF101" i="31"/>
  <c r="AF105" i="31" s="1"/>
  <c r="AC101" i="31"/>
  <c r="AC105" i="31" s="1"/>
  <c r="Z101" i="31"/>
  <c r="Z105" i="31" s="1"/>
  <c r="W101" i="31"/>
  <c r="W105" i="31" s="1"/>
  <c r="T101" i="31"/>
  <c r="T105" i="31" s="1"/>
  <c r="Q101" i="31"/>
  <c r="N101" i="31"/>
  <c r="N105" i="31" s="1"/>
  <c r="K101" i="31"/>
  <c r="K105" i="31" s="1"/>
  <c r="H101" i="31"/>
  <c r="E101" i="31" s="1"/>
  <c r="D101" i="31"/>
  <c r="D105" i="31" s="1"/>
  <c r="C101" i="31"/>
  <c r="C105" i="31" s="1"/>
  <c r="AE100" i="31"/>
  <c r="AD100" i="31"/>
  <c r="AB100" i="31"/>
  <c r="AA100" i="31"/>
  <c r="Y100" i="31"/>
  <c r="X100" i="31"/>
  <c r="V100" i="31"/>
  <c r="U100" i="31"/>
  <c r="S100" i="31"/>
  <c r="R100" i="31"/>
  <c r="Q100" i="31"/>
  <c r="P100" i="31"/>
  <c r="O100" i="31"/>
  <c r="M100" i="31"/>
  <c r="L100" i="31"/>
  <c r="J100" i="31"/>
  <c r="I100" i="31"/>
  <c r="G100" i="31"/>
  <c r="F100" i="31"/>
  <c r="AF99" i="31"/>
  <c r="AC99" i="31"/>
  <c r="Z99" i="31"/>
  <c r="W99" i="31"/>
  <c r="T99" i="31"/>
  <c r="Q99" i="31"/>
  <c r="N99" i="31"/>
  <c r="K99" i="31"/>
  <c r="H99" i="31"/>
  <c r="E99" i="31" s="1"/>
  <c r="D99" i="31"/>
  <c r="C99" i="31"/>
  <c r="AF98" i="31"/>
  <c r="AC98" i="31"/>
  <c r="Z98" i="31"/>
  <c r="W98" i="31"/>
  <c r="T98" i="31"/>
  <c r="Q98" i="31"/>
  <c r="N98" i="31"/>
  <c r="K98" i="31"/>
  <c r="H98" i="31"/>
  <c r="E98" i="31" s="1"/>
  <c r="D98" i="31"/>
  <c r="C98" i="31"/>
  <c r="AF97" i="31"/>
  <c r="AC97" i="31"/>
  <c r="Z97" i="31"/>
  <c r="W97" i="31"/>
  <c r="T97" i="31"/>
  <c r="Q97" i="31"/>
  <c r="N97" i="31"/>
  <c r="K97" i="31"/>
  <c r="H97" i="31"/>
  <c r="E97" i="31" s="1"/>
  <c r="D97" i="31"/>
  <c r="C97" i="31"/>
  <c r="AF96" i="31"/>
  <c r="AF100" i="31" s="1"/>
  <c r="AC96" i="31"/>
  <c r="AC100" i="31" s="1"/>
  <c r="Z96" i="31"/>
  <c r="Z100" i="31" s="1"/>
  <c r="W96" i="31"/>
  <c r="W100" i="31" s="1"/>
  <c r="T96" i="31"/>
  <c r="T100" i="31" s="1"/>
  <c r="Q96" i="31"/>
  <c r="N96" i="31"/>
  <c r="N100" i="31" s="1"/>
  <c r="K96" i="31"/>
  <c r="K100" i="31" s="1"/>
  <c r="H96" i="31"/>
  <c r="H100" i="31" s="1"/>
  <c r="D96" i="31"/>
  <c r="D100" i="31" s="1"/>
  <c r="C96" i="31"/>
  <c r="C100" i="31" s="1"/>
  <c r="AE95" i="31"/>
  <c r="AD95" i="31"/>
  <c r="AB95" i="31"/>
  <c r="AA95" i="31"/>
  <c r="Y95" i="31"/>
  <c r="X95" i="31"/>
  <c r="V95" i="31"/>
  <c r="U95" i="31"/>
  <c r="S95" i="31"/>
  <c r="R95" i="31"/>
  <c r="P95" i="31"/>
  <c r="O95" i="31"/>
  <c r="M95" i="31"/>
  <c r="L95" i="31"/>
  <c r="J95" i="31"/>
  <c r="I95" i="31"/>
  <c r="G95" i="31"/>
  <c r="F95" i="31"/>
  <c r="AF94" i="31"/>
  <c r="AC94" i="31"/>
  <c r="Z94" i="31"/>
  <c r="W94" i="31"/>
  <c r="T94" i="31"/>
  <c r="Q94" i="31"/>
  <c r="N94" i="31"/>
  <c r="K94" i="31"/>
  <c r="H94" i="31"/>
  <c r="D94" i="31"/>
  <c r="C94" i="31"/>
  <c r="C95" i="31" s="1"/>
  <c r="AF93" i="31"/>
  <c r="AC93" i="31"/>
  <c r="Z93" i="31"/>
  <c r="W93" i="31"/>
  <c r="W95" i="31" s="1"/>
  <c r="T93" i="31"/>
  <c r="Q93" i="31"/>
  <c r="N93" i="31"/>
  <c r="K93" i="31"/>
  <c r="H93" i="31"/>
  <c r="D93" i="31"/>
  <c r="C93" i="31"/>
  <c r="AF92" i="31"/>
  <c r="AC92" i="31"/>
  <c r="Z92" i="31"/>
  <c r="W92" i="31"/>
  <c r="T92" i="31"/>
  <c r="Q92" i="31"/>
  <c r="N92" i="31"/>
  <c r="K92" i="31"/>
  <c r="H92" i="31"/>
  <c r="D92" i="31"/>
  <c r="C92" i="31"/>
  <c r="AF91" i="31"/>
  <c r="AC91" i="31"/>
  <c r="AC95" i="31" s="1"/>
  <c r="Z91" i="31"/>
  <c r="Z95" i="31" s="1"/>
  <c r="W91" i="31"/>
  <c r="T91" i="31"/>
  <c r="Q91" i="31"/>
  <c r="N91" i="31"/>
  <c r="K91" i="31"/>
  <c r="K95" i="31" s="1"/>
  <c r="H91" i="31"/>
  <c r="D91" i="31"/>
  <c r="C91" i="31"/>
  <c r="AE90" i="31"/>
  <c r="AD90" i="31"/>
  <c r="AB90" i="31"/>
  <c r="AA90" i="31"/>
  <c r="Y90" i="31"/>
  <c r="X90" i="31"/>
  <c r="V90" i="31"/>
  <c r="U90" i="31"/>
  <c r="T90" i="31"/>
  <c r="S90" i="31"/>
  <c r="R90" i="31"/>
  <c r="P90" i="31"/>
  <c r="O90" i="31"/>
  <c r="M90" i="31"/>
  <c r="L90" i="31"/>
  <c r="J90" i="31"/>
  <c r="I90" i="31"/>
  <c r="G90" i="31"/>
  <c r="F90" i="31"/>
  <c r="AF89" i="31"/>
  <c r="AC89" i="31"/>
  <c r="Z89" i="31"/>
  <c r="W89" i="31"/>
  <c r="T89" i="31"/>
  <c r="Q89" i="31"/>
  <c r="N89" i="31"/>
  <c r="K89" i="31"/>
  <c r="H89" i="31"/>
  <c r="D89" i="31"/>
  <c r="C89" i="31"/>
  <c r="AF88" i="31"/>
  <c r="AC88" i="31"/>
  <c r="Z88" i="31"/>
  <c r="W88" i="31"/>
  <c r="T88" i="31"/>
  <c r="Q88" i="31"/>
  <c r="N88" i="31"/>
  <c r="K88" i="31"/>
  <c r="H88" i="31"/>
  <c r="D88" i="31"/>
  <c r="C88" i="31"/>
  <c r="AF87" i="31"/>
  <c r="AC87" i="31"/>
  <c r="Z87" i="31"/>
  <c r="W87" i="31"/>
  <c r="T87" i="31"/>
  <c r="Q87" i="31"/>
  <c r="N87" i="31"/>
  <c r="K87" i="31"/>
  <c r="H87" i="31"/>
  <c r="D87" i="31"/>
  <c r="C87" i="31"/>
  <c r="AF86" i="31"/>
  <c r="AC86" i="31"/>
  <c r="Z86" i="31"/>
  <c r="W86" i="31"/>
  <c r="T86" i="31"/>
  <c r="Q86" i="31"/>
  <c r="N86" i="31"/>
  <c r="K86" i="31"/>
  <c r="H86" i="31"/>
  <c r="D86" i="31"/>
  <c r="C86" i="31"/>
  <c r="C90" i="31" s="1"/>
  <c r="AE85" i="31"/>
  <c r="AD85" i="31"/>
  <c r="AB85" i="31"/>
  <c r="AA85" i="31"/>
  <c r="Y85" i="31"/>
  <c r="X85" i="31"/>
  <c r="V85" i="31"/>
  <c r="U85" i="31"/>
  <c r="S85" i="31"/>
  <c r="R85" i="31"/>
  <c r="P85" i="31"/>
  <c r="O85" i="31"/>
  <c r="M85" i="31"/>
  <c r="L85" i="31"/>
  <c r="J85" i="31"/>
  <c r="I85" i="31"/>
  <c r="G85" i="31"/>
  <c r="F85" i="31"/>
  <c r="AF84" i="31"/>
  <c r="AC84" i="31"/>
  <c r="Z84" i="31"/>
  <c r="W84" i="31"/>
  <c r="T84" i="31"/>
  <c r="Q84" i="31"/>
  <c r="N84" i="31"/>
  <c r="K84" i="31"/>
  <c r="H84" i="31"/>
  <c r="D84" i="31"/>
  <c r="C84" i="31"/>
  <c r="AF83" i="31"/>
  <c r="AC83" i="31"/>
  <c r="Z83" i="31"/>
  <c r="W83" i="31"/>
  <c r="T83" i="31"/>
  <c r="Q83" i="31"/>
  <c r="N83" i="31"/>
  <c r="K83" i="31"/>
  <c r="H83" i="31"/>
  <c r="D83" i="31"/>
  <c r="C83" i="31"/>
  <c r="AF82" i="31"/>
  <c r="AC82" i="31"/>
  <c r="Z82" i="31"/>
  <c r="W82" i="31"/>
  <c r="T82" i="31"/>
  <c r="Q82" i="31"/>
  <c r="N82" i="31"/>
  <c r="K82" i="31"/>
  <c r="H82" i="31"/>
  <c r="D82" i="31"/>
  <c r="C82" i="31"/>
  <c r="C85" i="31" s="1"/>
  <c r="AF81" i="31"/>
  <c r="AC81" i="31"/>
  <c r="AC85" i="31" s="1"/>
  <c r="Z81" i="31"/>
  <c r="Z85" i="31" s="1"/>
  <c r="W81" i="31"/>
  <c r="T81" i="31"/>
  <c r="Q81" i="31"/>
  <c r="N81" i="31"/>
  <c r="K81" i="31"/>
  <c r="K85" i="31" s="1"/>
  <c r="H81" i="31"/>
  <c r="D81" i="31"/>
  <c r="C81" i="31"/>
  <c r="AE80" i="31"/>
  <c r="AD80" i="31"/>
  <c r="AB80" i="31"/>
  <c r="AA80" i="31"/>
  <c r="Y80" i="31"/>
  <c r="X80" i="31"/>
  <c r="V80" i="31"/>
  <c r="U80" i="31"/>
  <c r="S80" i="31"/>
  <c r="R80" i="31"/>
  <c r="P80" i="31"/>
  <c r="O80" i="31"/>
  <c r="M80" i="31"/>
  <c r="L80" i="31"/>
  <c r="J80" i="31"/>
  <c r="I80" i="31"/>
  <c r="G80" i="31"/>
  <c r="F80" i="31"/>
  <c r="AF79" i="31"/>
  <c r="AC79" i="31"/>
  <c r="Z79" i="31"/>
  <c r="W79" i="31"/>
  <c r="T79" i="31"/>
  <c r="Q79" i="31"/>
  <c r="N79" i="31"/>
  <c r="K79" i="31"/>
  <c r="H79" i="31"/>
  <c r="D79" i="31"/>
  <c r="C79" i="31"/>
  <c r="AF78" i="31"/>
  <c r="AC78" i="31"/>
  <c r="Z78" i="31"/>
  <c r="W78" i="31"/>
  <c r="T78" i="31"/>
  <c r="Q78" i="31"/>
  <c r="N78" i="31"/>
  <c r="N80" i="31" s="1"/>
  <c r="K78" i="31"/>
  <c r="H78" i="31"/>
  <c r="D78" i="31"/>
  <c r="C78" i="31"/>
  <c r="AF77" i="31"/>
  <c r="AC77" i="31"/>
  <c r="Z77" i="31"/>
  <c r="W77" i="31"/>
  <c r="T77" i="31"/>
  <c r="Q77" i="31"/>
  <c r="N77" i="31"/>
  <c r="K77" i="31"/>
  <c r="H77" i="31"/>
  <c r="D77" i="31"/>
  <c r="C77" i="31"/>
  <c r="AF76" i="31"/>
  <c r="AC76" i="31"/>
  <c r="Z76" i="31"/>
  <c r="W76" i="31"/>
  <c r="T76" i="31"/>
  <c r="T80" i="31" s="1"/>
  <c r="Q76" i="31"/>
  <c r="Q80" i="31" s="1"/>
  <c r="N76" i="31"/>
  <c r="K76" i="31"/>
  <c r="H76" i="31"/>
  <c r="D76" i="31"/>
  <c r="C76" i="31"/>
  <c r="AE75" i="31"/>
  <c r="AD75" i="31"/>
  <c r="AB75" i="31"/>
  <c r="AA75" i="31"/>
  <c r="Y75" i="31"/>
  <c r="X75" i="31"/>
  <c r="V75" i="31"/>
  <c r="U75" i="31"/>
  <c r="S75" i="31"/>
  <c r="R75" i="31"/>
  <c r="P75" i="31"/>
  <c r="O75" i="31"/>
  <c r="M75" i="31"/>
  <c r="L75" i="31"/>
  <c r="J75" i="31"/>
  <c r="I75" i="31"/>
  <c r="G75" i="31"/>
  <c r="F75" i="31"/>
  <c r="AF74" i="31"/>
  <c r="AC74" i="31"/>
  <c r="Z74" i="31"/>
  <c r="W74" i="31"/>
  <c r="T74" i="31"/>
  <c r="Q74" i="31"/>
  <c r="N74" i="31"/>
  <c r="K74" i="31"/>
  <c r="H74" i="31"/>
  <c r="D74" i="31"/>
  <c r="C74" i="31"/>
  <c r="C75" i="31" s="1"/>
  <c r="AF73" i="31"/>
  <c r="AC73" i="31"/>
  <c r="Z73" i="31"/>
  <c r="W73" i="31"/>
  <c r="T73" i="31"/>
  <c r="Q73" i="31"/>
  <c r="N73" i="31"/>
  <c r="K73" i="31"/>
  <c r="H73" i="31"/>
  <c r="D73" i="31"/>
  <c r="C73" i="31"/>
  <c r="AF72" i="31"/>
  <c r="AC72" i="31"/>
  <c r="Z72" i="31"/>
  <c r="W72" i="31"/>
  <c r="T72" i="31"/>
  <c r="Q72" i="31"/>
  <c r="N72" i="31"/>
  <c r="K72" i="31"/>
  <c r="H72" i="31"/>
  <c r="D72" i="31"/>
  <c r="C72" i="31"/>
  <c r="AF71" i="31"/>
  <c r="AC71" i="31"/>
  <c r="AC75" i="31" s="1"/>
  <c r="Z71" i="31"/>
  <c r="Z75" i="31" s="1"/>
  <c r="W71" i="31"/>
  <c r="T71" i="31"/>
  <c r="Q71" i="31"/>
  <c r="N71" i="31"/>
  <c r="K71" i="31"/>
  <c r="K75" i="31" s="1"/>
  <c r="H71" i="31"/>
  <c r="D71" i="31"/>
  <c r="C71" i="31"/>
  <c r="AE70" i="31"/>
  <c r="AD70" i="31"/>
  <c r="AB70" i="31"/>
  <c r="AA70" i="31"/>
  <c r="Y70" i="31"/>
  <c r="X70" i="31"/>
  <c r="V70" i="31"/>
  <c r="U70" i="31"/>
  <c r="S70" i="31"/>
  <c r="R70" i="31"/>
  <c r="P70" i="31"/>
  <c r="O70" i="31"/>
  <c r="M70" i="31"/>
  <c r="L70" i="31"/>
  <c r="J70" i="31"/>
  <c r="I70" i="31"/>
  <c r="G70" i="31"/>
  <c r="F70" i="31"/>
  <c r="AF69" i="31"/>
  <c r="AC69" i="31"/>
  <c r="Z69" i="31"/>
  <c r="W69" i="31"/>
  <c r="T69" i="31"/>
  <c r="Q69" i="31"/>
  <c r="N69" i="31"/>
  <c r="K69" i="31"/>
  <c r="H69" i="31"/>
  <c r="D69" i="31"/>
  <c r="C69" i="31"/>
  <c r="AF68" i="31"/>
  <c r="AC68" i="31"/>
  <c r="Z68" i="31"/>
  <c r="W68" i="31"/>
  <c r="T68" i="31"/>
  <c r="Q68" i="31"/>
  <c r="N68" i="31"/>
  <c r="K68" i="31"/>
  <c r="H68" i="31"/>
  <c r="D68" i="31"/>
  <c r="C68" i="31"/>
  <c r="AF67" i="31"/>
  <c r="AC67" i="31"/>
  <c r="Z67" i="31"/>
  <c r="W67" i="31"/>
  <c r="T67" i="31"/>
  <c r="Q67" i="31"/>
  <c r="N67" i="31"/>
  <c r="K67" i="31"/>
  <c r="H67" i="31"/>
  <c r="D67" i="31"/>
  <c r="C67" i="31"/>
  <c r="AF66" i="31"/>
  <c r="AC66" i="31"/>
  <c r="Z66" i="31"/>
  <c r="W66" i="31"/>
  <c r="T66" i="31"/>
  <c r="T70" i="31" s="1"/>
  <c r="Q66" i="31"/>
  <c r="Q70" i="31" s="1"/>
  <c r="N66" i="31"/>
  <c r="N70" i="31" s="1"/>
  <c r="K66" i="31"/>
  <c r="H66" i="31"/>
  <c r="D66" i="31"/>
  <c r="C66" i="31"/>
  <c r="AE65" i="31"/>
  <c r="AD65" i="31"/>
  <c r="AB65" i="31"/>
  <c r="AA65" i="31"/>
  <c r="Y65" i="31"/>
  <c r="X65" i="31"/>
  <c r="V65" i="31"/>
  <c r="U65" i="31"/>
  <c r="S65" i="31"/>
  <c r="R65" i="31"/>
  <c r="P65" i="31"/>
  <c r="O65" i="31"/>
  <c r="M65" i="31"/>
  <c r="L65" i="31"/>
  <c r="J65" i="31"/>
  <c r="I65" i="31"/>
  <c r="G65" i="31"/>
  <c r="F65" i="31"/>
  <c r="AF64" i="31"/>
  <c r="AC64" i="31"/>
  <c r="Z64" i="31"/>
  <c r="W64" i="31"/>
  <c r="T64" i="31"/>
  <c r="Q64" i="31"/>
  <c r="N64" i="31"/>
  <c r="K64" i="31"/>
  <c r="H64" i="31"/>
  <c r="D64" i="31"/>
  <c r="C64" i="31"/>
  <c r="AF63" i="31"/>
  <c r="AC63" i="31"/>
  <c r="Z63" i="31"/>
  <c r="W63" i="31"/>
  <c r="T63" i="31"/>
  <c r="Q63" i="31"/>
  <c r="N63" i="31"/>
  <c r="N65" i="31" s="1"/>
  <c r="K63" i="31"/>
  <c r="H63" i="31"/>
  <c r="D63" i="31"/>
  <c r="C63" i="31"/>
  <c r="C65" i="31" s="1"/>
  <c r="AF62" i="31"/>
  <c r="AC62" i="31"/>
  <c r="Z62" i="31"/>
  <c r="W62" i="31"/>
  <c r="T62" i="31"/>
  <c r="Q62" i="31"/>
  <c r="N62" i="31"/>
  <c r="K62" i="31"/>
  <c r="H62" i="31"/>
  <c r="D62" i="31"/>
  <c r="C62" i="31"/>
  <c r="AF61" i="31"/>
  <c r="AC61" i="31"/>
  <c r="AC65" i="31" s="1"/>
  <c r="Z61" i="31"/>
  <c r="Z65" i="31" s="1"/>
  <c r="W61" i="31"/>
  <c r="T61" i="31"/>
  <c r="Q61" i="31"/>
  <c r="N61" i="31"/>
  <c r="K61" i="31"/>
  <c r="H61" i="31"/>
  <c r="D61" i="31"/>
  <c r="C61" i="31"/>
  <c r="AE60" i="31"/>
  <c r="AD60" i="31"/>
  <c r="AB60" i="31"/>
  <c r="AA60" i="31"/>
  <c r="Y60" i="31"/>
  <c r="X60" i="31"/>
  <c r="V60" i="31"/>
  <c r="U60" i="31"/>
  <c r="S60" i="31"/>
  <c r="R60" i="31"/>
  <c r="P60" i="31"/>
  <c r="O60" i="31"/>
  <c r="M60" i="31"/>
  <c r="L60" i="31"/>
  <c r="J60" i="31"/>
  <c r="I60" i="31"/>
  <c r="G60" i="31"/>
  <c r="F60" i="31"/>
  <c r="AF59" i="31"/>
  <c r="AC59" i="31"/>
  <c r="Z59" i="31"/>
  <c r="W59" i="31"/>
  <c r="T59" i="31"/>
  <c r="Q59" i="31"/>
  <c r="N59" i="31"/>
  <c r="K59" i="31"/>
  <c r="H59" i="31"/>
  <c r="D59" i="31"/>
  <c r="C59" i="31"/>
  <c r="AF58" i="31"/>
  <c r="AC58" i="31"/>
  <c r="Z58" i="31"/>
  <c r="W58" i="31"/>
  <c r="T58" i="31"/>
  <c r="Q58" i="31"/>
  <c r="N58" i="31"/>
  <c r="N60" i="31" s="1"/>
  <c r="K58" i="31"/>
  <c r="H58" i="31"/>
  <c r="D58" i="31"/>
  <c r="C58" i="31"/>
  <c r="AF57" i="31"/>
  <c r="AC57" i="31"/>
  <c r="Z57" i="31"/>
  <c r="W57" i="31"/>
  <c r="T57" i="31"/>
  <c r="Q57" i="31"/>
  <c r="N57" i="31"/>
  <c r="K57" i="31"/>
  <c r="H57" i="31"/>
  <c r="D57" i="31"/>
  <c r="C57" i="31"/>
  <c r="AF56" i="31"/>
  <c r="AC56" i="31"/>
  <c r="Z56" i="31"/>
  <c r="W56" i="31"/>
  <c r="T56" i="31"/>
  <c r="T60" i="31" s="1"/>
  <c r="Q56" i="31"/>
  <c r="Q60" i="31" s="1"/>
  <c r="N56" i="31"/>
  <c r="K56" i="31"/>
  <c r="H56" i="31"/>
  <c r="D56" i="31"/>
  <c r="C56" i="31"/>
  <c r="AE55" i="31"/>
  <c r="AD55" i="31"/>
  <c r="AB55" i="31"/>
  <c r="AA55" i="31"/>
  <c r="Y55" i="31"/>
  <c r="X55" i="31"/>
  <c r="V55" i="31"/>
  <c r="U55" i="31"/>
  <c r="S55" i="31"/>
  <c r="R55" i="31"/>
  <c r="P55" i="31"/>
  <c r="O55" i="31"/>
  <c r="M55" i="31"/>
  <c r="L55" i="31"/>
  <c r="J55" i="31"/>
  <c r="I55" i="31"/>
  <c r="G55" i="31"/>
  <c r="F55" i="31"/>
  <c r="AF54" i="31"/>
  <c r="AC54" i="31"/>
  <c r="Z54" i="31"/>
  <c r="W54" i="31"/>
  <c r="T54" i="31"/>
  <c r="Q54" i="31"/>
  <c r="N54" i="31"/>
  <c r="K54" i="31"/>
  <c r="H54" i="31"/>
  <c r="D54" i="31"/>
  <c r="C54" i="31"/>
  <c r="C55" i="31" s="1"/>
  <c r="AF53" i="31"/>
  <c r="AC53" i="31"/>
  <c r="Z53" i="31"/>
  <c r="W53" i="31"/>
  <c r="T53" i="31"/>
  <c r="Q53" i="31"/>
  <c r="N53" i="31"/>
  <c r="K53" i="31"/>
  <c r="H53" i="31"/>
  <c r="D53" i="31"/>
  <c r="C53" i="31"/>
  <c r="AF52" i="31"/>
  <c r="AC52" i="31"/>
  <c r="Z52" i="31"/>
  <c r="W52" i="31"/>
  <c r="T52" i="31"/>
  <c r="Q52" i="31"/>
  <c r="N52" i="31"/>
  <c r="K52" i="31"/>
  <c r="H52" i="31"/>
  <c r="D52" i="31"/>
  <c r="C52" i="31"/>
  <c r="AF51" i="31"/>
  <c r="AC51" i="31"/>
  <c r="AC55" i="31" s="1"/>
  <c r="Z51" i="31"/>
  <c r="Z55" i="31" s="1"/>
  <c r="W51" i="31"/>
  <c r="T51" i="31"/>
  <c r="Q51" i="31"/>
  <c r="N51" i="31"/>
  <c r="K51" i="31"/>
  <c r="K55" i="31" s="1"/>
  <c r="H51" i="31"/>
  <c r="D51" i="31"/>
  <c r="C51" i="31"/>
  <c r="AE50" i="31"/>
  <c r="AD50" i="31"/>
  <c r="AB50" i="31"/>
  <c r="AA50" i="31"/>
  <c r="Y50" i="31"/>
  <c r="X50" i="31"/>
  <c r="V50" i="31"/>
  <c r="U50" i="31"/>
  <c r="S50" i="31"/>
  <c r="R50" i="31"/>
  <c r="P50" i="31"/>
  <c r="O50" i="31"/>
  <c r="M50" i="31"/>
  <c r="L50" i="31"/>
  <c r="J50" i="31"/>
  <c r="I50" i="31"/>
  <c r="G50" i="31"/>
  <c r="F50" i="31"/>
  <c r="AF49" i="31"/>
  <c r="AC49" i="31"/>
  <c r="Z49" i="31"/>
  <c r="W49" i="31"/>
  <c r="T49" i="31"/>
  <c r="Q49" i="31"/>
  <c r="N49" i="31"/>
  <c r="K49" i="31"/>
  <c r="H49" i="31"/>
  <c r="D49" i="31"/>
  <c r="C49" i="31"/>
  <c r="AF48" i="31"/>
  <c r="AC48" i="31"/>
  <c r="Z48" i="31"/>
  <c r="W48" i="31"/>
  <c r="T48" i="31"/>
  <c r="Q48" i="31"/>
  <c r="N48" i="31"/>
  <c r="K48" i="31"/>
  <c r="H48" i="31"/>
  <c r="D48" i="31"/>
  <c r="C48" i="31"/>
  <c r="AF47" i="31"/>
  <c r="AC47" i="31"/>
  <c r="Z47" i="31"/>
  <c r="W47" i="31"/>
  <c r="T47" i="31"/>
  <c r="Q47" i="31"/>
  <c r="N47" i="31"/>
  <c r="K47" i="31"/>
  <c r="H47" i="31"/>
  <c r="D47" i="31"/>
  <c r="C47" i="31"/>
  <c r="C50" i="31" s="1"/>
  <c r="AF46" i="31"/>
  <c r="AC46" i="31"/>
  <c r="Z46" i="31"/>
  <c r="W46" i="31"/>
  <c r="T46" i="31"/>
  <c r="T50" i="31" s="1"/>
  <c r="Q46" i="31"/>
  <c r="Q50" i="31" s="1"/>
  <c r="N46" i="31"/>
  <c r="N50" i="31" s="1"/>
  <c r="K46" i="31"/>
  <c r="H46" i="31"/>
  <c r="D46" i="31"/>
  <c r="C46" i="31"/>
  <c r="AE45" i="31"/>
  <c r="AD45" i="31"/>
  <c r="AB45" i="31"/>
  <c r="AA45" i="31"/>
  <c r="Y45" i="31"/>
  <c r="X45" i="31"/>
  <c r="V45" i="31"/>
  <c r="U45" i="31"/>
  <c r="S45" i="31"/>
  <c r="R45" i="31"/>
  <c r="P45" i="31"/>
  <c r="O45" i="31"/>
  <c r="M45" i="31"/>
  <c r="L45" i="31"/>
  <c r="J45" i="31"/>
  <c r="I45" i="31"/>
  <c r="G45" i="31"/>
  <c r="F45" i="31"/>
  <c r="AF44" i="31"/>
  <c r="AC44" i="31"/>
  <c r="Z44" i="31"/>
  <c r="W44" i="31"/>
  <c r="T44" i="31"/>
  <c r="Q44" i="31"/>
  <c r="N44" i="31"/>
  <c r="K44" i="31"/>
  <c r="H44" i="31"/>
  <c r="D44" i="31"/>
  <c r="C44" i="31"/>
  <c r="AF43" i="31"/>
  <c r="AC43" i="31"/>
  <c r="Z43" i="31"/>
  <c r="W43" i="31"/>
  <c r="T43" i="31"/>
  <c r="Q43" i="31"/>
  <c r="N43" i="31"/>
  <c r="N45" i="31" s="1"/>
  <c r="K43" i="31"/>
  <c r="H43" i="31"/>
  <c r="D43" i="31"/>
  <c r="C43" i="31"/>
  <c r="C45" i="31" s="1"/>
  <c r="AF42" i="31"/>
  <c r="AC42" i="31"/>
  <c r="Z42" i="31"/>
  <c r="W42" i="31"/>
  <c r="T42" i="31"/>
  <c r="Q42" i="31"/>
  <c r="N42" i="31"/>
  <c r="K42" i="31"/>
  <c r="H42" i="31"/>
  <c r="D42" i="31"/>
  <c r="C42" i="31"/>
  <c r="AF41" i="31"/>
  <c r="AC41" i="31"/>
  <c r="AC45" i="31" s="1"/>
  <c r="Z41" i="31"/>
  <c r="Z45" i="31" s="1"/>
  <c r="W41" i="31"/>
  <c r="T41" i="31"/>
  <c r="Q41" i="31"/>
  <c r="N41" i="31"/>
  <c r="K41" i="31"/>
  <c r="H41" i="31"/>
  <c r="D41" i="31"/>
  <c r="C41" i="31"/>
  <c r="AE40" i="31"/>
  <c r="AD40" i="31"/>
  <c r="AB40" i="31"/>
  <c r="AA40" i="31"/>
  <c r="Y40" i="31"/>
  <c r="X40" i="31"/>
  <c r="V40" i="31"/>
  <c r="U40" i="31"/>
  <c r="S40" i="31"/>
  <c r="R40" i="31"/>
  <c r="P40" i="31"/>
  <c r="O40" i="31"/>
  <c r="M40" i="31"/>
  <c r="L40" i="31"/>
  <c r="J40" i="31"/>
  <c r="I40" i="31"/>
  <c r="G40" i="31"/>
  <c r="F40" i="31"/>
  <c r="AF39" i="31"/>
  <c r="AC39" i="31"/>
  <c r="Z39" i="31"/>
  <c r="W39" i="31"/>
  <c r="T39" i="31"/>
  <c r="Q39" i="31"/>
  <c r="N39" i="31"/>
  <c r="K39" i="31"/>
  <c r="H39" i="31"/>
  <c r="D39" i="31"/>
  <c r="C39" i="31"/>
  <c r="AF38" i="31"/>
  <c r="AC38" i="31"/>
  <c r="Z38" i="31"/>
  <c r="W38" i="31"/>
  <c r="T38" i="31"/>
  <c r="Q38" i="31"/>
  <c r="N38" i="31"/>
  <c r="N40" i="31" s="1"/>
  <c r="K38" i="31"/>
  <c r="H38" i="31"/>
  <c r="D38" i="31"/>
  <c r="C38" i="31"/>
  <c r="AF37" i="31"/>
  <c r="AC37" i="31"/>
  <c r="Z37" i="31"/>
  <c r="W37" i="31"/>
  <c r="T37" i="31"/>
  <c r="Q37" i="31"/>
  <c r="N37" i="31"/>
  <c r="K37" i="31"/>
  <c r="H37" i="31"/>
  <c r="D37" i="31"/>
  <c r="C37" i="31"/>
  <c r="AF36" i="31"/>
  <c r="AC36" i="31"/>
  <c r="Z36" i="31"/>
  <c r="W36" i="31"/>
  <c r="T36" i="31"/>
  <c r="Q36" i="31"/>
  <c r="Q40" i="31" s="1"/>
  <c r="N36" i="31"/>
  <c r="K36" i="31"/>
  <c r="H36" i="31"/>
  <c r="D36" i="31"/>
  <c r="C36" i="31"/>
  <c r="AE35" i="31"/>
  <c r="AD35" i="31"/>
  <c r="AB35" i="31"/>
  <c r="AA35" i="31"/>
  <c r="Y35" i="31"/>
  <c r="X35" i="31"/>
  <c r="V35" i="31"/>
  <c r="U35" i="31"/>
  <c r="S35" i="31"/>
  <c r="R35" i="31"/>
  <c r="P35" i="31"/>
  <c r="O35" i="31"/>
  <c r="M35" i="31"/>
  <c r="L35" i="31"/>
  <c r="J35" i="31"/>
  <c r="I35" i="31"/>
  <c r="G35" i="31"/>
  <c r="F35" i="31"/>
  <c r="C35" i="31"/>
  <c r="AF34" i="31"/>
  <c r="AC34" i="31"/>
  <c r="Z34" i="31"/>
  <c r="W34" i="31"/>
  <c r="T34" i="31"/>
  <c r="Q34" i="31"/>
  <c r="N34" i="31"/>
  <c r="K34" i="31"/>
  <c r="H34" i="31"/>
  <c r="D34" i="31"/>
  <c r="C34" i="31"/>
  <c r="AF33" i="31"/>
  <c r="AF35" i="31" s="1"/>
  <c r="AC33" i="31"/>
  <c r="Z33" i="31"/>
  <c r="W33" i="31"/>
  <c r="T33" i="31"/>
  <c r="Q33" i="31"/>
  <c r="N33" i="31"/>
  <c r="K33" i="31"/>
  <c r="H33" i="31"/>
  <c r="D33" i="31"/>
  <c r="C33" i="31"/>
  <c r="AF32" i="31"/>
  <c r="AC32" i="31"/>
  <c r="Z32" i="31"/>
  <c r="W32" i="31"/>
  <c r="T32" i="31"/>
  <c r="Q32" i="31"/>
  <c r="N32" i="31"/>
  <c r="K32" i="31"/>
  <c r="H32" i="31"/>
  <c r="D32" i="31"/>
  <c r="C32" i="31"/>
  <c r="AF31" i="31"/>
  <c r="AC31" i="31"/>
  <c r="Z31" i="31"/>
  <c r="Z35" i="31" s="1"/>
  <c r="W31" i="31"/>
  <c r="T31" i="31"/>
  <c r="Q31" i="31"/>
  <c r="N31" i="31"/>
  <c r="K31" i="31"/>
  <c r="H31" i="31"/>
  <c r="D31" i="31"/>
  <c r="C31" i="31"/>
  <c r="AE30" i="31"/>
  <c r="AD30" i="31"/>
  <c r="AB30" i="31"/>
  <c r="AA30" i="31"/>
  <c r="Y30" i="31"/>
  <c r="X30" i="31"/>
  <c r="V30" i="31"/>
  <c r="U30" i="31"/>
  <c r="S30" i="31"/>
  <c r="R30" i="31"/>
  <c r="P30" i="31"/>
  <c r="O30" i="31"/>
  <c r="M30" i="31"/>
  <c r="L30" i="31"/>
  <c r="J30" i="31"/>
  <c r="I30" i="31"/>
  <c r="G30" i="31"/>
  <c r="F30" i="31"/>
  <c r="AF29" i="31"/>
  <c r="AC29" i="31"/>
  <c r="Z29" i="31"/>
  <c r="W29" i="31"/>
  <c r="T29" i="31"/>
  <c r="Q29" i="31"/>
  <c r="N29" i="31"/>
  <c r="K29" i="31"/>
  <c r="H29" i="31"/>
  <c r="D29" i="31"/>
  <c r="C29" i="31"/>
  <c r="AF28" i="31"/>
  <c r="AC28" i="31"/>
  <c r="Z28" i="31"/>
  <c r="W28" i="31"/>
  <c r="T28" i="31"/>
  <c r="Q28" i="31"/>
  <c r="N28" i="31"/>
  <c r="K28" i="31"/>
  <c r="H28" i="31"/>
  <c r="D28" i="31"/>
  <c r="C28" i="31"/>
  <c r="AF27" i="31"/>
  <c r="AC27" i="31"/>
  <c r="Z27" i="31"/>
  <c r="W27" i="31"/>
  <c r="T27" i="31"/>
  <c r="Q27" i="31"/>
  <c r="N27" i="31"/>
  <c r="K27" i="31"/>
  <c r="H27" i="31"/>
  <c r="D27" i="31"/>
  <c r="C27" i="31"/>
  <c r="C30" i="31" s="1"/>
  <c r="AF26" i="31"/>
  <c r="AC26" i="31"/>
  <c r="Z26" i="31"/>
  <c r="W26" i="31"/>
  <c r="T26" i="31"/>
  <c r="T30" i="31" s="1"/>
  <c r="Q26" i="31"/>
  <c r="Q30" i="31" s="1"/>
  <c r="N26" i="31"/>
  <c r="N30" i="31" s="1"/>
  <c r="K26" i="31"/>
  <c r="H26" i="31"/>
  <c r="D26" i="31"/>
  <c r="C26" i="31"/>
  <c r="AE25" i="31"/>
  <c r="AD25" i="31"/>
  <c r="AB25" i="31"/>
  <c r="AA25" i="31"/>
  <c r="Y25" i="31"/>
  <c r="X25" i="31"/>
  <c r="V25" i="31"/>
  <c r="U25" i="31"/>
  <c r="S25" i="31"/>
  <c r="R25" i="31"/>
  <c r="P25" i="31"/>
  <c r="O25" i="31"/>
  <c r="M25" i="31"/>
  <c r="L25" i="31"/>
  <c r="J25" i="31"/>
  <c r="I25" i="31"/>
  <c r="G25" i="31"/>
  <c r="F25" i="31"/>
  <c r="AF24" i="31"/>
  <c r="AC24" i="31"/>
  <c r="Z24" i="31"/>
  <c r="W24" i="31"/>
  <c r="T24" i="31"/>
  <c r="Q24" i="31"/>
  <c r="N24" i="31"/>
  <c r="K24" i="31"/>
  <c r="H24" i="31"/>
  <c r="D24" i="31"/>
  <c r="C24" i="31"/>
  <c r="AF23" i="31"/>
  <c r="AC23" i="31"/>
  <c r="Z23" i="31"/>
  <c r="W23" i="31"/>
  <c r="T23" i="31"/>
  <c r="Q23" i="31"/>
  <c r="N23" i="31"/>
  <c r="N25" i="31" s="1"/>
  <c r="K23" i="31"/>
  <c r="H23" i="31"/>
  <c r="D23" i="31"/>
  <c r="C23" i="31"/>
  <c r="C25" i="31" s="1"/>
  <c r="AF22" i="31"/>
  <c r="AC22" i="31"/>
  <c r="Z22" i="31"/>
  <c r="W22" i="31"/>
  <c r="T22" i="31"/>
  <c r="Q22" i="31"/>
  <c r="N22" i="31"/>
  <c r="K22" i="31"/>
  <c r="H22" i="31"/>
  <c r="D22" i="31"/>
  <c r="C22" i="31"/>
  <c r="AF21" i="31"/>
  <c r="AC21" i="31"/>
  <c r="Z21" i="31"/>
  <c r="Z25" i="31" s="1"/>
  <c r="W21" i="31"/>
  <c r="T21" i="31"/>
  <c r="Q21" i="31"/>
  <c r="N21" i="31"/>
  <c r="K21" i="31"/>
  <c r="H21" i="31"/>
  <c r="D21" i="31"/>
  <c r="C21" i="31"/>
  <c r="AE20" i="31"/>
  <c r="AD20" i="31"/>
  <c r="AB20" i="31"/>
  <c r="AA20" i="31"/>
  <c r="Y20" i="31"/>
  <c r="X20" i="31"/>
  <c r="V20" i="31"/>
  <c r="U20" i="31"/>
  <c r="S20" i="31"/>
  <c r="R20" i="31"/>
  <c r="P20" i="31"/>
  <c r="O20" i="31"/>
  <c r="M20" i="31"/>
  <c r="L20" i="31"/>
  <c r="J20" i="31"/>
  <c r="I20" i="31"/>
  <c r="G20" i="31"/>
  <c r="F20" i="31"/>
  <c r="AF19" i="31"/>
  <c r="AC19" i="31"/>
  <c r="Z19" i="31"/>
  <c r="W19" i="31"/>
  <c r="T19" i="31"/>
  <c r="Q19" i="31"/>
  <c r="N19" i="31"/>
  <c r="K19" i="31"/>
  <c r="H19" i="31"/>
  <c r="D19" i="31"/>
  <c r="C19" i="31"/>
  <c r="AF18" i="31"/>
  <c r="AC18" i="31"/>
  <c r="Z18" i="31"/>
  <c r="W18" i="31"/>
  <c r="T18" i="31"/>
  <c r="Q18" i="31"/>
  <c r="N18" i="31"/>
  <c r="N20" i="31" s="1"/>
  <c r="K18" i="31"/>
  <c r="H18" i="31"/>
  <c r="D18" i="31"/>
  <c r="C18" i="31"/>
  <c r="AF17" i="31"/>
  <c r="AC17" i="31"/>
  <c r="Z17" i="31"/>
  <c r="W17" i="31"/>
  <c r="T17" i="31"/>
  <c r="Q17" i="31"/>
  <c r="N17" i="31"/>
  <c r="K17" i="31"/>
  <c r="H17" i="31"/>
  <c r="D17" i="31"/>
  <c r="C17" i="31"/>
  <c r="AF16" i="31"/>
  <c r="AC16" i="31"/>
  <c r="Z16" i="31"/>
  <c r="W16" i="31"/>
  <c r="T16" i="31"/>
  <c r="Q16" i="31"/>
  <c r="Q20" i="31" s="1"/>
  <c r="N16" i="31"/>
  <c r="K16" i="31"/>
  <c r="H16" i="31"/>
  <c r="D16" i="31"/>
  <c r="C16" i="31"/>
  <c r="AF15" i="31"/>
  <c r="AE15" i="31"/>
  <c r="AD15" i="31"/>
  <c r="AB15" i="31"/>
  <c r="AA15" i="31"/>
  <c r="Y15" i="31"/>
  <c r="X15" i="31"/>
  <c r="V15" i="31"/>
  <c r="U15" i="31"/>
  <c r="S15" i="31"/>
  <c r="R15" i="31"/>
  <c r="P15" i="31"/>
  <c r="O15" i="31"/>
  <c r="M15" i="31"/>
  <c r="L15" i="31"/>
  <c r="J15" i="31"/>
  <c r="I15" i="31"/>
  <c r="G15" i="31"/>
  <c r="F15" i="31"/>
  <c r="AF14" i="31"/>
  <c r="AC14" i="31"/>
  <c r="Z14" i="31"/>
  <c r="W14" i="31"/>
  <c r="T14" i="31"/>
  <c r="Q14" i="31"/>
  <c r="N14" i="31"/>
  <c r="K14" i="31"/>
  <c r="H14" i="31"/>
  <c r="D14" i="31"/>
  <c r="C14" i="31"/>
  <c r="AF13" i="31"/>
  <c r="AC13" i="31"/>
  <c r="Z13" i="31"/>
  <c r="W13" i="31"/>
  <c r="T13" i="31"/>
  <c r="Q13" i="31"/>
  <c r="N13" i="31"/>
  <c r="K13" i="31"/>
  <c r="H13" i="31"/>
  <c r="D13" i="31"/>
  <c r="C13" i="31"/>
  <c r="AF12" i="31"/>
  <c r="AC12" i="31"/>
  <c r="Z12" i="31"/>
  <c r="W12" i="31"/>
  <c r="T12" i="31"/>
  <c r="Q12" i="31"/>
  <c r="N12" i="31"/>
  <c r="K12" i="31"/>
  <c r="H12" i="31"/>
  <c r="D12" i="31"/>
  <c r="C12" i="31"/>
  <c r="AF11" i="31"/>
  <c r="AC11" i="31"/>
  <c r="AC15" i="31" s="1"/>
  <c r="Z11" i="31"/>
  <c r="W11" i="31"/>
  <c r="T11" i="31"/>
  <c r="T15" i="31" s="1"/>
  <c r="Q11" i="31"/>
  <c r="N11" i="31"/>
  <c r="N15" i="31" s="1"/>
  <c r="K11" i="31"/>
  <c r="K15" i="31" s="1"/>
  <c r="H11" i="31"/>
  <c r="D11" i="31"/>
  <c r="C11" i="31"/>
  <c r="AE10" i="31"/>
  <c r="AD10" i="31"/>
  <c r="AB10" i="31"/>
  <c r="AA10" i="31"/>
  <c r="Y10" i="31"/>
  <c r="X10" i="31"/>
  <c r="V10" i="31"/>
  <c r="U10" i="31"/>
  <c r="U191" i="31" s="1"/>
  <c r="S10" i="31"/>
  <c r="R10" i="31"/>
  <c r="P10" i="31"/>
  <c r="O10" i="31"/>
  <c r="M10" i="31"/>
  <c r="L10" i="31"/>
  <c r="J10" i="31"/>
  <c r="I10" i="31"/>
  <c r="G10" i="31"/>
  <c r="F10" i="31"/>
  <c r="AF9" i="31"/>
  <c r="AF195" i="31" s="1"/>
  <c r="AC9" i="31"/>
  <c r="Z9" i="31"/>
  <c r="W9" i="31"/>
  <c r="T9" i="31"/>
  <c r="Q9" i="31"/>
  <c r="N9" i="31"/>
  <c r="K9" i="31"/>
  <c r="H9" i="31"/>
  <c r="D9" i="31"/>
  <c r="C9" i="31"/>
  <c r="AF8" i="31"/>
  <c r="AC8" i="31"/>
  <c r="AC194" i="31" s="1"/>
  <c r="Z8" i="31"/>
  <c r="W8" i="31"/>
  <c r="T8" i="31"/>
  <c r="Q8" i="31"/>
  <c r="N8" i="31"/>
  <c r="K8" i="31"/>
  <c r="H8" i="31"/>
  <c r="D8" i="31"/>
  <c r="C8" i="31"/>
  <c r="AF7" i="31"/>
  <c r="AC7" i="31"/>
  <c r="Z7" i="31"/>
  <c r="Z193" i="31" s="1"/>
  <c r="W7" i="31"/>
  <c r="T7" i="31"/>
  <c r="Q7" i="31"/>
  <c r="N7" i="31"/>
  <c r="K7" i="31"/>
  <c r="H7" i="31"/>
  <c r="D7" i="31"/>
  <c r="C7" i="31"/>
  <c r="AF6" i="31"/>
  <c r="AC6" i="31"/>
  <c r="Z6" i="31"/>
  <c r="W6" i="31"/>
  <c r="T6" i="31"/>
  <c r="T10" i="31" s="1"/>
  <c r="Q6" i="31"/>
  <c r="N6" i="31"/>
  <c r="K6" i="31"/>
  <c r="H6" i="31"/>
  <c r="D6" i="31"/>
  <c r="C6" i="31"/>
  <c r="E105" i="31" l="1"/>
  <c r="W180" i="31"/>
  <c r="Q170" i="35"/>
  <c r="AD191" i="31"/>
  <c r="H192" i="31"/>
  <c r="Q193" i="31"/>
  <c r="R191" i="31"/>
  <c r="Q192" i="31"/>
  <c r="Z195" i="31"/>
  <c r="S191" i="31"/>
  <c r="H15" i="31"/>
  <c r="W25" i="31"/>
  <c r="W45" i="31"/>
  <c r="W65" i="31"/>
  <c r="W85" i="31"/>
  <c r="N90" i="31"/>
  <c r="D95" i="31"/>
  <c r="E126" i="31"/>
  <c r="E130" i="31" s="1"/>
  <c r="AF170" i="31"/>
  <c r="N180" i="31"/>
  <c r="E174" i="35"/>
  <c r="D20" i="31"/>
  <c r="D80" i="31"/>
  <c r="E149" i="31"/>
  <c r="K190" i="31"/>
  <c r="Z194" i="31"/>
  <c r="AC195" i="31"/>
  <c r="C20" i="31"/>
  <c r="E19" i="31"/>
  <c r="AF25" i="31"/>
  <c r="E31" i="31"/>
  <c r="N35" i="31"/>
  <c r="C40" i="31"/>
  <c r="E39" i="31"/>
  <c r="AF45" i="31"/>
  <c r="E51" i="31"/>
  <c r="N55" i="31"/>
  <c r="C60" i="31"/>
  <c r="E59" i="31"/>
  <c r="AF65" i="31"/>
  <c r="E71" i="31"/>
  <c r="N75" i="31"/>
  <c r="C80" i="31"/>
  <c r="E79" i="31"/>
  <c r="E153" i="31"/>
  <c r="E155" i="31" s="1"/>
  <c r="W175" i="31"/>
  <c r="W20" i="35"/>
  <c r="Q105" i="35"/>
  <c r="D145" i="35"/>
  <c r="D60" i="31"/>
  <c r="W70" i="31"/>
  <c r="AF85" i="31"/>
  <c r="K150" i="35"/>
  <c r="C195" i="31"/>
  <c r="AF30" i="31"/>
  <c r="T35" i="31"/>
  <c r="D45" i="31"/>
  <c r="Z50" i="31"/>
  <c r="AF50" i="31"/>
  <c r="T55" i="31"/>
  <c r="D65" i="31"/>
  <c r="Z70" i="31"/>
  <c r="AF70" i="31"/>
  <c r="T75" i="31"/>
  <c r="Q95" i="31"/>
  <c r="D150" i="31"/>
  <c r="E148" i="31"/>
  <c r="AF175" i="31"/>
  <c r="C175" i="31"/>
  <c r="D175" i="31"/>
  <c r="T185" i="31"/>
  <c r="N190" i="31"/>
  <c r="C15" i="35"/>
  <c r="AF20" i="35"/>
  <c r="Z165" i="35"/>
  <c r="D180" i="35"/>
  <c r="Z135" i="31"/>
  <c r="Q15" i="31"/>
  <c r="W90" i="31"/>
  <c r="Q25" i="35"/>
  <c r="D150" i="35"/>
  <c r="AF185" i="35"/>
  <c r="AC192" i="31"/>
  <c r="X191" i="31"/>
  <c r="Z30" i="31"/>
  <c r="AF192" i="31"/>
  <c r="W15" i="31"/>
  <c r="AC50" i="31"/>
  <c r="K60" i="31"/>
  <c r="AC70" i="31"/>
  <c r="K80" i="31"/>
  <c r="AC90" i="31"/>
  <c r="T95" i="31"/>
  <c r="T191" i="31" s="1"/>
  <c r="E121" i="31"/>
  <c r="E125" i="31" s="1"/>
  <c r="H150" i="31"/>
  <c r="E147" i="31"/>
  <c r="AF155" i="31"/>
  <c r="E159" i="31"/>
  <c r="E160" i="31" s="1"/>
  <c r="W165" i="31"/>
  <c r="W185" i="31"/>
  <c r="E19" i="35"/>
  <c r="N35" i="35"/>
  <c r="H40" i="35"/>
  <c r="Z55" i="35"/>
  <c r="AC165" i="35"/>
  <c r="N175" i="35"/>
  <c r="H180" i="35"/>
  <c r="H105" i="31"/>
  <c r="Z192" i="31"/>
  <c r="D40" i="31"/>
  <c r="T120" i="31"/>
  <c r="C150" i="31"/>
  <c r="W165" i="35"/>
  <c r="AF193" i="31"/>
  <c r="D25" i="31"/>
  <c r="C194" i="31"/>
  <c r="I191" i="31"/>
  <c r="C193" i="31"/>
  <c r="H195" i="31"/>
  <c r="AA191" i="31"/>
  <c r="Z15" i="31"/>
  <c r="W35" i="31"/>
  <c r="W55" i="31"/>
  <c r="W75" i="31"/>
  <c r="AF90" i="31"/>
  <c r="E96" i="31"/>
  <c r="E100" i="31" s="1"/>
  <c r="C155" i="31"/>
  <c r="AF180" i="31"/>
  <c r="E6" i="35"/>
  <c r="Q10" i="35"/>
  <c r="C20" i="35"/>
  <c r="E18" i="35"/>
  <c r="D160" i="35"/>
  <c r="AF165" i="35"/>
  <c r="W170" i="35"/>
  <c r="Q175" i="35"/>
  <c r="K180" i="35"/>
  <c r="E179" i="35"/>
  <c r="N95" i="31"/>
  <c r="H194" i="31"/>
  <c r="E29" i="31"/>
  <c r="E41" i="31"/>
  <c r="E49" i="31"/>
  <c r="AF55" i="31"/>
  <c r="E61" i="31"/>
  <c r="C70" i="31"/>
  <c r="E69" i="31"/>
  <c r="AF75" i="31"/>
  <c r="E81" i="31"/>
  <c r="E131" i="31"/>
  <c r="E135" i="31" s="1"/>
  <c r="E17" i="35"/>
  <c r="E164" i="35"/>
  <c r="Z170" i="35"/>
  <c r="N180" i="35"/>
  <c r="E178" i="35"/>
  <c r="C190" i="35"/>
  <c r="K130" i="31"/>
  <c r="W30" i="31"/>
  <c r="Z155" i="31"/>
  <c r="C192" i="31"/>
  <c r="T40" i="31"/>
  <c r="K45" i="31"/>
  <c r="K65" i="31"/>
  <c r="E88" i="31"/>
  <c r="E106" i="31"/>
  <c r="E110" i="31" s="1"/>
  <c r="E144" i="31"/>
  <c r="E151" i="31"/>
  <c r="E178" i="31"/>
  <c r="E104" i="35"/>
  <c r="E134" i="35"/>
  <c r="E163" i="35"/>
  <c r="E177" i="35"/>
  <c r="E187" i="35"/>
  <c r="F191" i="31"/>
  <c r="C180" i="35"/>
  <c r="E21" i="31"/>
  <c r="N195" i="31"/>
  <c r="O191" i="31"/>
  <c r="E14" i="31"/>
  <c r="D30" i="31"/>
  <c r="W40" i="31"/>
  <c r="D50" i="31"/>
  <c r="W60" i="31"/>
  <c r="D70" i="31"/>
  <c r="W80" i="31"/>
  <c r="N85" i="31"/>
  <c r="D90" i="31"/>
  <c r="E87" i="31"/>
  <c r="AF95" i="31"/>
  <c r="C145" i="31"/>
  <c r="E143" i="31"/>
  <c r="T150" i="31"/>
  <c r="H155" i="31"/>
  <c r="Q160" i="31"/>
  <c r="AC190" i="31"/>
  <c r="AC10" i="35"/>
  <c r="K20" i="35"/>
  <c r="D165" i="35"/>
  <c r="E162" i="35"/>
  <c r="T180" i="35"/>
  <c r="N185" i="35"/>
  <c r="Q185" i="35"/>
  <c r="W50" i="31"/>
  <c r="K195" i="31"/>
  <c r="K194" i="31"/>
  <c r="T20" i="31"/>
  <c r="W20" i="31"/>
  <c r="K192" i="31"/>
  <c r="N193" i="31"/>
  <c r="Q194" i="31"/>
  <c r="C15" i="31"/>
  <c r="E13" i="31"/>
  <c r="Z20" i="31"/>
  <c r="AF20" i="31"/>
  <c r="T25" i="31"/>
  <c r="D35" i="31"/>
  <c r="Z40" i="31"/>
  <c r="AF40" i="31"/>
  <c r="T45" i="31"/>
  <c r="D55" i="31"/>
  <c r="Z60" i="31"/>
  <c r="AF60" i="31"/>
  <c r="T65" i="31"/>
  <c r="D75" i="31"/>
  <c r="Z80" i="31"/>
  <c r="AF80" i="31"/>
  <c r="T85" i="31"/>
  <c r="E116" i="31"/>
  <c r="E120" i="31" s="1"/>
  <c r="D145" i="31"/>
  <c r="E142" i="31"/>
  <c r="W150" i="31"/>
  <c r="T160" i="31"/>
  <c r="W170" i="31"/>
  <c r="N175" i="31"/>
  <c r="C185" i="31"/>
  <c r="AF190" i="31"/>
  <c r="C190" i="31"/>
  <c r="D190" i="31"/>
  <c r="AC15" i="35"/>
  <c r="N20" i="35"/>
  <c r="H165" i="35"/>
  <c r="W180" i="35"/>
  <c r="T145" i="31"/>
  <c r="AC20" i="35"/>
  <c r="L191" i="31"/>
  <c r="H193" i="31"/>
  <c r="Q195" i="31"/>
  <c r="N192" i="31"/>
  <c r="D15" i="31"/>
  <c r="E12" i="31"/>
  <c r="K50" i="31"/>
  <c r="AC60" i="31"/>
  <c r="K70" i="31"/>
  <c r="AC80" i="31"/>
  <c r="K90" i="31"/>
  <c r="Z150" i="31"/>
  <c r="E182" i="31"/>
  <c r="D30" i="35"/>
  <c r="K165" i="35"/>
  <c r="AF175" i="35"/>
  <c r="Z180" i="35"/>
  <c r="E191" i="37"/>
  <c r="E197" i="37" s="1"/>
  <c r="Z195" i="35"/>
  <c r="D15" i="35"/>
  <c r="E12" i="35"/>
  <c r="C25" i="35"/>
  <c r="E23" i="35"/>
  <c r="Q40" i="35"/>
  <c r="Q55" i="35"/>
  <c r="H60" i="35"/>
  <c r="Z60" i="35"/>
  <c r="AF60" i="35"/>
  <c r="C65" i="35"/>
  <c r="Z65" i="35"/>
  <c r="T70" i="35"/>
  <c r="H75" i="35"/>
  <c r="Z75" i="35"/>
  <c r="H80" i="35"/>
  <c r="Z80" i="35"/>
  <c r="N85" i="35"/>
  <c r="AF85" i="35"/>
  <c r="T85" i="35"/>
  <c r="Q95" i="35"/>
  <c r="N100" i="35"/>
  <c r="AF100" i="35"/>
  <c r="Z105" i="35"/>
  <c r="Q110" i="35"/>
  <c r="N115" i="35"/>
  <c r="AF115" i="35"/>
  <c r="Z120" i="35"/>
  <c r="Q125" i="35"/>
  <c r="N130" i="35"/>
  <c r="AF130" i="35"/>
  <c r="W135" i="35"/>
  <c r="K145" i="35"/>
  <c r="AC145" i="35"/>
  <c r="W150" i="35"/>
  <c r="E149" i="35"/>
  <c r="K155" i="35"/>
  <c r="AC155" i="35"/>
  <c r="E153" i="35"/>
  <c r="E159" i="35"/>
  <c r="E166" i="35"/>
  <c r="AC170" i="35"/>
  <c r="C175" i="35"/>
  <c r="T175" i="35"/>
  <c r="E173" i="35"/>
  <c r="E176" i="35"/>
  <c r="E180" i="35" s="1"/>
  <c r="H190" i="35"/>
  <c r="Z190" i="35"/>
  <c r="E167" i="35"/>
  <c r="H195" i="35"/>
  <c r="T10" i="35"/>
  <c r="H194" i="35"/>
  <c r="Z194" i="35"/>
  <c r="E11" i="35"/>
  <c r="Z15" i="35"/>
  <c r="D25" i="35"/>
  <c r="W25" i="35"/>
  <c r="E22" i="35"/>
  <c r="N30" i="35"/>
  <c r="H35" i="35"/>
  <c r="Z35" i="35"/>
  <c r="E32" i="35"/>
  <c r="Q70" i="35"/>
  <c r="Q85" i="35"/>
  <c r="H90" i="35"/>
  <c r="Z90" i="35"/>
  <c r="AF90" i="35"/>
  <c r="C95" i="35"/>
  <c r="T95" i="35"/>
  <c r="H105" i="35"/>
  <c r="C110" i="35"/>
  <c r="T110" i="35"/>
  <c r="H120" i="35"/>
  <c r="C125" i="35"/>
  <c r="T125" i="35"/>
  <c r="N145" i="35"/>
  <c r="AF145" i="35"/>
  <c r="H150" i="35"/>
  <c r="Z150" i="35"/>
  <c r="E148" i="35"/>
  <c r="E158" i="35"/>
  <c r="N170" i="35"/>
  <c r="AF170" i="35"/>
  <c r="W175" i="35"/>
  <c r="E172" i="35"/>
  <c r="C185" i="35"/>
  <c r="T185" i="35"/>
  <c r="E184" i="35"/>
  <c r="K190" i="35"/>
  <c r="Z95" i="35"/>
  <c r="Q100" i="35"/>
  <c r="N105" i="35"/>
  <c r="Z110" i="35"/>
  <c r="Q115" i="35"/>
  <c r="N120" i="35"/>
  <c r="Z125" i="35"/>
  <c r="Q130" i="35"/>
  <c r="Q145" i="35"/>
  <c r="AC150" i="35"/>
  <c r="E147" i="35"/>
  <c r="Q155" i="35"/>
  <c r="K160" i="35"/>
  <c r="AC160" i="35"/>
  <c r="H175" i="35"/>
  <c r="Z175" i="35"/>
  <c r="D185" i="35"/>
  <c r="W185" i="35"/>
  <c r="E183" i="35"/>
  <c r="N190" i="35"/>
  <c r="AF190" i="35"/>
  <c r="H193" i="35"/>
  <c r="K15" i="35"/>
  <c r="E21" i="35"/>
  <c r="Q30" i="35"/>
  <c r="W40" i="35"/>
  <c r="Q45" i="35"/>
  <c r="H65" i="35"/>
  <c r="K10" i="35"/>
  <c r="V191" i="35"/>
  <c r="N15" i="35"/>
  <c r="AF15" i="35"/>
  <c r="E16" i="35"/>
  <c r="E20" i="35" s="1"/>
  <c r="K25" i="35"/>
  <c r="AC25" i="35"/>
  <c r="T30" i="35"/>
  <c r="Z40" i="35"/>
  <c r="Q60" i="35"/>
  <c r="D70" i="35"/>
  <c r="W70" i="35"/>
  <c r="H70" i="35"/>
  <c r="E68" i="35"/>
  <c r="Q75" i="35"/>
  <c r="Z85" i="35"/>
  <c r="H95" i="35"/>
  <c r="C100" i="35"/>
  <c r="T100" i="35"/>
  <c r="H110" i="35"/>
  <c r="C115" i="35"/>
  <c r="T115" i="35"/>
  <c r="H125" i="35"/>
  <c r="C130" i="35"/>
  <c r="T130" i="35"/>
  <c r="C145" i="35"/>
  <c r="T145" i="35"/>
  <c r="E144" i="35"/>
  <c r="N150" i="35"/>
  <c r="AF150" i="35"/>
  <c r="W155" i="35"/>
  <c r="E161" i="35"/>
  <c r="C170" i="35"/>
  <c r="T170" i="35"/>
  <c r="E169" i="35"/>
  <c r="K175" i="35"/>
  <c r="H185" i="35"/>
  <c r="Z185" i="35"/>
  <c r="E182" i="35"/>
  <c r="Q190" i="35"/>
  <c r="E189" i="35"/>
  <c r="E13" i="35"/>
  <c r="W192" i="35"/>
  <c r="Z193" i="35"/>
  <c r="Z25" i="35"/>
  <c r="H30" i="35"/>
  <c r="D40" i="35"/>
  <c r="E38" i="35"/>
  <c r="Q15" i="35"/>
  <c r="Q35" i="35"/>
  <c r="T35" i="35"/>
  <c r="Q50" i="35"/>
  <c r="Z70" i="35"/>
  <c r="Z100" i="35"/>
  <c r="Z115" i="35"/>
  <c r="Z130" i="35"/>
  <c r="E143" i="35"/>
  <c r="E168" i="35"/>
  <c r="E181" i="35"/>
  <c r="E188" i="35"/>
  <c r="H10" i="35"/>
  <c r="R191" i="35"/>
  <c r="H15" i="35"/>
  <c r="AC35" i="35"/>
  <c r="N50" i="35"/>
  <c r="T50" i="35"/>
  <c r="D65" i="35"/>
  <c r="E67" i="35"/>
  <c r="AF70" i="35"/>
  <c r="N80" i="35"/>
  <c r="C90" i="35"/>
  <c r="T90" i="35"/>
  <c r="D95" i="35"/>
  <c r="W95" i="35"/>
  <c r="E93" i="35"/>
  <c r="D100" i="35"/>
  <c r="W100" i="35"/>
  <c r="D105" i="35"/>
  <c r="W105" i="35"/>
  <c r="E103" i="35"/>
  <c r="AF105" i="35"/>
  <c r="D110" i="35"/>
  <c r="W110" i="35"/>
  <c r="E108" i="35"/>
  <c r="D115" i="35"/>
  <c r="W115" i="35"/>
  <c r="D120" i="35"/>
  <c r="W120" i="35"/>
  <c r="E118" i="35"/>
  <c r="AF120" i="35"/>
  <c r="D125" i="35"/>
  <c r="W125" i="35"/>
  <c r="E123" i="35"/>
  <c r="D130" i="35"/>
  <c r="W130" i="35"/>
  <c r="D135" i="35"/>
  <c r="E133" i="35"/>
  <c r="AC135" i="35"/>
  <c r="N140" i="35"/>
  <c r="AF140" i="35"/>
  <c r="E141" i="35"/>
  <c r="N155" i="35"/>
  <c r="AF155" i="35"/>
  <c r="N160" i="35"/>
  <c r="AF160" i="35"/>
  <c r="E157" i="35"/>
  <c r="K170" i="35"/>
  <c r="K185" i="35"/>
  <c r="Z10" i="35"/>
  <c r="AA191" i="35"/>
  <c r="T15" i="35"/>
  <c r="E14" i="35"/>
  <c r="C30" i="35"/>
  <c r="E29" i="35"/>
  <c r="E31" i="35"/>
  <c r="E37" i="35"/>
  <c r="AF40" i="35"/>
  <c r="C60" i="35"/>
  <c r="W65" i="35"/>
  <c r="L191" i="35"/>
  <c r="W15" i="35"/>
  <c r="N25" i="35"/>
  <c r="AF25" i="35"/>
  <c r="W30" i="35"/>
  <c r="E28" i="35"/>
  <c r="AF35" i="35"/>
  <c r="N45" i="35"/>
  <c r="AF45" i="35"/>
  <c r="T45" i="35"/>
  <c r="C55" i="35"/>
  <c r="D60" i="35"/>
  <c r="W60" i="35"/>
  <c r="E58" i="35"/>
  <c r="N75" i="35"/>
  <c r="AF75" i="35"/>
  <c r="T75" i="35"/>
  <c r="C85" i="35"/>
  <c r="D90" i="35"/>
  <c r="W90" i="35"/>
  <c r="E88" i="35"/>
  <c r="E97" i="35"/>
  <c r="E112" i="35"/>
  <c r="E127" i="35"/>
  <c r="H135" i="35"/>
  <c r="Z135" i="35"/>
  <c r="Q140" i="35"/>
  <c r="E139" i="35"/>
  <c r="E156" i="35"/>
  <c r="E160" i="35" s="1"/>
  <c r="E171" i="35"/>
  <c r="E186" i="35"/>
  <c r="C195" i="35"/>
  <c r="N70" i="35"/>
  <c r="W85" i="35"/>
  <c r="T140" i="35"/>
  <c r="Q195" i="35"/>
  <c r="N40" i="35"/>
  <c r="W55" i="35"/>
  <c r="C80" i="35"/>
  <c r="D85" i="35"/>
  <c r="E87" i="35"/>
  <c r="AC110" i="35"/>
  <c r="AC125" i="35"/>
  <c r="C155" i="35"/>
  <c r="Q192" i="35"/>
  <c r="C193" i="35"/>
  <c r="T195" i="35"/>
  <c r="T25" i="35"/>
  <c r="E24" i="35"/>
  <c r="H25" i="35"/>
  <c r="E26" i="35"/>
  <c r="AC30" i="35"/>
  <c r="C35" i="35"/>
  <c r="E34" i="35"/>
  <c r="C45" i="35"/>
  <c r="D50" i="35"/>
  <c r="W50" i="35"/>
  <c r="E48" i="35"/>
  <c r="N65" i="35"/>
  <c r="AF65" i="35"/>
  <c r="T65" i="35"/>
  <c r="C75" i="35"/>
  <c r="D80" i="35"/>
  <c r="W80" i="35"/>
  <c r="E78" i="35"/>
  <c r="N95" i="35"/>
  <c r="AF95" i="35"/>
  <c r="N110" i="35"/>
  <c r="AF110" i="35"/>
  <c r="N125" i="35"/>
  <c r="AF125" i="35"/>
  <c r="D140" i="35"/>
  <c r="W140" i="35"/>
  <c r="D155" i="35"/>
  <c r="W160" i="35"/>
  <c r="C194" i="35"/>
  <c r="Q194" i="35"/>
  <c r="E27" i="35"/>
  <c r="C50" i="35"/>
  <c r="D55" i="35"/>
  <c r="E57" i="35"/>
  <c r="T80" i="35"/>
  <c r="AC95" i="35"/>
  <c r="C140" i="35"/>
  <c r="E146" i="35"/>
  <c r="T155" i="35"/>
  <c r="W193" i="35"/>
  <c r="E8" i="35"/>
  <c r="W194" i="35"/>
  <c r="E9" i="35"/>
  <c r="W195" i="35"/>
  <c r="I191" i="35"/>
  <c r="P191" i="35"/>
  <c r="X191" i="35"/>
  <c r="D35" i="35"/>
  <c r="W35" i="35"/>
  <c r="E33" i="35"/>
  <c r="C40" i="35"/>
  <c r="D45" i="35"/>
  <c r="W45" i="35"/>
  <c r="E47" i="35"/>
  <c r="AF50" i="35"/>
  <c r="N60" i="35"/>
  <c r="T60" i="35"/>
  <c r="C70" i="35"/>
  <c r="D75" i="35"/>
  <c r="W75" i="35"/>
  <c r="E77" i="35"/>
  <c r="AF80" i="35"/>
  <c r="N90" i="35"/>
  <c r="Q135" i="35"/>
  <c r="Z140" i="35"/>
  <c r="H155" i="35"/>
  <c r="Z155" i="35"/>
  <c r="H160" i="35"/>
  <c r="Z160" i="35"/>
  <c r="K100" i="35"/>
  <c r="E96" i="35"/>
  <c r="AC100" i="35"/>
  <c r="K115" i="35"/>
  <c r="E111" i="35"/>
  <c r="AC115" i="35"/>
  <c r="K130" i="35"/>
  <c r="E126" i="35"/>
  <c r="AC130" i="35"/>
  <c r="K140" i="35"/>
  <c r="K192" i="35"/>
  <c r="AC192" i="35"/>
  <c r="K193" i="35"/>
  <c r="AC193" i="35"/>
  <c r="K194" i="35"/>
  <c r="AC194" i="35"/>
  <c r="K195" i="35"/>
  <c r="AC195" i="35"/>
  <c r="G191" i="35"/>
  <c r="M191" i="35"/>
  <c r="S191" i="35"/>
  <c r="Y191" i="35"/>
  <c r="AE191" i="35"/>
  <c r="K40" i="35"/>
  <c r="E36" i="35"/>
  <c r="AC40" i="35"/>
  <c r="E44" i="35"/>
  <c r="K50" i="35"/>
  <c r="E46" i="35"/>
  <c r="AC50" i="35"/>
  <c r="E54" i="35"/>
  <c r="K60" i="35"/>
  <c r="E56" i="35"/>
  <c r="AC60" i="35"/>
  <c r="E64" i="35"/>
  <c r="K70" i="35"/>
  <c r="E66" i="35"/>
  <c r="AC70" i="35"/>
  <c r="E74" i="35"/>
  <c r="K80" i="35"/>
  <c r="E76" i="35"/>
  <c r="AC80" i="35"/>
  <c r="E84" i="35"/>
  <c r="K90" i="35"/>
  <c r="E86" i="35"/>
  <c r="AC90" i="35"/>
  <c r="E94" i="35"/>
  <c r="E102" i="35"/>
  <c r="E109" i="35"/>
  <c r="E117" i="35"/>
  <c r="E124" i="35"/>
  <c r="E132" i="35"/>
  <c r="E154" i="35"/>
  <c r="C160" i="35"/>
  <c r="W10" i="35"/>
  <c r="H140" i="35"/>
  <c r="E136" i="35"/>
  <c r="N192" i="35"/>
  <c r="AF192" i="35"/>
  <c r="N193" i="35"/>
  <c r="AF193" i="35"/>
  <c r="N194" i="35"/>
  <c r="AF194" i="35"/>
  <c r="N195" i="35"/>
  <c r="AF195" i="35"/>
  <c r="N10" i="35"/>
  <c r="AF10" i="35"/>
  <c r="K35" i="35"/>
  <c r="E43" i="35"/>
  <c r="E53" i="35"/>
  <c r="E63" i="35"/>
  <c r="E73" i="35"/>
  <c r="E83" i="35"/>
  <c r="K105" i="35"/>
  <c r="E101" i="35"/>
  <c r="AC105" i="35"/>
  <c r="K120" i="35"/>
  <c r="E116" i="35"/>
  <c r="AC120" i="35"/>
  <c r="E131" i="35"/>
  <c r="K135" i="35"/>
  <c r="E7" i="35"/>
  <c r="H192" i="35"/>
  <c r="F191" i="35"/>
  <c r="C192" i="35"/>
  <c r="Q193" i="35"/>
  <c r="C10" i="35"/>
  <c r="O191" i="35"/>
  <c r="U191" i="35"/>
  <c r="K30" i="35"/>
  <c r="E42" i="35"/>
  <c r="E52" i="35"/>
  <c r="E62" i="35"/>
  <c r="E72" i="35"/>
  <c r="E82" i="35"/>
  <c r="E92" i="35"/>
  <c r="E99" i="35"/>
  <c r="E107" i="35"/>
  <c r="E114" i="35"/>
  <c r="E122" i="35"/>
  <c r="E129" i="35"/>
  <c r="N135" i="35"/>
  <c r="AF135" i="35"/>
  <c r="E138" i="35"/>
  <c r="E152" i="35"/>
  <c r="Q160" i="35"/>
  <c r="Z192" i="35"/>
  <c r="D192" i="35"/>
  <c r="T192" i="35"/>
  <c r="D193" i="35"/>
  <c r="T193" i="35"/>
  <c r="D194" i="35"/>
  <c r="T194" i="35"/>
  <c r="D195" i="35"/>
  <c r="D10" i="35"/>
  <c r="J191" i="35"/>
  <c r="AB191" i="35"/>
  <c r="E39" i="35"/>
  <c r="K45" i="35"/>
  <c r="E41" i="35"/>
  <c r="AC45" i="35"/>
  <c r="E49" i="35"/>
  <c r="K55" i="35"/>
  <c r="E51" i="35"/>
  <c r="AC55" i="35"/>
  <c r="E59" i="35"/>
  <c r="K65" i="35"/>
  <c r="E61" i="35"/>
  <c r="AC65" i="35"/>
  <c r="E69" i="35"/>
  <c r="K75" i="35"/>
  <c r="E71" i="35"/>
  <c r="AC75" i="35"/>
  <c r="E79" i="35"/>
  <c r="K85" i="35"/>
  <c r="E81" i="35"/>
  <c r="AC85" i="35"/>
  <c r="E89" i="35"/>
  <c r="K95" i="35"/>
  <c r="E91" i="35"/>
  <c r="E98" i="35"/>
  <c r="K110" i="35"/>
  <c r="E106" i="35"/>
  <c r="E113" i="35"/>
  <c r="K125" i="35"/>
  <c r="E121" i="35"/>
  <c r="E128" i="35"/>
  <c r="E137" i="35"/>
  <c r="E151" i="35"/>
  <c r="AD191" i="35"/>
  <c r="C10" i="31"/>
  <c r="E16" i="31"/>
  <c r="Q25" i="31"/>
  <c r="E26" i="31"/>
  <c r="Q35" i="31"/>
  <c r="E34" i="31"/>
  <c r="Q45" i="31"/>
  <c r="E44" i="31"/>
  <c r="E46" i="31"/>
  <c r="E56" i="31"/>
  <c r="Q65" i="31"/>
  <c r="E64" i="31"/>
  <c r="E66" i="31"/>
  <c r="Q75" i="31"/>
  <c r="H85" i="31"/>
  <c r="E94" i="31"/>
  <c r="D192" i="31"/>
  <c r="T192" i="31"/>
  <c r="D193" i="31"/>
  <c r="T193" i="31"/>
  <c r="D194" i="31"/>
  <c r="T194" i="31"/>
  <c r="D195" i="31"/>
  <c r="T195" i="31"/>
  <c r="D10" i="31"/>
  <c r="J191" i="31"/>
  <c r="P191" i="31"/>
  <c r="V191" i="31"/>
  <c r="AB191" i="31"/>
  <c r="K20" i="31"/>
  <c r="AC20" i="31"/>
  <c r="E23" i="31"/>
  <c r="H25" i="31"/>
  <c r="K30" i="31"/>
  <c r="AC30" i="31"/>
  <c r="E33" i="31"/>
  <c r="H35" i="31"/>
  <c r="K40" i="31"/>
  <c r="AC40" i="31"/>
  <c r="E43" i="31"/>
  <c r="H45" i="31"/>
  <c r="E53" i="31"/>
  <c r="H55" i="31"/>
  <c r="E63" i="31"/>
  <c r="H65" i="31"/>
  <c r="E73" i="31"/>
  <c r="H75" i="31"/>
  <c r="E83" i="31"/>
  <c r="E85" i="31" s="1"/>
  <c r="E93" i="31"/>
  <c r="E24" i="31"/>
  <c r="E36" i="31"/>
  <c r="Q55" i="31"/>
  <c r="E54" i="31"/>
  <c r="E74" i="31"/>
  <c r="E76" i="31"/>
  <c r="Q85" i="31"/>
  <c r="E84" i="31"/>
  <c r="E6" i="31"/>
  <c r="W192" i="31"/>
  <c r="E7" i="31"/>
  <c r="W193" i="31"/>
  <c r="E8" i="31"/>
  <c r="W194" i="31"/>
  <c r="E9" i="31"/>
  <c r="W195" i="31"/>
  <c r="K10" i="31"/>
  <c r="Q10" i="31"/>
  <c r="W10" i="31"/>
  <c r="W191" i="31" s="1"/>
  <c r="AC10" i="31"/>
  <c r="E11" i="31"/>
  <c r="E22" i="31"/>
  <c r="E25" i="31" s="1"/>
  <c r="E32" i="31"/>
  <c r="E42" i="31"/>
  <c r="E52" i="31"/>
  <c r="E55" i="31" s="1"/>
  <c r="E62" i="31"/>
  <c r="E72" i="31"/>
  <c r="E75" i="31" s="1"/>
  <c r="D85" i="31"/>
  <c r="E82" i="31"/>
  <c r="Q90" i="31"/>
  <c r="E89" i="31"/>
  <c r="E92" i="31"/>
  <c r="H145" i="31"/>
  <c r="E141" i="31"/>
  <c r="E145" i="31" s="1"/>
  <c r="Z145" i="31"/>
  <c r="E169" i="31"/>
  <c r="H170" i="31"/>
  <c r="K193" i="31"/>
  <c r="AC193" i="31"/>
  <c r="G191" i="31"/>
  <c r="M191" i="31"/>
  <c r="Y191" i="31"/>
  <c r="AE191" i="31"/>
  <c r="E18" i="31"/>
  <c r="H20" i="31"/>
  <c r="K25" i="31"/>
  <c r="AC25" i="31"/>
  <c r="E28" i="31"/>
  <c r="H30" i="31"/>
  <c r="K35" i="31"/>
  <c r="AC35" i="31"/>
  <c r="E38" i="31"/>
  <c r="H40" i="31"/>
  <c r="E48" i="31"/>
  <c r="H50" i="31"/>
  <c r="E58" i="31"/>
  <c r="H60" i="31"/>
  <c r="E68" i="31"/>
  <c r="H70" i="31"/>
  <c r="E78" i="31"/>
  <c r="H80" i="31"/>
  <c r="K150" i="31"/>
  <c r="E146" i="31"/>
  <c r="E150" i="31" s="1"/>
  <c r="AC150" i="31"/>
  <c r="H160" i="31"/>
  <c r="H95" i="31"/>
  <c r="E91" i="31"/>
  <c r="N194" i="31"/>
  <c r="AF194" i="31"/>
  <c r="H10" i="31"/>
  <c r="N10" i="31"/>
  <c r="Z10" i="31"/>
  <c r="AF10" i="31"/>
  <c r="E17" i="31"/>
  <c r="E27" i="31"/>
  <c r="E37" i="31"/>
  <c r="E47" i="31"/>
  <c r="E57" i="31"/>
  <c r="E67" i="31"/>
  <c r="E77" i="31"/>
  <c r="H90" i="31"/>
  <c r="E86" i="31"/>
  <c r="Z90" i="31"/>
  <c r="Z160" i="31"/>
  <c r="C170" i="31"/>
  <c r="T170" i="31"/>
  <c r="H175" i="31"/>
  <c r="E171" i="31"/>
  <c r="H185" i="31"/>
  <c r="E181" i="31"/>
  <c r="Z185" i="31"/>
  <c r="K160" i="31"/>
  <c r="AC160" i="31"/>
  <c r="E161" i="31"/>
  <c r="H165" i="31"/>
  <c r="D170" i="31"/>
  <c r="E167" i="31"/>
  <c r="Z170" i="31"/>
  <c r="K175" i="31"/>
  <c r="AC175" i="31"/>
  <c r="Q180" i="31"/>
  <c r="E179" i="31"/>
  <c r="N165" i="31"/>
  <c r="D180" i="31"/>
  <c r="H190" i="31"/>
  <c r="E186" i="31"/>
  <c r="E183" i="31"/>
  <c r="Q165" i="31"/>
  <c r="E164" i="31"/>
  <c r="E166" i="31"/>
  <c r="Q175" i="31"/>
  <c r="E174" i="31"/>
  <c r="E177" i="31"/>
  <c r="K185" i="31"/>
  <c r="AC185" i="31"/>
  <c r="Q190" i="31"/>
  <c r="E189" i="31"/>
  <c r="E163" i="31"/>
  <c r="K170" i="31"/>
  <c r="AC170" i="31"/>
  <c r="T175" i="31"/>
  <c r="E173" i="31"/>
  <c r="H180" i="31"/>
  <c r="E176" i="31"/>
  <c r="Z180" i="31"/>
  <c r="T190" i="31"/>
  <c r="E188" i="31"/>
  <c r="E162" i="31"/>
  <c r="E172" i="31"/>
  <c r="K180" i="31"/>
  <c r="AC180" i="31"/>
  <c r="Q185" i="31"/>
  <c r="E184" i="31"/>
  <c r="E187" i="31"/>
  <c r="H191" i="35" l="1"/>
  <c r="N191" i="31"/>
  <c r="E45" i="31"/>
  <c r="E185" i="35"/>
  <c r="E15" i="31"/>
  <c r="E25" i="35"/>
  <c r="Q191" i="35"/>
  <c r="E170" i="31"/>
  <c r="E70" i="35"/>
  <c r="E40" i="35"/>
  <c r="E165" i="35"/>
  <c r="E170" i="35"/>
  <c r="AF191" i="31"/>
  <c r="E35" i="31"/>
  <c r="E190" i="35"/>
  <c r="E65" i="31"/>
  <c r="E35" i="35"/>
  <c r="E150" i="35"/>
  <c r="E175" i="35"/>
  <c r="E145" i="35"/>
  <c r="D191" i="35"/>
  <c r="W191" i="35"/>
  <c r="E15" i="35"/>
  <c r="T191" i="35"/>
  <c r="E30" i="35"/>
  <c r="Z191" i="35"/>
  <c r="K191" i="35"/>
  <c r="C191" i="35"/>
  <c r="E105" i="35"/>
  <c r="E194" i="35"/>
  <c r="E90" i="35"/>
  <c r="E60" i="35"/>
  <c r="E195" i="35"/>
  <c r="E125" i="35"/>
  <c r="E95" i="35"/>
  <c r="AC191" i="35"/>
  <c r="E65" i="35"/>
  <c r="E135" i="35"/>
  <c r="E75" i="35"/>
  <c r="E45" i="35"/>
  <c r="AF191" i="35"/>
  <c r="E155" i="35"/>
  <c r="E110" i="35"/>
  <c r="E120" i="35"/>
  <c r="N191" i="35"/>
  <c r="E130" i="35"/>
  <c r="E100" i="35"/>
  <c r="E85" i="35"/>
  <c r="E55" i="35"/>
  <c r="E80" i="35"/>
  <c r="E50" i="35"/>
  <c r="E193" i="35"/>
  <c r="E192" i="35"/>
  <c r="E140" i="35"/>
  <c r="E115" i="35"/>
  <c r="E10" i="35"/>
  <c r="E195" i="31"/>
  <c r="E192" i="31"/>
  <c r="E10" i="31"/>
  <c r="E185" i="31"/>
  <c r="Z191" i="31"/>
  <c r="E95" i="31"/>
  <c r="AC191" i="31"/>
  <c r="E40" i="31"/>
  <c r="E60" i="31"/>
  <c r="E30" i="31"/>
  <c r="E194" i="31"/>
  <c r="E50" i="31"/>
  <c r="E190" i="31"/>
  <c r="E175" i="31"/>
  <c r="Q191" i="31"/>
  <c r="E80" i="31"/>
  <c r="D191" i="31"/>
  <c r="E20" i="31"/>
  <c r="E180" i="31"/>
  <c r="E165" i="31"/>
  <c r="E90" i="31"/>
  <c r="H191" i="31"/>
  <c r="K191" i="31"/>
  <c r="E193" i="31"/>
  <c r="E70" i="31"/>
  <c r="C191" i="31"/>
  <c r="E191" i="35" l="1"/>
  <c r="E191" i="31"/>
  <c r="AE195" i="30" l="1"/>
  <c r="AD195" i="30"/>
  <c r="AB195" i="30"/>
  <c r="AA195" i="30"/>
  <c r="Y195" i="30"/>
  <c r="X195" i="30"/>
  <c r="V195" i="30"/>
  <c r="U195" i="30"/>
  <c r="S195" i="30"/>
  <c r="R195" i="30"/>
  <c r="P195" i="30"/>
  <c r="O195" i="30"/>
  <c r="M195" i="30"/>
  <c r="L195" i="30"/>
  <c r="J195" i="30"/>
  <c r="I195" i="30"/>
  <c r="G195" i="30"/>
  <c r="F195" i="30"/>
  <c r="AE194" i="30"/>
  <c r="AD194" i="30"/>
  <c r="AB194" i="30"/>
  <c r="AA194" i="30"/>
  <c r="Y194" i="30"/>
  <c r="X194" i="30"/>
  <c r="V194" i="30"/>
  <c r="U194" i="30"/>
  <c r="S194" i="30"/>
  <c r="R194" i="30"/>
  <c r="P194" i="30"/>
  <c r="O194" i="30"/>
  <c r="M194" i="30"/>
  <c r="L194" i="30"/>
  <c r="J194" i="30"/>
  <c r="I194" i="30"/>
  <c r="G194" i="30"/>
  <c r="F194" i="30"/>
  <c r="AE193" i="30"/>
  <c r="AD193" i="30"/>
  <c r="AB193" i="30"/>
  <c r="AA193" i="30"/>
  <c r="Y193" i="30"/>
  <c r="X193" i="30"/>
  <c r="V193" i="30"/>
  <c r="U193" i="30"/>
  <c r="S193" i="30"/>
  <c r="R193" i="30"/>
  <c r="P193" i="30"/>
  <c r="O193" i="30"/>
  <c r="M193" i="30"/>
  <c r="L193" i="30"/>
  <c r="J193" i="30"/>
  <c r="I193" i="30"/>
  <c r="G193" i="30"/>
  <c r="F193" i="30"/>
  <c r="AE192" i="30"/>
  <c r="AD192" i="30"/>
  <c r="AB192" i="30"/>
  <c r="AA192" i="30"/>
  <c r="Y192" i="30"/>
  <c r="X192" i="30"/>
  <c r="V192" i="30"/>
  <c r="U192" i="30"/>
  <c r="S192" i="30"/>
  <c r="R192" i="30"/>
  <c r="P192" i="30"/>
  <c r="O192" i="30"/>
  <c r="M192" i="30"/>
  <c r="L192" i="30"/>
  <c r="J192" i="30"/>
  <c r="I192" i="30"/>
  <c r="G192" i="30"/>
  <c r="F192" i="30"/>
  <c r="AE190" i="30"/>
  <c r="AD190" i="30"/>
  <c r="AB190" i="30"/>
  <c r="AA190" i="30"/>
  <c r="Y190" i="30"/>
  <c r="X190" i="30"/>
  <c r="V190" i="30"/>
  <c r="U190" i="30"/>
  <c r="S190" i="30"/>
  <c r="R190" i="30"/>
  <c r="P190" i="30"/>
  <c r="O190" i="30"/>
  <c r="M190" i="30"/>
  <c r="L190" i="30"/>
  <c r="J190" i="30"/>
  <c r="I190" i="30"/>
  <c r="G190" i="30"/>
  <c r="F190" i="30"/>
  <c r="D190" i="30"/>
  <c r="AF189" i="30"/>
  <c r="AC189" i="30"/>
  <c r="Z189" i="30"/>
  <c r="W189" i="30"/>
  <c r="T189" i="30"/>
  <c r="Q189" i="30"/>
  <c r="N189" i="30"/>
  <c r="K189" i="30"/>
  <c r="H189" i="30"/>
  <c r="D189" i="30"/>
  <c r="C189" i="30"/>
  <c r="AF188" i="30"/>
  <c r="AC188" i="30"/>
  <c r="Z188" i="30"/>
  <c r="W188" i="30"/>
  <c r="T188" i="30"/>
  <c r="Q188" i="30"/>
  <c r="N188" i="30"/>
  <c r="K188" i="30"/>
  <c r="H188" i="30"/>
  <c r="D188" i="30"/>
  <c r="C188" i="30"/>
  <c r="AF187" i="30"/>
  <c r="AC187" i="30"/>
  <c r="Z187" i="30"/>
  <c r="W187" i="30"/>
  <c r="T187" i="30"/>
  <c r="Q187" i="30"/>
  <c r="N187" i="30"/>
  <c r="K187" i="30"/>
  <c r="H187" i="30"/>
  <c r="D187" i="30"/>
  <c r="C187" i="30"/>
  <c r="AF186" i="30"/>
  <c r="AC186" i="30"/>
  <c r="Z186" i="30"/>
  <c r="W186" i="30"/>
  <c r="T186" i="30"/>
  <c r="Q186" i="30"/>
  <c r="N186" i="30"/>
  <c r="K186" i="30"/>
  <c r="H186" i="30"/>
  <c r="D186" i="30"/>
  <c r="C186" i="30"/>
  <c r="AE185" i="30"/>
  <c r="AD185" i="30"/>
  <c r="AB185" i="30"/>
  <c r="AA185" i="30"/>
  <c r="Y185" i="30"/>
  <c r="X185" i="30"/>
  <c r="V185" i="30"/>
  <c r="U185" i="30"/>
  <c r="S185" i="30"/>
  <c r="R185" i="30"/>
  <c r="P185" i="30"/>
  <c r="O185" i="30"/>
  <c r="M185" i="30"/>
  <c r="L185" i="30"/>
  <c r="J185" i="30"/>
  <c r="I185" i="30"/>
  <c r="G185" i="30"/>
  <c r="F185" i="30"/>
  <c r="AF184" i="30"/>
  <c r="AC184" i="30"/>
  <c r="Z184" i="30"/>
  <c r="W184" i="30"/>
  <c r="T184" i="30"/>
  <c r="Q184" i="30"/>
  <c r="N184" i="30"/>
  <c r="K184" i="30"/>
  <c r="H184" i="30"/>
  <c r="D184" i="30"/>
  <c r="C184" i="30"/>
  <c r="AF183" i="30"/>
  <c r="AC183" i="30"/>
  <c r="Z183" i="30"/>
  <c r="W183" i="30"/>
  <c r="T183" i="30"/>
  <c r="Q183" i="30"/>
  <c r="N183" i="30"/>
  <c r="K183" i="30"/>
  <c r="H183" i="30"/>
  <c r="D183" i="30"/>
  <c r="C183" i="30"/>
  <c r="AF182" i="30"/>
  <c r="AC182" i="30"/>
  <c r="Z182" i="30"/>
  <c r="W182" i="30"/>
  <c r="T182" i="30"/>
  <c r="Q182" i="30"/>
  <c r="N182" i="30"/>
  <c r="K182" i="30"/>
  <c r="H182" i="30"/>
  <c r="D182" i="30"/>
  <c r="C182" i="30"/>
  <c r="AF181" i="30"/>
  <c r="AC181" i="30"/>
  <c r="Z181" i="30"/>
  <c r="W181" i="30"/>
  <c r="T181" i="30"/>
  <c r="Q181" i="30"/>
  <c r="N181" i="30"/>
  <c r="K181" i="30"/>
  <c r="H181" i="30"/>
  <c r="D181" i="30"/>
  <c r="C181" i="30"/>
  <c r="AF180" i="30"/>
  <c r="AE180" i="30"/>
  <c r="AD180" i="30"/>
  <c r="AB180" i="30"/>
  <c r="AA180" i="30"/>
  <c r="Y180" i="30"/>
  <c r="X180" i="30"/>
  <c r="V180" i="30"/>
  <c r="U180" i="30"/>
  <c r="S180" i="30"/>
  <c r="R180" i="30"/>
  <c r="P180" i="30"/>
  <c r="O180" i="30"/>
  <c r="M180" i="30"/>
  <c r="L180" i="30"/>
  <c r="J180" i="30"/>
  <c r="I180" i="30"/>
  <c r="G180" i="30"/>
  <c r="F180" i="30"/>
  <c r="AF179" i="30"/>
  <c r="AC179" i="30"/>
  <c r="Z179" i="30"/>
  <c r="W179" i="30"/>
  <c r="T179" i="30"/>
  <c r="Q179" i="30"/>
  <c r="N179" i="30"/>
  <c r="K179" i="30"/>
  <c r="H179" i="30"/>
  <c r="D179" i="30"/>
  <c r="C179" i="30"/>
  <c r="AF178" i="30"/>
  <c r="AC178" i="30"/>
  <c r="Z178" i="30"/>
  <c r="W178" i="30"/>
  <c r="T178" i="30"/>
  <c r="Q178" i="30"/>
  <c r="N178" i="30"/>
  <c r="K178" i="30"/>
  <c r="H178" i="30"/>
  <c r="D178" i="30"/>
  <c r="C178" i="30"/>
  <c r="AF177" i="30"/>
  <c r="AC177" i="30"/>
  <c r="Z177" i="30"/>
  <c r="W177" i="30"/>
  <c r="T177" i="30"/>
  <c r="Q177" i="30"/>
  <c r="N177" i="30"/>
  <c r="K177" i="30"/>
  <c r="H177" i="30"/>
  <c r="D177" i="30"/>
  <c r="C177" i="30"/>
  <c r="AF176" i="30"/>
  <c r="AC176" i="30"/>
  <c r="Z176" i="30"/>
  <c r="W176" i="30"/>
  <c r="T176" i="30"/>
  <c r="Q176" i="30"/>
  <c r="N176" i="30"/>
  <c r="K176" i="30"/>
  <c r="H176" i="30"/>
  <c r="D176" i="30"/>
  <c r="C176" i="30"/>
  <c r="AE175" i="30"/>
  <c r="AD175" i="30"/>
  <c r="AB175" i="30"/>
  <c r="AA175" i="30"/>
  <c r="Y175" i="30"/>
  <c r="X175" i="30"/>
  <c r="V175" i="30"/>
  <c r="U175" i="30"/>
  <c r="S175" i="30"/>
  <c r="R175" i="30"/>
  <c r="P175" i="30"/>
  <c r="O175" i="30"/>
  <c r="M175" i="30"/>
  <c r="L175" i="30"/>
  <c r="J175" i="30"/>
  <c r="I175" i="30"/>
  <c r="G175" i="30"/>
  <c r="F175" i="30"/>
  <c r="AF174" i="30"/>
  <c r="AC174" i="30"/>
  <c r="Z174" i="30"/>
  <c r="W174" i="30"/>
  <c r="T174" i="30"/>
  <c r="Q174" i="30"/>
  <c r="N174" i="30"/>
  <c r="K174" i="30"/>
  <c r="H174" i="30"/>
  <c r="D174" i="30"/>
  <c r="C174" i="30"/>
  <c r="AF173" i="30"/>
  <c r="AC173" i="30"/>
  <c r="Z173" i="30"/>
  <c r="W173" i="30"/>
  <c r="T173" i="30"/>
  <c r="Q173" i="30"/>
  <c r="N173" i="30"/>
  <c r="K173" i="30"/>
  <c r="H173" i="30"/>
  <c r="D173" i="30"/>
  <c r="C173" i="30"/>
  <c r="AF172" i="30"/>
  <c r="AC172" i="30"/>
  <c r="Z172" i="30"/>
  <c r="W172" i="30"/>
  <c r="T172" i="30"/>
  <c r="Q172" i="30"/>
  <c r="N172" i="30"/>
  <c r="K172" i="30"/>
  <c r="H172" i="30"/>
  <c r="D172" i="30"/>
  <c r="C172" i="30"/>
  <c r="AF171" i="30"/>
  <c r="AC171" i="30"/>
  <c r="Z171" i="30"/>
  <c r="W171" i="30"/>
  <c r="T171" i="30"/>
  <c r="Q171" i="30"/>
  <c r="N171" i="30"/>
  <c r="K171" i="30"/>
  <c r="H171" i="30"/>
  <c r="D171" i="30"/>
  <c r="C171" i="30"/>
  <c r="AE170" i="30"/>
  <c r="AD170" i="30"/>
  <c r="AB170" i="30"/>
  <c r="AA170" i="30"/>
  <c r="Y170" i="30"/>
  <c r="X170" i="30"/>
  <c r="V170" i="30"/>
  <c r="U170" i="30"/>
  <c r="S170" i="30"/>
  <c r="R170" i="30"/>
  <c r="P170" i="30"/>
  <c r="O170" i="30"/>
  <c r="M170" i="30"/>
  <c r="L170" i="30"/>
  <c r="J170" i="30"/>
  <c r="I170" i="30"/>
  <c r="G170" i="30"/>
  <c r="F170" i="30"/>
  <c r="AF169" i="30"/>
  <c r="AC169" i="30"/>
  <c r="Z169" i="30"/>
  <c r="W169" i="30"/>
  <c r="T169" i="30"/>
  <c r="Q169" i="30"/>
  <c r="N169" i="30"/>
  <c r="K169" i="30"/>
  <c r="H169" i="30"/>
  <c r="D169" i="30"/>
  <c r="C169" i="30"/>
  <c r="AF168" i="30"/>
  <c r="AC168" i="30"/>
  <c r="Z168" i="30"/>
  <c r="W168" i="30"/>
  <c r="T168" i="30"/>
  <c r="Q168" i="30"/>
  <c r="N168" i="30"/>
  <c r="K168" i="30"/>
  <c r="H168" i="30"/>
  <c r="D168" i="30"/>
  <c r="C168" i="30"/>
  <c r="AF167" i="30"/>
  <c r="AC167" i="30"/>
  <c r="Z167" i="30"/>
  <c r="W167" i="30"/>
  <c r="T167" i="30"/>
  <c r="Q167" i="30"/>
  <c r="N167" i="30"/>
  <c r="K167" i="30"/>
  <c r="H167" i="30"/>
  <c r="D167" i="30"/>
  <c r="C167" i="30"/>
  <c r="AF166" i="30"/>
  <c r="AC166" i="30"/>
  <c r="Z166" i="30"/>
  <c r="W166" i="30"/>
  <c r="T166" i="30"/>
  <c r="Q166" i="30"/>
  <c r="N166" i="30"/>
  <c r="K166" i="30"/>
  <c r="H166" i="30"/>
  <c r="D166" i="30"/>
  <c r="D170" i="30" s="1"/>
  <c r="C166" i="30"/>
  <c r="AE165" i="30"/>
  <c r="AD165" i="30"/>
  <c r="AB165" i="30"/>
  <c r="AA165" i="30"/>
  <c r="Y165" i="30"/>
  <c r="X165" i="30"/>
  <c r="V165" i="30"/>
  <c r="U165" i="30"/>
  <c r="T165" i="30"/>
  <c r="S165" i="30"/>
  <c r="R165" i="30"/>
  <c r="P165" i="30"/>
  <c r="O165" i="30"/>
  <c r="M165" i="30"/>
  <c r="L165" i="30"/>
  <c r="J165" i="30"/>
  <c r="I165" i="30"/>
  <c r="G165" i="30"/>
  <c r="F165" i="30"/>
  <c r="AF164" i="30"/>
  <c r="AC164" i="30"/>
  <c r="Z164" i="30"/>
  <c r="W164" i="30"/>
  <c r="T164" i="30"/>
  <c r="Q164" i="30"/>
  <c r="N164" i="30"/>
  <c r="K164" i="30"/>
  <c r="H164" i="30"/>
  <c r="D164" i="30"/>
  <c r="C164" i="30"/>
  <c r="AF163" i="30"/>
  <c r="AC163" i="30"/>
  <c r="Z163" i="30"/>
  <c r="W163" i="30"/>
  <c r="T163" i="30"/>
  <c r="Q163" i="30"/>
  <c r="N163" i="30"/>
  <c r="K163" i="30"/>
  <c r="H163" i="30"/>
  <c r="D163" i="30"/>
  <c r="C163" i="30"/>
  <c r="AF162" i="30"/>
  <c r="AC162" i="30"/>
  <c r="Z162" i="30"/>
  <c r="W162" i="30"/>
  <c r="T162" i="30"/>
  <c r="Q162" i="30"/>
  <c r="N162" i="30"/>
  <c r="K162" i="30"/>
  <c r="H162" i="30"/>
  <c r="D162" i="30"/>
  <c r="C162" i="30"/>
  <c r="AF161" i="30"/>
  <c r="AC161" i="30"/>
  <c r="Z161" i="30"/>
  <c r="W161" i="30"/>
  <c r="T161" i="30"/>
  <c r="Q161" i="30"/>
  <c r="N161" i="30"/>
  <c r="N165" i="30" s="1"/>
  <c r="K161" i="30"/>
  <c r="H161" i="30"/>
  <c r="D161" i="30"/>
  <c r="C161" i="30"/>
  <c r="AE160" i="30"/>
  <c r="AD160" i="30"/>
  <c r="AB160" i="30"/>
  <c r="AA160" i="30"/>
  <c r="Y160" i="30"/>
  <c r="X160" i="30"/>
  <c r="V160" i="30"/>
  <c r="U160" i="30"/>
  <c r="S160" i="30"/>
  <c r="R160" i="30"/>
  <c r="P160" i="30"/>
  <c r="O160" i="30"/>
  <c r="M160" i="30"/>
  <c r="L160" i="30"/>
  <c r="J160" i="30"/>
  <c r="I160" i="30"/>
  <c r="G160" i="30"/>
  <c r="F160" i="30"/>
  <c r="AF159" i="30"/>
  <c r="AC159" i="30"/>
  <c r="Z159" i="30"/>
  <c r="W159" i="30"/>
  <c r="T159" i="30"/>
  <c r="Q159" i="30"/>
  <c r="N159" i="30"/>
  <c r="K159" i="30"/>
  <c r="H159" i="30"/>
  <c r="D159" i="30"/>
  <c r="C159" i="30"/>
  <c r="AF158" i="30"/>
  <c r="AC158" i="30"/>
  <c r="Z158" i="30"/>
  <c r="W158" i="30"/>
  <c r="T158" i="30"/>
  <c r="Q158" i="30"/>
  <c r="N158" i="30"/>
  <c r="K158" i="30"/>
  <c r="H158" i="30"/>
  <c r="D158" i="30"/>
  <c r="C158" i="30"/>
  <c r="AF157" i="30"/>
  <c r="AC157" i="30"/>
  <c r="Z157" i="30"/>
  <c r="W157" i="30"/>
  <c r="T157" i="30"/>
  <c r="Q157" i="30"/>
  <c r="N157" i="30"/>
  <c r="K157" i="30"/>
  <c r="H157" i="30"/>
  <c r="D157" i="30"/>
  <c r="C157" i="30"/>
  <c r="AF156" i="30"/>
  <c r="AC156" i="30"/>
  <c r="Z156" i="30"/>
  <c r="Z160" i="30" s="1"/>
  <c r="W156" i="30"/>
  <c r="T156" i="30"/>
  <c r="Q156" i="30"/>
  <c r="N156" i="30"/>
  <c r="K156" i="30"/>
  <c r="H156" i="30"/>
  <c r="D156" i="30"/>
  <c r="C156" i="30"/>
  <c r="AE155" i="30"/>
  <c r="AD155" i="30"/>
  <c r="AB155" i="30"/>
  <c r="AA155" i="30"/>
  <c r="Y155" i="30"/>
  <c r="X155" i="30"/>
  <c r="V155" i="30"/>
  <c r="U155" i="30"/>
  <c r="S155" i="30"/>
  <c r="R155" i="30"/>
  <c r="P155" i="30"/>
  <c r="O155" i="30"/>
  <c r="M155" i="30"/>
  <c r="L155" i="30"/>
  <c r="J155" i="30"/>
  <c r="I155" i="30"/>
  <c r="G155" i="30"/>
  <c r="F155" i="30"/>
  <c r="AF154" i="30"/>
  <c r="AC154" i="30"/>
  <c r="Z154" i="30"/>
  <c r="W154" i="30"/>
  <c r="T154" i="30"/>
  <c r="Q154" i="30"/>
  <c r="N154" i="30"/>
  <c r="K154" i="30"/>
  <c r="H154" i="30"/>
  <c r="D154" i="30"/>
  <c r="C154" i="30"/>
  <c r="AF153" i="30"/>
  <c r="AC153" i="30"/>
  <c r="Z153" i="30"/>
  <c r="W153" i="30"/>
  <c r="T153" i="30"/>
  <c r="Q153" i="30"/>
  <c r="N153" i="30"/>
  <c r="K153" i="30"/>
  <c r="H153" i="30"/>
  <c r="D153" i="30"/>
  <c r="C153" i="30"/>
  <c r="AF152" i="30"/>
  <c r="AC152" i="30"/>
  <c r="Z152" i="30"/>
  <c r="W152" i="30"/>
  <c r="T152" i="30"/>
  <c r="Q152" i="30"/>
  <c r="N152" i="30"/>
  <c r="K152" i="30"/>
  <c r="H152" i="30"/>
  <c r="D152" i="30"/>
  <c r="C152" i="30"/>
  <c r="AF151" i="30"/>
  <c r="AC151" i="30"/>
  <c r="Z151" i="30"/>
  <c r="W151" i="30"/>
  <c r="T151" i="30"/>
  <c r="Q151" i="30"/>
  <c r="N151" i="30"/>
  <c r="K151" i="30"/>
  <c r="H151" i="30"/>
  <c r="H155" i="30" s="1"/>
  <c r="D151" i="30"/>
  <c r="C151" i="30"/>
  <c r="AE150" i="30"/>
  <c r="AD150" i="30"/>
  <c r="AB150" i="30"/>
  <c r="AA150" i="30"/>
  <c r="Z150" i="30"/>
  <c r="Y150" i="30"/>
  <c r="X150" i="30"/>
  <c r="V150" i="30"/>
  <c r="U150" i="30"/>
  <c r="S150" i="30"/>
  <c r="R150" i="30"/>
  <c r="P150" i="30"/>
  <c r="O150" i="30"/>
  <c r="M150" i="30"/>
  <c r="L150" i="30"/>
  <c r="J150" i="30"/>
  <c r="I150" i="30"/>
  <c r="G150" i="30"/>
  <c r="F150" i="30"/>
  <c r="AF149" i="30"/>
  <c r="AC149" i="30"/>
  <c r="Z149" i="30"/>
  <c r="W149" i="30"/>
  <c r="T149" i="30"/>
  <c r="Q149" i="30"/>
  <c r="N149" i="30"/>
  <c r="K149" i="30"/>
  <c r="H149" i="30"/>
  <c r="D149" i="30"/>
  <c r="C149" i="30"/>
  <c r="AF148" i="30"/>
  <c r="AC148" i="30"/>
  <c r="Z148" i="30"/>
  <c r="W148" i="30"/>
  <c r="T148" i="30"/>
  <c r="Q148" i="30"/>
  <c r="N148" i="30"/>
  <c r="K148" i="30"/>
  <c r="H148" i="30"/>
  <c r="D148" i="30"/>
  <c r="C148" i="30"/>
  <c r="AF147" i="30"/>
  <c r="AC147" i="30"/>
  <c r="Z147" i="30"/>
  <c r="W147" i="30"/>
  <c r="T147" i="30"/>
  <c r="Q147" i="30"/>
  <c r="N147" i="30"/>
  <c r="K147" i="30"/>
  <c r="H147" i="30"/>
  <c r="D147" i="30"/>
  <c r="C147" i="30"/>
  <c r="AF146" i="30"/>
  <c r="AC146" i="30"/>
  <c r="Z146" i="30"/>
  <c r="W146" i="30"/>
  <c r="T146" i="30"/>
  <c r="Q146" i="30"/>
  <c r="N146" i="30"/>
  <c r="K146" i="30"/>
  <c r="H146" i="30"/>
  <c r="D146" i="30"/>
  <c r="C146" i="30"/>
  <c r="AE145" i="30"/>
  <c r="AD145" i="30"/>
  <c r="AB145" i="30"/>
  <c r="AA145" i="30"/>
  <c r="Y145" i="30"/>
  <c r="X145" i="30"/>
  <c r="V145" i="30"/>
  <c r="U145" i="30"/>
  <c r="S145" i="30"/>
  <c r="R145" i="30"/>
  <c r="P145" i="30"/>
  <c r="O145" i="30"/>
  <c r="M145" i="30"/>
  <c r="L145" i="30"/>
  <c r="J145" i="30"/>
  <c r="I145" i="30"/>
  <c r="G145" i="30"/>
  <c r="F145" i="30"/>
  <c r="AF144" i="30"/>
  <c r="AC144" i="30"/>
  <c r="Z144" i="30"/>
  <c r="W144" i="30"/>
  <c r="T144" i="30"/>
  <c r="Q144" i="30"/>
  <c r="N144" i="30"/>
  <c r="K144" i="30"/>
  <c r="H144" i="30"/>
  <c r="D144" i="30"/>
  <c r="C144" i="30"/>
  <c r="AF143" i="30"/>
  <c r="AC143" i="30"/>
  <c r="Z143" i="30"/>
  <c r="W143" i="30"/>
  <c r="T143" i="30"/>
  <c r="Q143" i="30"/>
  <c r="N143" i="30"/>
  <c r="K143" i="30"/>
  <c r="H143" i="30"/>
  <c r="D143" i="30"/>
  <c r="C143" i="30"/>
  <c r="AF142" i="30"/>
  <c r="AC142" i="30"/>
  <c r="Z142" i="30"/>
  <c r="W142" i="30"/>
  <c r="T142" i="30"/>
  <c r="Q142" i="30"/>
  <c r="N142" i="30"/>
  <c r="K142" i="30"/>
  <c r="H142" i="30"/>
  <c r="D142" i="30"/>
  <c r="C142" i="30"/>
  <c r="AF141" i="30"/>
  <c r="AC141" i="30"/>
  <c r="Z141" i="30"/>
  <c r="W141" i="30"/>
  <c r="T141" i="30"/>
  <c r="Q141" i="30"/>
  <c r="N141" i="30"/>
  <c r="K141" i="30"/>
  <c r="H141" i="30"/>
  <c r="D141" i="30"/>
  <c r="C141" i="30"/>
  <c r="AE140" i="30"/>
  <c r="AD140" i="30"/>
  <c r="AB140" i="30"/>
  <c r="AA140" i="30"/>
  <c r="Y140" i="30"/>
  <c r="X140" i="30"/>
  <c r="V140" i="30"/>
  <c r="U140" i="30"/>
  <c r="S140" i="30"/>
  <c r="R140" i="30"/>
  <c r="P140" i="30"/>
  <c r="O140" i="30"/>
  <c r="M140" i="30"/>
  <c r="L140" i="30"/>
  <c r="J140" i="30"/>
  <c r="I140" i="30"/>
  <c r="G140" i="30"/>
  <c r="F140" i="30"/>
  <c r="AF139" i="30"/>
  <c r="AC139" i="30"/>
  <c r="Z139" i="30"/>
  <c r="W139" i="30"/>
  <c r="T139" i="30"/>
  <c r="Q139" i="30"/>
  <c r="N139" i="30"/>
  <c r="K139" i="30"/>
  <c r="H139" i="30"/>
  <c r="D139" i="30"/>
  <c r="C139" i="30"/>
  <c r="AF138" i="30"/>
  <c r="AC138" i="30"/>
  <c r="Z138" i="30"/>
  <c r="W138" i="30"/>
  <c r="T138" i="30"/>
  <c r="Q138" i="30"/>
  <c r="N138" i="30"/>
  <c r="K138" i="30"/>
  <c r="H138" i="30"/>
  <c r="D138" i="30"/>
  <c r="C138" i="30"/>
  <c r="AF137" i="30"/>
  <c r="AC137" i="30"/>
  <c r="Z137" i="30"/>
  <c r="W137" i="30"/>
  <c r="T137" i="30"/>
  <c r="Q137" i="30"/>
  <c r="N137" i="30"/>
  <c r="K137" i="30"/>
  <c r="H137" i="30"/>
  <c r="D137" i="30"/>
  <c r="C137" i="30"/>
  <c r="AF136" i="30"/>
  <c r="AC136" i="30"/>
  <c r="Z136" i="30"/>
  <c r="W136" i="30"/>
  <c r="T136" i="30"/>
  <c r="Q136" i="30"/>
  <c r="N136" i="30"/>
  <c r="K136" i="30"/>
  <c r="H136" i="30"/>
  <c r="D136" i="30"/>
  <c r="C136" i="30"/>
  <c r="AE135" i="30"/>
  <c r="AD135" i="30"/>
  <c r="AB135" i="30"/>
  <c r="AA135" i="30"/>
  <c r="Y135" i="30"/>
  <c r="X135" i="30"/>
  <c r="V135" i="30"/>
  <c r="U135" i="30"/>
  <c r="S135" i="30"/>
  <c r="R135" i="30"/>
  <c r="P135" i="30"/>
  <c r="O135" i="30"/>
  <c r="M135" i="30"/>
  <c r="L135" i="30"/>
  <c r="J135" i="30"/>
  <c r="I135" i="30"/>
  <c r="G135" i="30"/>
  <c r="F135" i="30"/>
  <c r="AF134" i="30"/>
  <c r="AC134" i="30"/>
  <c r="Z134" i="30"/>
  <c r="W134" i="30"/>
  <c r="T134" i="30"/>
  <c r="Q134" i="30"/>
  <c r="N134" i="30"/>
  <c r="K134" i="30"/>
  <c r="H134" i="30"/>
  <c r="D134" i="30"/>
  <c r="C134" i="30"/>
  <c r="AF133" i="30"/>
  <c r="AC133" i="30"/>
  <c r="Z133" i="30"/>
  <c r="W133" i="30"/>
  <c r="T133" i="30"/>
  <c r="Q133" i="30"/>
  <c r="N133" i="30"/>
  <c r="K133" i="30"/>
  <c r="H133" i="30"/>
  <c r="D133" i="30"/>
  <c r="C133" i="30"/>
  <c r="AF132" i="30"/>
  <c r="AC132" i="30"/>
  <c r="Z132" i="30"/>
  <c r="W132" i="30"/>
  <c r="T132" i="30"/>
  <c r="Q132" i="30"/>
  <c r="N132" i="30"/>
  <c r="K132" i="30"/>
  <c r="H132" i="30"/>
  <c r="D132" i="30"/>
  <c r="C132" i="30"/>
  <c r="AF131" i="30"/>
  <c r="AC131" i="30"/>
  <c r="Z131" i="30"/>
  <c r="W131" i="30"/>
  <c r="T131" i="30"/>
  <c r="Q131" i="30"/>
  <c r="N131" i="30"/>
  <c r="K131" i="30"/>
  <c r="H131" i="30"/>
  <c r="D131" i="30"/>
  <c r="C131" i="30"/>
  <c r="AE130" i="30"/>
  <c r="AD130" i="30"/>
  <c r="AB130" i="30"/>
  <c r="AA130" i="30"/>
  <c r="Y130" i="30"/>
  <c r="X130" i="30"/>
  <c r="V130" i="30"/>
  <c r="U130" i="30"/>
  <c r="S130" i="30"/>
  <c r="R130" i="30"/>
  <c r="P130" i="30"/>
  <c r="O130" i="30"/>
  <c r="M130" i="30"/>
  <c r="L130" i="30"/>
  <c r="J130" i="30"/>
  <c r="I130" i="30"/>
  <c r="G130" i="30"/>
  <c r="F130" i="30"/>
  <c r="AF129" i="30"/>
  <c r="AC129" i="30"/>
  <c r="Z129" i="30"/>
  <c r="W129" i="30"/>
  <c r="T129" i="30"/>
  <c r="Q129" i="30"/>
  <c r="N129" i="30"/>
  <c r="K129" i="30"/>
  <c r="H129" i="30"/>
  <c r="D129" i="30"/>
  <c r="C129" i="30"/>
  <c r="AF128" i="30"/>
  <c r="AC128" i="30"/>
  <c r="Z128" i="30"/>
  <c r="W128" i="30"/>
  <c r="T128" i="30"/>
  <c r="Q128" i="30"/>
  <c r="N128" i="30"/>
  <c r="K128" i="30"/>
  <c r="H128" i="30"/>
  <c r="D128" i="30"/>
  <c r="C128" i="30"/>
  <c r="AF127" i="30"/>
  <c r="AC127" i="30"/>
  <c r="Z127" i="30"/>
  <c r="W127" i="30"/>
  <c r="T127" i="30"/>
  <c r="Q127" i="30"/>
  <c r="N127" i="30"/>
  <c r="K127" i="30"/>
  <c r="H127" i="30"/>
  <c r="D127" i="30"/>
  <c r="C127" i="30"/>
  <c r="AF126" i="30"/>
  <c r="AC126" i="30"/>
  <c r="Z126" i="30"/>
  <c r="W126" i="30"/>
  <c r="T126" i="30"/>
  <c r="Q126" i="30"/>
  <c r="N126" i="30"/>
  <c r="K126" i="30"/>
  <c r="H126" i="30"/>
  <c r="D126" i="30"/>
  <c r="C126" i="30"/>
  <c r="AE125" i="30"/>
  <c r="AD125" i="30"/>
  <c r="AB125" i="30"/>
  <c r="AA125" i="30"/>
  <c r="Y125" i="30"/>
  <c r="X125" i="30"/>
  <c r="V125" i="30"/>
  <c r="U125" i="30"/>
  <c r="S125" i="30"/>
  <c r="R125" i="30"/>
  <c r="P125" i="30"/>
  <c r="O125" i="30"/>
  <c r="M125" i="30"/>
  <c r="L125" i="30"/>
  <c r="J125" i="30"/>
  <c r="I125" i="30"/>
  <c r="G125" i="30"/>
  <c r="F125" i="30"/>
  <c r="AF124" i="30"/>
  <c r="AC124" i="30"/>
  <c r="Z124" i="30"/>
  <c r="W124" i="30"/>
  <c r="T124" i="30"/>
  <c r="Q124" i="30"/>
  <c r="N124" i="30"/>
  <c r="K124" i="30"/>
  <c r="H124" i="30"/>
  <c r="D124" i="30"/>
  <c r="C124" i="30"/>
  <c r="AF123" i="30"/>
  <c r="AC123" i="30"/>
  <c r="Z123" i="30"/>
  <c r="W123" i="30"/>
  <c r="T123" i="30"/>
  <c r="Q123" i="30"/>
  <c r="N123" i="30"/>
  <c r="K123" i="30"/>
  <c r="H123" i="30"/>
  <c r="D123" i="30"/>
  <c r="C123" i="30"/>
  <c r="AF122" i="30"/>
  <c r="AC122" i="30"/>
  <c r="Z122" i="30"/>
  <c r="W122" i="30"/>
  <c r="T122" i="30"/>
  <c r="Q122" i="30"/>
  <c r="N122" i="30"/>
  <c r="K122" i="30"/>
  <c r="H122" i="30"/>
  <c r="D122" i="30"/>
  <c r="C122" i="30"/>
  <c r="AF121" i="30"/>
  <c r="AC121" i="30"/>
  <c r="Z121" i="30"/>
  <c r="W121" i="30"/>
  <c r="T121" i="30"/>
  <c r="Q121" i="30"/>
  <c r="N121" i="30"/>
  <c r="K121" i="30"/>
  <c r="H121" i="30"/>
  <c r="D121" i="30"/>
  <c r="C121" i="30"/>
  <c r="AE120" i="30"/>
  <c r="AD120" i="30"/>
  <c r="AB120" i="30"/>
  <c r="AA120" i="30"/>
  <c r="Y120" i="30"/>
  <c r="X120" i="30"/>
  <c r="V120" i="30"/>
  <c r="U120" i="30"/>
  <c r="S120" i="30"/>
  <c r="R120" i="30"/>
  <c r="P120" i="30"/>
  <c r="O120" i="30"/>
  <c r="M120" i="30"/>
  <c r="L120" i="30"/>
  <c r="J120" i="30"/>
  <c r="I120" i="30"/>
  <c r="G120" i="30"/>
  <c r="F120" i="30"/>
  <c r="AF119" i="30"/>
  <c r="AC119" i="30"/>
  <c r="Z119" i="30"/>
  <c r="W119" i="30"/>
  <c r="T119" i="30"/>
  <c r="Q119" i="30"/>
  <c r="N119" i="30"/>
  <c r="K119" i="30"/>
  <c r="H119" i="30"/>
  <c r="D119" i="30"/>
  <c r="C119" i="30"/>
  <c r="AF118" i="30"/>
  <c r="AC118" i="30"/>
  <c r="Z118" i="30"/>
  <c r="W118" i="30"/>
  <c r="T118" i="30"/>
  <c r="Q118" i="30"/>
  <c r="N118" i="30"/>
  <c r="K118" i="30"/>
  <c r="H118" i="30"/>
  <c r="D118" i="30"/>
  <c r="C118" i="30"/>
  <c r="AF117" i="30"/>
  <c r="AC117" i="30"/>
  <c r="Z117" i="30"/>
  <c r="W117" i="30"/>
  <c r="T117" i="30"/>
  <c r="Q117" i="30"/>
  <c r="N117" i="30"/>
  <c r="K117" i="30"/>
  <c r="H117" i="30"/>
  <c r="D117" i="30"/>
  <c r="C117" i="30"/>
  <c r="AF116" i="30"/>
  <c r="AC116" i="30"/>
  <c r="Z116" i="30"/>
  <c r="W116" i="30"/>
  <c r="T116" i="30"/>
  <c r="Q116" i="30"/>
  <c r="N116" i="30"/>
  <c r="K116" i="30"/>
  <c r="H116" i="30"/>
  <c r="D116" i="30"/>
  <c r="C116" i="30"/>
  <c r="AE115" i="30"/>
  <c r="AD115" i="30"/>
  <c r="AB115" i="30"/>
  <c r="AA115" i="30"/>
  <c r="Y115" i="30"/>
  <c r="X115" i="30"/>
  <c r="V115" i="30"/>
  <c r="U115" i="30"/>
  <c r="S115" i="30"/>
  <c r="R115" i="30"/>
  <c r="P115" i="30"/>
  <c r="O115" i="30"/>
  <c r="M115" i="30"/>
  <c r="L115" i="30"/>
  <c r="J115" i="30"/>
  <c r="I115" i="30"/>
  <c r="G115" i="30"/>
  <c r="F115" i="30"/>
  <c r="AF114" i="30"/>
  <c r="AC114" i="30"/>
  <c r="Z114" i="30"/>
  <c r="W114" i="30"/>
  <c r="T114" i="30"/>
  <c r="Q114" i="30"/>
  <c r="N114" i="30"/>
  <c r="K114" i="30"/>
  <c r="H114" i="30"/>
  <c r="D114" i="30"/>
  <c r="C114" i="30"/>
  <c r="AF113" i="30"/>
  <c r="AC113" i="30"/>
  <c r="Z113" i="30"/>
  <c r="W113" i="30"/>
  <c r="T113" i="30"/>
  <c r="Q113" i="30"/>
  <c r="N113" i="30"/>
  <c r="K113" i="30"/>
  <c r="H113" i="30"/>
  <c r="D113" i="30"/>
  <c r="C113" i="30"/>
  <c r="AF112" i="30"/>
  <c r="AC112" i="30"/>
  <c r="Z112" i="30"/>
  <c r="W112" i="30"/>
  <c r="T112" i="30"/>
  <c r="Q112" i="30"/>
  <c r="N112" i="30"/>
  <c r="K112" i="30"/>
  <c r="H112" i="30"/>
  <c r="D112" i="30"/>
  <c r="C112" i="30"/>
  <c r="AF111" i="30"/>
  <c r="AC111" i="30"/>
  <c r="Z111" i="30"/>
  <c r="W111" i="30"/>
  <c r="T111" i="30"/>
  <c r="Q111" i="30"/>
  <c r="N111" i="30"/>
  <c r="K111" i="30"/>
  <c r="H111" i="30"/>
  <c r="D111" i="30"/>
  <c r="C111" i="30"/>
  <c r="AE110" i="30"/>
  <c r="AD110" i="30"/>
  <c r="AB110" i="30"/>
  <c r="AA110" i="30"/>
  <c r="Y110" i="30"/>
  <c r="X110" i="30"/>
  <c r="V110" i="30"/>
  <c r="U110" i="30"/>
  <c r="S110" i="30"/>
  <c r="R110" i="30"/>
  <c r="P110" i="30"/>
  <c r="O110" i="30"/>
  <c r="M110" i="30"/>
  <c r="L110" i="30"/>
  <c r="J110" i="30"/>
  <c r="I110" i="30"/>
  <c r="G110" i="30"/>
  <c r="F110" i="30"/>
  <c r="AF109" i="30"/>
  <c r="AC109" i="30"/>
  <c r="Z109" i="30"/>
  <c r="W109" i="30"/>
  <c r="T109" i="30"/>
  <c r="Q109" i="30"/>
  <c r="N109" i="30"/>
  <c r="K109" i="30"/>
  <c r="H109" i="30"/>
  <c r="D109" i="30"/>
  <c r="C109" i="30"/>
  <c r="AF108" i="30"/>
  <c r="AC108" i="30"/>
  <c r="Z108" i="30"/>
  <c r="W108" i="30"/>
  <c r="T108" i="30"/>
  <c r="Q108" i="30"/>
  <c r="N108" i="30"/>
  <c r="K108" i="30"/>
  <c r="H108" i="30"/>
  <c r="D108" i="30"/>
  <c r="C108" i="30"/>
  <c r="AF107" i="30"/>
  <c r="AC107" i="30"/>
  <c r="Z107" i="30"/>
  <c r="W107" i="30"/>
  <c r="T107" i="30"/>
  <c r="Q107" i="30"/>
  <c r="N107" i="30"/>
  <c r="K107" i="30"/>
  <c r="H107" i="30"/>
  <c r="D107" i="30"/>
  <c r="C107" i="30"/>
  <c r="AF106" i="30"/>
  <c r="AC106" i="30"/>
  <c r="Z106" i="30"/>
  <c r="W106" i="30"/>
  <c r="T106" i="30"/>
  <c r="Q106" i="30"/>
  <c r="N106" i="30"/>
  <c r="K106" i="30"/>
  <c r="H106" i="30"/>
  <c r="D106" i="30"/>
  <c r="C106" i="30"/>
  <c r="AE105" i="30"/>
  <c r="AD105" i="30"/>
  <c r="AB105" i="30"/>
  <c r="AA105" i="30"/>
  <c r="Y105" i="30"/>
  <c r="X105" i="30"/>
  <c r="V105" i="30"/>
  <c r="U105" i="30"/>
  <c r="S105" i="30"/>
  <c r="R105" i="30"/>
  <c r="P105" i="30"/>
  <c r="O105" i="30"/>
  <c r="M105" i="30"/>
  <c r="L105" i="30"/>
  <c r="J105" i="30"/>
  <c r="I105" i="30"/>
  <c r="G105" i="30"/>
  <c r="F105" i="30"/>
  <c r="AF104" i="30"/>
  <c r="AC104" i="30"/>
  <c r="Z104" i="30"/>
  <c r="W104" i="30"/>
  <c r="T104" i="30"/>
  <c r="Q104" i="30"/>
  <c r="N104" i="30"/>
  <c r="K104" i="30"/>
  <c r="H104" i="30"/>
  <c r="D104" i="30"/>
  <c r="C104" i="30"/>
  <c r="AF103" i="30"/>
  <c r="AC103" i="30"/>
  <c r="Z103" i="30"/>
  <c r="W103" i="30"/>
  <c r="T103" i="30"/>
  <c r="Q103" i="30"/>
  <c r="N103" i="30"/>
  <c r="K103" i="30"/>
  <c r="H103" i="30"/>
  <c r="D103" i="30"/>
  <c r="C103" i="30"/>
  <c r="AF102" i="30"/>
  <c r="AC102" i="30"/>
  <c r="Z102" i="30"/>
  <c r="W102" i="30"/>
  <c r="T102" i="30"/>
  <c r="Q102" i="30"/>
  <c r="N102" i="30"/>
  <c r="K102" i="30"/>
  <c r="H102" i="30"/>
  <c r="D102" i="30"/>
  <c r="C102" i="30"/>
  <c r="AF101" i="30"/>
  <c r="AC101" i="30"/>
  <c r="Z101" i="30"/>
  <c r="W101" i="30"/>
  <c r="T101" i="30"/>
  <c r="Q101" i="30"/>
  <c r="N101" i="30"/>
  <c r="K101" i="30"/>
  <c r="H101" i="30"/>
  <c r="D101" i="30"/>
  <c r="C101" i="30"/>
  <c r="AE100" i="30"/>
  <c r="AD100" i="30"/>
  <c r="AB100" i="30"/>
  <c r="AA100" i="30"/>
  <c r="Y100" i="30"/>
  <c r="X100" i="30"/>
  <c r="V100" i="30"/>
  <c r="U100" i="30"/>
  <c r="S100" i="30"/>
  <c r="R100" i="30"/>
  <c r="P100" i="30"/>
  <c r="O100" i="30"/>
  <c r="M100" i="30"/>
  <c r="L100" i="30"/>
  <c r="J100" i="30"/>
  <c r="I100" i="30"/>
  <c r="G100" i="30"/>
  <c r="F100" i="30"/>
  <c r="AF99" i="30"/>
  <c r="AC99" i="30"/>
  <c r="Z99" i="30"/>
  <c r="W99" i="30"/>
  <c r="T99" i="30"/>
  <c r="Q99" i="30"/>
  <c r="N99" i="30"/>
  <c r="K99" i="30"/>
  <c r="H99" i="30"/>
  <c r="D99" i="30"/>
  <c r="C99" i="30"/>
  <c r="AF98" i="30"/>
  <c r="AC98" i="30"/>
  <c r="Z98" i="30"/>
  <c r="W98" i="30"/>
  <c r="T98" i="30"/>
  <c r="Q98" i="30"/>
  <c r="N98" i="30"/>
  <c r="K98" i="30"/>
  <c r="H98" i="30"/>
  <c r="D98" i="30"/>
  <c r="C98" i="30"/>
  <c r="AF97" i="30"/>
  <c r="AC97" i="30"/>
  <c r="Z97" i="30"/>
  <c r="W97" i="30"/>
  <c r="T97" i="30"/>
  <c r="Q97" i="30"/>
  <c r="N97" i="30"/>
  <c r="K97" i="30"/>
  <c r="H97" i="30"/>
  <c r="D97" i="30"/>
  <c r="C97" i="30"/>
  <c r="AF96" i="30"/>
  <c r="AC96" i="30"/>
  <c r="Z96" i="30"/>
  <c r="W96" i="30"/>
  <c r="T96" i="30"/>
  <c r="Q96" i="30"/>
  <c r="N96" i="30"/>
  <c r="K96" i="30"/>
  <c r="H96" i="30"/>
  <c r="D96" i="30"/>
  <c r="C96" i="30"/>
  <c r="AE95" i="30"/>
  <c r="AD95" i="30"/>
  <c r="AB95" i="30"/>
  <c r="AA95" i="30"/>
  <c r="Y95" i="30"/>
  <c r="X95" i="30"/>
  <c r="V95" i="30"/>
  <c r="U95" i="30"/>
  <c r="S95" i="30"/>
  <c r="R95" i="30"/>
  <c r="P95" i="30"/>
  <c r="O95" i="30"/>
  <c r="M95" i="30"/>
  <c r="L95" i="30"/>
  <c r="J95" i="30"/>
  <c r="I95" i="30"/>
  <c r="G95" i="30"/>
  <c r="F95" i="30"/>
  <c r="AF94" i="30"/>
  <c r="AC94" i="30"/>
  <c r="Z94" i="30"/>
  <c r="W94" i="30"/>
  <c r="T94" i="30"/>
  <c r="Q94" i="30"/>
  <c r="N94" i="30"/>
  <c r="K94" i="30"/>
  <c r="H94" i="30"/>
  <c r="D94" i="30"/>
  <c r="C94" i="30"/>
  <c r="AF93" i="30"/>
  <c r="AC93" i="30"/>
  <c r="Z93" i="30"/>
  <c r="W93" i="30"/>
  <c r="T93" i="30"/>
  <c r="Q93" i="30"/>
  <c r="N93" i="30"/>
  <c r="K93" i="30"/>
  <c r="H93" i="30"/>
  <c r="D93" i="30"/>
  <c r="C93" i="30"/>
  <c r="AF92" i="30"/>
  <c r="AC92" i="30"/>
  <c r="Z92" i="30"/>
  <c r="W92" i="30"/>
  <c r="T92" i="30"/>
  <c r="Q92" i="30"/>
  <c r="N92" i="30"/>
  <c r="K92" i="30"/>
  <c r="H92" i="30"/>
  <c r="D92" i="30"/>
  <c r="C92" i="30"/>
  <c r="AF91" i="30"/>
  <c r="AC91" i="30"/>
  <c r="Z91" i="30"/>
  <c r="W91" i="30"/>
  <c r="T91" i="30"/>
  <c r="Q91" i="30"/>
  <c r="N91" i="30"/>
  <c r="K91" i="30"/>
  <c r="H91" i="30"/>
  <c r="D91" i="30"/>
  <c r="C91" i="30"/>
  <c r="AE90" i="30"/>
  <c r="AD90" i="30"/>
  <c r="AB90" i="30"/>
  <c r="AA90" i="30"/>
  <c r="Y90" i="30"/>
  <c r="X90" i="30"/>
  <c r="V90" i="30"/>
  <c r="U90" i="30"/>
  <c r="T90" i="30"/>
  <c r="S90" i="30"/>
  <c r="R90" i="30"/>
  <c r="P90" i="30"/>
  <c r="O90" i="30"/>
  <c r="M90" i="30"/>
  <c r="L90" i="30"/>
  <c r="J90" i="30"/>
  <c r="I90" i="30"/>
  <c r="G90" i="30"/>
  <c r="F90" i="30"/>
  <c r="AF89" i="30"/>
  <c r="AC89" i="30"/>
  <c r="Z89" i="30"/>
  <c r="W89" i="30"/>
  <c r="T89" i="30"/>
  <c r="Q89" i="30"/>
  <c r="N89" i="30"/>
  <c r="K89" i="30"/>
  <c r="H89" i="30"/>
  <c r="D89" i="30"/>
  <c r="C89" i="30"/>
  <c r="AF88" i="30"/>
  <c r="AC88" i="30"/>
  <c r="Z88" i="30"/>
  <c r="W88" i="30"/>
  <c r="T88" i="30"/>
  <c r="Q88" i="30"/>
  <c r="N88" i="30"/>
  <c r="K88" i="30"/>
  <c r="H88" i="30"/>
  <c r="D88" i="30"/>
  <c r="C88" i="30"/>
  <c r="AF87" i="30"/>
  <c r="AC87" i="30"/>
  <c r="Z87" i="30"/>
  <c r="W87" i="30"/>
  <c r="T87" i="30"/>
  <c r="Q87" i="30"/>
  <c r="N87" i="30"/>
  <c r="K87" i="30"/>
  <c r="H87" i="30"/>
  <c r="D87" i="30"/>
  <c r="C87" i="30"/>
  <c r="AF86" i="30"/>
  <c r="AC86" i="30"/>
  <c r="Z86" i="30"/>
  <c r="W86" i="30"/>
  <c r="T86" i="30"/>
  <c r="Q86" i="30"/>
  <c r="N86" i="30"/>
  <c r="N90" i="30" s="1"/>
  <c r="K86" i="30"/>
  <c r="H86" i="30"/>
  <c r="D86" i="30"/>
  <c r="C86" i="30"/>
  <c r="AE85" i="30"/>
  <c r="AD85" i="30"/>
  <c r="AC85" i="30"/>
  <c r="AB85" i="30"/>
  <c r="AA85" i="30"/>
  <c r="Y85" i="30"/>
  <c r="X85" i="30"/>
  <c r="V85" i="30"/>
  <c r="U85" i="30"/>
  <c r="S85" i="30"/>
  <c r="R85" i="30"/>
  <c r="P85" i="30"/>
  <c r="O85" i="30"/>
  <c r="M85" i="30"/>
  <c r="L85" i="30"/>
  <c r="J85" i="30"/>
  <c r="I85" i="30"/>
  <c r="G85" i="30"/>
  <c r="F85" i="30"/>
  <c r="AF84" i="30"/>
  <c r="AC84" i="30"/>
  <c r="Z84" i="30"/>
  <c r="W84" i="30"/>
  <c r="T84" i="30"/>
  <c r="Q84" i="30"/>
  <c r="N84" i="30"/>
  <c r="K84" i="30"/>
  <c r="H84" i="30"/>
  <c r="D84" i="30"/>
  <c r="C84" i="30"/>
  <c r="AF83" i="30"/>
  <c r="AC83" i="30"/>
  <c r="Z83" i="30"/>
  <c r="W83" i="30"/>
  <c r="T83" i="30"/>
  <c r="Q83" i="30"/>
  <c r="N83" i="30"/>
  <c r="K83" i="30"/>
  <c r="H83" i="30"/>
  <c r="D83" i="30"/>
  <c r="C83" i="30"/>
  <c r="AF82" i="30"/>
  <c r="AC82" i="30"/>
  <c r="Z82" i="30"/>
  <c r="W82" i="30"/>
  <c r="T82" i="30"/>
  <c r="Q82" i="30"/>
  <c r="N82" i="30"/>
  <c r="K82" i="30"/>
  <c r="H82" i="30"/>
  <c r="D82" i="30"/>
  <c r="C82" i="30"/>
  <c r="AF81" i="30"/>
  <c r="AC81" i="30"/>
  <c r="Z81" i="30"/>
  <c r="W81" i="30"/>
  <c r="T81" i="30"/>
  <c r="Q81" i="30"/>
  <c r="N81" i="30"/>
  <c r="K81" i="30"/>
  <c r="K85" i="30" s="1"/>
  <c r="H81" i="30"/>
  <c r="D81" i="30"/>
  <c r="C81" i="30"/>
  <c r="AE80" i="30"/>
  <c r="AD80" i="30"/>
  <c r="AB80" i="30"/>
  <c r="AA80" i="30"/>
  <c r="Y80" i="30"/>
  <c r="X80" i="30"/>
  <c r="V80" i="30"/>
  <c r="U80" i="30"/>
  <c r="S80" i="30"/>
  <c r="R80" i="30"/>
  <c r="P80" i="30"/>
  <c r="O80" i="30"/>
  <c r="M80" i="30"/>
  <c r="L80" i="30"/>
  <c r="J80" i="30"/>
  <c r="I80" i="30"/>
  <c r="G80" i="30"/>
  <c r="F80" i="30"/>
  <c r="AF79" i="30"/>
  <c r="AC79" i="30"/>
  <c r="Z79" i="30"/>
  <c r="W79" i="30"/>
  <c r="T79" i="30"/>
  <c r="Q79" i="30"/>
  <c r="N79" i="30"/>
  <c r="K79" i="30"/>
  <c r="H79" i="30"/>
  <c r="D79" i="30"/>
  <c r="C79" i="30"/>
  <c r="AF78" i="30"/>
  <c r="AC78" i="30"/>
  <c r="Z78" i="30"/>
  <c r="W78" i="30"/>
  <c r="T78" i="30"/>
  <c r="Q78" i="30"/>
  <c r="N78" i="30"/>
  <c r="K78" i="30"/>
  <c r="H78" i="30"/>
  <c r="D78" i="30"/>
  <c r="C78" i="30"/>
  <c r="AF77" i="30"/>
  <c r="AC77" i="30"/>
  <c r="Z77" i="30"/>
  <c r="W77" i="30"/>
  <c r="T77" i="30"/>
  <c r="Q77" i="30"/>
  <c r="N77" i="30"/>
  <c r="K77" i="30"/>
  <c r="K80" i="30" s="1"/>
  <c r="H77" i="30"/>
  <c r="D77" i="30"/>
  <c r="C77" i="30"/>
  <c r="AF76" i="30"/>
  <c r="AC76" i="30"/>
  <c r="Z76" i="30"/>
  <c r="W76" i="30"/>
  <c r="T76" i="30"/>
  <c r="Q76" i="30"/>
  <c r="Q80" i="30" s="1"/>
  <c r="N76" i="30"/>
  <c r="K76" i="30"/>
  <c r="H76" i="30"/>
  <c r="D76" i="30"/>
  <c r="C76" i="30"/>
  <c r="AE75" i="30"/>
  <c r="AD75" i="30"/>
  <c r="AB75" i="30"/>
  <c r="AA75" i="30"/>
  <c r="Y75" i="30"/>
  <c r="X75" i="30"/>
  <c r="V75" i="30"/>
  <c r="U75" i="30"/>
  <c r="S75" i="30"/>
  <c r="R75" i="30"/>
  <c r="P75" i="30"/>
  <c r="O75" i="30"/>
  <c r="M75" i="30"/>
  <c r="L75" i="30"/>
  <c r="J75" i="30"/>
  <c r="I75" i="30"/>
  <c r="G75" i="30"/>
  <c r="F75" i="30"/>
  <c r="AF74" i="30"/>
  <c r="AC74" i="30"/>
  <c r="Z74" i="30"/>
  <c r="W74" i="30"/>
  <c r="T74" i="30"/>
  <c r="Q74" i="30"/>
  <c r="N74" i="30"/>
  <c r="K74" i="30"/>
  <c r="H74" i="30"/>
  <c r="D74" i="30"/>
  <c r="C74" i="30"/>
  <c r="AF73" i="30"/>
  <c r="AC73" i="30"/>
  <c r="Z73" i="30"/>
  <c r="W73" i="30"/>
  <c r="T73" i="30"/>
  <c r="Q73" i="30"/>
  <c r="N73" i="30"/>
  <c r="K73" i="30"/>
  <c r="H73" i="30"/>
  <c r="D73" i="30"/>
  <c r="C73" i="30"/>
  <c r="AF72" i="30"/>
  <c r="AC72" i="30"/>
  <c r="Z72" i="30"/>
  <c r="W72" i="30"/>
  <c r="T72" i="30"/>
  <c r="Q72" i="30"/>
  <c r="N72" i="30"/>
  <c r="K72" i="30"/>
  <c r="H72" i="30"/>
  <c r="D72" i="30"/>
  <c r="C72" i="30"/>
  <c r="AF71" i="30"/>
  <c r="AC71" i="30"/>
  <c r="AC75" i="30" s="1"/>
  <c r="Z71" i="30"/>
  <c r="W71" i="30"/>
  <c r="T71" i="30"/>
  <c r="Q71" i="30"/>
  <c r="N71" i="30"/>
  <c r="K71" i="30"/>
  <c r="H71" i="30"/>
  <c r="D71" i="30"/>
  <c r="C71" i="30"/>
  <c r="AE70" i="30"/>
  <c r="AD70" i="30"/>
  <c r="AB70" i="30"/>
  <c r="AA70" i="30"/>
  <c r="Y70" i="30"/>
  <c r="X70" i="30"/>
  <c r="V70" i="30"/>
  <c r="U70" i="30"/>
  <c r="S70" i="30"/>
  <c r="R70" i="30"/>
  <c r="P70" i="30"/>
  <c r="O70" i="30"/>
  <c r="M70" i="30"/>
  <c r="L70" i="30"/>
  <c r="J70" i="30"/>
  <c r="I70" i="30"/>
  <c r="G70" i="30"/>
  <c r="F70" i="30"/>
  <c r="AF69" i="30"/>
  <c r="AC69" i="30"/>
  <c r="Z69" i="30"/>
  <c r="W69" i="30"/>
  <c r="T69" i="30"/>
  <c r="Q69" i="30"/>
  <c r="N69" i="30"/>
  <c r="K69" i="30"/>
  <c r="H69" i="30"/>
  <c r="D69" i="30"/>
  <c r="C69" i="30"/>
  <c r="AF68" i="30"/>
  <c r="AC68" i="30"/>
  <c r="Z68" i="30"/>
  <c r="W68" i="30"/>
  <c r="T68" i="30"/>
  <c r="Q68" i="30"/>
  <c r="N68" i="30"/>
  <c r="K68" i="30"/>
  <c r="H68" i="30"/>
  <c r="D68" i="30"/>
  <c r="C68" i="30"/>
  <c r="AF67" i="30"/>
  <c r="AC67" i="30"/>
  <c r="Z67" i="30"/>
  <c r="W67" i="30"/>
  <c r="T67" i="30"/>
  <c r="Q67" i="30"/>
  <c r="N67" i="30"/>
  <c r="K67" i="30"/>
  <c r="H67" i="30"/>
  <c r="D67" i="30"/>
  <c r="C67" i="30"/>
  <c r="AF66" i="30"/>
  <c r="AC66" i="30"/>
  <c r="Z66" i="30"/>
  <c r="W66" i="30"/>
  <c r="T66" i="30"/>
  <c r="Q66" i="30"/>
  <c r="Q70" i="30" s="1"/>
  <c r="N66" i="30"/>
  <c r="K66" i="30"/>
  <c r="H66" i="30"/>
  <c r="D66" i="30"/>
  <c r="C66" i="30"/>
  <c r="AE65" i="30"/>
  <c r="AD65" i="30"/>
  <c r="AB65" i="30"/>
  <c r="AA65" i="30"/>
  <c r="Y65" i="30"/>
  <c r="X65" i="30"/>
  <c r="V65" i="30"/>
  <c r="U65" i="30"/>
  <c r="S65" i="30"/>
  <c r="R65" i="30"/>
  <c r="P65" i="30"/>
  <c r="O65" i="30"/>
  <c r="M65" i="30"/>
  <c r="L65" i="30"/>
  <c r="J65" i="30"/>
  <c r="I65" i="30"/>
  <c r="G65" i="30"/>
  <c r="F65" i="30"/>
  <c r="AF64" i="30"/>
  <c r="AC64" i="30"/>
  <c r="Z64" i="30"/>
  <c r="W64" i="30"/>
  <c r="T64" i="30"/>
  <c r="Q64" i="30"/>
  <c r="N64" i="30"/>
  <c r="K64" i="30"/>
  <c r="H64" i="30"/>
  <c r="D64" i="30"/>
  <c r="C64" i="30"/>
  <c r="AF63" i="30"/>
  <c r="AC63" i="30"/>
  <c r="Z63" i="30"/>
  <c r="W63" i="30"/>
  <c r="T63" i="30"/>
  <c r="Q63" i="30"/>
  <c r="N63" i="30"/>
  <c r="K63" i="30"/>
  <c r="K65" i="30" s="1"/>
  <c r="H63" i="30"/>
  <c r="D63" i="30"/>
  <c r="C63" i="30"/>
  <c r="AF62" i="30"/>
  <c r="AC62" i="30"/>
  <c r="Z62" i="30"/>
  <c r="W62" i="30"/>
  <c r="T62" i="30"/>
  <c r="Q62" i="30"/>
  <c r="N62" i="30"/>
  <c r="K62" i="30"/>
  <c r="H62" i="30"/>
  <c r="D62" i="30"/>
  <c r="C62" i="30"/>
  <c r="AF61" i="30"/>
  <c r="AC61" i="30"/>
  <c r="Z61" i="30"/>
  <c r="W61" i="30"/>
  <c r="T61" i="30"/>
  <c r="Q61" i="30"/>
  <c r="N61" i="30"/>
  <c r="K61" i="30"/>
  <c r="H61" i="30"/>
  <c r="D61" i="30"/>
  <c r="C61" i="30"/>
  <c r="AE60" i="30"/>
  <c r="AD60" i="30"/>
  <c r="AC60" i="30"/>
  <c r="AB60" i="30"/>
  <c r="AA60" i="30"/>
  <c r="Y60" i="30"/>
  <c r="X60" i="30"/>
  <c r="V60" i="30"/>
  <c r="U60" i="30"/>
  <c r="S60" i="30"/>
  <c r="R60" i="30"/>
  <c r="P60" i="30"/>
  <c r="O60" i="30"/>
  <c r="M60" i="30"/>
  <c r="L60" i="30"/>
  <c r="J60" i="30"/>
  <c r="I60" i="30"/>
  <c r="G60" i="30"/>
  <c r="F60" i="30"/>
  <c r="AF59" i="30"/>
  <c r="AC59" i="30"/>
  <c r="Z59" i="30"/>
  <c r="W59" i="30"/>
  <c r="T59" i="30"/>
  <c r="Q59" i="30"/>
  <c r="N59" i="30"/>
  <c r="K59" i="30"/>
  <c r="H59" i="30"/>
  <c r="D59" i="30"/>
  <c r="C59" i="30"/>
  <c r="AF58" i="30"/>
  <c r="AC58" i="30"/>
  <c r="Z58" i="30"/>
  <c r="W58" i="30"/>
  <c r="T58" i="30"/>
  <c r="Q58" i="30"/>
  <c r="N58" i="30"/>
  <c r="K58" i="30"/>
  <c r="H58" i="30"/>
  <c r="D58" i="30"/>
  <c r="C58" i="30"/>
  <c r="AF57" i="30"/>
  <c r="AC57" i="30"/>
  <c r="Z57" i="30"/>
  <c r="W57" i="30"/>
  <c r="T57" i="30"/>
  <c r="Q57" i="30"/>
  <c r="N57" i="30"/>
  <c r="K57" i="30"/>
  <c r="H57" i="30"/>
  <c r="D57" i="30"/>
  <c r="C57" i="30"/>
  <c r="AF56" i="30"/>
  <c r="AC56" i="30"/>
  <c r="Z56" i="30"/>
  <c r="W56" i="30"/>
  <c r="T56" i="30"/>
  <c r="Q56" i="30"/>
  <c r="N56" i="30"/>
  <c r="K56" i="30"/>
  <c r="H56" i="30"/>
  <c r="D56" i="30"/>
  <c r="C56" i="30"/>
  <c r="AE55" i="30"/>
  <c r="AD55" i="30"/>
  <c r="AB55" i="30"/>
  <c r="AA55" i="30"/>
  <c r="Y55" i="30"/>
  <c r="X55" i="30"/>
  <c r="V55" i="30"/>
  <c r="U55" i="30"/>
  <c r="S55" i="30"/>
  <c r="R55" i="30"/>
  <c r="P55" i="30"/>
  <c r="O55" i="30"/>
  <c r="M55" i="30"/>
  <c r="L55" i="30"/>
  <c r="J55" i="30"/>
  <c r="I55" i="30"/>
  <c r="G55" i="30"/>
  <c r="F55" i="30"/>
  <c r="AF54" i="30"/>
  <c r="AC54" i="30"/>
  <c r="Z54" i="30"/>
  <c r="W54" i="30"/>
  <c r="T54" i="30"/>
  <c r="Q54" i="30"/>
  <c r="N54" i="30"/>
  <c r="K54" i="30"/>
  <c r="H54" i="30"/>
  <c r="D54" i="30"/>
  <c r="C54" i="30"/>
  <c r="AF53" i="30"/>
  <c r="AC53" i="30"/>
  <c r="Z53" i="30"/>
  <c r="W53" i="30"/>
  <c r="T53" i="30"/>
  <c r="Q53" i="30"/>
  <c r="N53" i="30"/>
  <c r="K53" i="30"/>
  <c r="H53" i="30"/>
  <c r="D53" i="30"/>
  <c r="C53" i="30"/>
  <c r="AF52" i="30"/>
  <c r="AC52" i="30"/>
  <c r="Z52" i="30"/>
  <c r="W52" i="30"/>
  <c r="T52" i="30"/>
  <c r="Q52" i="30"/>
  <c r="N52" i="30"/>
  <c r="K52" i="30"/>
  <c r="H52" i="30"/>
  <c r="D52" i="30"/>
  <c r="C52" i="30"/>
  <c r="AF51" i="30"/>
  <c r="AC51" i="30"/>
  <c r="Z51" i="30"/>
  <c r="W51" i="30"/>
  <c r="T51" i="30"/>
  <c r="Q51" i="30"/>
  <c r="N51" i="30"/>
  <c r="K51" i="30"/>
  <c r="K55" i="30" s="1"/>
  <c r="H51" i="30"/>
  <c r="D51" i="30"/>
  <c r="C51" i="30"/>
  <c r="AE50" i="30"/>
  <c r="AD50" i="30"/>
  <c r="AC50" i="30"/>
  <c r="AB50" i="30"/>
  <c r="AA50" i="30"/>
  <c r="Y50" i="30"/>
  <c r="X50" i="30"/>
  <c r="V50" i="30"/>
  <c r="U50" i="30"/>
  <c r="S50" i="30"/>
  <c r="R50" i="30"/>
  <c r="P50" i="30"/>
  <c r="O50" i="30"/>
  <c r="M50" i="30"/>
  <c r="L50" i="30"/>
  <c r="J50" i="30"/>
  <c r="I50" i="30"/>
  <c r="G50" i="30"/>
  <c r="F50" i="30"/>
  <c r="AF49" i="30"/>
  <c r="AC49" i="30"/>
  <c r="Z49" i="30"/>
  <c r="W49" i="30"/>
  <c r="T49" i="30"/>
  <c r="Q49" i="30"/>
  <c r="N49" i="30"/>
  <c r="K49" i="30"/>
  <c r="H49" i="30"/>
  <c r="D49" i="30"/>
  <c r="C49" i="30"/>
  <c r="AF48" i="30"/>
  <c r="AC48" i="30"/>
  <c r="Z48" i="30"/>
  <c r="W48" i="30"/>
  <c r="T48" i="30"/>
  <c r="Q48" i="30"/>
  <c r="N48" i="30"/>
  <c r="K48" i="30"/>
  <c r="H48" i="30"/>
  <c r="D48" i="30"/>
  <c r="C48" i="30"/>
  <c r="AF47" i="30"/>
  <c r="AC47" i="30"/>
  <c r="Z47" i="30"/>
  <c r="W47" i="30"/>
  <c r="T47" i="30"/>
  <c r="Q47" i="30"/>
  <c r="N47" i="30"/>
  <c r="K47" i="30"/>
  <c r="H47" i="30"/>
  <c r="D47" i="30"/>
  <c r="C47" i="30"/>
  <c r="AF46" i="30"/>
  <c r="AC46" i="30"/>
  <c r="Z46" i="30"/>
  <c r="W46" i="30"/>
  <c r="T46" i="30"/>
  <c r="Q46" i="30"/>
  <c r="N46" i="30"/>
  <c r="K46" i="30"/>
  <c r="H46" i="30"/>
  <c r="D46" i="30"/>
  <c r="C46" i="30"/>
  <c r="AE45" i="30"/>
  <c r="AD45" i="30"/>
  <c r="AB45" i="30"/>
  <c r="AA45" i="30"/>
  <c r="Y45" i="30"/>
  <c r="X45" i="30"/>
  <c r="V45" i="30"/>
  <c r="U45" i="30"/>
  <c r="S45" i="30"/>
  <c r="R45" i="30"/>
  <c r="P45" i="30"/>
  <c r="O45" i="30"/>
  <c r="M45" i="30"/>
  <c r="L45" i="30"/>
  <c r="J45" i="30"/>
  <c r="I45" i="30"/>
  <c r="G45" i="30"/>
  <c r="F45" i="30"/>
  <c r="D45" i="30"/>
  <c r="AF44" i="30"/>
  <c r="AC44" i="30"/>
  <c r="Z44" i="30"/>
  <c r="W44" i="30"/>
  <c r="T44" i="30"/>
  <c r="Q44" i="30"/>
  <c r="N44" i="30"/>
  <c r="K44" i="30"/>
  <c r="H44" i="30"/>
  <c r="D44" i="30"/>
  <c r="C44" i="30"/>
  <c r="AF43" i="30"/>
  <c r="AC43" i="30"/>
  <c r="Z43" i="30"/>
  <c r="W43" i="30"/>
  <c r="T43" i="30"/>
  <c r="Q43" i="30"/>
  <c r="N43" i="30"/>
  <c r="K43" i="30"/>
  <c r="H43" i="30"/>
  <c r="D43" i="30"/>
  <c r="C43" i="30"/>
  <c r="AF42" i="30"/>
  <c r="AC42" i="30"/>
  <c r="Z42" i="30"/>
  <c r="W42" i="30"/>
  <c r="T42" i="30"/>
  <c r="Q42" i="30"/>
  <c r="N42" i="30"/>
  <c r="K42" i="30"/>
  <c r="H42" i="30"/>
  <c r="D42" i="30"/>
  <c r="C42" i="30"/>
  <c r="AF41" i="30"/>
  <c r="AC41" i="30"/>
  <c r="Z41" i="30"/>
  <c r="W41" i="30"/>
  <c r="T41" i="30"/>
  <c r="Q41" i="30"/>
  <c r="N41" i="30"/>
  <c r="K41" i="30"/>
  <c r="K45" i="30" s="1"/>
  <c r="H41" i="30"/>
  <c r="D41" i="30"/>
  <c r="C41" i="30"/>
  <c r="AE40" i="30"/>
  <c r="AD40" i="30"/>
  <c r="AC40" i="30"/>
  <c r="AB40" i="30"/>
  <c r="AA40" i="30"/>
  <c r="Y40" i="30"/>
  <c r="X40" i="30"/>
  <c r="V40" i="30"/>
  <c r="U40" i="30"/>
  <c r="S40" i="30"/>
  <c r="R40" i="30"/>
  <c r="P40" i="30"/>
  <c r="O40" i="30"/>
  <c r="M40" i="30"/>
  <c r="L40" i="30"/>
  <c r="K40" i="30"/>
  <c r="J40" i="30"/>
  <c r="I40" i="30"/>
  <c r="G40" i="30"/>
  <c r="F40" i="30"/>
  <c r="AF39" i="30"/>
  <c r="AC39" i="30"/>
  <c r="Z39" i="30"/>
  <c r="W39" i="30"/>
  <c r="T39" i="30"/>
  <c r="Q39" i="30"/>
  <c r="N39" i="30"/>
  <c r="K39" i="30"/>
  <c r="H39" i="30"/>
  <c r="D39" i="30"/>
  <c r="C39" i="30"/>
  <c r="AF38" i="30"/>
  <c r="AC38" i="30"/>
  <c r="Z38" i="30"/>
  <c r="W38" i="30"/>
  <c r="T38" i="30"/>
  <c r="Q38" i="30"/>
  <c r="N38" i="30"/>
  <c r="K38" i="30"/>
  <c r="H38" i="30"/>
  <c r="D38" i="30"/>
  <c r="C38" i="30"/>
  <c r="AF37" i="30"/>
  <c r="AC37" i="30"/>
  <c r="Z37" i="30"/>
  <c r="W37" i="30"/>
  <c r="T37" i="30"/>
  <c r="Q37" i="30"/>
  <c r="N37" i="30"/>
  <c r="K37" i="30"/>
  <c r="H37" i="30"/>
  <c r="D37" i="30"/>
  <c r="C37" i="30"/>
  <c r="AF36" i="30"/>
  <c r="AC36" i="30"/>
  <c r="Z36" i="30"/>
  <c r="W36" i="30"/>
  <c r="T36" i="30"/>
  <c r="Q36" i="30"/>
  <c r="N36" i="30"/>
  <c r="K36" i="30"/>
  <c r="H36" i="30"/>
  <c r="D36" i="30"/>
  <c r="C36" i="30"/>
  <c r="AE35" i="30"/>
  <c r="AD35" i="30"/>
  <c r="AB35" i="30"/>
  <c r="AA35" i="30"/>
  <c r="Y35" i="30"/>
  <c r="X35" i="30"/>
  <c r="V35" i="30"/>
  <c r="U35" i="30"/>
  <c r="S35" i="30"/>
  <c r="R35" i="30"/>
  <c r="P35" i="30"/>
  <c r="O35" i="30"/>
  <c r="M35" i="30"/>
  <c r="L35" i="30"/>
  <c r="J35" i="30"/>
  <c r="I35" i="30"/>
  <c r="G35" i="30"/>
  <c r="F35" i="30"/>
  <c r="AF34" i="30"/>
  <c r="AC34" i="30"/>
  <c r="Z34" i="30"/>
  <c r="W34" i="30"/>
  <c r="T34" i="30"/>
  <c r="Q34" i="30"/>
  <c r="N34" i="30"/>
  <c r="K34" i="30"/>
  <c r="H34" i="30"/>
  <c r="D34" i="30"/>
  <c r="D35" i="30" s="1"/>
  <c r="C34" i="30"/>
  <c r="AF33" i="30"/>
  <c r="AC33" i="30"/>
  <c r="Z33" i="30"/>
  <c r="W33" i="30"/>
  <c r="T33" i="30"/>
  <c r="Q33" i="30"/>
  <c r="N33" i="30"/>
  <c r="K33" i="30"/>
  <c r="H33" i="30"/>
  <c r="D33" i="30"/>
  <c r="C33" i="30"/>
  <c r="AF32" i="30"/>
  <c r="AC32" i="30"/>
  <c r="Z32" i="30"/>
  <c r="W32" i="30"/>
  <c r="T32" i="30"/>
  <c r="Q32" i="30"/>
  <c r="N32" i="30"/>
  <c r="K32" i="30"/>
  <c r="H32" i="30"/>
  <c r="D32" i="30"/>
  <c r="C32" i="30"/>
  <c r="AF31" i="30"/>
  <c r="AC31" i="30"/>
  <c r="Z31" i="30"/>
  <c r="W31" i="30"/>
  <c r="T31" i="30"/>
  <c r="Q31" i="30"/>
  <c r="N31" i="30"/>
  <c r="K31" i="30"/>
  <c r="K35" i="30" s="1"/>
  <c r="H31" i="30"/>
  <c r="D31" i="30"/>
  <c r="C31" i="30"/>
  <c r="AE30" i="30"/>
  <c r="AD30" i="30"/>
  <c r="AC30" i="30"/>
  <c r="AB30" i="30"/>
  <c r="AA30" i="30"/>
  <c r="Y30" i="30"/>
  <c r="X30" i="30"/>
  <c r="V30" i="30"/>
  <c r="U30" i="30"/>
  <c r="S30" i="30"/>
  <c r="R30" i="30"/>
  <c r="P30" i="30"/>
  <c r="O30" i="30"/>
  <c r="M30" i="30"/>
  <c r="L30" i="30"/>
  <c r="J30" i="30"/>
  <c r="I30" i="30"/>
  <c r="G30" i="30"/>
  <c r="F30" i="30"/>
  <c r="AF29" i="30"/>
  <c r="AC29" i="30"/>
  <c r="Z29" i="30"/>
  <c r="W29" i="30"/>
  <c r="T29" i="30"/>
  <c r="Q29" i="30"/>
  <c r="N29" i="30"/>
  <c r="K29" i="30"/>
  <c r="H29" i="30"/>
  <c r="D29" i="30"/>
  <c r="C29" i="30"/>
  <c r="AF28" i="30"/>
  <c r="AC28" i="30"/>
  <c r="Z28" i="30"/>
  <c r="W28" i="30"/>
  <c r="T28" i="30"/>
  <c r="Q28" i="30"/>
  <c r="N28" i="30"/>
  <c r="K28" i="30"/>
  <c r="H28" i="30"/>
  <c r="D28" i="30"/>
  <c r="C28" i="30"/>
  <c r="AF27" i="30"/>
  <c r="AC27" i="30"/>
  <c r="Z27" i="30"/>
  <c r="W27" i="30"/>
  <c r="T27" i="30"/>
  <c r="Q27" i="30"/>
  <c r="N27" i="30"/>
  <c r="K27" i="30"/>
  <c r="H27" i="30"/>
  <c r="D27" i="30"/>
  <c r="C27" i="30"/>
  <c r="AF26" i="30"/>
  <c r="AC26" i="30"/>
  <c r="Z26" i="30"/>
  <c r="W26" i="30"/>
  <c r="T26" i="30"/>
  <c r="Q26" i="30"/>
  <c r="N26" i="30"/>
  <c r="K26" i="30"/>
  <c r="H26" i="30"/>
  <c r="D26" i="30"/>
  <c r="C26" i="30"/>
  <c r="AE25" i="30"/>
  <c r="AD25" i="30"/>
  <c r="AB25" i="30"/>
  <c r="AA25" i="30"/>
  <c r="Y25" i="30"/>
  <c r="X25" i="30"/>
  <c r="V25" i="30"/>
  <c r="U25" i="30"/>
  <c r="S25" i="30"/>
  <c r="R25" i="30"/>
  <c r="P25" i="30"/>
  <c r="O25" i="30"/>
  <c r="M25" i="30"/>
  <c r="L25" i="30"/>
  <c r="J25" i="30"/>
  <c r="I25" i="30"/>
  <c r="G25" i="30"/>
  <c r="F25" i="30"/>
  <c r="AF24" i="30"/>
  <c r="AC24" i="30"/>
  <c r="Z24" i="30"/>
  <c r="W24" i="30"/>
  <c r="T24" i="30"/>
  <c r="Q24" i="30"/>
  <c r="N24" i="30"/>
  <c r="K24" i="30"/>
  <c r="H24" i="30"/>
  <c r="D24" i="30"/>
  <c r="C24" i="30"/>
  <c r="AF23" i="30"/>
  <c r="AC23" i="30"/>
  <c r="Z23" i="30"/>
  <c r="W23" i="30"/>
  <c r="T23" i="30"/>
  <c r="Q23" i="30"/>
  <c r="N23" i="30"/>
  <c r="K23" i="30"/>
  <c r="H23" i="30"/>
  <c r="D23" i="30"/>
  <c r="C23" i="30"/>
  <c r="AF22" i="30"/>
  <c r="AC22" i="30"/>
  <c r="Z22" i="30"/>
  <c r="W22" i="30"/>
  <c r="T22" i="30"/>
  <c r="Q22" i="30"/>
  <c r="N22" i="30"/>
  <c r="K22" i="30"/>
  <c r="H22" i="30"/>
  <c r="D22" i="30"/>
  <c r="C22" i="30"/>
  <c r="AF21" i="30"/>
  <c r="AC21" i="30"/>
  <c r="Z21" i="30"/>
  <c r="W21" i="30"/>
  <c r="W25" i="30" s="1"/>
  <c r="T21" i="30"/>
  <c r="Q21" i="30"/>
  <c r="N21" i="30"/>
  <c r="K21" i="30"/>
  <c r="H21" i="30"/>
  <c r="D21" i="30"/>
  <c r="C21" i="30"/>
  <c r="AE20" i="30"/>
  <c r="AD20" i="30"/>
  <c r="AB20" i="30"/>
  <c r="AA20" i="30"/>
  <c r="Y20" i="30"/>
  <c r="X20" i="30"/>
  <c r="W20" i="30"/>
  <c r="V20" i="30"/>
  <c r="U20" i="30"/>
  <c r="S20" i="30"/>
  <c r="R20" i="30"/>
  <c r="P20" i="30"/>
  <c r="O20" i="30"/>
  <c r="M20" i="30"/>
  <c r="L20" i="30"/>
  <c r="J20" i="30"/>
  <c r="I20" i="30"/>
  <c r="G20" i="30"/>
  <c r="F20" i="30"/>
  <c r="AF19" i="30"/>
  <c r="AC19" i="30"/>
  <c r="Z19" i="30"/>
  <c r="W19" i="30"/>
  <c r="T19" i="30"/>
  <c r="Q19" i="30"/>
  <c r="N19" i="30"/>
  <c r="K19" i="30"/>
  <c r="H19" i="30"/>
  <c r="D19" i="30"/>
  <c r="C19" i="30"/>
  <c r="AF18" i="30"/>
  <c r="AC18" i="30"/>
  <c r="Z18" i="30"/>
  <c r="W18" i="30"/>
  <c r="T18" i="30"/>
  <c r="Q18" i="30"/>
  <c r="N18" i="30"/>
  <c r="K18" i="30"/>
  <c r="H18" i="30"/>
  <c r="D18" i="30"/>
  <c r="C18" i="30"/>
  <c r="AF17" i="30"/>
  <c r="AC17" i="30"/>
  <c r="Z17" i="30"/>
  <c r="W17" i="30"/>
  <c r="T17" i="30"/>
  <c r="Q17" i="30"/>
  <c r="N17" i="30"/>
  <c r="K17" i="30"/>
  <c r="H17" i="30"/>
  <c r="D17" i="30"/>
  <c r="C17" i="30"/>
  <c r="AF16" i="30"/>
  <c r="AC16" i="30"/>
  <c r="AC20" i="30" s="1"/>
  <c r="Z16" i="30"/>
  <c r="W16" i="30"/>
  <c r="T16" i="30"/>
  <c r="Q16" i="30"/>
  <c r="N16" i="30"/>
  <c r="K16" i="30"/>
  <c r="H16" i="30"/>
  <c r="D16" i="30"/>
  <c r="C16" i="30"/>
  <c r="AE15" i="30"/>
  <c r="AD15" i="30"/>
  <c r="AC15" i="30"/>
  <c r="AB15" i="30"/>
  <c r="AA15" i="30"/>
  <c r="Y15" i="30"/>
  <c r="X15" i="30"/>
  <c r="V15" i="30"/>
  <c r="U15" i="30"/>
  <c r="S15" i="30"/>
  <c r="R15" i="30"/>
  <c r="P15" i="30"/>
  <c r="O15" i="30"/>
  <c r="M15" i="30"/>
  <c r="L15" i="30"/>
  <c r="J15" i="30"/>
  <c r="I15" i="30"/>
  <c r="G15" i="30"/>
  <c r="F15" i="30"/>
  <c r="AF14" i="30"/>
  <c r="AC14" i="30"/>
  <c r="Z14" i="30"/>
  <c r="W14" i="30"/>
  <c r="T14" i="30"/>
  <c r="Q14" i="30"/>
  <c r="N14" i="30"/>
  <c r="K14" i="30"/>
  <c r="H14" i="30"/>
  <c r="D14" i="30"/>
  <c r="C14" i="30"/>
  <c r="AF13" i="30"/>
  <c r="AC13" i="30"/>
  <c r="Z13" i="30"/>
  <c r="W13" i="30"/>
  <c r="T13" i="30"/>
  <c r="Q13" i="30"/>
  <c r="N13" i="30"/>
  <c r="K13" i="30"/>
  <c r="H13" i="30"/>
  <c r="D13" i="30"/>
  <c r="C13" i="30"/>
  <c r="AF12" i="30"/>
  <c r="AC12" i="30"/>
  <c r="Z12" i="30"/>
  <c r="W12" i="30"/>
  <c r="T12" i="30"/>
  <c r="Q12" i="30"/>
  <c r="N12" i="30"/>
  <c r="K12" i="30"/>
  <c r="H12" i="30"/>
  <c r="D12" i="30"/>
  <c r="C12" i="30"/>
  <c r="AF11" i="30"/>
  <c r="AC11" i="30"/>
  <c r="Z11" i="30"/>
  <c r="W11" i="30"/>
  <c r="T11" i="30"/>
  <c r="Q11" i="30"/>
  <c r="N11" i="30"/>
  <c r="K11" i="30"/>
  <c r="H11" i="30"/>
  <c r="D11" i="30"/>
  <c r="C11" i="30"/>
  <c r="AE10" i="30"/>
  <c r="AD10" i="30"/>
  <c r="AB10" i="30"/>
  <c r="AA10" i="30"/>
  <c r="Y10" i="30"/>
  <c r="X10" i="30"/>
  <c r="W10" i="30"/>
  <c r="V10" i="30"/>
  <c r="U10" i="30"/>
  <c r="S10" i="30"/>
  <c r="R10" i="30"/>
  <c r="P10" i="30"/>
  <c r="O10" i="30"/>
  <c r="M10" i="30"/>
  <c r="L10" i="30"/>
  <c r="J10" i="30"/>
  <c r="I10" i="30"/>
  <c r="G10" i="30"/>
  <c r="F10" i="30"/>
  <c r="AF9" i="30"/>
  <c r="AC9" i="30"/>
  <c r="Z9" i="30"/>
  <c r="W9" i="30"/>
  <c r="T9" i="30"/>
  <c r="Q9" i="30"/>
  <c r="N9" i="30"/>
  <c r="K9" i="30"/>
  <c r="H9" i="30"/>
  <c r="D9" i="30"/>
  <c r="C9" i="30"/>
  <c r="AF8" i="30"/>
  <c r="AC8" i="30"/>
  <c r="Z8" i="30"/>
  <c r="W8" i="30"/>
  <c r="T8" i="30"/>
  <c r="Q8" i="30"/>
  <c r="N8" i="30"/>
  <c r="K8" i="30"/>
  <c r="H8" i="30"/>
  <c r="D8" i="30"/>
  <c r="C8" i="30"/>
  <c r="AF7" i="30"/>
  <c r="AC7" i="30"/>
  <c r="Z7" i="30"/>
  <c r="W7" i="30"/>
  <c r="T7" i="30"/>
  <c r="Q7" i="30"/>
  <c r="N7" i="30"/>
  <c r="K7" i="30"/>
  <c r="K10" i="30" s="1"/>
  <c r="H7" i="30"/>
  <c r="D7" i="30"/>
  <c r="C7" i="30"/>
  <c r="AF6" i="30"/>
  <c r="AC6" i="30"/>
  <c r="Z6" i="30"/>
  <c r="W6" i="30"/>
  <c r="T6" i="30"/>
  <c r="Q6" i="30"/>
  <c r="N6" i="30"/>
  <c r="K6" i="30"/>
  <c r="H6" i="30"/>
  <c r="D6" i="30"/>
  <c r="C6" i="30"/>
  <c r="C217" i="30"/>
  <c r="AE195" i="33"/>
  <c r="AD195" i="33"/>
  <c r="AB195" i="33"/>
  <c r="AA195" i="33"/>
  <c r="Y195" i="33"/>
  <c r="X195" i="33"/>
  <c r="V195" i="33"/>
  <c r="U195" i="33"/>
  <c r="S195" i="33"/>
  <c r="R195" i="33"/>
  <c r="P195" i="33"/>
  <c r="O195" i="33"/>
  <c r="M195" i="33"/>
  <c r="L195" i="33"/>
  <c r="J195" i="33"/>
  <c r="I195" i="33"/>
  <c r="G195" i="33"/>
  <c r="F195" i="33"/>
  <c r="AE194" i="33"/>
  <c r="AD194" i="33"/>
  <c r="AB194" i="33"/>
  <c r="AA194" i="33"/>
  <c r="Y194" i="33"/>
  <c r="X194" i="33"/>
  <c r="V194" i="33"/>
  <c r="U194" i="33"/>
  <c r="S194" i="33"/>
  <c r="R194" i="33"/>
  <c r="P194" i="33"/>
  <c r="O194" i="33"/>
  <c r="M194" i="33"/>
  <c r="L194" i="33"/>
  <c r="J194" i="33"/>
  <c r="I194" i="33"/>
  <c r="G194" i="33"/>
  <c r="F194" i="33"/>
  <c r="AE193" i="33"/>
  <c r="AD193" i="33"/>
  <c r="AB193" i="33"/>
  <c r="AA193" i="33"/>
  <c r="Y193" i="33"/>
  <c r="X193" i="33"/>
  <c r="V193" i="33"/>
  <c r="U193" i="33"/>
  <c r="S193" i="33"/>
  <c r="R193" i="33"/>
  <c r="P193" i="33"/>
  <c r="O193" i="33"/>
  <c r="M193" i="33"/>
  <c r="L193" i="33"/>
  <c r="J193" i="33"/>
  <c r="I193" i="33"/>
  <c r="G193" i="33"/>
  <c r="F193" i="33"/>
  <c r="AE192" i="33"/>
  <c r="AD192" i="33"/>
  <c r="AB192" i="33"/>
  <c r="AA192" i="33"/>
  <c r="Y192" i="33"/>
  <c r="X192" i="33"/>
  <c r="V192" i="33"/>
  <c r="U192" i="33"/>
  <c r="S192" i="33"/>
  <c r="R192" i="33"/>
  <c r="P192" i="33"/>
  <c r="O192" i="33"/>
  <c r="M192" i="33"/>
  <c r="L192" i="33"/>
  <c r="J192" i="33"/>
  <c r="I192" i="33"/>
  <c r="G192" i="33"/>
  <c r="F192" i="33"/>
  <c r="AE190" i="33"/>
  <c r="AD190" i="33"/>
  <c r="AB190" i="33"/>
  <c r="AA190" i="33"/>
  <c r="Y190" i="33"/>
  <c r="X190" i="33"/>
  <c r="V190" i="33"/>
  <c r="U190" i="33"/>
  <c r="S190" i="33"/>
  <c r="R190" i="33"/>
  <c r="P190" i="33"/>
  <c r="O190" i="33"/>
  <c r="M190" i="33"/>
  <c r="L190" i="33"/>
  <c r="J190" i="33"/>
  <c r="I190" i="33"/>
  <c r="G190" i="33"/>
  <c r="F190" i="33"/>
  <c r="AF189" i="33"/>
  <c r="AC189" i="33"/>
  <c r="Z189" i="33"/>
  <c r="W189" i="33"/>
  <c r="T189" i="33"/>
  <c r="Q189" i="33"/>
  <c r="N189" i="33"/>
  <c r="K189" i="33"/>
  <c r="H189" i="33"/>
  <c r="D189" i="33"/>
  <c r="C189" i="33"/>
  <c r="AF188" i="33"/>
  <c r="AC188" i="33"/>
  <c r="Z188" i="33"/>
  <c r="W188" i="33"/>
  <c r="T188" i="33"/>
  <c r="Q188" i="33"/>
  <c r="N188" i="33"/>
  <c r="K188" i="33"/>
  <c r="H188" i="33"/>
  <c r="D188" i="33"/>
  <c r="C188" i="33"/>
  <c r="AF187" i="33"/>
  <c r="AC187" i="33"/>
  <c r="Z187" i="33"/>
  <c r="W187" i="33"/>
  <c r="T187" i="33"/>
  <c r="Q187" i="33"/>
  <c r="N187" i="33"/>
  <c r="K187" i="33"/>
  <c r="H187" i="33"/>
  <c r="D187" i="33"/>
  <c r="C187" i="33"/>
  <c r="AF186" i="33"/>
  <c r="AC186" i="33"/>
  <c r="Z186" i="33"/>
  <c r="W186" i="33"/>
  <c r="T186" i="33"/>
  <c r="Q186" i="33"/>
  <c r="N186" i="33"/>
  <c r="K186" i="33"/>
  <c r="H186" i="33"/>
  <c r="D186" i="33"/>
  <c r="C186" i="33"/>
  <c r="AE185" i="33"/>
  <c r="AD185" i="33"/>
  <c r="AB185" i="33"/>
  <c r="AA185" i="33"/>
  <c r="Y185" i="33"/>
  <c r="X185" i="33"/>
  <c r="V185" i="33"/>
  <c r="U185" i="33"/>
  <c r="S185" i="33"/>
  <c r="R185" i="33"/>
  <c r="P185" i="33"/>
  <c r="O185" i="33"/>
  <c r="M185" i="33"/>
  <c r="L185" i="33"/>
  <c r="J185" i="33"/>
  <c r="I185" i="33"/>
  <c r="G185" i="33"/>
  <c r="F185" i="33"/>
  <c r="AF184" i="33"/>
  <c r="AC184" i="33"/>
  <c r="Z184" i="33"/>
  <c r="W184" i="33"/>
  <c r="T184" i="33"/>
  <c r="Q184" i="33"/>
  <c r="N184" i="33"/>
  <c r="K184" i="33"/>
  <c r="H184" i="33"/>
  <c r="D184" i="33"/>
  <c r="C184" i="33"/>
  <c r="AF183" i="33"/>
  <c r="AC183" i="33"/>
  <c r="Z183" i="33"/>
  <c r="W183" i="33"/>
  <c r="T183" i="33"/>
  <c r="Q183" i="33"/>
  <c r="N183" i="33"/>
  <c r="K183" i="33"/>
  <c r="H183" i="33"/>
  <c r="D183" i="33"/>
  <c r="C183" i="33"/>
  <c r="AF182" i="33"/>
  <c r="AC182" i="33"/>
  <c r="Z182" i="33"/>
  <c r="W182" i="33"/>
  <c r="T182" i="33"/>
  <c r="Q182" i="33"/>
  <c r="N182" i="33"/>
  <c r="K182" i="33"/>
  <c r="H182" i="33"/>
  <c r="E182" i="33" s="1"/>
  <c r="D182" i="33"/>
  <c r="C182" i="33"/>
  <c r="AF181" i="33"/>
  <c r="AC181" i="33"/>
  <c r="Z181" i="33"/>
  <c r="W181" i="33"/>
  <c r="T181" i="33"/>
  <c r="Q181" i="33"/>
  <c r="N181" i="33"/>
  <c r="K181" i="33"/>
  <c r="H181" i="33"/>
  <c r="D181" i="33"/>
  <c r="C181" i="33"/>
  <c r="AE180" i="33"/>
  <c r="AD180" i="33"/>
  <c r="AB180" i="33"/>
  <c r="AA180" i="33"/>
  <c r="Y180" i="33"/>
  <c r="X180" i="33"/>
  <c r="V180" i="33"/>
  <c r="U180" i="33"/>
  <c r="S180" i="33"/>
  <c r="R180" i="33"/>
  <c r="P180" i="33"/>
  <c r="O180" i="33"/>
  <c r="M180" i="33"/>
  <c r="L180" i="33"/>
  <c r="J180" i="33"/>
  <c r="I180" i="33"/>
  <c r="G180" i="33"/>
  <c r="F180" i="33"/>
  <c r="AF179" i="33"/>
  <c r="AC179" i="33"/>
  <c r="Z179" i="33"/>
  <c r="W179" i="33"/>
  <c r="T179" i="33"/>
  <c r="Q179" i="33"/>
  <c r="N179" i="33"/>
  <c r="K179" i="33"/>
  <c r="H179" i="33"/>
  <c r="D179" i="33"/>
  <c r="C179" i="33"/>
  <c r="AF178" i="33"/>
  <c r="AC178" i="33"/>
  <c r="Z178" i="33"/>
  <c r="W178" i="33"/>
  <c r="T178" i="33"/>
  <c r="Q178" i="33"/>
  <c r="N178" i="33"/>
  <c r="K178" i="33"/>
  <c r="H178" i="33"/>
  <c r="D178" i="33"/>
  <c r="C178" i="33"/>
  <c r="AF177" i="33"/>
  <c r="AC177" i="33"/>
  <c r="Z177" i="33"/>
  <c r="Z180" i="33" s="1"/>
  <c r="W177" i="33"/>
  <c r="T177" i="33"/>
  <c r="Q177" i="33"/>
  <c r="N177" i="33"/>
  <c r="K177" i="33"/>
  <c r="H177" i="33"/>
  <c r="D177" i="33"/>
  <c r="C177" i="33"/>
  <c r="AF176" i="33"/>
  <c r="AC176" i="33"/>
  <c r="Z176" i="33"/>
  <c r="W176" i="33"/>
  <c r="T176" i="33"/>
  <c r="Q176" i="33"/>
  <c r="N176" i="33"/>
  <c r="K176" i="33"/>
  <c r="H176" i="33"/>
  <c r="D176" i="33"/>
  <c r="C176" i="33"/>
  <c r="AE175" i="33"/>
  <c r="AD175" i="33"/>
  <c r="AB175" i="33"/>
  <c r="AA175" i="33"/>
  <c r="Y175" i="33"/>
  <c r="X175" i="33"/>
  <c r="V175" i="33"/>
  <c r="U175" i="33"/>
  <c r="S175" i="33"/>
  <c r="R175" i="33"/>
  <c r="P175" i="33"/>
  <c r="O175" i="33"/>
  <c r="M175" i="33"/>
  <c r="L175" i="33"/>
  <c r="J175" i="33"/>
  <c r="I175" i="33"/>
  <c r="G175" i="33"/>
  <c r="F175" i="33"/>
  <c r="AF174" i="33"/>
  <c r="AC174" i="33"/>
  <c r="Z174" i="33"/>
  <c r="W174" i="33"/>
  <c r="T174" i="33"/>
  <c r="Q174" i="33"/>
  <c r="N174" i="33"/>
  <c r="K174" i="33"/>
  <c r="H174" i="33"/>
  <c r="D174" i="33"/>
  <c r="C174" i="33"/>
  <c r="AF173" i="33"/>
  <c r="AC173" i="33"/>
  <c r="Z173" i="33"/>
  <c r="W173" i="33"/>
  <c r="T173" i="33"/>
  <c r="Q173" i="33"/>
  <c r="N173" i="33"/>
  <c r="K173" i="33"/>
  <c r="H173" i="33"/>
  <c r="D173" i="33"/>
  <c r="C173" i="33"/>
  <c r="AF172" i="33"/>
  <c r="AC172" i="33"/>
  <c r="Z172" i="33"/>
  <c r="W172" i="33"/>
  <c r="T172" i="33"/>
  <c r="Q172" i="33"/>
  <c r="N172" i="33"/>
  <c r="K172" i="33"/>
  <c r="H172" i="33"/>
  <c r="D172" i="33"/>
  <c r="C172" i="33"/>
  <c r="AF171" i="33"/>
  <c r="AC171" i="33"/>
  <c r="Z171" i="33"/>
  <c r="W171" i="33"/>
  <c r="T171" i="33"/>
  <c r="Q171" i="33"/>
  <c r="N171" i="33"/>
  <c r="K171" i="33"/>
  <c r="H171" i="33"/>
  <c r="D171" i="33"/>
  <c r="C171" i="33"/>
  <c r="AE170" i="33"/>
  <c r="AD170" i="33"/>
  <c r="AB170" i="33"/>
  <c r="AA170" i="33"/>
  <c r="Y170" i="33"/>
  <c r="X170" i="33"/>
  <c r="V170" i="33"/>
  <c r="U170" i="33"/>
  <c r="S170" i="33"/>
  <c r="R170" i="33"/>
  <c r="P170" i="33"/>
  <c r="O170" i="33"/>
  <c r="M170" i="33"/>
  <c r="L170" i="33"/>
  <c r="J170" i="33"/>
  <c r="I170" i="33"/>
  <c r="G170" i="33"/>
  <c r="F170" i="33"/>
  <c r="AF169" i="33"/>
  <c r="AC169" i="33"/>
  <c r="Z169" i="33"/>
  <c r="W169" i="33"/>
  <c r="T169" i="33"/>
  <c r="Q169" i="33"/>
  <c r="N169" i="33"/>
  <c r="K169" i="33"/>
  <c r="H169" i="33"/>
  <c r="D169" i="33"/>
  <c r="C169" i="33"/>
  <c r="AF168" i="33"/>
  <c r="AC168" i="33"/>
  <c r="Z168" i="33"/>
  <c r="W168" i="33"/>
  <c r="T168" i="33"/>
  <c r="Q168" i="33"/>
  <c r="N168" i="33"/>
  <c r="K168" i="33"/>
  <c r="H168" i="33"/>
  <c r="D168" i="33"/>
  <c r="C168" i="33"/>
  <c r="AF167" i="33"/>
  <c r="AC167" i="33"/>
  <c r="Z167" i="33"/>
  <c r="W167" i="33"/>
  <c r="T167" i="33"/>
  <c r="Q167" i="33"/>
  <c r="N167" i="33"/>
  <c r="K167" i="33"/>
  <c r="H167" i="33"/>
  <c r="D167" i="33"/>
  <c r="C167" i="33"/>
  <c r="AF166" i="33"/>
  <c r="AC166" i="33"/>
  <c r="Z166" i="33"/>
  <c r="W166" i="33"/>
  <c r="T166" i="33"/>
  <c r="Q166" i="33"/>
  <c r="N166" i="33"/>
  <c r="K166" i="33"/>
  <c r="H166" i="33"/>
  <c r="D166" i="33"/>
  <c r="C166" i="33"/>
  <c r="AE165" i="33"/>
  <c r="AD165" i="33"/>
  <c r="AB165" i="33"/>
  <c r="AA165" i="33"/>
  <c r="Y165" i="33"/>
  <c r="X165" i="33"/>
  <c r="V165" i="33"/>
  <c r="U165" i="33"/>
  <c r="S165" i="33"/>
  <c r="R165" i="33"/>
  <c r="P165" i="33"/>
  <c r="O165" i="33"/>
  <c r="M165" i="33"/>
  <c r="L165" i="33"/>
  <c r="J165" i="33"/>
  <c r="I165" i="33"/>
  <c r="G165" i="33"/>
  <c r="F165" i="33"/>
  <c r="AF164" i="33"/>
  <c r="AC164" i="33"/>
  <c r="Z164" i="33"/>
  <c r="W164" i="33"/>
  <c r="T164" i="33"/>
  <c r="Q164" i="33"/>
  <c r="N164" i="33"/>
  <c r="K164" i="33"/>
  <c r="H164" i="33"/>
  <c r="D164" i="33"/>
  <c r="C164" i="33"/>
  <c r="AF163" i="33"/>
  <c r="AC163" i="33"/>
  <c r="Z163" i="33"/>
  <c r="W163" i="33"/>
  <c r="T163" i="33"/>
  <c r="Q163" i="33"/>
  <c r="N163" i="33"/>
  <c r="K163" i="33"/>
  <c r="H163" i="33"/>
  <c r="D163" i="33"/>
  <c r="C163" i="33"/>
  <c r="AF162" i="33"/>
  <c r="AC162" i="33"/>
  <c r="Z162" i="33"/>
  <c r="W162" i="33"/>
  <c r="T162" i="33"/>
  <c r="Q162" i="33"/>
  <c r="N162" i="33"/>
  <c r="K162" i="33"/>
  <c r="H162" i="33"/>
  <c r="E162" i="33" s="1"/>
  <c r="D162" i="33"/>
  <c r="C162" i="33"/>
  <c r="AF161" i="33"/>
  <c r="AC161" i="33"/>
  <c r="Z161" i="33"/>
  <c r="W161" i="33"/>
  <c r="W165" i="33" s="1"/>
  <c r="T161" i="33"/>
  <c r="Q161" i="33"/>
  <c r="N161" i="33"/>
  <c r="K161" i="33"/>
  <c r="H161" i="33"/>
  <c r="D161" i="33"/>
  <c r="C161" i="33"/>
  <c r="AE160" i="33"/>
  <c r="AD160" i="33"/>
  <c r="AB160" i="33"/>
  <c r="AA160" i="33"/>
  <c r="Z160" i="33"/>
  <c r="Y160" i="33"/>
  <c r="X160" i="33"/>
  <c r="V160" i="33"/>
  <c r="U160" i="33"/>
  <c r="S160" i="33"/>
  <c r="R160" i="33"/>
  <c r="P160" i="33"/>
  <c r="O160" i="33"/>
  <c r="M160" i="33"/>
  <c r="L160" i="33"/>
  <c r="J160" i="33"/>
  <c r="I160" i="33"/>
  <c r="G160" i="33"/>
  <c r="F160" i="33"/>
  <c r="AF159" i="33"/>
  <c r="AC159" i="33"/>
  <c r="Z159" i="33"/>
  <c r="W159" i="33"/>
  <c r="T159" i="33"/>
  <c r="Q159" i="33"/>
  <c r="N159" i="33"/>
  <c r="K159" i="33"/>
  <c r="H159" i="33"/>
  <c r="D159" i="33"/>
  <c r="C159" i="33"/>
  <c r="AF158" i="33"/>
  <c r="AC158" i="33"/>
  <c r="Z158" i="33"/>
  <c r="W158" i="33"/>
  <c r="T158" i="33"/>
  <c r="Q158" i="33"/>
  <c r="N158" i="33"/>
  <c r="K158" i="33"/>
  <c r="H158" i="33"/>
  <c r="D158" i="33"/>
  <c r="C158" i="33"/>
  <c r="AF157" i="33"/>
  <c r="AC157" i="33"/>
  <c r="Z157" i="33"/>
  <c r="W157" i="33"/>
  <c r="T157" i="33"/>
  <c r="Q157" i="33"/>
  <c r="N157" i="33"/>
  <c r="K157" i="33"/>
  <c r="H157" i="33"/>
  <c r="D157" i="33"/>
  <c r="C157" i="33"/>
  <c r="AF156" i="33"/>
  <c r="AC156" i="33"/>
  <c r="Z156" i="33"/>
  <c r="W156" i="33"/>
  <c r="T156" i="33"/>
  <c r="Q156" i="33"/>
  <c r="N156" i="33"/>
  <c r="K156" i="33"/>
  <c r="H156" i="33"/>
  <c r="D156" i="33"/>
  <c r="C156" i="33"/>
  <c r="AE155" i="33"/>
  <c r="AD155" i="33"/>
  <c r="AB155" i="33"/>
  <c r="AA155" i="33"/>
  <c r="Y155" i="33"/>
  <c r="X155" i="33"/>
  <c r="V155" i="33"/>
  <c r="U155" i="33"/>
  <c r="S155" i="33"/>
  <c r="R155" i="33"/>
  <c r="P155" i="33"/>
  <c r="O155" i="33"/>
  <c r="M155" i="33"/>
  <c r="L155" i="33"/>
  <c r="J155" i="33"/>
  <c r="I155" i="33"/>
  <c r="G155" i="33"/>
  <c r="F155" i="33"/>
  <c r="AF154" i="33"/>
  <c r="AC154" i="33"/>
  <c r="Z154" i="33"/>
  <c r="W154" i="33"/>
  <c r="T154" i="33"/>
  <c r="Q154" i="33"/>
  <c r="N154" i="33"/>
  <c r="K154" i="33"/>
  <c r="H154" i="33"/>
  <c r="D154" i="33"/>
  <c r="C154" i="33"/>
  <c r="AF153" i="33"/>
  <c r="AC153" i="33"/>
  <c r="Z153" i="33"/>
  <c r="W153" i="33"/>
  <c r="T153" i="33"/>
  <c r="Q153" i="33"/>
  <c r="N153" i="33"/>
  <c r="K153" i="33"/>
  <c r="H153" i="33"/>
  <c r="D153" i="33"/>
  <c r="C153" i="33"/>
  <c r="C155" i="33" s="1"/>
  <c r="AF152" i="33"/>
  <c r="AC152" i="33"/>
  <c r="Z152" i="33"/>
  <c r="W152" i="33"/>
  <c r="T152" i="33"/>
  <c r="Q152" i="33"/>
  <c r="N152" i="33"/>
  <c r="K152" i="33"/>
  <c r="H152" i="33"/>
  <c r="D152" i="33"/>
  <c r="C152" i="33"/>
  <c r="AF151" i="33"/>
  <c r="AC151" i="33"/>
  <c r="Z151" i="33"/>
  <c r="W151" i="33"/>
  <c r="T151" i="33"/>
  <c r="Q151" i="33"/>
  <c r="N151" i="33"/>
  <c r="K151" i="33"/>
  <c r="H151" i="33"/>
  <c r="D151" i="33"/>
  <c r="D155" i="33" s="1"/>
  <c r="C151" i="33"/>
  <c r="AE150" i="33"/>
  <c r="AD150" i="33"/>
  <c r="AB150" i="33"/>
  <c r="AA150" i="33"/>
  <c r="Y150" i="33"/>
  <c r="X150" i="33"/>
  <c r="V150" i="33"/>
  <c r="U150" i="33"/>
  <c r="S150" i="33"/>
  <c r="R150" i="33"/>
  <c r="P150" i="33"/>
  <c r="O150" i="33"/>
  <c r="M150" i="33"/>
  <c r="L150" i="33"/>
  <c r="J150" i="33"/>
  <c r="I150" i="33"/>
  <c r="G150" i="33"/>
  <c r="F150" i="33"/>
  <c r="AF149" i="33"/>
  <c r="AC149" i="33"/>
  <c r="Z149" i="33"/>
  <c r="W149" i="33"/>
  <c r="T149" i="33"/>
  <c r="Q149" i="33"/>
  <c r="N149" i="33"/>
  <c r="K149" i="33"/>
  <c r="K150" i="33" s="1"/>
  <c r="H149" i="33"/>
  <c r="D149" i="33"/>
  <c r="C149" i="33"/>
  <c r="AF148" i="33"/>
  <c r="AC148" i="33"/>
  <c r="Z148" i="33"/>
  <c r="W148" i="33"/>
  <c r="T148" i="33"/>
  <c r="Q148" i="33"/>
  <c r="N148" i="33"/>
  <c r="K148" i="33"/>
  <c r="H148" i="33"/>
  <c r="D148" i="33"/>
  <c r="C148" i="33"/>
  <c r="AF147" i="33"/>
  <c r="AC147" i="33"/>
  <c r="Z147" i="33"/>
  <c r="W147" i="33"/>
  <c r="T147" i="33"/>
  <c r="Q147" i="33"/>
  <c r="N147" i="33"/>
  <c r="K147" i="33"/>
  <c r="H147" i="33"/>
  <c r="D147" i="33"/>
  <c r="C147" i="33"/>
  <c r="AF146" i="33"/>
  <c r="AC146" i="33"/>
  <c r="Z146" i="33"/>
  <c r="W146" i="33"/>
  <c r="W150" i="33" s="1"/>
  <c r="T146" i="33"/>
  <c r="Q146" i="33"/>
  <c r="N146" i="33"/>
  <c r="K146" i="33"/>
  <c r="H146" i="33"/>
  <c r="D146" i="33"/>
  <c r="C146" i="33"/>
  <c r="AE145" i="33"/>
  <c r="AD145" i="33"/>
  <c r="AB145" i="33"/>
  <c r="AA145" i="33"/>
  <c r="Y145" i="33"/>
  <c r="X145" i="33"/>
  <c r="V145" i="33"/>
  <c r="U145" i="33"/>
  <c r="S145" i="33"/>
  <c r="R145" i="33"/>
  <c r="P145" i="33"/>
  <c r="O145" i="33"/>
  <c r="M145" i="33"/>
  <c r="L145" i="33"/>
  <c r="J145" i="33"/>
  <c r="I145" i="33"/>
  <c r="G145" i="33"/>
  <c r="F145" i="33"/>
  <c r="AF144" i="33"/>
  <c r="AC144" i="33"/>
  <c r="Z144" i="33"/>
  <c r="W144" i="33"/>
  <c r="T144" i="33"/>
  <c r="Q144" i="33"/>
  <c r="N144" i="33"/>
  <c r="K144" i="33"/>
  <c r="H144" i="33"/>
  <c r="D144" i="33"/>
  <c r="C144" i="33"/>
  <c r="AF143" i="33"/>
  <c r="AC143" i="33"/>
  <c r="Z143" i="33"/>
  <c r="W143" i="33"/>
  <c r="T143" i="33"/>
  <c r="Q143" i="33"/>
  <c r="N143" i="33"/>
  <c r="K143" i="33"/>
  <c r="H143" i="33"/>
  <c r="D143" i="33"/>
  <c r="C143" i="33"/>
  <c r="AF142" i="33"/>
  <c r="AC142" i="33"/>
  <c r="Z142" i="33"/>
  <c r="W142" i="33"/>
  <c r="T142" i="33"/>
  <c r="Q142" i="33"/>
  <c r="N142" i="33"/>
  <c r="K142" i="33"/>
  <c r="H142" i="33"/>
  <c r="D142" i="33"/>
  <c r="C142" i="33"/>
  <c r="AF141" i="33"/>
  <c r="AC141" i="33"/>
  <c r="AC145" i="33" s="1"/>
  <c r="Z141" i="33"/>
  <c r="W141" i="33"/>
  <c r="T141" i="33"/>
  <c r="Q141" i="33"/>
  <c r="N141" i="33"/>
  <c r="K141" i="33"/>
  <c r="H141" i="33"/>
  <c r="D141" i="33"/>
  <c r="C141" i="33"/>
  <c r="AE140" i="33"/>
  <c r="AD140" i="33"/>
  <c r="AB140" i="33"/>
  <c r="AA140" i="33"/>
  <c r="Y140" i="33"/>
  <c r="X140" i="33"/>
  <c r="V140" i="33"/>
  <c r="U140" i="33"/>
  <c r="S140" i="33"/>
  <c r="R140" i="33"/>
  <c r="P140" i="33"/>
  <c r="O140" i="33"/>
  <c r="M140" i="33"/>
  <c r="L140" i="33"/>
  <c r="J140" i="33"/>
  <c r="I140" i="33"/>
  <c r="G140" i="33"/>
  <c r="F140" i="33"/>
  <c r="AF139" i="33"/>
  <c r="AC139" i="33"/>
  <c r="Z139" i="33"/>
  <c r="W139" i="33"/>
  <c r="T139" i="33"/>
  <c r="Q139" i="33"/>
  <c r="N139" i="33"/>
  <c r="K139" i="33"/>
  <c r="K140" i="33" s="1"/>
  <c r="H139" i="33"/>
  <c r="D139" i="33"/>
  <c r="C139" i="33"/>
  <c r="AF138" i="33"/>
  <c r="AC138" i="33"/>
  <c r="Z138" i="33"/>
  <c r="W138" i="33"/>
  <c r="T138" i="33"/>
  <c r="Q138" i="33"/>
  <c r="N138" i="33"/>
  <c r="K138" i="33"/>
  <c r="H138" i="33"/>
  <c r="H140" i="33" s="1"/>
  <c r="D138" i="33"/>
  <c r="C138" i="33"/>
  <c r="AF137" i="33"/>
  <c r="AC137" i="33"/>
  <c r="Z137" i="33"/>
  <c r="W137" i="33"/>
  <c r="T137" i="33"/>
  <c r="Q137" i="33"/>
  <c r="N137" i="33"/>
  <c r="K137" i="33"/>
  <c r="H137" i="33"/>
  <c r="D137" i="33"/>
  <c r="C137" i="33"/>
  <c r="AF136" i="33"/>
  <c r="AC136" i="33"/>
  <c r="AC140" i="33" s="1"/>
  <c r="Z136" i="33"/>
  <c r="W136" i="33"/>
  <c r="T136" i="33"/>
  <c r="Q136" i="33"/>
  <c r="N136" i="33"/>
  <c r="K136" i="33"/>
  <c r="H136" i="33"/>
  <c r="D136" i="33"/>
  <c r="C136" i="33"/>
  <c r="C140" i="33" s="1"/>
  <c r="AE135" i="33"/>
  <c r="AD135" i="33"/>
  <c r="AB135" i="33"/>
  <c r="AA135" i="33"/>
  <c r="Y135" i="33"/>
  <c r="X135" i="33"/>
  <c r="V135" i="33"/>
  <c r="U135" i="33"/>
  <c r="S135" i="33"/>
  <c r="R135" i="33"/>
  <c r="P135" i="33"/>
  <c r="O135" i="33"/>
  <c r="M135" i="33"/>
  <c r="L135" i="33"/>
  <c r="J135" i="33"/>
  <c r="I135" i="33"/>
  <c r="G135" i="33"/>
  <c r="F135" i="33"/>
  <c r="AF134" i="33"/>
  <c r="AC134" i="33"/>
  <c r="Z134" i="33"/>
  <c r="W134" i="33"/>
  <c r="T134" i="33"/>
  <c r="Q134" i="33"/>
  <c r="N134" i="33"/>
  <c r="K134" i="33"/>
  <c r="H134" i="33"/>
  <c r="D134" i="33"/>
  <c r="C134" i="33"/>
  <c r="AF133" i="33"/>
  <c r="AC133" i="33"/>
  <c r="AC135" i="33" s="1"/>
  <c r="Z133" i="33"/>
  <c r="W133" i="33"/>
  <c r="T133" i="33"/>
  <c r="Q133" i="33"/>
  <c r="N133" i="33"/>
  <c r="K133" i="33"/>
  <c r="H133" i="33"/>
  <c r="D133" i="33"/>
  <c r="C133" i="33"/>
  <c r="AF132" i="33"/>
  <c r="AC132" i="33"/>
  <c r="Z132" i="33"/>
  <c r="W132" i="33"/>
  <c r="T132" i="33"/>
  <c r="Q132" i="33"/>
  <c r="E132" i="33" s="1"/>
  <c r="N132" i="33"/>
  <c r="K132" i="33"/>
  <c r="H132" i="33"/>
  <c r="H135" i="33" s="1"/>
  <c r="D132" i="33"/>
  <c r="C132" i="33"/>
  <c r="AF131" i="33"/>
  <c r="AC131" i="33"/>
  <c r="Z131" i="33"/>
  <c r="W131" i="33"/>
  <c r="T131" i="33"/>
  <c r="Q131" i="33"/>
  <c r="N131" i="33"/>
  <c r="N135" i="33" s="1"/>
  <c r="K131" i="33"/>
  <c r="H131" i="33"/>
  <c r="D131" i="33"/>
  <c r="C131" i="33"/>
  <c r="AE130" i="33"/>
  <c r="AD130" i="33"/>
  <c r="AB130" i="33"/>
  <c r="AA130" i="33"/>
  <c r="Y130" i="33"/>
  <c r="X130" i="33"/>
  <c r="V130" i="33"/>
  <c r="U130" i="33"/>
  <c r="S130" i="33"/>
  <c r="R130" i="33"/>
  <c r="P130" i="33"/>
  <c r="O130" i="33"/>
  <c r="M130" i="33"/>
  <c r="L130" i="33"/>
  <c r="J130" i="33"/>
  <c r="I130" i="33"/>
  <c r="H130" i="33"/>
  <c r="G130" i="33"/>
  <c r="F130" i="33"/>
  <c r="AF129" i="33"/>
  <c r="AC129" i="33"/>
  <c r="Z129" i="33"/>
  <c r="W129" i="33"/>
  <c r="T129" i="33"/>
  <c r="Q129" i="33"/>
  <c r="N129" i="33"/>
  <c r="K129" i="33"/>
  <c r="H129" i="33"/>
  <c r="D129" i="33"/>
  <c r="C129" i="33"/>
  <c r="AF128" i="33"/>
  <c r="AC128" i="33"/>
  <c r="Z128" i="33"/>
  <c r="W128" i="33"/>
  <c r="T128" i="33"/>
  <c r="Q128" i="33"/>
  <c r="N128" i="33"/>
  <c r="K128" i="33"/>
  <c r="H128" i="33"/>
  <c r="D128" i="33"/>
  <c r="C128" i="33"/>
  <c r="AF127" i="33"/>
  <c r="AC127" i="33"/>
  <c r="Z127" i="33"/>
  <c r="W127" i="33"/>
  <c r="T127" i="33"/>
  <c r="Q127" i="33"/>
  <c r="N127" i="33"/>
  <c r="K127" i="33"/>
  <c r="H127" i="33"/>
  <c r="D127" i="33"/>
  <c r="C127" i="33"/>
  <c r="AF126" i="33"/>
  <c r="AC126" i="33"/>
  <c r="Z126" i="33"/>
  <c r="W126" i="33"/>
  <c r="T126" i="33"/>
  <c r="Q126" i="33"/>
  <c r="N126" i="33"/>
  <c r="K126" i="33"/>
  <c r="H126" i="33"/>
  <c r="D126" i="33"/>
  <c r="C126" i="33"/>
  <c r="AE125" i="33"/>
  <c r="AD125" i="33"/>
  <c r="AB125" i="33"/>
  <c r="AA125" i="33"/>
  <c r="Y125" i="33"/>
  <c r="X125" i="33"/>
  <c r="V125" i="33"/>
  <c r="U125" i="33"/>
  <c r="S125" i="33"/>
  <c r="R125" i="33"/>
  <c r="P125" i="33"/>
  <c r="O125" i="33"/>
  <c r="M125" i="33"/>
  <c r="L125" i="33"/>
  <c r="J125" i="33"/>
  <c r="I125" i="33"/>
  <c r="G125" i="33"/>
  <c r="F125" i="33"/>
  <c r="AF124" i="33"/>
  <c r="AC124" i="33"/>
  <c r="Z124" i="33"/>
  <c r="W124" i="33"/>
  <c r="T124" i="33"/>
  <c r="Q124" i="33"/>
  <c r="N124" i="33"/>
  <c r="K124" i="33"/>
  <c r="H124" i="33"/>
  <c r="D124" i="33"/>
  <c r="C124" i="33"/>
  <c r="AF123" i="33"/>
  <c r="AC123" i="33"/>
  <c r="Z123" i="33"/>
  <c r="W123" i="33"/>
  <c r="T123" i="33"/>
  <c r="Q123" i="33"/>
  <c r="N123" i="33"/>
  <c r="K123" i="33"/>
  <c r="H123" i="33"/>
  <c r="H125" i="33" s="1"/>
  <c r="D123" i="33"/>
  <c r="C123" i="33"/>
  <c r="AF122" i="33"/>
  <c r="AC122" i="33"/>
  <c r="Z122" i="33"/>
  <c r="W122" i="33"/>
  <c r="T122" i="33"/>
  <c r="Q122" i="33"/>
  <c r="N122" i="33"/>
  <c r="K122" i="33"/>
  <c r="H122" i="33"/>
  <c r="D122" i="33"/>
  <c r="C122" i="33"/>
  <c r="AF121" i="33"/>
  <c r="AC121" i="33"/>
  <c r="Z121" i="33"/>
  <c r="W121" i="33"/>
  <c r="T121" i="33"/>
  <c r="Q121" i="33"/>
  <c r="N121" i="33"/>
  <c r="K121" i="33"/>
  <c r="H121" i="33"/>
  <c r="D121" i="33"/>
  <c r="C121" i="33"/>
  <c r="AE120" i="33"/>
  <c r="AD120" i="33"/>
  <c r="AB120" i="33"/>
  <c r="AA120" i="33"/>
  <c r="Y120" i="33"/>
  <c r="X120" i="33"/>
  <c r="V120" i="33"/>
  <c r="U120" i="33"/>
  <c r="S120" i="33"/>
  <c r="R120" i="33"/>
  <c r="P120" i="33"/>
  <c r="O120" i="33"/>
  <c r="M120" i="33"/>
  <c r="L120" i="33"/>
  <c r="J120" i="33"/>
  <c r="I120" i="33"/>
  <c r="G120" i="33"/>
  <c r="F120" i="33"/>
  <c r="AF119" i="33"/>
  <c r="AC119" i="33"/>
  <c r="Z119" i="33"/>
  <c r="W119" i="33"/>
  <c r="T119" i="33"/>
  <c r="Q119" i="33"/>
  <c r="N119" i="33"/>
  <c r="K119" i="33"/>
  <c r="H119" i="33"/>
  <c r="D119" i="33"/>
  <c r="C119" i="33"/>
  <c r="AF118" i="33"/>
  <c r="AC118" i="33"/>
  <c r="Z118" i="33"/>
  <c r="W118" i="33"/>
  <c r="T118" i="33"/>
  <c r="Q118" i="33"/>
  <c r="N118" i="33"/>
  <c r="K118" i="33"/>
  <c r="H118" i="33"/>
  <c r="D118" i="33"/>
  <c r="C118" i="33"/>
  <c r="AF117" i="33"/>
  <c r="AC117" i="33"/>
  <c r="Z117" i="33"/>
  <c r="W117" i="33"/>
  <c r="T117" i="33"/>
  <c r="Q117" i="33"/>
  <c r="N117" i="33"/>
  <c r="K117" i="33"/>
  <c r="H117" i="33"/>
  <c r="D117" i="33"/>
  <c r="C117" i="33"/>
  <c r="AF116" i="33"/>
  <c r="AC116" i="33"/>
  <c r="AC120" i="33" s="1"/>
  <c r="Z116" i="33"/>
  <c r="Z120" i="33" s="1"/>
  <c r="W116" i="33"/>
  <c r="T116" i="33"/>
  <c r="Q116" i="33"/>
  <c r="N116" i="33"/>
  <c r="K116" i="33"/>
  <c r="H116" i="33"/>
  <c r="D116" i="33"/>
  <c r="C116" i="33"/>
  <c r="AE115" i="33"/>
  <c r="AD115" i="33"/>
  <c r="AB115" i="33"/>
  <c r="AA115" i="33"/>
  <c r="Y115" i="33"/>
  <c r="X115" i="33"/>
  <c r="V115" i="33"/>
  <c r="U115" i="33"/>
  <c r="S115" i="33"/>
  <c r="R115" i="33"/>
  <c r="P115" i="33"/>
  <c r="O115" i="33"/>
  <c r="M115" i="33"/>
  <c r="L115" i="33"/>
  <c r="J115" i="33"/>
  <c r="I115" i="33"/>
  <c r="G115" i="33"/>
  <c r="F115" i="33"/>
  <c r="AF114" i="33"/>
  <c r="AC114" i="33"/>
  <c r="Z114" i="33"/>
  <c r="W114" i="33"/>
  <c r="T114" i="33"/>
  <c r="Q114" i="33"/>
  <c r="N114" i="33"/>
  <c r="K114" i="33"/>
  <c r="H114" i="33"/>
  <c r="D114" i="33"/>
  <c r="C114" i="33"/>
  <c r="AF113" i="33"/>
  <c r="AC113" i="33"/>
  <c r="Z113" i="33"/>
  <c r="Z115" i="33" s="1"/>
  <c r="W113" i="33"/>
  <c r="T113" i="33"/>
  <c r="Q113" i="33"/>
  <c r="N113" i="33"/>
  <c r="K113" i="33"/>
  <c r="H113" i="33"/>
  <c r="D113" i="33"/>
  <c r="C113" i="33"/>
  <c r="AF112" i="33"/>
  <c r="AC112" i="33"/>
  <c r="Z112" i="33"/>
  <c r="W112" i="33"/>
  <c r="T112" i="33"/>
  <c r="Q112" i="33"/>
  <c r="N112" i="33"/>
  <c r="K112" i="33"/>
  <c r="H112" i="33"/>
  <c r="D112" i="33"/>
  <c r="C112" i="33"/>
  <c r="AF111" i="33"/>
  <c r="AC111" i="33"/>
  <c r="Z111" i="33"/>
  <c r="W111" i="33"/>
  <c r="T111" i="33"/>
  <c r="Q111" i="33"/>
  <c r="N111" i="33"/>
  <c r="K111" i="33"/>
  <c r="H111" i="33"/>
  <c r="D111" i="33"/>
  <c r="C111" i="33"/>
  <c r="AE110" i="33"/>
  <c r="AD110" i="33"/>
  <c r="AB110" i="33"/>
  <c r="AA110" i="33"/>
  <c r="Y110" i="33"/>
  <c r="X110" i="33"/>
  <c r="V110" i="33"/>
  <c r="U110" i="33"/>
  <c r="S110" i="33"/>
  <c r="R110" i="33"/>
  <c r="P110" i="33"/>
  <c r="O110" i="33"/>
  <c r="M110" i="33"/>
  <c r="L110" i="33"/>
  <c r="J110" i="33"/>
  <c r="I110" i="33"/>
  <c r="G110" i="33"/>
  <c r="F110" i="33"/>
  <c r="AF109" i="33"/>
  <c r="AC109" i="33"/>
  <c r="Z109" i="33"/>
  <c r="W109" i="33"/>
  <c r="T109" i="33"/>
  <c r="Q109" i="33"/>
  <c r="N109" i="33"/>
  <c r="K109" i="33"/>
  <c r="H109" i="33"/>
  <c r="D109" i="33"/>
  <c r="C109" i="33"/>
  <c r="AF108" i="33"/>
  <c r="AC108" i="33"/>
  <c r="Z108" i="33"/>
  <c r="W108" i="33"/>
  <c r="T108" i="33"/>
  <c r="Q108" i="33"/>
  <c r="N108" i="33"/>
  <c r="K108" i="33"/>
  <c r="H108" i="33"/>
  <c r="D108" i="33"/>
  <c r="C108" i="33"/>
  <c r="AF107" i="33"/>
  <c r="AC107" i="33"/>
  <c r="Z107" i="33"/>
  <c r="Z110" i="33" s="1"/>
  <c r="W107" i="33"/>
  <c r="T107" i="33"/>
  <c r="Q107" i="33"/>
  <c r="N107" i="33"/>
  <c r="K107" i="33"/>
  <c r="H107" i="33"/>
  <c r="D107" i="33"/>
  <c r="C107" i="33"/>
  <c r="AF106" i="33"/>
  <c r="AC106" i="33"/>
  <c r="Z106" i="33"/>
  <c r="W106" i="33"/>
  <c r="W110" i="33" s="1"/>
  <c r="T106" i="33"/>
  <c r="Q106" i="33"/>
  <c r="N106" i="33"/>
  <c r="K106" i="33"/>
  <c r="H106" i="33"/>
  <c r="H110" i="33" s="1"/>
  <c r="D106" i="33"/>
  <c r="D110" i="33" s="1"/>
  <c r="C106" i="33"/>
  <c r="AE105" i="33"/>
  <c r="AD105" i="33"/>
  <c r="AB105" i="33"/>
  <c r="AA105" i="33"/>
  <c r="Y105" i="33"/>
  <c r="X105" i="33"/>
  <c r="V105" i="33"/>
  <c r="U105" i="33"/>
  <c r="S105" i="33"/>
  <c r="R105" i="33"/>
  <c r="P105" i="33"/>
  <c r="O105" i="33"/>
  <c r="M105" i="33"/>
  <c r="L105" i="33"/>
  <c r="J105" i="33"/>
  <c r="I105" i="33"/>
  <c r="G105" i="33"/>
  <c r="F105" i="33"/>
  <c r="AF104" i="33"/>
  <c r="AC104" i="33"/>
  <c r="Z104" i="33"/>
  <c r="W104" i="33"/>
  <c r="T104" i="33"/>
  <c r="Q104" i="33"/>
  <c r="N104" i="33"/>
  <c r="K104" i="33"/>
  <c r="H104" i="33"/>
  <c r="D104" i="33"/>
  <c r="C104" i="33"/>
  <c r="AF103" i="33"/>
  <c r="AC103" i="33"/>
  <c r="Z103" i="33"/>
  <c r="W103" i="33"/>
  <c r="T103" i="33"/>
  <c r="Q103" i="33"/>
  <c r="N103" i="33"/>
  <c r="K103" i="33"/>
  <c r="H103" i="33"/>
  <c r="D103" i="33"/>
  <c r="C103" i="33"/>
  <c r="AF102" i="33"/>
  <c r="AC102" i="33"/>
  <c r="Z102" i="33"/>
  <c r="W102" i="33"/>
  <c r="T102" i="33"/>
  <c r="Q102" i="33"/>
  <c r="N102" i="33"/>
  <c r="K102" i="33"/>
  <c r="H102" i="33"/>
  <c r="D102" i="33"/>
  <c r="C102" i="33"/>
  <c r="AF101" i="33"/>
  <c r="AC101" i="33"/>
  <c r="Z101" i="33"/>
  <c r="W101" i="33"/>
  <c r="T101" i="33"/>
  <c r="Q101" i="33"/>
  <c r="N101" i="33"/>
  <c r="K101" i="33"/>
  <c r="H101" i="33"/>
  <c r="D101" i="33"/>
  <c r="C101" i="33"/>
  <c r="AE100" i="33"/>
  <c r="AD100" i="33"/>
  <c r="AB100" i="33"/>
  <c r="AA100" i="33"/>
  <c r="Y100" i="33"/>
  <c r="X100" i="33"/>
  <c r="V100" i="33"/>
  <c r="U100" i="33"/>
  <c r="S100" i="33"/>
  <c r="R100" i="33"/>
  <c r="P100" i="33"/>
  <c r="O100" i="33"/>
  <c r="M100" i="33"/>
  <c r="L100" i="33"/>
  <c r="J100" i="33"/>
  <c r="I100" i="33"/>
  <c r="G100" i="33"/>
  <c r="F100" i="33"/>
  <c r="AF99" i="33"/>
  <c r="AC99" i="33"/>
  <c r="Z99" i="33"/>
  <c r="W99" i="33"/>
  <c r="T99" i="33"/>
  <c r="Q99" i="33"/>
  <c r="N99" i="33"/>
  <c r="K99" i="33"/>
  <c r="H99" i="33"/>
  <c r="D99" i="33"/>
  <c r="C99" i="33"/>
  <c r="AF98" i="33"/>
  <c r="AC98" i="33"/>
  <c r="Z98" i="33"/>
  <c r="W98" i="33"/>
  <c r="T98" i="33"/>
  <c r="Q98" i="33"/>
  <c r="N98" i="33"/>
  <c r="K98" i="33"/>
  <c r="H98" i="33"/>
  <c r="D98" i="33"/>
  <c r="C98" i="33"/>
  <c r="AF97" i="33"/>
  <c r="AC97" i="33"/>
  <c r="Z97" i="33"/>
  <c r="W97" i="33"/>
  <c r="T97" i="33"/>
  <c r="Q97" i="33"/>
  <c r="N97" i="33"/>
  <c r="K97" i="33"/>
  <c r="H97" i="33"/>
  <c r="D97" i="33"/>
  <c r="C97" i="33"/>
  <c r="AF96" i="33"/>
  <c r="AC96" i="33"/>
  <c r="Z96" i="33"/>
  <c r="W96" i="33"/>
  <c r="W100" i="33" s="1"/>
  <c r="T96" i="33"/>
  <c r="Q96" i="33"/>
  <c r="N96" i="33"/>
  <c r="K96" i="33"/>
  <c r="H96" i="33"/>
  <c r="D96" i="33"/>
  <c r="C96" i="33"/>
  <c r="AE95" i="33"/>
  <c r="AD95" i="33"/>
  <c r="AB95" i="33"/>
  <c r="AA95" i="33"/>
  <c r="Y95" i="33"/>
  <c r="X95" i="33"/>
  <c r="V95" i="33"/>
  <c r="U95" i="33"/>
  <c r="S95" i="33"/>
  <c r="R95" i="33"/>
  <c r="P95" i="33"/>
  <c r="O95" i="33"/>
  <c r="M95" i="33"/>
  <c r="L95" i="33"/>
  <c r="J95" i="33"/>
  <c r="I95" i="33"/>
  <c r="G95" i="33"/>
  <c r="F95" i="33"/>
  <c r="AF94" i="33"/>
  <c r="AC94" i="33"/>
  <c r="Z94" i="33"/>
  <c r="W94" i="33"/>
  <c r="T94" i="33"/>
  <c r="Q94" i="33"/>
  <c r="N94" i="33"/>
  <c r="K94" i="33"/>
  <c r="H94" i="33"/>
  <c r="D94" i="33"/>
  <c r="D95" i="33" s="1"/>
  <c r="C94" i="33"/>
  <c r="AF93" i="33"/>
  <c r="AC93" i="33"/>
  <c r="Z93" i="33"/>
  <c r="W93" i="33"/>
  <c r="T93" i="33"/>
  <c r="Q93" i="33"/>
  <c r="N93" i="33"/>
  <c r="K93" i="33"/>
  <c r="H93" i="33"/>
  <c r="D93" i="33"/>
  <c r="C93" i="33"/>
  <c r="AF92" i="33"/>
  <c r="AC92" i="33"/>
  <c r="Z92" i="33"/>
  <c r="W92" i="33"/>
  <c r="T92" i="33"/>
  <c r="Q92" i="33"/>
  <c r="N92" i="33"/>
  <c r="K92" i="33"/>
  <c r="H92" i="33"/>
  <c r="D92" i="33"/>
  <c r="C92" i="33"/>
  <c r="AF91" i="33"/>
  <c r="AC91" i="33"/>
  <c r="AC95" i="33" s="1"/>
  <c r="Z91" i="33"/>
  <c r="Z95" i="33" s="1"/>
  <c r="W91" i="33"/>
  <c r="T91" i="33"/>
  <c r="Q91" i="33"/>
  <c r="N91" i="33"/>
  <c r="K91" i="33"/>
  <c r="H91" i="33"/>
  <c r="D91" i="33"/>
  <c r="C91" i="33"/>
  <c r="AE90" i="33"/>
  <c r="AD90" i="33"/>
  <c r="AC90" i="33"/>
  <c r="AB90" i="33"/>
  <c r="AA90" i="33"/>
  <c r="Y90" i="33"/>
  <c r="X90" i="33"/>
  <c r="V90" i="33"/>
  <c r="U90" i="33"/>
  <c r="S90" i="33"/>
  <c r="R90" i="33"/>
  <c r="P90" i="33"/>
  <c r="O90" i="33"/>
  <c r="M90" i="33"/>
  <c r="L90" i="33"/>
  <c r="J90" i="33"/>
  <c r="I90" i="33"/>
  <c r="G90" i="33"/>
  <c r="F90" i="33"/>
  <c r="AF89" i="33"/>
  <c r="AC89" i="33"/>
  <c r="Z89" i="33"/>
  <c r="W89" i="33"/>
  <c r="T89" i="33"/>
  <c r="Q89" i="33"/>
  <c r="N89" i="33"/>
  <c r="K89" i="33"/>
  <c r="H89" i="33"/>
  <c r="D89" i="33"/>
  <c r="C89" i="33"/>
  <c r="AF88" i="33"/>
  <c r="AC88" i="33"/>
  <c r="Z88" i="33"/>
  <c r="Z90" i="33" s="1"/>
  <c r="W88" i="33"/>
  <c r="T88" i="33"/>
  <c r="Q88" i="33"/>
  <c r="N88" i="33"/>
  <c r="K88" i="33"/>
  <c r="H88" i="33"/>
  <c r="D88" i="33"/>
  <c r="C88" i="33"/>
  <c r="AF87" i="33"/>
  <c r="AC87" i="33"/>
  <c r="Z87" i="33"/>
  <c r="W87" i="33"/>
  <c r="T87" i="33"/>
  <c r="Q87" i="33"/>
  <c r="N87" i="33"/>
  <c r="K87" i="33"/>
  <c r="H87" i="33"/>
  <c r="D87" i="33"/>
  <c r="C87" i="33"/>
  <c r="AF86" i="33"/>
  <c r="AC86" i="33"/>
  <c r="Z86" i="33"/>
  <c r="W86" i="33"/>
  <c r="T86" i="33"/>
  <c r="Q86" i="33"/>
  <c r="N86" i="33"/>
  <c r="K86" i="33"/>
  <c r="H86" i="33"/>
  <c r="H90" i="33" s="1"/>
  <c r="D86" i="33"/>
  <c r="C86" i="33"/>
  <c r="AE85" i="33"/>
  <c r="AD85" i="33"/>
  <c r="AB85" i="33"/>
  <c r="AA85" i="33"/>
  <c r="Y85" i="33"/>
  <c r="X85" i="33"/>
  <c r="V85" i="33"/>
  <c r="U85" i="33"/>
  <c r="S85" i="33"/>
  <c r="R85" i="33"/>
  <c r="P85" i="33"/>
  <c r="O85" i="33"/>
  <c r="M85" i="33"/>
  <c r="L85" i="33"/>
  <c r="J85" i="33"/>
  <c r="I85" i="33"/>
  <c r="G85" i="33"/>
  <c r="F85" i="33"/>
  <c r="AF84" i="33"/>
  <c r="AC84" i="33"/>
  <c r="Z84" i="33"/>
  <c r="W84" i="33"/>
  <c r="T84" i="33"/>
  <c r="Q84" i="33"/>
  <c r="N84" i="33"/>
  <c r="K84" i="33"/>
  <c r="H84" i="33"/>
  <c r="H85" i="33" s="1"/>
  <c r="D84" i="33"/>
  <c r="C84" i="33"/>
  <c r="AF83" i="33"/>
  <c r="AC83" i="33"/>
  <c r="Z83" i="33"/>
  <c r="W83" i="33"/>
  <c r="T83" i="33"/>
  <c r="Q83" i="33"/>
  <c r="N83" i="33"/>
  <c r="K83" i="33"/>
  <c r="H83" i="33"/>
  <c r="D83" i="33"/>
  <c r="C83" i="33"/>
  <c r="AF82" i="33"/>
  <c r="AC82" i="33"/>
  <c r="Z82" i="33"/>
  <c r="W82" i="33"/>
  <c r="T82" i="33"/>
  <c r="Q82" i="33"/>
  <c r="N82" i="33"/>
  <c r="K82" i="33"/>
  <c r="H82" i="33"/>
  <c r="D82" i="33"/>
  <c r="C82" i="33"/>
  <c r="AF81" i="33"/>
  <c r="AC81" i="33"/>
  <c r="AC85" i="33" s="1"/>
  <c r="Z81" i="33"/>
  <c r="W81" i="33"/>
  <c r="T81" i="33"/>
  <c r="Q81" i="33"/>
  <c r="N81" i="33"/>
  <c r="K81" i="33"/>
  <c r="H81" i="33"/>
  <c r="D81" i="33"/>
  <c r="C81" i="33"/>
  <c r="AE80" i="33"/>
  <c r="AD80" i="33"/>
  <c r="AB80" i="33"/>
  <c r="AA80" i="33"/>
  <c r="Y80" i="33"/>
  <c r="X80" i="33"/>
  <c r="V80" i="33"/>
  <c r="U80" i="33"/>
  <c r="S80" i="33"/>
  <c r="R80" i="33"/>
  <c r="P80" i="33"/>
  <c r="O80" i="33"/>
  <c r="M80" i="33"/>
  <c r="L80" i="33"/>
  <c r="J80" i="33"/>
  <c r="I80" i="33"/>
  <c r="G80" i="33"/>
  <c r="F80" i="33"/>
  <c r="AF79" i="33"/>
  <c r="AC79" i="33"/>
  <c r="Z79" i="33"/>
  <c r="W79" i="33"/>
  <c r="T79" i="33"/>
  <c r="Q79" i="33"/>
  <c r="N79" i="33"/>
  <c r="K79" i="33"/>
  <c r="H79" i="33"/>
  <c r="D79" i="33"/>
  <c r="C79" i="33"/>
  <c r="AF78" i="33"/>
  <c r="AC78" i="33"/>
  <c r="Z78" i="33"/>
  <c r="W78" i="33"/>
  <c r="T78" i="33"/>
  <c r="Q78" i="33"/>
  <c r="N78" i="33"/>
  <c r="K78" i="33"/>
  <c r="H78" i="33"/>
  <c r="D78" i="33"/>
  <c r="C78" i="33"/>
  <c r="AF77" i="33"/>
  <c r="AC77" i="33"/>
  <c r="Z77" i="33"/>
  <c r="W77" i="33"/>
  <c r="T77" i="33"/>
  <c r="Q77" i="33"/>
  <c r="N77" i="33"/>
  <c r="K77" i="33"/>
  <c r="H77" i="33"/>
  <c r="D77" i="33"/>
  <c r="C77" i="33"/>
  <c r="AF76" i="33"/>
  <c r="AC76" i="33"/>
  <c r="Z76" i="33"/>
  <c r="W76" i="33"/>
  <c r="T76" i="33"/>
  <c r="Q76" i="33"/>
  <c r="N76" i="33"/>
  <c r="K76" i="33"/>
  <c r="H76" i="33"/>
  <c r="D76" i="33"/>
  <c r="C76" i="33"/>
  <c r="AE75" i="33"/>
  <c r="AD75" i="33"/>
  <c r="AB75" i="33"/>
  <c r="AA75" i="33"/>
  <c r="Z75" i="33"/>
  <c r="Y75" i="33"/>
  <c r="X75" i="33"/>
  <c r="V75" i="33"/>
  <c r="U75" i="33"/>
  <c r="S75" i="33"/>
  <c r="R75" i="33"/>
  <c r="P75" i="33"/>
  <c r="O75" i="33"/>
  <c r="M75" i="33"/>
  <c r="L75" i="33"/>
  <c r="J75" i="33"/>
  <c r="I75" i="33"/>
  <c r="G75" i="33"/>
  <c r="F75" i="33"/>
  <c r="AF74" i="33"/>
  <c r="AC74" i="33"/>
  <c r="Z74" i="33"/>
  <c r="W74" i="33"/>
  <c r="T74" i="33"/>
  <c r="Q74" i="33"/>
  <c r="N74" i="33"/>
  <c r="K74" i="33"/>
  <c r="H74" i="33"/>
  <c r="D74" i="33"/>
  <c r="C74" i="33"/>
  <c r="AF73" i="33"/>
  <c r="AC73" i="33"/>
  <c r="Z73" i="33"/>
  <c r="W73" i="33"/>
  <c r="T73" i="33"/>
  <c r="Q73" i="33"/>
  <c r="N73" i="33"/>
  <c r="K73" i="33"/>
  <c r="H73" i="33"/>
  <c r="D73" i="33"/>
  <c r="C73" i="33"/>
  <c r="AF72" i="33"/>
  <c r="AC72" i="33"/>
  <c r="Z72" i="33"/>
  <c r="W72" i="33"/>
  <c r="T72" i="33"/>
  <c r="Q72" i="33"/>
  <c r="N72" i="33"/>
  <c r="K72" i="33"/>
  <c r="H72" i="33"/>
  <c r="D72" i="33"/>
  <c r="C72" i="33"/>
  <c r="AF71" i="33"/>
  <c r="AC71" i="33"/>
  <c r="Z71" i="33"/>
  <c r="W71" i="33"/>
  <c r="T71" i="33"/>
  <c r="Q71" i="33"/>
  <c r="N71" i="33"/>
  <c r="K71" i="33"/>
  <c r="H71" i="33"/>
  <c r="D71" i="33"/>
  <c r="C71" i="33"/>
  <c r="AE70" i="33"/>
  <c r="AD70" i="33"/>
  <c r="AB70" i="33"/>
  <c r="AA70" i="33"/>
  <c r="Y70" i="33"/>
  <c r="X70" i="33"/>
  <c r="V70" i="33"/>
  <c r="U70" i="33"/>
  <c r="S70" i="33"/>
  <c r="R70" i="33"/>
  <c r="P70" i="33"/>
  <c r="O70" i="33"/>
  <c r="M70" i="33"/>
  <c r="L70" i="33"/>
  <c r="J70" i="33"/>
  <c r="I70" i="33"/>
  <c r="G70" i="33"/>
  <c r="F70" i="33"/>
  <c r="AF69" i="33"/>
  <c r="AC69" i="33"/>
  <c r="Z69" i="33"/>
  <c r="W69" i="33"/>
  <c r="T69" i="33"/>
  <c r="Q69" i="33"/>
  <c r="N69" i="33"/>
  <c r="K69" i="33"/>
  <c r="H69" i="33"/>
  <c r="D69" i="33"/>
  <c r="C69" i="33"/>
  <c r="AF68" i="33"/>
  <c r="AC68" i="33"/>
  <c r="Z68" i="33"/>
  <c r="W68" i="33"/>
  <c r="T68" i="33"/>
  <c r="Q68" i="33"/>
  <c r="N68" i="33"/>
  <c r="K68" i="33"/>
  <c r="H68" i="33"/>
  <c r="D68" i="33"/>
  <c r="C68" i="33"/>
  <c r="AF67" i="33"/>
  <c r="AC67" i="33"/>
  <c r="Z67" i="33"/>
  <c r="W67" i="33"/>
  <c r="T67" i="33"/>
  <c r="Q67" i="33"/>
  <c r="N67" i="33"/>
  <c r="K67" i="33"/>
  <c r="H67" i="33"/>
  <c r="D67" i="33"/>
  <c r="C67" i="33"/>
  <c r="AF66" i="33"/>
  <c r="AC66" i="33"/>
  <c r="Z66" i="33"/>
  <c r="W66" i="33"/>
  <c r="T66" i="33"/>
  <c r="Q66" i="33"/>
  <c r="N66" i="33"/>
  <c r="K66" i="33"/>
  <c r="H66" i="33"/>
  <c r="D66" i="33"/>
  <c r="C66" i="33"/>
  <c r="AE65" i="33"/>
  <c r="AD65" i="33"/>
  <c r="AB65" i="33"/>
  <c r="AA65" i="33"/>
  <c r="Y65" i="33"/>
  <c r="X65" i="33"/>
  <c r="V65" i="33"/>
  <c r="U65" i="33"/>
  <c r="S65" i="33"/>
  <c r="R65" i="33"/>
  <c r="P65" i="33"/>
  <c r="O65" i="33"/>
  <c r="M65" i="33"/>
  <c r="L65" i="33"/>
  <c r="J65" i="33"/>
  <c r="I65" i="33"/>
  <c r="G65" i="33"/>
  <c r="F65" i="33"/>
  <c r="AF64" i="33"/>
  <c r="AC64" i="33"/>
  <c r="Z64" i="33"/>
  <c r="W64" i="33"/>
  <c r="T64" i="33"/>
  <c r="Q64" i="33"/>
  <c r="E64" i="33" s="1"/>
  <c r="N64" i="33"/>
  <c r="K64" i="33"/>
  <c r="H64" i="33"/>
  <c r="D64" i="33"/>
  <c r="C64" i="33"/>
  <c r="AF63" i="33"/>
  <c r="AC63" i="33"/>
  <c r="Z63" i="33"/>
  <c r="W63" i="33"/>
  <c r="T63" i="33"/>
  <c r="Q63" i="33"/>
  <c r="N63" i="33"/>
  <c r="K63" i="33"/>
  <c r="H63" i="33"/>
  <c r="D63" i="33"/>
  <c r="C63" i="33"/>
  <c r="AF62" i="33"/>
  <c r="AC62" i="33"/>
  <c r="Z62" i="33"/>
  <c r="W62" i="33"/>
  <c r="T62" i="33"/>
  <c r="Q62" i="33"/>
  <c r="N62" i="33"/>
  <c r="K62" i="33"/>
  <c r="H62" i="33"/>
  <c r="D62" i="33"/>
  <c r="C62" i="33"/>
  <c r="AF61" i="33"/>
  <c r="AC61" i="33"/>
  <c r="Z61" i="33"/>
  <c r="W61" i="33"/>
  <c r="T61" i="33"/>
  <c r="Q61" i="33"/>
  <c r="N61" i="33"/>
  <c r="K61" i="33"/>
  <c r="H61" i="33"/>
  <c r="H65" i="33" s="1"/>
  <c r="D61" i="33"/>
  <c r="D65" i="33" s="1"/>
  <c r="C61" i="33"/>
  <c r="AE60" i="33"/>
  <c r="AD60" i="33"/>
  <c r="AB60" i="33"/>
  <c r="AA60" i="33"/>
  <c r="Y60" i="33"/>
  <c r="X60" i="33"/>
  <c r="V60" i="33"/>
  <c r="U60" i="33"/>
  <c r="S60" i="33"/>
  <c r="R60" i="33"/>
  <c r="P60" i="33"/>
  <c r="O60" i="33"/>
  <c r="M60" i="33"/>
  <c r="L60" i="33"/>
  <c r="J60" i="33"/>
  <c r="I60" i="33"/>
  <c r="H60" i="33"/>
  <c r="G60" i="33"/>
  <c r="F60" i="33"/>
  <c r="AF59" i="33"/>
  <c r="AC59" i="33"/>
  <c r="Z59" i="33"/>
  <c r="W59" i="33"/>
  <c r="T59" i="33"/>
  <c r="Q59" i="33"/>
  <c r="N59" i="33"/>
  <c r="K59" i="33"/>
  <c r="H59" i="33"/>
  <c r="D59" i="33"/>
  <c r="C59" i="33"/>
  <c r="AF58" i="33"/>
  <c r="AC58" i="33"/>
  <c r="Z58" i="33"/>
  <c r="W58" i="33"/>
  <c r="T58" i="33"/>
  <c r="Q58" i="33"/>
  <c r="N58" i="33"/>
  <c r="K58" i="33"/>
  <c r="H58" i="33"/>
  <c r="D58" i="33"/>
  <c r="C58" i="33"/>
  <c r="AF57" i="33"/>
  <c r="AC57" i="33"/>
  <c r="Z57" i="33"/>
  <c r="W57" i="33"/>
  <c r="W60" i="33" s="1"/>
  <c r="T57" i="33"/>
  <c r="Q57" i="33"/>
  <c r="N57" i="33"/>
  <c r="K57" i="33"/>
  <c r="H57" i="33"/>
  <c r="D57" i="33"/>
  <c r="C57" i="33"/>
  <c r="AF56" i="33"/>
  <c r="AC56" i="33"/>
  <c r="Z56" i="33"/>
  <c r="W56" i="33"/>
  <c r="T56" i="33"/>
  <c r="Q56" i="33"/>
  <c r="N56" i="33"/>
  <c r="K56" i="33"/>
  <c r="H56" i="33"/>
  <c r="D56" i="33"/>
  <c r="C56" i="33"/>
  <c r="AE55" i="33"/>
  <c r="AD55" i="33"/>
  <c r="AB55" i="33"/>
  <c r="AA55" i="33"/>
  <c r="Y55" i="33"/>
  <c r="X55" i="33"/>
  <c r="W55" i="33"/>
  <c r="V55" i="33"/>
  <c r="U55" i="33"/>
  <c r="S55" i="33"/>
  <c r="R55" i="33"/>
  <c r="P55" i="33"/>
  <c r="O55" i="33"/>
  <c r="M55" i="33"/>
  <c r="L55" i="33"/>
  <c r="J55" i="33"/>
  <c r="I55" i="33"/>
  <c r="G55" i="33"/>
  <c r="F55" i="33"/>
  <c r="AF54" i="33"/>
  <c r="AC54" i="33"/>
  <c r="Z54" i="33"/>
  <c r="W54" i="33"/>
  <c r="T54" i="33"/>
  <c r="Q54" i="33"/>
  <c r="N54" i="33"/>
  <c r="K54" i="33"/>
  <c r="H54" i="33"/>
  <c r="D54" i="33"/>
  <c r="C54" i="33"/>
  <c r="AF53" i="33"/>
  <c r="AC53" i="33"/>
  <c r="Z53" i="33"/>
  <c r="W53" i="33"/>
  <c r="T53" i="33"/>
  <c r="Q53" i="33"/>
  <c r="N53" i="33"/>
  <c r="K53" i="33"/>
  <c r="H53" i="33"/>
  <c r="D53" i="33"/>
  <c r="C53" i="33"/>
  <c r="AF52" i="33"/>
  <c r="AC52" i="33"/>
  <c r="Z52" i="33"/>
  <c r="W52" i="33"/>
  <c r="T52" i="33"/>
  <c r="Q52" i="33"/>
  <c r="N52" i="33"/>
  <c r="K52" i="33"/>
  <c r="H52" i="33"/>
  <c r="D52" i="33"/>
  <c r="C52" i="33"/>
  <c r="AF51" i="33"/>
  <c r="AF55" i="33" s="1"/>
  <c r="AC51" i="33"/>
  <c r="AC55" i="33" s="1"/>
  <c r="Z51" i="33"/>
  <c r="W51" i="33"/>
  <c r="T51" i="33"/>
  <c r="Q51" i="33"/>
  <c r="N51" i="33"/>
  <c r="K51" i="33"/>
  <c r="H51" i="33"/>
  <c r="D51" i="33"/>
  <c r="C51" i="33"/>
  <c r="AE50" i="33"/>
  <c r="AD50" i="33"/>
  <c r="AB50" i="33"/>
  <c r="AA50" i="33"/>
  <c r="Y50" i="33"/>
  <c r="X50" i="33"/>
  <c r="V50" i="33"/>
  <c r="U50" i="33"/>
  <c r="S50" i="33"/>
  <c r="R50" i="33"/>
  <c r="P50" i="33"/>
  <c r="O50" i="33"/>
  <c r="M50" i="33"/>
  <c r="L50" i="33"/>
  <c r="J50" i="33"/>
  <c r="I50" i="33"/>
  <c r="G50" i="33"/>
  <c r="F50" i="33"/>
  <c r="AF49" i="33"/>
  <c r="AC49" i="33"/>
  <c r="Z49" i="33"/>
  <c r="W49" i="33"/>
  <c r="T49" i="33"/>
  <c r="Q49" i="33"/>
  <c r="N49" i="33"/>
  <c r="K49" i="33"/>
  <c r="H49" i="33"/>
  <c r="D49" i="33"/>
  <c r="C49" i="33"/>
  <c r="AF48" i="33"/>
  <c r="AC48" i="33"/>
  <c r="Z48" i="33"/>
  <c r="W48" i="33"/>
  <c r="T48" i="33"/>
  <c r="Q48" i="33"/>
  <c r="N48" i="33"/>
  <c r="K48" i="33"/>
  <c r="H48" i="33"/>
  <c r="D48" i="33"/>
  <c r="C48" i="33"/>
  <c r="AF47" i="33"/>
  <c r="AC47" i="33"/>
  <c r="Z47" i="33"/>
  <c r="W47" i="33"/>
  <c r="T47" i="33"/>
  <c r="Q47" i="33"/>
  <c r="N47" i="33"/>
  <c r="K47" i="33"/>
  <c r="H47" i="33"/>
  <c r="D47" i="33"/>
  <c r="C47" i="33"/>
  <c r="AF46" i="33"/>
  <c r="AF50" i="33" s="1"/>
  <c r="AC46" i="33"/>
  <c r="Z46" i="33"/>
  <c r="W46" i="33"/>
  <c r="T46" i="33"/>
  <c r="Q46" i="33"/>
  <c r="N46" i="33"/>
  <c r="K46" i="33"/>
  <c r="H46" i="33"/>
  <c r="D46" i="33"/>
  <c r="C46" i="33"/>
  <c r="AE45" i="33"/>
  <c r="AD45" i="33"/>
  <c r="AB45" i="33"/>
  <c r="AA45" i="33"/>
  <c r="Y45" i="33"/>
  <c r="X45" i="33"/>
  <c r="V45" i="33"/>
  <c r="U45" i="33"/>
  <c r="S45" i="33"/>
  <c r="R45" i="33"/>
  <c r="P45" i="33"/>
  <c r="O45" i="33"/>
  <c r="M45" i="33"/>
  <c r="L45" i="33"/>
  <c r="J45" i="33"/>
  <c r="I45" i="33"/>
  <c r="G45" i="33"/>
  <c r="F45" i="33"/>
  <c r="AF44" i="33"/>
  <c r="AC44" i="33"/>
  <c r="Z44" i="33"/>
  <c r="W44" i="33"/>
  <c r="T44" i="33"/>
  <c r="Q44" i="33"/>
  <c r="N44" i="33"/>
  <c r="K44" i="33"/>
  <c r="H44" i="33"/>
  <c r="D44" i="33"/>
  <c r="C44" i="33"/>
  <c r="AF43" i="33"/>
  <c r="AC43" i="33"/>
  <c r="Z43" i="33"/>
  <c r="W43" i="33"/>
  <c r="T43" i="33"/>
  <c r="Q43" i="33"/>
  <c r="N43" i="33"/>
  <c r="K43" i="33"/>
  <c r="H43" i="33"/>
  <c r="D43" i="33"/>
  <c r="C43" i="33"/>
  <c r="AF42" i="33"/>
  <c r="AC42" i="33"/>
  <c r="Z42" i="33"/>
  <c r="W42" i="33"/>
  <c r="T42" i="33"/>
  <c r="Q42" i="33"/>
  <c r="N42" i="33"/>
  <c r="K42" i="33"/>
  <c r="H42" i="33"/>
  <c r="D42" i="33"/>
  <c r="C42" i="33"/>
  <c r="AF41" i="33"/>
  <c r="AC41" i="33"/>
  <c r="Z41" i="33"/>
  <c r="W41" i="33"/>
  <c r="T41" i="33"/>
  <c r="Q41" i="33"/>
  <c r="N41" i="33"/>
  <c r="K41" i="33"/>
  <c r="H41" i="33"/>
  <c r="D41" i="33"/>
  <c r="C41" i="33"/>
  <c r="AE40" i="33"/>
  <c r="AD40" i="33"/>
  <c r="AB40" i="33"/>
  <c r="AA40" i="33"/>
  <c r="Y40" i="33"/>
  <c r="X40" i="33"/>
  <c r="V40" i="33"/>
  <c r="U40" i="33"/>
  <c r="S40" i="33"/>
  <c r="R40" i="33"/>
  <c r="P40" i="33"/>
  <c r="O40" i="33"/>
  <c r="M40" i="33"/>
  <c r="L40" i="33"/>
  <c r="J40" i="33"/>
  <c r="I40" i="33"/>
  <c r="G40" i="33"/>
  <c r="F40" i="33"/>
  <c r="AF39" i="33"/>
  <c r="AC39" i="33"/>
  <c r="Z39" i="33"/>
  <c r="W39" i="33"/>
  <c r="T39" i="33"/>
  <c r="Q39" i="33"/>
  <c r="N39" i="33"/>
  <c r="K39" i="33"/>
  <c r="H39" i="33"/>
  <c r="D39" i="33"/>
  <c r="C39" i="33"/>
  <c r="AF38" i="33"/>
  <c r="AC38" i="33"/>
  <c r="Z38" i="33"/>
  <c r="W38" i="33"/>
  <c r="T38" i="33"/>
  <c r="Q38" i="33"/>
  <c r="N38" i="33"/>
  <c r="K38" i="33"/>
  <c r="H38" i="33"/>
  <c r="D38" i="33"/>
  <c r="C38" i="33"/>
  <c r="AF37" i="33"/>
  <c r="AC37" i="33"/>
  <c r="Z37" i="33"/>
  <c r="W37" i="33"/>
  <c r="T37" i="33"/>
  <c r="Q37" i="33"/>
  <c r="N37" i="33"/>
  <c r="K37" i="33"/>
  <c r="H37" i="33"/>
  <c r="D37" i="33"/>
  <c r="C37" i="33"/>
  <c r="AF36" i="33"/>
  <c r="AC36" i="33"/>
  <c r="Z36" i="33"/>
  <c r="W36" i="33"/>
  <c r="T36" i="33"/>
  <c r="Q36" i="33"/>
  <c r="N36" i="33"/>
  <c r="K36" i="33"/>
  <c r="K40" i="33" s="1"/>
  <c r="H36" i="33"/>
  <c r="D36" i="33"/>
  <c r="C36" i="33"/>
  <c r="AE35" i="33"/>
  <c r="AD35" i="33"/>
  <c r="AB35" i="33"/>
  <c r="AA35" i="33"/>
  <c r="Y35" i="33"/>
  <c r="X35" i="33"/>
  <c r="V35" i="33"/>
  <c r="U35" i="33"/>
  <c r="S35" i="33"/>
  <c r="R35" i="33"/>
  <c r="P35" i="33"/>
  <c r="O35" i="33"/>
  <c r="M35" i="33"/>
  <c r="L35" i="33"/>
  <c r="J35" i="33"/>
  <c r="I35" i="33"/>
  <c r="G35" i="33"/>
  <c r="F35" i="33"/>
  <c r="AF34" i="33"/>
  <c r="AC34" i="33"/>
  <c r="Z34" i="33"/>
  <c r="W34" i="33"/>
  <c r="T34" i="33"/>
  <c r="Q34" i="33"/>
  <c r="N34" i="33"/>
  <c r="K34" i="33"/>
  <c r="H34" i="33"/>
  <c r="D34" i="33"/>
  <c r="C34" i="33"/>
  <c r="AF33" i="33"/>
  <c r="AC33" i="33"/>
  <c r="Z33" i="33"/>
  <c r="W33" i="33"/>
  <c r="T33" i="33"/>
  <c r="Q33" i="33"/>
  <c r="N33" i="33"/>
  <c r="K33" i="33"/>
  <c r="H33" i="33"/>
  <c r="D33" i="33"/>
  <c r="C33" i="33"/>
  <c r="AF32" i="33"/>
  <c r="AC32" i="33"/>
  <c r="Z32" i="33"/>
  <c r="W32" i="33"/>
  <c r="T32" i="33"/>
  <c r="Q32" i="33"/>
  <c r="N32" i="33"/>
  <c r="K32" i="33"/>
  <c r="H32" i="33"/>
  <c r="D32" i="33"/>
  <c r="C32" i="33"/>
  <c r="AF31" i="33"/>
  <c r="AF35" i="33" s="1"/>
  <c r="AC31" i="33"/>
  <c r="Z31" i="33"/>
  <c r="W31" i="33"/>
  <c r="T31" i="33"/>
  <c r="Q31" i="33"/>
  <c r="Q35" i="33" s="1"/>
  <c r="N31" i="33"/>
  <c r="K31" i="33"/>
  <c r="H31" i="33"/>
  <c r="D31" i="33"/>
  <c r="C31" i="33"/>
  <c r="AE30" i="33"/>
  <c r="AD30" i="33"/>
  <c r="AB30" i="33"/>
  <c r="AA30" i="33"/>
  <c r="Y30" i="33"/>
  <c r="X30" i="33"/>
  <c r="V30" i="33"/>
  <c r="U30" i="33"/>
  <c r="S30" i="33"/>
  <c r="R30" i="33"/>
  <c r="P30" i="33"/>
  <c r="O30" i="33"/>
  <c r="M30" i="33"/>
  <c r="L30" i="33"/>
  <c r="J30" i="33"/>
  <c r="I30" i="33"/>
  <c r="G30" i="33"/>
  <c r="F30" i="33"/>
  <c r="AF29" i="33"/>
  <c r="AC29" i="33"/>
  <c r="Z29" i="33"/>
  <c r="W29" i="33"/>
  <c r="T29" i="33"/>
  <c r="Q29" i="33"/>
  <c r="N29" i="33"/>
  <c r="K29" i="33"/>
  <c r="H29" i="33"/>
  <c r="D29" i="33"/>
  <c r="C29" i="33"/>
  <c r="AF28" i="33"/>
  <c r="AC28" i="33"/>
  <c r="Z28" i="33"/>
  <c r="W28" i="33"/>
  <c r="T28" i="33"/>
  <c r="Q28" i="33"/>
  <c r="N28" i="33"/>
  <c r="K28" i="33"/>
  <c r="H28" i="33"/>
  <c r="D28" i="33"/>
  <c r="C28" i="33"/>
  <c r="AF27" i="33"/>
  <c r="AC27" i="33"/>
  <c r="Z27" i="33"/>
  <c r="W27" i="33"/>
  <c r="T27" i="33"/>
  <c r="Q27" i="33"/>
  <c r="N27" i="33"/>
  <c r="K27" i="33"/>
  <c r="H27" i="33"/>
  <c r="D27" i="33"/>
  <c r="C27" i="33"/>
  <c r="AF26" i="33"/>
  <c r="AC26" i="33"/>
  <c r="Z26" i="33"/>
  <c r="W26" i="33"/>
  <c r="T26" i="33"/>
  <c r="Q26" i="33"/>
  <c r="N26" i="33"/>
  <c r="K26" i="33"/>
  <c r="H26" i="33"/>
  <c r="D26" i="33"/>
  <c r="C26" i="33"/>
  <c r="AE25" i="33"/>
  <c r="AD25" i="33"/>
  <c r="AB25" i="33"/>
  <c r="AA25" i="33"/>
  <c r="Y25" i="33"/>
  <c r="X25" i="33"/>
  <c r="V25" i="33"/>
  <c r="U25" i="33"/>
  <c r="S25" i="33"/>
  <c r="R25" i="33"/>
  <c r="P25" i="33"/>
  <c r="O25" i="33"/>
  <c r="M25" i="33"/>
  <c r="L25" i="33"/>
  <c r="J25" i="33"/>
  <c r="I25" i="33"/>
  <c r="G25" i="33"/>
  <c r="F25" i="33"/>
  <c r="AF24" i="33"/>
  <c r="AC24" i="33"/>
  <c r="Z24" i="33"/>
  <c r="W24" i="33"/>
  <c r="T24" i="33"/>
  <c r="Q24" i="33"/>
  <c r="N24" i="33"/>
  <c r="K24" i="33"/>
  <c r="H24" i="33"/>
  <c r="D24" i="33"/>
  <c r="C24" i="33"/>
  <c r="AF23" i="33"/>
  <c r="AC23" i="33"/>
  <c r="Z23" i="33"/>
  <c r="W23" i="33"/>
  <c r="T23" i="33"/>
  <c r="Q23" i="33"/>
  <c r="N23" i="33"/>
  <c r="K23" i="33"/>
  <c r="H23" i="33"/>
  <c r="D23" i="33"/>
  <c r="C23" i="33"/>
  <c r="AF22" i="33"/>
  <c r="AC22" i="33"/>
  <c r="Z22" i="33"/>
  <c r="W22" i="33"/>
  <c r="T22" i="33"/>
  <c r="Q22" i="33"/>
  <c r="N22" i="33"/>
  <c r="K22" i="33"/>
  <c r="H22" i="33"/>
  <c r="D22" i="33"/>
  <c r="C22" i="33"/>
  <c r="AF21" i="33"/>
  <c r="AF25" i="33" s="1"/>
  <c r="AC21" i="33"/>
  <c r="Z21" i="33"/>
  <c r="Z25" i="33" s="1"/>
  <c r="W21" i="33"/>
  <c r="T21" i="33"/>
  <c r="Q21" i="33"/>
  <c r="N21" i="33"/>
  <c r="K21" i="33"/>
  <c r="H21" i="33"/>
  <c r="D21" i="33"/>
  <c r="C21" i="33"/>
  <c r="AE20" i="33"/>
  <c r="AD20" i="33"/>
  <c r="AC20" i="33"/>
  <c r="AB20" i="33"/>
  <c r="AA20" i="33"/>
  <c r="Y20" i="33"/>
  <c r="X20" i="33"/>
  <c r="V20" i="33"/>
  <c r="U20" i="33"/>
  <c r="S20" i="33"/>
  <c r="R20" i="33"/>
  <c r="P20" i="33"/>
  <c r="O20" i="33"/>
  <c r="M20" i="33"/>
  <c r="L20" i="33"/>
  <c r="J20" i="33"/>
  <c r="I20" i="33"/>
  <c r="G20" i="33"/>
  <c r="F20" i="33"/>
  <c r="AF19" i="33"/>
  <c r="AC19" i="33"/>
  <c r="Z19" i="33"/>
  <c r="W19" i="33"/>
  <c r="T19" i="33"/>
  <c r="Q19" i="33"/>
  <c r="N19" i="33"/>
  <c r="K19" i="33"/>
  <c r="H19" i="33"/>
  <c r="D19" i="33"/>
  <c r="C19" i="33"/>
  <c r="AF18" i="33"/>
  <c r="AC18" i="33"/>
  <c r="Z18" i="33"/>
  <c r="W18" i="33"/>
  <c r="T18" i="33"/>
  <c r="Q18" i="33"/>
  <c r="N18" i="33"/>
  <c r="K18" i="33"/>
  <c r="H18" i="33"/>
  <c r="D18" i="33"/>
  <c r="C18" i="33"/>
  <c r="AF17" i="33"/>
  <c r="AC17" i="33"/>
  <c r="Z17" i="33"/>
  <c r="W17" i="33"/>
  <c r="T17" i="33"/>
  <c r="Q17" i="33"/>
  <c r="N17" i="33"/>
  <c r="K17" i="33"/>
  <c r="H17" i="33"/>
  <c r="D17" i="33"/>
  <c r="C17" i="33"/>
  <c r="AF16" i="33"/>
  <c r="AC16" i="33"/>
  <c r="Z16" i="33"/>
  <c r="W16" i="33"/>
  <c r="T16" i="33"/>
  <c r="Q16" i="33"/>
  <c r="N16" i="33"/>
  <c r="K16" i="33"/>
  <c r="H16" i="33"/>
  <c r="H20" i="33" s="1"/>
  <c r="D16" i="33"/>
  <c r="C16" i="33"/>
  <c r="AE15" i="33"/>
  <c r="AD15" i="33"/>
  <c r="AB15" i="33"/>
  <c r="AA15" i="33"/>
  <c r="Y15" i="33"/>
  <c r="X15" i="33"/>
  <c r="V15" i="33"/>
  <c r="U15" i="33"/>
  <c r="S15" i="33"/>
  <c r="R15" i="33"/>
  <c r="P15" i="33"/>
  <c r="O15" i="33"/>
  <c r="M15" i="33"/>
  <c r="L15" i="33"/>
  <c r="J15" i="33"/>
  <c r="I15" i="33"/>
  <c r="G15" i="33"/>
  <c r="F15" i="33"/>
  <c r="AF14" i="33"/>
  <c r="AC14" i="33"/>
  <c r="Z14" i="33"/>
  <c r="W14" i="33"/>
  <c r="T14" i="33"/>
  <c r="Q14" i="33"/>
  <c r="N14" i="33"/>
  <c r="K14" i="33"/>
  <c r="H14" i="33"/>
  <c r="D14" i="33"/>
  <c r="C14" i="33"/>
  <c r="AF13" i="33"/>
  <c r="AC13" i="33"/>
  <c r="Z13" i="33"/>
  <c r="W13" i="33"/>
  <c r="T13" i="33"/>
  <c r="Q13" i="33"/>
  <c r="N13" i="33"/>
  <c r="K13" i="33"/>
  <c r="H13" i="33"/>
  <c r="D13" i="33"/>
  <c r="C13" i="33"/>
  <c r="AF12" i="33"/>
  <c r="AC12" i="33"/>
  <c r="Z12" i="33"/>
  <c r="W12" i="33"/>
  <c r="T12" i="33"/>
  <c r="Q12" i="33"/>
  <c r="N12" i="33"/>
  <c r="K12" i="33"/>
  <c r="H12" i="33"/>
  <c r="D12" i="33"/>
  <c r="C12" i="33"/>
  <c r="AF11" i="33"/>
  <c r="AC11" i="33"/>
  <c r="AC15" i="33" s="1"/>
  <c r="Z11" i="33"/>
  <c r="W11" i="33"/>
  <c r="T11" i="33"/>
  <c r="Q11" i="33"/>
  <c r="Q15" i="33" s="1"/>
  <c r="N11" i="33"/>
  <c r="K11" i="33"/>
  <c r="K15" i="33" s="1"/>
  <c r="H11" i="33"/>
  <c r="D11" i="33"/>
  <c r="C11" i="33"/>
  <c r="AE10" i="33"/>
  <c r="AD10" i="33"/>
  <c r="AB10" i="33"/>
  <c r="AA10" i="33"/>
  <c r="Y10" i="33"/>
  <c r="X10" i="33"/>
  <c r="V10" i="33"/>
  <c r="U10" i="33"/>
  <c r="S10" i="33"/>
  <c r="R10" i="33"/>
  <c r="P10" i="33"/>
  <c r="O10" i="33"/>
  <c r="M10" i="33"/>
  <c r="L10" i="33"/>
  <c r="J10" i="33"/>
  <c r="I10" i="33"/>
  <c r="G10" i="33"/>
  <c r="F10" i="33"/>
  <c r="AF9" i="33"/>
  <c r="AC9" i="33"/>
  <c r="Z9" i="33"/>
  <c r="W9" i="33"/>
  <c r="T9" i="33"/>
  <c r="Q9" i="33"/>
  <c r="N9" i="33"/>
  <c r="K9" i="33"/>
  <c r="H9" i="33"/>
  <c r="D9" i="33"/>
  <c r="C9" i="33"/>
  <c r="AF8" i="33"/>
  <c r="AC8" i="33"/>
  <c r="Z8" i="33"/>
  <c r="W8" i="33"/>
  <c r="T8" i="33"/>
  <c r="Q8" i="33"/>
  <c r="N8" i="33"/>
  <c r="K8" i="33"/>
  <c r="H8" i="33"/>
  <c r="D8" i="33"/>
  <c r="C8" i="33"/>
  <c r="AF7" i="33"/>
  <c r="AC7" i="33"/>
  <c r="Z7" i="33"/>
  <c r="W7" i="33"/>
  <c r="T7" i="33"/>
  <c r="Q7" i="33"/>
  <c r="N7" i="33"/>
  <c r="K7" i="33"/>
  <c r="H7" i="33"/>
  <c r="D7" i="33"/>
  <c r="C7" i="33"/>
  <c r="AF6" i="33"/>
  <c r="AC6" i="33"/>
  <c r="Z6" i="33"/>
  <c r="W6" i="33"/>
  <c r="T6" i="33"/>
  <c r="T10" i="33" s="1"/>
  <c r="Q6" i="33"/>
  <c r="N6" i="33"/>
  <c r="K6" i="33"/>
  <c r="H6" i="33"/>
  <c r="D6" i="33"/>
  <c r="C6" i="33"/>
  <c r="AF20" i="30" l="1"/>
  <c r="AF55" i="30"/>
  <c r="Z150" i="33"/>
  <c r="N160" i="33"/>
  <c r="AF193" i="30"/>
  <c r="N15" i="30"/>
  <c r="Z25" i="30"/>
  <c r="C75" i="30"/>
  <c r="E73" i="30"/>
  <c r="K75" i="30"/>
  <c r="W185" i="30"/>
  <c r="V191" i="30"/>
  <c r="N30" i="30"/>
  <c r="C195" i="30"/>
  <c r="K70" i="30"/>
  <c r="AC35" i="33"/>
  <c r="Q45" i="33"/>
  <c r="K50" i="33"/>
  <c r="D75" i="33"/>
  <c r="H75" i="33"/>
  <c r="K75" i="33"/>
  <c r="D20" i="30"/>
  <c r="E17" i="30"/>
  <c r="AC25" i="30"/>
  <c r="W45" i="30"/>
  <c r="N50" i="30"/>
  <c r="Q50" i="30"/>
  <c r="N70" i="30"/>
  <c r="D75" i="30"/>
  <c r="E72" i="30"/>
  <c r="AF135" i="30"/>
  <c r="D150" i="30"/>
  <c r="E147" i="30"/>
  <c r="H150" i="30"/>
  <c r="C125" i="33"/>
  <c r="E74" i="30"/>
  <c r="AC80" i="30"/>
  <c r="T140" i="30"/>
  <c r="Z140" i="30"/>
  <c r="K120" i="33"/>
  <c r="D145" i="33"/>
  <c r="Z155" i="33"/>
  <c r="AC155" i="33"/>
  <c r="D193" i="30"/>
  <c r="E8" i="30"/>
  <c r="K195" i="30"/>
  <c r="K20" i="30"/>
  <c r="W30" i="30"/>
  <c r="N35" i="30"/>
  <c r="Q35" i="30"/>
  <c r="D40" i="30"/>
  <c r="E37" i="30"/>
  <c r="AC45" i="30"/>
  <c r="T70" i="30"/>
  <c r="C100" i="30"/>
  <c r="E98" i="30"/>
  <c r="Z135" i="30"/>
  <c r="D125" i="33"/>
  <c r="E138" i="33"/>
  <c r="W155" i="33"/>
  <c r="H20" i="30"/>
  <c r="Z45" i="30"/>
  <c r="Z45" i="33"/>
  <c r="N55" i="33"/>
  <c r="Z65" i="33"/>
  <c r="D100" i="33"/>
  <c r="T115" i="33"/>
  <c r="H145" i="33"/>
  <c r="K145" i="33"/>
  <c r="T185" i="33"/>
  <c r="N190" i="33"/>
  <c r="D192" i="30"/>
  <c r="E7" i="30"/>
  <c r="Z15" i="30"/>
  <c r="W15" i="30"/>
  <c r="N20" i="30"/>
  <c r="AF45" i="30"/>
  <c r="AC65" i="30"/>
  <c r="AF194" i="30"/>
  <c r="AF135" i="33"/>
  <c r="W185" i="33"/>
  <c r="E6" i="30"/>
  <c r="AC10" i="30"/>
  <c r="AF30" i="30"/>
  <c r="E57" i="30"/>
  <c r="AF65" i="30"/>
  <c r="W90" i="30"/>
  <c r="K30" i="30"/>
  <c r="D50" i="30"/>
  <c r="AF75" i="30"/>
  <c r="D145" i="30"/>
  <c r="AF25" i="30"/>
  <c r="K30" i="33"/>
  <c r="AC45" i="33"/>
  <c r="W70" i="33"/>
  <c r="K100" i="33"/>
  <c r="T75" i="33"/>
  <c r="D105" i="33"/>
  <c r="AD191" i="30"/>
  <c r="AF15" i="30"/>
  <c r="W35" i="30"/>
  <c r="N40" i="30"/>
  <c r="Q40" i="30"/>
  <c r="E64" i="30"/>
  <c r="C85" i="30"/>
  <c r="E83" i="30"/>
  <c r="Q95" i="30"/>
  <c r="AF40" i="33"/>
  <c r="Q25" i="33"/>
  <c r="H40" i="33"/>
  <c r="Q55" i="33"/>
  <c r="H100" i="33"/>
  <c r="D150" i="33"/>
  <c r="N194" i="30"/>
  <c r="AF45" i="33"/>
  <c r="H150" i="33"/>
  <c r="E149" i="33"/>
  <c r="N193" i="30"/>
  <c r="Q194" i="30"/>
  <c r="K35" i="33"/>
  <c r="H45" i="33"/>
  <c r="AC50" i="33"/>
  <c r="W75" i="33"/>
  <c r="K85" i="33"/>
  <c r="C110" i="33"/>
  <c r="K130" i="33"/>
  <c r="E128" i="33"/>
  <c r="Z140" i="33"/>
  <c r="H175" i="33"/>
  <c r="T194" i="30"/>
  <c r="W195" i="30"/>
  <c r="P191" i="30"/>
  <c r="K25" i="30"/>
  <c r="Z35" i="30"/>
  <c r="K60" i="30"/>
  <c r="AC90" i="30"/>
  <c r="E47" i="30"/>
  <c r="W80" i="30"/>
  <c r="AC125" i="33"/>
  <c r="Q10" i="30"/>
  <c r="W194" i="30"/>
  <c r="N25" i="30"/>
  <c r="D30" i="30"/>
  <c r="E27" i="30"/>
  <c r="AC35" i="30"/>
  <c r="W55" i="30"/>
  <c r="N60" i="30"/>
  <c r="AF90" i="30"/>
  <c r="AC55" i="30"/>
  <c r="K15" i="30"/>
  <c r="E109" i="33"/>
  <c r="H30" i="30"/>
  <c r="AF35" i="30"/>
  <c r="K50" i="30"/>
  <c r="Z55" i="30"/>
  <c r="D55" i="30"/>
  <c r="T80" i="30"/>
  <c r="D85" i="30"/>
  <c r="E82" i="30"/>
  <c r="Z90" i="30"/>
  <c r="D100" i="30"/>
  <c r="AF105" i="30"/>
  <c r="C105" i="30"/>
  <c r="T115" i="30"/>
  <c r="N120" i="30"/>
  <c r="E121" i="30"/>
  <c r="H145" i="30"/>
  <c r="C150" i="30"/>
  <c r="E148" i="30"/>
  <c r="E14" i="30"/>
  <c r="Q20" i="30"/>
  <c r="E24" i="30"/>
  <c r="Q30" i="30"/>
  <c r="Q60" i="30"/>
  <c r="C65" i="30"/>
  <c r="E63" i="30"/>
  <c r="W70" i="30"/>
  <c r="N85" i="30"/>
  <c r="E89" i="30"/>
  <c r="N100" i="30"/>
  <c r="D105" i="30"/>
  <c r="E109" i="30"/>
  <c r="AC115" i="30"/>
  <c r="W120" i="30"/>
  <c r="Q125" i="30"/>
  <c r="K130" i="30"/>
  <c r="C135" i="30"/>
  <c r="E133" i="30"/>
  <c r="H175" i="30"/>
  <c r="C180" i="30"/>
  <c r="E53" i="30"/>
  <c r="D65" i="30"/>
  <c r="E62" i="30"/>
  <c r="AF80" i="30"/>
  <c r="C90" i="30"/>
  <c r="AF115" i="30"/>
  <c r="T125" i="30"/>
  <c r="N130" i="30"/>
  <c r="T130" i="30"/>
  <c r="T145" i="30"/>
  <c r="C15" i="30"/>
  <c r="E13" i="30"/>
  <c r="E23" i="30"/>
  <c r="T30" i="30"/>
  <c r="C55" i="30"/>
  <c r="T60" i="30"/>
  <c r="E88" i="30"/>
  <c r="K20" i="33"/>
  <c r="E17" i="33"/>
  <c r="H25" i="33"/>
  <c r="AC30" i="33"/>
  <c r="K45" i="33"/>
  <c r="H55" i="33"/>
  <c r="D70" i="33"/>
  <c r="K90" i="33"/>
  <c r="Z100" i="33"/>
  <c r="C115" i="33"/>
  <c r="D140" i="33"/>
  <c r="W145" i="33"/>
  <c r="H155" i="33"/>
  <c r="E154" i="33"/>
  <c r="W193" i="30"/>
  <c r="AC195" i="30"/>
  <c r="D15" i="30"/>
  <c r="E12" i="30"/>
  <c r="D25" i="30"/>
  <c r="E22" i="30"/>
  <c r="E32" i="30"/>
  <c r="W40" i="30"/>
  <c r="E42" i="30"/>
  <c r="W50" i="30"/>
  <c r="E52" i="30"/>
  <c r="W60" i="30"/>
  <c r="N75" i="30"/>
  <c r="E79" i="30"/>
  <c r="T85" i="30"/>
  <c r="D90" i="30"/>
  <c r="E87" i="30"/>
  <c r="T100" i="30"/>
  <c r="D110" i="30"/>
  <c r="E107" i="30"/>
  <c r="H135" i="30"/>
  <c r="W145" i="30"/>
  <c r="Z145" i="30"/>
  <c r="T20" i="30"/>
  <c r="C25" i="30"/>
  <c r="C35" i="30"/>
  <c r="E33" i="30"/>
  <c r="C45" i="30"/>
  <c r="E43" i="30"/>
  <c r="Q85" i="30"/>
  <c r="W95" i="30"/>
  <c r="AF30" i="33"/>
  <c r="Z35" i="33"/>
  <c r="Z60" i="33"/>
  <c r="E69" i="33"/>
  <c r="C75" i="33"/>
  <c r="H95" i="33"/>
  <c r="W105" i="33"/>
  <c r="Z130" i="33"/>
  <c r="K135" i="33"/>
  <c r="Z145" i="33"/>
  <c r="C185" i="33"/>
  <c r="AF190" i="33"/>
  <c r="W192" i="30"/>
  <c r="H15" i="30"/>
  <c r="Z20" i="30"/>
  <c r="H25" i="30"/>
  <c r="Z30" i="30"/>
  <c r="H35" i="30"/>
  <c r="Z40" i="30"/>
  <c r="Z50" i="30"/>
  <c r="Z60" i="30"/>
  <c r="AF70" i="30"/>
  <c r="Q75" i="30"/>
  <c r="C80" i="30"/>
  <c r="E78" i="30"/>
  <c r="W85" i="30"/>
  <c r="W100" i="30"/>
  <c r="N105" i="30"/>
  <c r="C115" i="30"/>
  <c r="E113" i="30"/>
  <c r="AF120" i="30"/>
  <c r="E139" i="30"/>
  <c r="T150" i="30"/>
  <c r="AF165" i="30"/>
  <c r="N65" i="30"/>
  <c r="E69" i="30"/>
  <c r="T75" i="30"/>
  <c r="D80" i="30"/>
  <c r="E77" i="30"/>
  <c r="Z85" i="30"/>
  <c r="K90" i="30"/>
  <c r="Z100" i="30"/>
  <c r="D115" i="30"/>
  <c r="D160" i="30"/>
  <c r="AF40" i="30"/>
  <c r="N45" i="30"/>
  <c r="AF50" i="30"/>
  <c r="N55" i="30"/>
  <c r="C70" i="30"/>
  <c r="E68" i="30"/>
  <c r="W75" i="30"/>
  <c r="T105" i="30"/>
  <c r="N110" i="30"/>
  <c r="C120" i="30"/>
  <c r="H160" i="30"/>
  <c r="AF60" i="30"/>
  <c r="Q65" i="30"/>
  <c r="H35" i="33"/>
  <c r="AC40" i="33"/>
  <c r="Q50" i="33"/>
  <c r="K55" i="33"/>
  <c r="W65" i="33"/>
  <c r="K95" i="33"/>
  <c r="E93" i="33"/>
  <c r="AC110" i="33"/>
  <c r="AC130" i="33"/>
  <c r="Z135" i="33"/>
  <c r="D195" i="30"/>
  <c r="Q15" i="30"/>
  <c r="E19" i="30"/>
  <c r="Q25" i="30"/>
  <c r="E29" i="30"/>
  <c r="E59" i="30"/>
  <c r="T65" i="30"/>
  <c r="D70" i="30"/>
  <c r="E67" i="30"/>
  <c r="AF85" i="30"/>
  <c r="Q90" i="30"/>
  <c r="C95" i="30"/>
  <c r="AF100" i="30"/>
  <c r="W105" i="30"/>
  <c r="Q110" i="30"/>
  <c r="K115" i="30"/>
  <c r="D120" i="30"/>
  <c r="E117" i="30"/>
  <c r="AC130" i="30"/>
  <c r="T135" i="30"/>
  <c r="H140" i="30"/>
  <c r="T155" i="30"/>
  <c r="E9" i="30"/>
  <c r="J191" i="30"/>
  <c r="T15" i="30"/>
  <c r="C20" i="30"/>
  <c r="E18" i="30"/>
  <c r="T25" i="30"/>
  <c r="C30" i="30"/>
  <c r="E28" i="30"/>
  <c r="C40" i="30"/>
  <c r="E38" i="30"/>
  <c r="Q45" i="30"/>
  <c r="C50" i="30"/>
  <c r="E48" i="30"/>
  <c r="Q55" i="30"/>
  <c r="C60" i="30"/>
  <c r="E58" i="30"/>
  <c r="W65" i="30"/>
  <c r="AC70" i="30"/>
  <c r="N80" i="30"/>
  <c r="E84" i="30"/>
  <c r="D95" i="30"/>
  <c r="Z105" i="30"/>
  <c r="T110" i="30"/>
  <c r="N115" i="30"/>
  <c r="C125" i="30"/>
  <c r="AF130" i="30"/>
  <c r="D130" i="30"/>
  <c r="H130" i="30"/>
  <c r="C145" i="30"/>
  <c r="W155" i="30"/>
  <c r="Z155" i="30"/>
  <c r="W130" i="30"/>
  <c r="N145" i="30"/>
  <c r="N155" i="30"/>
  <c r="W165" i="30"/>
  <c r="K170" i="30"/>
  <c r="Q185" i="30"/>
  <c r="T185" i="30"/>
  <c r="K190" i="30"/>
  <c r="N135" i="30"/>
  <c r="AF140" i="30"/>
  <c r="Z165" i="30"/>
  <c r="N170" i="30"/>
  <c r="N190" i="30"/>
  <c r="W110" i="30"/>
  <c r="Q115" i="30"/>
  <c r="K120" i="30"/>
  <c r="D125" i="30"/>
  <c r="E122" i="30"/>
  <c r="Z130" i="30"/>
  <c r="W135" i="30"/>
  <c r="D140" i="30"/>
  <c r="K160" i="30"/>
  <c r="E164" i="30"/>
  <c r="W170" i="30"/>
  <c r="Z170" i="30"/>
  <c r="N175" i="30"/>
  <c r="D180" i="30"/>
  <c r="W190" i="30"/>
  <c r="C165" i="30"/>
  <c r="E163" i="30"/>
  <c r="AF185" i="30"/>
  <c r="W115" i="30"/>
  <c r="Q120" i="30"/>
  <c r="AF145" i="30"/>
  <c r="N150" i="30"/>
  <c r="AF155" i="30"/>
  <c r="AC170" i="30"/>
  <c r="AF170" i="30"/>
  <c r="C170" i="30"/>
  <c r="T175" i="30"/>
  <c r="E184" i="30"/>
  <c r="AC190" i="30"/>
  <c r="AF110" i="30"/>
  <c r="T120" i="30"/>
  <c r="N140" i="30"/>
  <c r="AF150" i="30"/>
  <c r="E154" i="30"/>
  <c r="W175" i="30"/>
  <c r="N180" i="30"/>
  <c r="AF190" i="30"/>
  <c r="W160" i="30"/>
  <c r="W150" i="30"/>
  <c r="D155" i="30"/>
  <c r="T180" i="30"/>
  <c r="C190" i="30"/>
  <c r="E114" i="30"/>
  <c r="AC120" i="30"/>
  <c r="W125" i="30"/>
  <c r="D135" i="30"/>
  <c r="E132" i="30"/>
  <c r="W140" i="30"/>
  <c r="E141" i="30"/>
  <c r="AC160" i="30"/>
  <c r="C160" i="30"/>
  <c r="Q165" i="30"/>
  <c r="AF175" i="30"/>
  <c r="W180" i="30"/>
  <c r="Z180" i="30"/>
  <c r="N185" i="30"/>
  <c r="E10" i="30"/>
  <c r="E81" i="30"/>
  <c r="H85" i="30"/>
  <c r="E96" i="30"/>
  <c r="H100" i="30"/>
  <c r="N192" i="30"/>
  <c r="N10" i="30"/>
  <c r="AF192" i="30"/>
  <c r="AF10" i="30"/>
  <c r="X191" i="30"/>
  <c r="E76" i="30"/>
  <c r="H80" i="30"/>
  <c r="Z80" i="30"/>
  <c r="C192" i="30"/>
  <c r="C10" i="30"/>
  <c r="Q192" i="30"/>
  <c r="C193" i="30"/>
  <c r="Q193" i="30"/>
  <c r="C194" i="30"/>
  <c r="D10" i="30"/>
  <c r="R191" i="30"/>
  <c r="E34" i="30"/>
  <c r="E39" i="30"/>
  <c r="E44" i="30"/>
  <c r="E49" i="30"/>
  <c r="E54" i="30"/>
  <c r="E71" i="30"/>
  <c r="H75" i="30"/>
  <c r="Z75" i="30"/>
  <c r="T192" i="30"/>
  <c r="T10" i="30"/>
  <c r="T193" i="30"/>
  <c r="D194" i="30"/>
  <c r="T195" i="30"/>
  <c r="L191" i="30"/>
  <c r="T35" i="30"/>
  <c r="T40" i="30"/>
  <c r="T45" i="30"/>
  <c r="T50" i="30"/>
  <c r="T55" i="30"/>
  <c r="E66" i="30"/>
  <c r="H70" i="30"/>
  <c r="Z70" i="30"/>
  <c r="E92" i="30"/>
  <c r="H95" i="30"/>
  <c r="F191" i="30"/>
  <c r="AB191" i="30"/>
  <c r="E11" i="30"/>
  <c r="E16" i="30"/>
  <c r="E21" i="30"/>
  <c r="E26" i="30"/>
  <c r="E31" i="30"/>
  <c r="D60" i="30"/>
  <c r="E61" i="30"/>
  <c r="H65" i="30"/>
  <c r="Z65" i="30"/>
  <c r="H192" i="30"/>
  <c r="H10" i="30"/>
  <c r="Z192" i="30"/>
  <c r="Z10" i="30"/>
  <c r="H193" i="30"/>
  <c r="Z193" i="30"/>
  <c r="H194" i="30"/>
  <c r="Z194" i="30"/>
  <c r="H195" i="30"/>
  <c r="Z195" i="30"/>
  <c r="E36" i="30"/>
  <c r="H40" i="30"/>
  <c r="E41" i="30"/>
  <c r="H45" i="30"/>
  <c r="E46" i="30"/>
  <c r="H50" i="30"/>
  <c r="E51" i="30"/>
  <c r="H55" i="30"/>
  <c r="E56" i="30"/>
  <c r="H60" i="30"/>
  <c r="E86" i="30"/>
  <c r="H90" i="30"/>
  <c r="K192" i="30"/>
  <c r="AC192" i="30"/>
  <c r="K193" i="30"/>
  <c r="AC193" i="30"/>
  <c r="K194" i="30"/>
  <c r="AC194" i="30"/>
  <c r="G191" i="30"/>
  <c r="M191" i="30"/>
  <c r="S191" i="30"/>
  <c r="Y191" i="30"/>
  <c r="AE191" i="30"/>
  <c r="E91" i="30"/>
  <c r="Z95" i="30"/>
  <c r="K100" i="30"/>
  <c r="AC100" i="30"/>
  <c r="Q105" i="30"/>
  <c r="E104" i="30"/>
  <c r="E106" i="30"/>
  <c r="H110" i="30"/>
  <c r="Z110" i="30"/>
  <c r="Z125" i="30"/>
  <c r="Q140" i="30"/>
  <c r="C140" i="30"/>
  <c r="Q155" i="30"/>
  <c r="C155" i="30"/>
  <c r="N195" i="30"/>
  <c r="AF195" i="30"/>
  <c r="K95" i="30"/>
  <c r="AC95" i="30"/>
  <c r="E103" i="30"/>
  <c r="K110" i="30"/>
  <c r="AC110" i="30"/>
  <c r="E112" i="30"/>
  <c r="E119" i="30"/>
  <c r="K125" i="30"/>
  <c r="AC125" i="30"/>
  <c r="C130" i="30"/>
  <c r="Q195" i="30"/>
  <c r="I191" i="30"/>
  <c r="O191" i="30"/>
  <c r="U191" i="30"/>
  <c r="AA191" i="30"/>
  <c r="N95" i="30"/>
  <c r="AF95" i="30"/>
  <c r="Q100" i="30"/>
  <c r="E99" i="30"/>
  <c r="E102" i="30"/>
  <c r="E111" i="30"/>
  <c r="H115" i="30"/>
  <c r="Z115" i="30"/>
  <c r="E118" i="30"/>
  <c r="N125" i="30"/>
  <c r="AF125" i="30"/>
  <c r="H125" i="30"/>
  <c r="E94" i="30"/>
  <c r="E101" i="30"/>
  <c r="H105" i="30"/>
  <c r="T95" i="30"/>
  <c r="E93" i="30"/>
  <c r="E97" i="30"/>
  <c r="K105" i="30"/>
  <c r="AC105" i="30"/>
  <c r="C110" i="30"/>
  <c r="E108" i="30"/>
  <c r="E116" i="30"/>
  <c r="H120" i="30"/>
  <c r="Z120" i="30"/>
  <c r="E123" i="30"/>
  <c r="K145" i="30"/>
  <c r="AC145" i="30"/>
  <c r="AF160" i="30"/>
  <c r="Q130" i="30"/>
  <c r="E129" i="30"/>
  <c r="E131" i="30"/>
  <c r="E138" i="30"/>
  <c r="E146" i="30"/>
  <c r="E153" i="30"/>
  <c r="N160" i="30"/>
  <c r="H165" i="30"/>
  <c r="Q175" i="30"/>
  <c r="E174" i="30"/>
  <c r="C185" i="30"/>
  <c r="E128" i="30"/>
  <c r="K135" i="30"/>
  <c r="AC135" i="30"/>
  <c r="E137" i="30"/>
  <c r="Q145" i="30"/>
  <c r="E144" i="30"/>
  <c r="K150" i="30"/>
  <c r="AC150" i="30"/>
  <c r="E152" i="30"/>
  <c r="Q160" i="30"/>
  <c r="T170" i="30"/>
  <c r="C175" i="30"/>
  <c r="E173" i="30"/>
  <c r="E177" i="30"/>
  <c r="D185" i="30"/>
  <c r="E127" i="30"/>
  <c r="E136" i="30"/>
  <c r="E143" i="30"/>
  <c r="E151" i="30"/>
  <c r="T160" i="30"/>
  <c r="E158" i="30"/>
  <c r="E167" i="30"/>
  <c r="D175" i="30"/>
  <c r="E176" i="30"/>
  <c r="H180" i="30"/>
  <c r="E124" i="30"/>
  <c r="E126" i="30"/>
  <c r="Q135" i="30"/>
  <c r="E134" i="30"/>
  <c r="K140" i="30"/>
  <c r="AC140" i="30"/>
  <c r="E142" i="30"/>
  <c r="Q150" i="30"/>
  <c r="E149" i="30"/>
  <c r="K155" i="30"/>
  <c r="AC155" i="30"/>
  <c r="E157" i="30"/>
  <c r="D165" i="30"/>
  <c r="E166" i="30"/>
  <c r="H170" i="30"/>
  <c r="Z175" i="30"/>
  <c r="K180" i="30"/>
  <c r="AC180" i="30"/>
  <c r="E162" i="30"/>
  <c r="E172" i="30"/>
  <c r="E182" i="30"/>
  <c r="T190" i="30"/>
  <c r="E188" i="30"/>
  <c r="E156" i="30"/>
  <c r="E159" i="30"/>
  <c r="E161" i="30"/>
  <c r="Q170" i="30"/>
  <c r="E169" i="30"/>
  <c r="E171" i="30"/>
  <c r="Q180" i="30"/>
  <c r="E179" i="30"/>
  <c r="E181" i="30"/>
  <c r="Z185" i="30"/>
  <c r="E187" i="30"/>
  <c r="K165" i="30"/>
  <c r="AC165" i="30"/>
  <c r="E168" i="30"/>
  <c r="K175" i="30"/>
  <c r="AC175" i="30"/>
  <c r="E178" i="30"/>
  <c r="K185" i="30"/>
  <c r="AC185" i="30"/>
  <c r="H190" i="30"/>
  <c r="E186" i="30"/>
  <c r="Z190" i="30"/>
  <c r="E183" i="30"/>
  <c r="H185" i="30"/>
  <c r="Q190" i="30"/>
  <c r="E189" i="30"/>
  <c r="Q30" i="33"/>
  <c r="H30" i="33"/>
  <c r="K60" i="33"/>
  <c r="AC60" i="33"/>
  <c r="E58" i="33"/>
  <c r="S191" i="33"/>
  <c r="H70" i="33"/>
  <c r="W193" i="33"/>
  <c r="L191" i="33"/>
  <c r="AD191" i="33"/>
  <c r="E11" i="33"/>
  <c r="AF15" i="33"/>
  <c r="H15" i="33"/>
  <c r="N60" i="33"/>
  <c r="AF60" i="33"/>
  <c r="E57" i="33"/>
  <c r="H105" i="33"/>
  <c r="Z105" i="33"/>
  <c r="K105" i="33"/>
  <c r="E104" i="33"/>
  <c r="K155" i="33"/>
  <c r="Z70" i="33"/>
  <c r="K70" i="33"/>
  <c r="W192" i="33"/>
  <c r="K194" i="33"/>
  <c r="AC194" i="33"/>
  <c r="M191" i="33"/>
  <c r="AE191" i="33"/>
  <c r="K25" i="33"/>
  <c r="AC25" i="33"/>
  <c r="E22" i="33"/>
  <c r="H50" i="33"/>
  <c r="T80" i="33"/>
  <c r="W80" i="33"/>
  <c r="N85" i="33"/>
  <c r="AF85" i="33"/>
  <c r="E82" i="33"/>
  <c r="AC70" i="33"/>
  <c r="Q85" i="33"/>
  <c r="Q40" i="33"/>
  <c r="Z20" i="33"/>
  <c r="E21" i="33"/>
  <c r="E31" i="33"/>
  <c r="E41" i="33"/>
  <c r="H80" i="33"/>
  <c r="Z80" i="33"/>
  <c r="N95" i="33"/>
  <c r="AF95" i="33"/>
  <c r="AC105" i="33"/>
  <c r="H115" i="33"/>
  <c r="C120" i="33"/>
  <c r="Z125" i="33"/>
  <c r="N130" i="33"/>
  <c r="AF130" i="33"/>
  <c r="E127" i="33"/>
  <c r="C160" i="33"/>
  <c r="T160" i="33"/>
  <c r="E183" i="33"/>
  <c r="G191" i="33"/>
  <c r="Y191" i="33"/>
  <c r="Z30" i="33"/>
  <c r="Z40" i="33"/>
  <c r="Z50" i="33"/>
  <c r="K80" i="33"/>
  <c r="AC80" i="33"/>
  <c r="D85" i="33"/>
  <c r="Z85" i="33"/>
  <c r="K115" i="33"/>
  <c r="AC115" i="33"/>
  <c r="K125" i="33"/>
  <c r="Z170" i="33"/>
  <c r="R191" i="33"/>
  <c r="Z15" i="33"/>
  <c r="E16" i="33"/>
  <c r="AF20" i="33"/>
  <c r="N90" i="33"/>
  <c r="AF90" i="33"/>
  <c r="C95" i="33"/>
  <c r="N140" i="33"/>
  <c r="AF140" i="33"/>
  <c r="AC150" i="33"/>
  <c r="C193" i="33"/>
  <c r="W194" i="33"/>
  <c r="E12" i="33"/>
  <c r="Q20" i="33"/>
  <c r="E26" i="33"/>
  <c r="E36" i="33"/>
  <c r="E46" i="33"/>
  <c r="Z55" i="33"/>
  <c r="K65" i="33"/>
  <c r="AC65" i="33"/>
  <c r="E63" i="33"/>
  <c r="AC75" i="33"/>
  <c r="AC100" i="33"/>
  <c r="K110" i="33"/>
  <c r="H120" i="33"/>
  <c r="T180" i="33"/>
  <c r="D180" i="33"/>
  <c r="D190" i="33"/>
  <c r="K193" i="33"/>
  <c r="AC193" i="33"/>
  <c r="N194" i="33"/>
  <c r="AF194" i="33"/>
  <c r="F191" i="33"/>
  <c r="X191" i="33"/>
  <c r="C15" i="33"/>
  <c r="T15" i="33"/>
  <c r="C20" i="33"/>
  <c r="T20" i="33"/>
  <c r="C25" i="33"/>
  <c r="T25" i="33"/>
  <c r="C30" i="33"/>
  <c r="T30" i="33"/>
  <c r="C35" i="33"/>
  <c r="T35" i="33"/>
  <c r="C40" i="33"/>
  <c r="T40" i="33"/>
  <c r="C45" i="33"/>
  <c r="T45" i="33"/>
  <c r="C50" i="33"/>
  <c r="T50" i="33"/>
  <c r="C55" i="33"/>
  <c r="T55" i="33"/>
  <c r="N65" i="33"/>
  <c r="AF65" i="33"/>
  <c r="E62" i="33"/>
  <c r="E74" i="33"/>
  <c r="D80" i="33"/>
  <c r="C85" i="33"/>
  <c r="E98" i="33"/>
  <c r="E108" i="33"/>
  <c r="W115" i="33"/>
  <c r="W120" i="33"/>
  <c r="W125" i="33"/>
  <c r="E143" i="33"/>
  <c r="E153" i="33"/>
  <c r="W160" i="33"/>
  <c r="W170" i="33"/>
  <c r="W180" i="33"/>
  <c r="D15" i="33"/>
  <c r="W15" i="33"/>
  <c r="E14" i="33"/>
  <c r="D20" i="33"/>
  <c r="W20" i="33"/>
  <c r="E19" i="33"/>
  <c r="D25" i="33"/>
  <c r="W25" i="33"/>
  <c r="E24" i="33"/>
  <c r="D30" i="33"/>
  <c r="W30" i="33"/>
  <c r="E29" i="33"/>
  <c r="D35" i="33"/>
  <c r="W35" i="33"/>
  <c r="E34" i="33"/>
  <c r="D40" i="33"/>
  <c r="W40" i="33"/>
  <c r="E39" i="33"/>
  <c r="D45" i="33"/>
  <c r="W45" i="33"/>
  <c r="E44" i="33"/>
  <c r="D50" i="33"/>
  <c r="W50" i="33"/>
  <c r="E49" i="33"/>
  <c r="D55" i="33"/>
  <c r="E54" i="33"/>
  <c r="T60" i="33"/>
  <c r="E61" i="33"/>
  <c r="N70" i="33"/>
  <c r="AF70" i="33"/>
  <c r="E67" i="33"/>
  <c r="E73" i="33"/>
  <c r="E79" i="33"/>
  <c r="W85" i="33"/>
  <c r="N100" i="33"/>
  <c r="AF100" i="33"/>
  <c r="E97" i="33"/>
  <c r="N105" i="33"/>
  <c r="AF105" i="33"/>
  <c r="E102" i="33"/>
  <c r="N110" i="33"/>
  <c r="AF110" i="33"/>
  <c r="E119" i="33"/>
  <c r="E124" i="33"/>
  <c r="C130" i="33"/>
  <c r="T130" i="33"/>
  <c r="N145" i="33"/>
  <c r="AF145" i="33"/>
  <c r="E142" i="33"/>
  <c r="N150" i="33"/>
  <c r="AF150" i="33"/>
  <c r="E147" i="33"/>
  <c r="N155" i="33"/>
  <c r="AF155" i="33"/>
  <c r="H160" i="33"/>
  <c r="H170" i="33"/>
  <c r="H180" i="33"/>
  <c r="W190" i="33"/>
  <c r="W195" i="33"/>
  <c r="AA191" i="33"/>
  <c r="E13" i="33"/>
  <c r="E18" i="33"/>
  <c r="E23" i="33"/>
  <c r="E28" i="33"/>
  <c r="E33" i="33"/>
  <c r="E38" i="33"/>
  <c r="E43" i="33"/>
  <c r="E48" i="33"/>
  <c r="E53" i="33"/>
  <c r="D60" i="33"/>
  <c r="C65" i="33"/>
  <c r="T65" i="33"/>
  <c r="N75" i="33"/>
  <c r="AF75" i="33"/>
  <c r="E72" i="33"/>
  <c r="E78" i="33"/>
  <c r="W90" i="33"/>
  <c r="W95" i="33"/>
  <c r="C105" i="33"/>
  <c r="E113" i="33"/>
  <c r="E123" i="33"/>
  <c r="D130" i="33"/>
  <c r="W130" i="33"/>
  <c r="W135" i="33"/>
  <c r="W140" i="33"/>
  <c r="C150" i="33"/>
  <c r="K160" i="33"/>
  <c r="AC160" i="33"/>
  <c r="E158" i="33"/>
  <c r="K170" i="33"/>
  <c r="AC170" i="33"/>
  <c r="C175" i="33"/>
  <c r="T175" i="33"/>
  <c r="K180" i="33"/>
  <c r="AC180" i="33"/>
  <c r="Z190" i="33"/>
  <c r="E27" i="33"/>
  <c r="E32" i="33"/>
  <c r="E37" i="33"/>
  <c r="E42" i="33"/>
  <c r="E47" i="33"/>
  <c r="E52" i="33"/>
  <c r="E59" i="33"/>
  <c r="T70" i="33"/>
  <c r="E71" i="33"/>
  <c r="N80" i="33"/>
  <c r="AF80" i="33"/>
  <c r="E77" i="33"/>
  <c r="E83" i="33"/>
  <c r="E89" i="33"/>
  <c r="E94" i="33"/>
  <c r="N115" i="33"/>
  <c r="AF115" i="33"/>
  <c r="E112" i="33"/>
  <c r="N120" i="33"/>
  <c r="AF120" i="33"/>
  <c r="E117" i="33"/>
  <c r="N125" i="33"/>
  <c r="AF125" i="33"/>
  <c r="E134" i="33"/>
  <c r="E139" i="33"/>
  <c r="C145" i="33"/>
  <c r="T145" i="33"/>
  <c r="AF160" i="33"/>
  <c r="E157" i="33"/>
  <c r="C165" i="33"/>
  <c r="T165" i="33"/>
  <c r="E163" i="33"/>
  <c r="D170" i="33"/>
  <c r="D175" i="33"/>
  <c r="W175" i="33"/>
  <c r="E172" i="33"/>
  <c r="N180" i="33"/>
  <c r="AF180" i="33"/>
  <c r="K190" i="33"/>
  <c r="AC190" i="33"/>
  <c r="C190" i="33"/>
  <c r="C80" i="33"/>
  <c r="E87" i="33"/>
  <c r="E68" i="33"/>
  <c r="C60" i="33"/>
  <c r="C70" i="33"/>
  <c r="I191" i="33"/>
  <c r="H195" i="33"/>
  <c r="E9" i="33"/>
  <c r="Z195" i="33"/>
  <c r="J191" i="33"/>
  <c r="AB191" i="33"/>
  <c r="E66" i="33"/>
  <c r="Q70" i="33"/>
  <c r="C90" i="33"/>
  <c r="D115" i="33"/>
  <c r="D120" i="33"/>
  <c r="C135" i="33"/>
  <c r="D160" i="33"/>
  <c r="D193" i="33"/>
  <c r="H194" i="33"/>
  <c r="E8" i="33"/>
  <c r="Z194" i="33"/>
  <c r="H193" i="33"/>
  <c r="E7" i="33"/>
  <c r="Z193" i="33"/>
  <c r="D90" i="33"/>
  <c r="D135" i="33"/>
  <c r="H192" i="33"/>
  <c r="E6" i="33"/>
  <c r="H10" i="33"/>
  <c r="Z192" i="33"/>
  <c r="Z10" i="33"/>
  <c r="E56" i="33"/>
  <c r="Q60" i="33"/>
  <c r="E76" i="33"/>
  <c r="Q80" i="33"/>
  <c r="C100" i="33"/>
  <c r="T100" i="33"/>
  <c r="T170" i="33"/>
  <c r="K192" i="33"/>
  <c r="AC192" i="33"/>
  <c r="K195" i="33"/>
  <c r="AC195" i="33"/>
  <c r="Q90" i="33"/>
  <c r="E86" i="33"/>
  <c r="Q105" i="33"/>
  <c r="E101" i="33"/>
  <c r="Q120" i="33"/>
  <c r="E116" i="33"/>
  <c r="Q135" i="33"/>
  <c r="E131" i="33"/>
  <c r="Q150" i="33"/>
  <c r="E146" i="33"/>
  <c r="D165" i="33"/>
  <c r="N170" i="33"/>
  <c r="AF170" i="33"/>
  <c r="N192" i="33"/>
  <c r="AF192" i="33"/>
  <c r="N193" i="33"/>
  <c r="AF193" i="33"/>
  <c r="N195" i="33"/>
  <c r="AF195" i="33"/>
  <c r="N10" i="33"/>
  <c r="AF10" i="33"/>
  <c r="N15" i="33"/>
  <c r="N20" i="33"/>
  <c r="N25" i="33"/>
  <c r="N30" i="33"/>
  <c r="N35" i="33"/>
  <c r="N40" i="33"/>
  <c r="N45" i="33"/>
  <c r="N50" i="33"/>
  <c r="E84" i="33"/>
  <c r="T90" i="33"/>
  <c r="E92" i="33"/>
  <c r="E99" i="33"/>
  <c r="T105" i="33"/>
  <c r="E107" i="33"/>
  <c r="E114" i="33"/>
  <c r="T120" i="33"/>
  <c r="E122" i="33"/>
  <c r="E129" i="33"/>
  <c r="T135" i="33"/>
  <c r="E137" i="33"/>
  <c r="E144" i="33"/>
  <c r="T150" i="33"/>
  <c r="E152" i="33"/>
  <c r="Z165" i="33"/>
  <c r="N165" i="33"/>
  <c r="AF165" i="33"/>
  <c r="C170" i="33"/>
  <c r="E173" i="33"/>
  <c r="H190" i="33"/>
  <c r="E186" i="33"/>
  <c r="C192" i="33"/>
  <c r="Q192" i="33"/>
  <c r="Q193" i="33"/>
  <c r="C194" i="33"/>
  <c r="Q194" i="33"/>
  <c r="C195" i="33"/>
  <c r="Q195" i="33"/>
  <c r="C10" i="33"/>
  <c r="O191" i="33"/>
  <c r="U191" i="33"/>
  <c r="Q95" i="33"/>
  <c r="E91" i="33"/>
  <c r="Q110" i="33"/>
  <c r="E106" i="33"/>
  <c r="Q125" i="33"/>
  <c r="E121" i="33"/>
  <c r="Q140" i="33"/>
  <c r="E136" i="33"/>
  <c r="Q155" i="33"/>
  <c r="E151" i="33"/>
  <c r="D192" i="33"/>
  <c r="T192" i="33"/>
  <c r="T193" i="33"/>
  <c r="D194" i="33"/>
  <c r="T194" i="33"/>
  <c r="D195" i="33"/>
  <c r="T195" i="33"/>
  <c r="D10" i="33"/>
  <c r="P191" i="33"/>
  <c r="V191" i="33"/>
  <c r="Q65" i="33"/>
  <c r="Q75" i="33"/>
  <c r="T85" i="33"/>
  <c r="T95" i="33"/>
  <c r="T110" i="33"/>
  <c r="T125" i="33"/>
  <c r="T140" i="33"/>
  <c r="T155" i="33"/>
  <c r="H165" i="33"/>
  <c r="Z175" i="33"/>
  <c r="N175" i="33"/>
  <c r="AF175" i="33"/>
  <c r="C180" i="33"/>
  <c r="K10" i="33"/>
  <c r="Q10" i="33"/>
  <c r="W10" i="33"/>
  <c r="AC10" i="33"/>
  <c r="E51" i="33"/>
  <c r="E81" i="33"/>
  <c r="E88" i="33"/>
  <c r="Q100" i="33"/>
  <c r="E96" i="33"/>
  <c r="E103" i="33"/>
  <c r="Q115" i="33"/>
  <c r="E111" i="33"/>
  <c r="E118" i="33"/>
  <c r="Q130" i="33"/>
  <c r="E126" i="33"/>
  <c r="E133" i="33"/>
  <c r="Q145" i="33"/>
  <c r="E141" i="33"/>
  <c r="E148" i="33"/>
  <c r="Q160" i="33"/>
  <c r="E156" i="33"/>
  <c r="D185" i="33"/>
  <c r="E159" i="33"/>
  <c r="E161" i="33"/>
  <c r="Q170" i="33"/>
  <c r="E169" i="33"/>
  <c r="E171" i="33"/>
  <c r="Q180" i="33"/>
  <c r="E179" i="33"/>
  <c r="H185" i="33"/>
  <c r="E181" i="33"/>
  <c r="Z185" i="33"/>
  <c r="K165" i="33"/>
  <c r="AC165" i="33"/>
  <c r="E168" i="33"/>
  <c r="K175" i="33"/>
  <c r="AC175" i="33"/>
  <c r="E178" i="33"/>
  <c r="K185" i="33"/>
  <c r="AC185" i="33"/>
  <c r="Q190" i="33"/>
  <c r="E189" i="33"/>
  <c r="E167" i="33"/>
  <c r="E177" i="33"/>
  <c r="N185" i="33"/>
  <c r="AF185" i="33"/>
  <c r="T190" i="33"/>
  <c r="E188" i="33"/>
  <c r="Q165" i="33"/>
  <c r="E164" i="33"/>
  <c r="E166" i="33"/>
  <c r="Q175" i="33"/>
  <c r="E174" i="33"/>
  <c r="E176" i="33"/>
  <c r="Q185" i="33"/>
  <c r="E184" i="33"/>
  <c r="E187" i="33"/>
  <c r="C203" i="34"/>
  <c r="E196" i="34"/>
  <c r="AE195" i="34"/>
  <c r="AD195" i="34"/>
  <c r="AB195" i="34"/>
  <c r="AA195" i="34"/>
  <c r="Y195" i="34"/>
  <c r="X195" i="34"/>
  <c r="V195" i="34"/>
  <c r="U195" i="34"/>
  <c r="S195" i="34"/>
  <c r="R195" i="34"/>
  <c r="P195" i="34"/>
  <c r="O195" i="34"/>
  <c r="M195" i="34"/>
  <c r="L195" i="34"/>
  <c r="J195" i="34"/>
  <c r="I195" i="34"/>
  <c r="G195" i="34"/>
  <c r="F195" i="34"/>
  <c r="AE194" i="34"/>
  <c r="AD194" i="34"/>
  <c r="AB194" i="34"/>
  <c r="AA194" i="34"/>
  <c r="Y194" i="34"/>
  <c r="X194" i="34"/>
  <c r="V194" i="34"/>
  <c r="U194" i="34"/>
  <c r="S194" i="34"/>
  <c r="R194" i="34"/>
  <c r="P194" i="34"/>
  <c r="O194" i="34"/>
  <c r="M194" i="34"/>
  <c r="L194" i="34"/>
  <c r="J194" i="34"/>
  <c r="I194" i="34"/>
  <c r="G194" i="34"/>
  <c r="F194" i="34"/>
  <c r="AE193" i="34"/>
  <c r="AD193" i="34"/>
  <c r="AB193" i="34"/>
  <c r="AA193" i="34"/>
  <c r="Y193" i="34"/>
  <c r="X193" i="34"/>
  <c r="V193" i="34"/>
  <c r="U193" i="34"/>
  <c r="S193" i="34"/>
  <c r="R193" i="34"/>
  <c r="P193" i="34"/>
  <c r="O193" i="34"/>
  <c r="M193" i="34"/>
  <c r="L193" i="34"/>
  <c r="J193" i="34"/>
  <c r="I193" i="34"/>
  <c r="G193" i="34"/>
  <c r="F193" i="34"/>
  <c r="AE192" i="34"/>
  <c r="AD192" i="34"/>
  <c r="AB192" i="34"/>
  <c r="AA192" i="34"/>
  <c r="Y192" i="34"/>
  <c r="X192" i="34"/>
  <c r="V192" i="34"/>
  <c r="U192" i="34"/>
  <c r="S192" i="34"/>
  <c r="R192" i="34"/>
  <c r="P192" i="34"/>
  <c r="O192" i="34"/>
  <c r="M192" i="34"/>
  <c r="L192" i="34"/>
  <c r="J192" i="34"/>
  <c r="I192" i="34"/>
  <c r="G192" i="34"/>
  <c r="F192" i="34"/>
  <c r="AE190" i="34"/>
  <c r="AD190" i="34"/>
  <c r="AB190" i="34"/>
  <c r="AA190" i="34"/>
  <c r="Y190" i="34"/>
  <c r="X190" i="34"/>
  <c r="V190" i="34"/>
  <c r="U190" i="34"/>
  <c r="S190" i="34"/>
  <c r="R190" i="34"/>
  <c r="P190" i="34"/>
  <c r="O190" i="34"/>
  <c r="M190" i="34"/>
  <c r="L190" i="34"/>
  <c r="J190" i="34"/>
  <c r="I190" i="34"/>
  <c r="G190" i="34"/>
  <c r="F190" i="34"/>
  <c r="AF189" i="34"/>
  <c r="AC189" i="34"/>
  <c r="Z189" i="34"/>
  <c r="W189" i="34"/>
  <c r="T189" i="34"/>
  <c r="Q189" i="34"/>
  <c r="N189" i="34"/>
  <c r="K189" i="34"/>
  <c r="H189" i="34"/>
  <c r="D189" i="34"/>
  <c r="C189" i="34"/>
  <c r="AF188" i="34"/>
  <c r="AC188" i="34"/>
  <c r="Z188" i="34"/>
  <c r="W188" i="34"/>
  <c r="T188" i="34"/>
  <c r="Q188" i="34"/>
  <c r="N188" i="34"/>
  <c r="K188" i="34"/>
  <c r="H188" i="34"/>
  <c r="D188" i="34"/>
  <c r="D190" i="34" s="1"/>
  <c r="C188" i="34"/>
  <c r="AF187" i="34"/>
  <c r="AC187" i="34"/>
  <c r="Z187" i="34"/>
  <c r="W187" i="34"/>
  <c r="T187" i="34"/>
  <c r="Q187" i="34"/>
  <c r="N187" i="34"/>
  <c r="K187" i="34"/>
  <c r="H187" i="34"/>
  <c r="D187" i="34"/>
  <c r="C187" i="34"/>
  <c r="AF186" i="34"/>
  <c r="AC186" i="34"/>
  <c r="Z186" i="34"/>
  <c r="W186" i="34"/>
  <c r="T186" i="34"/>
  <c r="Q186" i="34"/>
  <c r="N186" i="34"/>
  <c r="K186" i="34"/>
  <c r="H186" i="34"/>
  <c r="D186" i="34"/>
  <c r="C186" i="34"/>
  <c r="AE185" i="34"/>
  <c r="AD185" i="34"/>
  <c r="AB185" i="34"/>
  <c r="AA185" i="34"/>
  <c r="Y185" i="34"/>
  <c r="X185" i="34"/>
  <c r="V185" i="34"/>
  <c r="U185" i="34"/>
  <c r="S185" i="34"/>
  <c r="R185" i="34"/>
  <c r="P185" i="34"/>
  <c r="O185" i="34"/>
  <c r="M185" i="34"/>
  <c r="L185" i="34"/>
  <c r="J185" i="34"/>
  <c r="I185" i="34"/>
  <c r="G185" i="34"/>
  <c r="F185" i="34"/>
  <c r="AF184" i="34"/>
  <c r="AC184" i="34"/>
  <c r="Z184" i="34"/>
  <c r="W184" i="34"/>
  <c r="T184" i="34"/>
  <c r="Q184" i="34"/>
  <c r="N184" i="34"/>
  <c r="K184" i="34"/>
  <c r="H184" i="34"/>
  <c r="D184" i="34"/>
  <c r="C184" i="34"/>
  <c r="AF183" i="34"/>
  <c r="AC183" i="34"/>
  <c r="Z183" i="34"/>
  <c r="W183" i="34"/>
  <c r="T183" i="34"/>
  <c r="Q183" i="34"/>
  <c r="N183" i="34"/>
  <c r="K183" i="34"/>
  <c r="H183" i="34"/>
  <c r="D183" i="34"/>
  <c r="C183" i="34"/>
  <c r="AF182" i="34"/>
  <c r="AC182" i="34"/>
  <c r="Z182" i="34"/>
  <c r="W182" i="34"/>
  <c r="T182" i="34"/>
  <c r="Q182" i="34"/>
  <c r="N182" i="34"/>
  <c r="K182" i="34"/>
  <c r="H182" i="34"/>
  <c r="D182" i="34"/>
  <c r="C182" i="34"/>
  <c r="AF181" i="34"/>
  <c r="AC181" i="34"/>
  <c r="Z181" i="34"/>
  <c r="W181" i="34"/>
  <c r="T181" i="34"/>
  <c r="Q181" i="34"/>
  <c r="N181" i="34"/>
  <c r="K181" i="34"/>
  <c r="H181" i="34"/>
  <c r="D181" i="34"/>
  <c r="C181" i="34"/>
  <c r="AE180" i="34"/>
  <c r="AD180" i="34"/>
  <c r="AB180" i="34"/>
  <c r="AA180" i="34"/>
  <c r="Y180" i="34"/>
  <c r="X180" i="34"/>
  <c r="V180" i="34"/>
  <c r="U180" i="34"/>
  <c r="S180" i="34"/>
  <c r="R180" i="34"/>
  <c r="P180" i="34"/>
  <c r="O180" i="34"/>
  <c r="M180" i="34"/>
  <c r="L180" i="34"/>
  <c r="J180" i="34"/>
  <c r="I180" i="34"/>
  <c r="G180" i="34"/>
  <c r="F180" i="34"/>
  <c r="AF179" i="34"/>
  <c r="AC179" i="34"/>
  <c r="Z179" i="34"/>
  <c r="W179" i="34"/>
  <c r="T179" i="34"/>
  <c r="Q179" i="34"/>
  <c r="N179" i="34"/>
  <c r="K179" i="34"/>
  <c r="H179" i="34"/>
  <c r="D179" i="34"/>
  <c r="C179" i="34"/>
  <c r="AF178" i="34"/>
  <c r="AC178" i="34"/>
  <c r="Z178" i="34"/>
  <c r="W178" i="34"/>
  <c r="T178" i="34"/>
  <c r="Q178" i="34"/>
  <c r="N178" i="34"/>
  <c r="K178" i="34"/>
  <c r="H178" i="34"/>
  <c r="D178" i="34"/>
  <c r="C178" i="34"/>
  <c r="AF177" i="34"/>
  <c r="AC177" i="34"/>
  <c r="Z177" i="34"/>
  <c r="W177" i="34"/>
  <c r="T177" i="34"/>
  <c r="Q177" i="34"/>
  <c r="N177" i="34"/>
  <c r="K177" i="34"/>
  <c r="H177" i="34"/>
  <c r="D177" i="34"/>
  <c r="C177" i="34"/>
  <c r="AF176" i="34"/>
  <c r="AC176" i="34"/>
  <c r="Z176" i="34"/>
  <c r="W176" i="34"/>
  <c r="T176" i="34"/>
  <c r="Q176" i="34"/>
  <c r="N176" i="34"/>
  <c r="K176" i="34"/>
  <c r="H176" i="34"/>
  <c r="D176" i="34"/>
  <c r="C176" i="34"/>
  <c r="AF175" i="34"/>
  <c r="AE175" i="34"/>
  <c r="AD175" i="34"/>
  <c r="AB175" i="34"/>
  <c r="AA175" i="34"/>
  <c r="Y175" i="34"/>
  <c r="X175" i="34"/>
  <c r="V175" i="34"/>
  <c r="U175" i="34"/>
  <c r="S175" i="34"/>
  <c r="R175" i="34"/>
  <c r="P175" i="34"/>
  <c r="O175" i="34"/>
  <c r="M175" i="34"/>
  <c r="L175" i="34"/>
  <c r="J175" i="34"/>
  <c r="I175" i="34"/>
  <c r="G175" i="34"/>
  <c r="F175" i="34"/>
  <c r="AF174" i="34"/>
  <c r="AC174" i="34"/>
  <c r="Z174" i="34"/>
  <c r="W174" i="34"/>
  <c r="T174" i="34"/>
  <c r="Q174" i="34"/>
  <c r="N174" i="34"/>
  <c r="K174" i="34"/>
  <c r="H174" i="34"/>
  <c r="D174" i="34"/>
  <c r="C174" i="34"/>
  <c r="AF173" i="34"/>
  <c r="AC173" i="34"/>
  <c r="Z173" i="34"/>
  <c r="W173" i="34"/>
  <c r="T173" i="34"/>
  <c r="Q173" i="34"/>
  <c r="N173" i="34"/>
  <c r="K173" i="34"/>
  <c r="H173" i="34"/>
  <c r="D173" i="34"/>
  <c r="C173" i="34"/>
  <c r="AF172" i="34"/>
  <c r="AC172" i="34"/>
  <c r="Z172" i="34"/>
  <c r="W172" i="34"/>
  <c r="T172" i="34"/>
  <c r="Q172" i="34"/>
  <c r="N172" i="34"/>
  <c r="K172" i="34"/>
  <c r="H172" i="34"/>
  <c r="D172" i="34"/>
  <c r="C172" i="34"/>
  <c r="AF171" i="34"/>
  <c r="AC171" i="34"/>
  <c r="Z171" i="34"/>
  <c r="W171" i="34"/>
  <c r="T171" i="34"/>
  <c r="Q171" i="34"/>
  <c r="N171" i="34"/>
  <c r="K171" i="34"/>
  <c r="H171" i="34"/>
  <c r="D171" i="34"/>
  <c r="C171" i="34"/>
  <c r="AE170" i="34"/>
  <c r="AD170" i="34"/>
  <c r="AB170" i="34"/>
  <c r="AA170" i="34"/>
  <c r="Y170" i="34"/>
  <c r="X170" i="34"/>
  <c r="V170" i="34"/>
  <c r="U170" i="34"/>
  <c r="S170" i="34"/>
  <c r="R170" i="34"/>
  <c r="P170" i="34"/>
  <c r="O170" i="34"/>
  <c r="M170" i="34"/>
  <c r="L170" i="34"/>
  <c r="J170" i="34"/>
  <c r="I170" i="34"/>
  <c r="G170" i="34"/>
  <c r="F170" i="34"/>
  <c r="AF169" i="34"/>
  <c r="AC169" i="34"/>
  <c r="Z169" i="34"/>
  <c r="W169" i="34"/>
  <c r="T169" i="34"/>
  <c r="Q169" i="34"/>
  <c r="N169" i="34"/>
  <c r="K169" i="34"/>
  <c r="H169" i="34"/>
  <c r="D169" i="34"/>
  <c r="C169" i="34"/>
  <c r="AF168" i="34"/>
  <c r="AC168" i="34"/>
  <c r="Z168" i="34"/>
  <c r="W168" i="34"/>
  <c r="T168" i="34"/>
  <c r="Q168" i="34"/>
  <c r="N168" i="34"/>
  <c r="K168" i="34"/>
  <c r="H168" i="34"/>
  <c r="D168" i="34"/>
  <c r="C168" i="34"/>
  <c r="AF167" i="34"/>
  <c r="AC167" i="34"/>
  <c r="Z167" i="34"/>
  <c r="W167" i="34"/>
  <c r="T167" i="34"/>
  <c r="Q167" i="34"/>
  <c r="N167" i="34"/>
  <c r="K167" i="34"/>
  <c r="H167" i="34"/>
  <c r="D167" i="34"/>
  <c r="C167" i="34"/>
  <c r="AF166" i="34"/>
  <c r="AC166" i="34"/>
  <c r="Z166" i="34"/>
  <c r="W166" i="34"/>
  <c r="T166" i="34"/>
  <c r="Q166" i="34"/>
  <c r="N166" i="34"/>
  <c r="K166" i="34"/>
  <c r="H166" i="34"/>
  <c r="D166" i="34"/>
  <c r="C166" i="34"/>
  <c r="AE165" i="34"/>
  <c r="AD165" i="34"/>
  <c r="AB165" i="34"/>
  <c r="AA165" i="34"/>
  <c r="Y165" i="34"/>
  <c r="X165" i="34"/>
  <c r="V165" i="34"/>
  <c r="U165" i="34"/>
  <c r="S165" i="34"/>
  <c r="R165" i="34"/>
  <c r="P165" i="34"/>
  <c r="O165" i="34"/>
  <c r="M165" i="34"/>
  <c r="L165" i="34"/>
  <c r="J165" i="34"/>
  <c r="I165" i="34"/>
  <c r="G165" i="34"/>
  <c r="F165" i="34"/>
  <c r="C165" i="34"/>
  <c r="AF164" i="34"/>
  <c r="AC164" i="34"/>
  <c r="Z164" i="34"/>
  <c r="W164" i="34"/>
  <c r="T164" i="34"/>
  <c r="Q164" i="34"/>
  <c r="N164" i="34"/>
  <c r="K164" i="34"/>
  <c r="H164" i="34"/>
  <c r="D164" i="34"/>
  <c r="C164" i="34"/>
  <c r="AF163" i="34"/>
  <c r="AC163" i="34"/>
  <c r="Z163" i="34"/>
  <c r="W163" i="34"/>
  <c r="T163" i="34"/>
  <c r="Q163" i="34"/>
  <c r="N163" i="34"/>
  <c r="K163" i="34"/>
  <c r="H163" i="34"/>
  <c r="D163" i="34"/>
  <c r="C163" i="34"/>
  <c r="AF162" i="34"/>
  <c r="AC162" i="34"/>
  <c r="Z162" i="34"/>
  <c r="W162" i="34"/>
  <c r="T162" i="34"/>
  <c r="Q162" i="34"/>
  <c r="N162" i="34"/>
  <c r="K162" i="34"/>
  <c r="H162" i="34"/>
  <c r="D162" i="34"/>
  <c r="C162" i="34"/>
  <c r="AF161" i="34"/>
  <c r="AC161" i="34"/>
  <c r="Z161" i="34"/>
  <c r="W161" i="34"/>
  <c r="T161" i="34"/>
  <c r="Q161" i="34"/>
  <c r="N161" i="34"/>
  <c r="K161" i="34"/>
  <c r="H161" i="34"/>
  <c r="D161" i="34"/>
  <c r="C161" i="34"/>
  <c r="AF160" i="34"/>
  <c r="AE160" i="34"/>
  <c r="AD160" i="34"/>
  <c r="AB160" i="34"/>
  <c r="AA160" i="34"/>
  <c r="Y160" i="34"/>
  <c r="X160" i="34"/>
  <c r="V160" i="34"/>
  <c r="U160" i="34"/>
  <c r="S160" i="34"/>
  <c r="R160" i="34"/>
  <c r="P160" i="34"/>
  <c r="O160" i="34"/>
  <c r="M160" i="34"/>
  <c r="L160" i="34"/>
  <c r="J160" i="34"/>
  <c r="I160" i="34"/>
  <c r="G160" i="34"/>
  <c r="F160" i="34"/>
  <c r="AF159" i="34"/>
  <c r="AC159" i="34"/>
  <c r="Z159" i="34"/>
  <c r="W159" i="34"/>
  <c r="T159" i="34"/>
  <c r="Q159" i="34"/>
  <c r="N159" i="34"/>
  <c r="K159" i="34"/>
  <c r="H159" i="34"/>
  <c r="E159" i="34" s="1"/>
  <c r="D159" i="34"/>
  <c r="C159" i="34"/>
  <c r="AF158" i="34"/>
  <c r="AC158" i="34"/>
  <c r="Z158" i="34"/>
  <c r="W158" i="34"/>
  <c r="T158" i="34"/>
  <c r="Q158" i="34"/>
  <c r="N158" i="34"/>
  <c r="K158" i="34"/>
  <c r="H158" i="34"/>
  <c r="D158" i="34"/>
  <c r="C158" i="34"/>
  <c r="AF157" i="34"/>
  <c r="AC157" i="34"/>
  <c r="Z157" i="34"/>
  <c r="W157" i="34"/>
  <c r="T157" i="34"/>
  <c r="Q157" i="34"/>
  <c r="N157" i="34"/>
  <c r="K157" i="34"/>
  <c r="H157" i="34"/>
  <c r="D157" i="34"/>
  <c r="C157" i="34"/>
  <c r="AF156" i="34"/>
  <c r="AC156" i="34"/>
  <c r="AC160" i="34" s="1"/>
  <c r="Z156" i="34"/>
  <c r="Z160" i="34" s="1"/>
  <c r="W156" i="34"/>
  <c r="T156" i="34"/>
  <c r="Q156" i="34"/>
  <c r="N156" i="34"/>
  <c r="K156" i="34"/>
  <c r="H156" i="34"/>
  <c r="D156" i="34"/>
  <c r="C156" i="34"/>
  <c r="AE155" i="34"/>
  <c r="AD155" i="34"/>
  <c r="AB155" i="34"/>
  <c r="AA155" i="34"/>
  <c r="Y155" i="34"/>
  <c r="X155" i="34"/>
  <c r="W155" i="34"/>
  <c r="V155" i="34"/>
  <c r="U155" i="34"/>
  <c r="S155" i="34"/>
  <c r="R155" i="34"/>
  <c r="P155" i="34"/>
  <c r="O155" i="34"/>
  <c r="M155" i="34"/>
  <c r="L155" i="34"/>
  <c r="J155" i="34"/>
  <c r="I155" i="34"/>
  <c r="G155" i="34"/>
  <c r="F155" i="34"/>
  <c r="AF154" i="34"/>
  <c r="AC154" i="34"/>
  <c r="Z154" i="34"/>
  <c r="W154" i="34"/>
  <c r="T154" i="34"/>
  <c r="Q154" i="34"/>
  <c r="N154" i="34"/>
  <c r="K154" i="34"/>
  <c r="H154" i="34"/>
  <c r="D154" i="34"/>
  <c r="C154" i="34"/>
  <c r="AF153" i="34"/>
  <c r="AC153" i="34"/>
  <c r="Z153" i="34"/>
  <c r="W153" i="34"/>
  <c r="T153" i="34"/>
  <c r="Q153" i="34"/>
  <c r="N153" i="34"/>
  <c r="K153" i="34"/>
  <c r="H153" i="34"/>
  <c r="D153" i="34"/>
  <c r="C153" i="34"/>
  <c r="AF152" i="34"/>
  <c r="AC152" i="34"/>
  <c r="Z152" i="34"/>
  <c r="W152" i="34"/>
  <c r="T152" i="34"/>
  <c r="Q152" i="34"/>
  <c r="N152" i="34"/>
  <c r="K152" i="34"/>
  <c r="H152" i="34"/>
  <c r="D152" i="34"/>
  <c r="C152" i="34"/>
  <c r="AF151" i="34"/>
  <c r="AC151" i="34"/>
  <c r="Z151" i="34"/>
  <c r="W151" i="34"/>
  <c r="T151" i="34"/>
  <c r="Q151" i="34"/>
  <c r="N151" i="34"/>
  <c r="K151" i="34"/>
  <c r="H151" i="34"/>
  <c r="D151" i="34"/>
  <c r="C151" i="34"/>
  <c r="AE150" i="34"/>
  <c r="AD150" i="34"/>
  <c r="AC150" i="34"/>
  <c r="AB150" i="34"/>
  <c r="AA150" i="34"/>
  <c r="Y150" i="34"/>
  <c r="X150" i="34"/>
  <c r="V150" i="34"/>
  <c r="U150" i="34"/>
  <c r="S150" i="34"/>
  <c r="R150" i="34"/>
  <c r="P150" i="34"/>
  <c r="O150" i="34"/>
  <c r="M150" i="34"/>
  <c r="L150" i="34"/>
  <c r="J150" i="34"/>
  <c r="I150" i="34"/>
  <c r="G150" i="34"/>
  <c r="F150" i="34"/>
  <c r="AF149" i="34"/>
  <c r="AC149" i="34"/>
  <c r="Z149" i="34"/>
  <c r="W149" i="34"/>
  <c r="T149" i="34"/>
  <c r="Q149" i="34"/>
  <c r="N149" i="34"/>
  <c r="K149" i="34"/>
  <c r="H149" i="34"/>
  <c r="D149" i="34"/>
  <c r="C149" i="34"/>
  <c r="AF148" i="34"/>
  <c r="AC148" i="34"/>
  <c r="Z148" i="34"/>
  <c r="W148" i="34"/>
  <c r="T148" i="34"/>
  <c r="Q148" i="34"/>
  <c r="N148" i="34"/>
  <c r="K148" i="34"/>
  <c r="H148" i="34"/>
  <c r="D148" i="34"/>
  <c r="C148" i="34"/>
  <c r="AF147" i="34"/>
  <c r="AC147" i="34"/>
  <c r="Z147" i="34"/>
  <c r="W147" i="34"/>
  <c r="T147" i="34"/>
  <c r="Q147" i="34"/>
  <c r="N147" i="34"/>
  <c r="K147" i="34"/>
  <c r="H147" i="34"/>
  <c r="D147" i="34"/>
  <c r="C147" i="34"/>
  <c r="AF146" i="34"/>
  <c r="AC146" i="34"/>
  <c r="Z146" i="34"/>
  <c r="W146" i="34"/>
  <c r="T146" i="34"/>
  <c r="T150" i="34" s="1"/>
  <c r="Q146" i="34"/>
  <c r="N146" i="34"/>
  <c r="K146" i="34"/>
  <c r="H146" i="34"/>
  <c r="D146" i="34"/>
  <c r="C146" i="34"/>
  <c r="AE145" i="34"/>
  <c r="AD145" i="34"/>
  <c r="AB145" i="34"/>
  <c r="AA145" i="34"/>
  <c r="Y145" i="34"/>
  <c r="X145" i="34"/>
  <c r="W145" i="34"/>
  <c r="V145" i="34"/>
  <c r="U145" i="34"/>
  <c r="S145" i="34"/>
  <c r="R145" i="34"/>
  <c r="P145" i="34"/>
  <c r="O145" i="34"/>
  <c r="M145" i="34"/>
  <c r="L145" i="34"/>
  <c r="J145" i="34"/>
  <c r="I145" i="34"/>
  <c r="G145" i="34"/>
  <c r="F145" i="34"/>
  <c r="AF144" i="34"/>
  <c r="AC144" i="34"/>
  <c r="Z144" i="34"/>
  <c r="W144" i="34"/>
  <c r="T144" i="34"/>
  <c r="Q144" i="34"/>
  <c r="N144" i="34"/>
  <c r="K144" i="34"/>
  <c r="H144" i="34"/>
  <c r="D144" i="34"/>
  <c r="C144" i="34"/>
  <c r="AF143" i="34"/>
  <c r="AC143" i="34"/>
  <c r="Z143" i="34"/>
  <c r="W143" i="34"/>
  <c r="T143" i="34"/>
  <c r="Q143" i="34"/>
  <c r="N143" i="34"/>
  <c r="K143" i="34"/>
  <c r="H143" i="34"/>
  <c r="D143" i="34"/>
  <c r="C143" i="34"/>
  <c r="AF142" i="34"/>
  <c r="AC142" i="34"/>
  <c r="Z142" i="34"/>
  <c r="W142" i="34"/>
  <c r="T142" i="34"/>
  <c r="Q142" i="34"/>
  <c r="N142" i="34"/>
  <c r="K142" i="34"/>
  <c r="H142" i="34"/>
  <c r="D142" i="34"/>
  <c r="C142" i="34"/>
  <c r="AF141" i="34"/>
  <c r="AC141" i="34"/>
  <c r="Z141" i="34"/>
  <c r="W141" i="34"/>
  <c r="T141" i="34"/>
  <c r="Q141" i="34"/>
  <c r="N141" i="34"/>
  <c r="K141" i="34"/>
  <c r="H141" i="34"/>
  <c r="D141" i="34"/>
  <c r="C141" i="34"/>
  <c r="AE140" i="34"/>
  <c r="AD140" i="34"/>
  <c r="AB140" i="34"/>
  <c r="AA140" i="34"/>
  <c r="Y140" i="34"/>
  <c r="X140" i="34"/>
  <c r="V140" i="34"/>
  <c r="U140" i="34"/>
  <c r="S140" i="34"/>
  <c r="R140" i="34"/>
  <c r="P140" i="34"/>
  <c r="O140" i="34"/>
  <c r="M140" i="34"/>
  <c r="L140" i="34"/>
  <c r="J140" i="34"/>
  <c r="I140" i="34"/>
  <c r="G140" i="34"/>
  <c r="F140" i="34"/>
  <c r="AF139" i="34"/>
  <c r="AC139" i="34"/>
  <c r="Z139" i="34"/>
  <c r="W139" i="34"/>
  <c r="T139" i="34"/>
  <c r="Q139" i="34"/>
  <c r="N139" i="34"/>
  <c r="K139" i="34"/>
  <c r="H139" i="34"/>
  <c r="D139" i="34"/>
  <c r="C139" i="34"/>
  <c r="AF138" i="34"/>
  <c r="AC138" i="34"/>
  <c r="Z138" i="34"/>
  <c r="W138" i="34"/>
  <c r="T138" i="34"/>
  <c r="Q138" i="34"/>
  <c r="N138" i="34"/>
  <c r="K138" i="34"/>
  <c r="H138" i="34"/>
  <c r="D138" i="34"/>
  <c r="C138" i="34"/>
  <c r="AF137" i="34"/>
  <c r="AC137" i="34"/>
  <c r="Z137" i="34"/>
  <c r="W137" i="34"/>
  <c r="T137" i="34"/>
  <c r="Q137" i="34"/>
  <c r="N137" i="34"/>
  <c r="K137" i="34"/>
  <c r="H137" i="34"/>
  <c r="D137" i="34"/>
  <c r="C137" i="34"/>
  <c r="AF136" i="34"/>
  <c r="AC136" i="34"/>
  <c r="Z136" i="34"/>
  <c r="W136" i="34"/>
  <c r="T136" i="34"/>
  <c r="Q136" i="34"/>
  <c r="N136" i="34"/>
  <c r="K136" i="34"/>
  <c r="H136" i="34"/>
  <c r="D136" i="34"/>
  <c r="D140" i="34" s="1"/>
  <c r="C136" i="34"/>
  <c r="AE135" i="34"/>
  <c r="AD135" i="34"/>
  <c r="AB135" i="34"/>
  <c r="AA135" i="34"/>
  <c r="Y135" i="34"/>
  <c r="X135" i="34"/>
  <c r="W135" i="34"/>
  <c r="V135" i="34"/>
  <c r="U135" i="34"/>
  <c r="S135" i="34"/>
  <c r="R135" i="34"/>
  <c r="P135" i="34"/>
  <c r="O135" i="34"/>
  <c r="M135" i="34"/>
  <c r="L135" i="34"/>
  <c r="J135" i="34"/>
  <c r="I135" i="34"/>
  <c r="G135" i="34"/>
  <c r="F135" i="34"/>
  <c r="AF134" i="34"/>
  <c r="AC134" i="34"/>
  <c r="Z134" i="34"/>
  <c r="W134" i="34"/>
  <c r="T134" i="34"/>
  <c r="Q134" i="34"/>
  <c r="N134" i="34"/>
  <c r="K134" i="34"/>
  <c r="H134" i="34"/>
  <c r="D134" i="34"/>
  <c r="C134" i="34"/>
  <c r="AF133" i="34"/>
  <c r="AC133" i="34"/>
  <c r="Z133" i="34"/>
  <c r="W133" i="34"/>
  <c r="T133" i="34"/>
  <c r="Q133" i="34"/>
  <c r="N133" i="34"/>
  <c r="K133" i="34"/>
  <c r="H133" i="34"/>
  <c r="D133" i="34"/>
  <c r="C133" i="34"/>
  <c r="AF132" i="34"/>
  <c r="AC132" i="34"/>
  <c r="Z132" i="34"/>
  <c r="W132" i="34"/>
  <c r="T132" i="34"/>
  <c r="Q132" i="34"/>
  <c r="N132" i="34"/>
  <c r="K132" i="34"/>
  <c r="H132" i="34"/>
  <c r="E132" i="34" s="1"/>
  <c r="D132" i="34"/>
  <c r="C132" i="34"/>
  <c r="AF131" i="34"/>
  <c r="AC131" i="34"/>
  <c r="Z131" i="34"/>
  <c r="W131" i="34"/>
  <c r="T131" i="34"/>
  <c r="Q131" i="34"/>
  <c r="N131" i="34"/>
  <c r="K131" i="34"/>
  <c r="H131" i="34"/>
  <c r="D131" i="34"/>
  <c r="C131" i="34"/>
  <c r="AE130" i="34"/>
  <c r="AD130" i="34"/>
  <c r="AB130" i="34"/>
  <c r="AA130" i="34"/>
  <c r="Y130" i="34"/>
  <c r="X130" i="34"/>
  <c r="V130" i="34"/>
  <c r="U130" i="34"/>
  <c r="S130" i="34"/>
  <c r="R130" i="34"/>
  <c r="P130" i="34"/>
  <c r="O130" i="34"/>
  <c r="M130" i="34"/>
  <c r="L130" i="34"/>
  <c r="J130" i="34"/>
  <c r="I130" i="34"/>
  <c r="G130" i="34"/>
  <c r="F130" i="34"/>
  <c r="AF129" i="34"/>
  <c r="AC129" i="34"/>
  <c r="Z129" i="34"/>
  <c r="W129" i="34"/>
  <c r="T129" i="34"/>
  <c r="Q129" i="34"/>
  <c r="N129" i="34"/>
  <c r="K129" i="34"/>
  <c r="H129" i="34"/>
  <c r="D129" i="34"/>
  <c r="C129" i="34"/>
  <c r="AF128" i="34"/>
  <c r="AC128" i="34"/>
  <c r="Z128" i="34"/>
  <c r="W128" i="34"/>
  <c r="T128" i="34"/>
  <c r="Q128" i="34"/>
  <c r="N128" i="34"/>
  <c r="K128" i="34"/>
  <c r="H128" i="34"/>
  <c r="D128" i="34"/>
  <c r="C128" i="34"/>
  <c r="AF127" i="34"/>
  <c r="AC127" i="34"/>
  <c r="Z127" i="34"/>
  <c r="W127" i="34"/>
  <c r="T127" i="34"/>
  <c r="Q127" i="34"/>
  <c r="N127" i="34"/>
  <c r="K127" i="34"/>
  <c r="H127" i="34"/>
  <c r="D127" i="34"/>
  <c r="C127" i="34"/>
  <c r="AF126" i="34"/>
  <c r="AC126" i="34"/>
  <c r="Z126" i="34"/>
  <c r="W126" i="34"/>
  <c r="T126" i="34"/>
  <c r="Q126" i="34"/>
  <c r="N126" i="34"/>
  <c r="K126" i="34"/>
  <c r="H126" i="34"/>
  <c r="D126" i="34"/>
  <c r="C126" i="34"/>
  <c r="AE125" i="34"/>
  <c r="AD125" i="34"/>
  <c r="AB125" i="34"/>
  <c r="AA125" i="34"/>
  <c r="Y125" i="34"/>
  <c r="X125" i="34"/>
  <c r="V125" i="34"/>
  <c r="U125" i="34"/>
  <c r="S125" i="34"/>
  <c r="R125" i="34"/>
  <c r="P125" i="34"/>
  <c r="O125" i="34"/>
  <c r="M125" i="34"/>
  <c r="L125" i="34"/>
  <c r="J125" i="34"/>
  <c r="I125" i="34"/>
  <c r="G125" i="34"/>
  <c r="F125" i="34"/>
  <c r="AF124" i="34"/>
  <c r="AC124" i="34"/>
  <c r="Z124" i="34"/>
  <c r="W124" i="34"/>
  <c r="T124" i="34"/>
  <c r="Q124" i="34"/>
  <c r="N124" i="34"/>
  <c r="K124" i="34"/>
  <c r="H124" i="34"/>
  <c r="D124" i="34"/>
  <c r="C124" i="34"/>
  <c r="AF123" i="34"/>
  <c r="AC123" i="34"/>
  <c r="Z123" i="34"/>
  <c r="W123" i="34"/>
  <c r="T123" i="34"/>
  <c r="Q123" i="34"/>
  <c r="N123" i="34"/>
  <c r="K123" i="34"/>
  <c r="H123" i="34"/>
  <c r="D123" i="34"/>
  <c r="C123" i="34"/>
  <c r="AF122" i="34"/>
  <c r="AC122" i="34"/>
  <c r="Z122" i="34"/>
  <c r="W122" i="34"/>
  <c r="T122" i="34"/>
  <c r="Q122" i="34"/>
  <c r="N122" i="34"/>
  <c r="K122" i="34"/>
  <c r="H122" i="34"/>
  <c r="D122" i="34"/>
  <c r="C122" i="34"/>
  <c r="AF121" i="34"/>
  <c r="AC121" i="34"/>
  <c r="Z121" i="34"/>
  <c r="W121" i="34"/>
  <c r="T121" i="34"/>
  <c r="Q121" i="34"/>
  <c r="N121" i="34"/>
  <c r="K121" i="34"/>
  <c r="H121" i="34"/>
  <c r="D121" i="34"/>
  <c r="C121" i="34"/>
  <c r="AE120" i="34"/>
  <c r="AD120" i="34"/>
  <c r="AC120" i="34"/>
  <c r="AB120" i="34"/>
  <c r="AA120" i="34"/>
  <c r="Y120" i="34"/>
  <c r="X120" i="34"/>
  <c r="V120" i="34"/>
  <c r="U120" i="34"/>
  <c r="S120" i="34"/>
  <c r="R120" i="34"/>
  <c r="P120" i="34"/>
  <c r="O120" i="34"/>
  <c r="M120" i="34"/>
  <c r="L120" i="34"/>
  <c r="J120" i="34"/>
  <c r="I120" i="34"/>
  <c r="G120" i="34"/>
  <c r="F120" i="34"/>
  <c r="AF119" i="34"/>
  <c r="AC119" i="34"/>
  <c r="Z119" i="34"/>
  <c r="W119" i="34"/>
  <c r="T119" i="34"/>
  <c r="Q119" i="34"/>
  <c r="N119" i="34"/>
  <c r="K119" i="34"/>
  <c r="H119" i="34"/>
  <c r="D119" i="34"/>
  <c r="C119" i="34"/>
  <c r="AF118" i="34"/>
  <c r="AC118" i="34"/>
  <c r="Z118" i="34"/>
  <c r="W118" i="34"/>
  <c r="T118" i="34"/>
  <c r="Q118" i="34"/>
  <c r="N118" i="34"/>
  <c r="K118" i="34"/>
  <c r="H118" i="34"/>
  <c r="D118" i="34"/>
  <c r="C118" i="34"/>
  <c r="AF117" i="34"/>
  <c r="AC117" i="34"/>
  <c r="Z117" i="34"/>
  <c r="W117" i="34"/>
  <c r="T117" i="34"/>
  <c r="Q117" i="34"/>
  <c r="N117" i="34"/>
  <c r="K117" i="34"/>
  <c r="H117" i="34"/>
  <c r="D117" i="34"/>
  <c r="C117" i="34"/>
  <c r="AF116" i="34"/>
  <c r="AC116" i="34"/>
  <c r="Z116" i="34"/>
  <c r="W116" i="34"/>
  <c r="T116" i="34"/>
  <c r="Q116" i="34"/>
  <c r="N116" i="34"/>
  <c r="K116" i="34"/>
  <c r="H116" i="34"/>
  <c r="D116" i="34"/>
  <c r="C116" i="34"/>
  <c r="AE115" i="34"/>
  <c r="AD115" i="34"/>
  <c r="AB115" i="34"/>
  <c r="AA115" i="34"/>
  <c r="Y115" i="34"/>
  <c r="X115" i="34"/>
  <c r="V115" i="34"/>
  <c r="U115" i="34"/>
  <c r="S115" i="34"/>
  <c r="R115" i="34"/>
  <c r="P115" i="34"/>
  <c r="O115" i="34"/>
  <c r="M115" i="34"/>
  <c r="L115" i="34"/>
  <c r="J115" i="34"/>
  <c r="I115" i="34"/>
  <c r="G115" i="34"/>
  <c r="F115" i="34"/>
  <c r="AF114" i="34"/>
  <c r="AC114" i="34"/>
  <c r="Z114" i="34"/>
  <c r="W114" i="34"/>
  <c r="T114" i="34"/>
  <c r="Q114" i="34"/>
  <c r="N114" i="34"/>
  <c r="K114" i="34"/>
  <c r="H114" i="34"/>
  <c r="D114" i="34"/>
  <c r="C114" i="34"/>
  <c r="AF113" i="34"/>
  <c r="AC113" i="34"/>
  <c r="Z113" i="34"/>
  <c r="W113" i="34"/>
  <c r="T113" i="34"/>
  <c r="Q113" i="34"/>
  <c r="N113" i="34"/>
  <c r="K113" i="34"/>
  <c r="H113" i="34"/>
  <c r="D113" i="34"/>
  <c r="C113" i="34"/>
  <c r="AF112" i="34"/>
  <c r="AC112" i="34"/>
  <c r="Z112" i="34"/>
  <c r="W112" i="34"/>
  <c r="T112" i="34"/>
  <c r="Q112" i="34"/>
  <c r="N112" i="34"/>
  <c r="K112" i="34"/>
  <c r="H112" i="34"/>
  <c r="D112" i="34"/>
  <c r="C112" i="34"/>
  <c r="AF111" i="34"/>
  <c r="AC111" i="34"/>
  <c r="Z111" i="34"/>
  <c r="W111" i="34"/>
  <c r="W115" i="34" s="1"/>
  <c r="T111" i="34"/>
  <c r="Q111" i="34"/>
  <c r="N111" i="34"/>
  <c r="K111" i="34"/>
  <c r="H111" i="34"/>
  <c r="E111" i="34" s="1"/>
  <c r="D111" i="34"/>
  <c r="C111" i="34"/>
  <c r="AE110" i="34"/>
  <c r="AD110" i="34"/>
  <c r="AB110" i="34"/>
  <c r="AA110" i="34"/>
  <c r="Y110" i="34"/>
  <c r="X110" i="34"/>
  <c r="V110" i="34"/>
  <c r="U110" i="34"/>
  <c r="S110" i="34"/>
  <c r="R110" i="34"/>
  <c r="P110" i="34"/>
  <c r="O110" i="34"/>
  <c r="M110" i="34"/>
  <c r="L110" i="34"/>
  <c r="J110" i="34"/>
  <c r="I110" i="34"/>
  <c r="G110" i="34"/>
  <c r="F110" i="34"/>
  <c r="AF109" i="34"/>
  <c r="AC109" i="34"/>
  <c r="Z109" i="34"/>
  <c r="W109" i="34"/>
  <c r="T109" i="34"/>
  <c r="Q109" i="34"/>
  <c r="N109" i="34"/>
  <c r="K109" i="34"/>
  <c r="H109" i="34"/>
  <c r="D109" i="34"/>
  <c r="C109" i="34"/>
  <c r="AF108" i="34"/>
  <c r="AC108" i="34"/>
  <c r="Z108" i="34"/>
  <c r="W108" i="34"/>
  <c r="T108" i="34"/>
  <c r="Q108" i="34"/>
  <c r="N108" i="34"/>
  <c r="K108" i="34"/>
  <c r="H108" i="34"/>
  <c r="D108" i="34"/>
  <c r="C108" i="34"/>
  <c r="AF107" i="34"/>
  <c r="AC107" i="34"/>
  <c r="Z107" i="34"/>
  <c r="W107" i="34"/>
  <c r="T107" i="34"/>
  <c r="Q107" i="34"/>
  <c r="N107" i="34"/>
  <c r="K107" i="34"/>
  <c r="H107" i="34"/>
  <c r="D107" i="34"/>
  <c r="C107" i="34"/>
  <c r="AF106" i="34"/>
  <c r="AC106" i="34"/>
  <c r="Z106" i="34"/>
  <c r="W106" i="34"/>
  <c r="T106" i="34"/>
  <c r="Q106" i="34"/>
  <c r="N106" i="34"/>
  <c r="K106" i="34"/>
  <c r="H106" i="34"/>
  <c r="D106" i="34"/>
  <c r="C106" i="34"/>
  <c r="AE105" i="34"/>
  <c r="AD105" i="34"/>
  <c r="AB105" i="34"/>
  <c r="AA105" i="34"/>
  <c r="Y105" i="34"/>
  <c r="X105" i="34"/>
  <c r="V105" i="34"/>
  <c r="U105" i="34"/>
  <c r="S105" i="34"/>
  <c r="R105" i="34"/>
  <c r="P105" i="34"/>
  <c r="O105" i="34"/>
  <c r="M105" i="34"/>
  <c r="L105" i="34"/>
  <c r="J105" i="34"/>
  <c r="I105" i="34"/>
  <c r="G105" i="34"/>
  <c r="F105" i="34"/>
  <c r="AF104" i="34"/>
  <c r="AC104" i="34"/>
  <c r="Z104" i="34"/>
  <c r="W104" i="34"/>
  <c r="T104" i="34"/>
  <c r="Q104" i="34"/>
  <c r="N104" i="34"/>
  <c r="K104" i="34"/>
  <c r="H104" i="34"/>
  <c r="D104" i="34"/>
  <c r="C104" i="34"/>
  <c r="AF103" i="34"/>
  <c r="AC103" i="34"/>
  <c r="Z103" i="34"/>
  <c r="W103" i="34"/>
  <c r="T103" i="34"/>
  <c r="Q103" i="34"/>
  <c r="N103" i="34"/>
  <c r="K103" i="34"/>
  <c r="H103" i="34"/>
  <c r="D103" i="34"/>
  <c r="C103" i="34"/>
  <c r="AF102" i="34"/>
  <c r="AC102" i="34"/>
  <c r="Z102" i="34"/>
  <c r="W102" i="34"/>
  <c r="T102" i="34"/>
  <c r="Q102" i="34"/>
  <c r="N102" i="34"/>
  <c r="K102" i="34"/>
  <c r="H102" i="34"/>
  <c r="D102" i="34"/>
  <c r="C102" i="34"/>
  <c r="AF101" i="34"/>
  <c r="AC101" i="34"/>
  <c r="Z101" i="34"/>
  <c r="W101" i="34"/>
  <c r="T101" i="34"/>
  <c r="Q101" i="34"/>
  <c r="N101" i="34"/>
  <c r="K101" i="34"/>
  <c r="H101" i="34"/>
  <c r="D101" i="34"/>
  <c r="C101" i="34"/>
  <c r="AE100" i="34"/>
  <c r="AD100" i="34"/>
  <c r="AB100" i="34"/>
  <c r="AA100" i="34"/>
  <c r="Y100" i="34"/>
  <c r="X100" i="34"/>
  <c r="V100" i="34"/>
  <c r="U100" i="34"/>
  <c r="S100" i="34"/>
  <c r="R100" i="34"/>
  <c r="P100" i="34"/>
  <c r="O100" i="34"/>
  <c r="M100" i="34"/>
  <c r="L100" i="34"/>
  <c r="J100" i="34"/>
  <c r="I100" i="34"/>
  <c r="G100" i="34"/>
  <c r="F100" i="34"/>
  <c r="AF99" i="34"/>
  <c r="AC99" i="34"/>
  <c r="Z99" i="34"/>
  <c r="W99" i="34"/>
  <c r="T99" i="34"/>
  <c r="Q99" i="34"/>
  <c r="N99" i="34"/>
  <c r="K99" i="34"/>
  <c r="H99" i="34"/>
  <c r="D99" i="34"/>
  <c r="C99" i="34"/>
  <c r="AF98" i="34"/>
  <c r="AC98" i="34"/>
  <c r="Z98" i="34"/>
  <c r="W98" i="34"/>
  <c r="T98" i="34"/>
  <c r="Q98" i="34"/>
  <c r="N98" i="34"/>
  <c r="K98" i="34"/>
  <c r="H98" i="34"/>
  <c r="D98" i="34"/>
  <c r="C98" i="34"/>
  <c r="AF97" i="34"/>
  <c r="AC97" i="34"/>
  <c r="Z97" i="34"/>
  <c r="W97" i="34"/>
  <c r="T97" i="34"/>
  <c r="Q97" i="34"/>
  <c r="N97" i="34"/>
  <c r="K97" i="34"/>
  <c r="H97" i="34"/>
  <c r="D97" i="34"/>
  <c r="C97" i="34"/>
  <c r="AF96" i="34"/>
  <c r="AC96" i="34"/>
  <c r="Z96" i="34"/>
  <c r="W96" i="34"/>
  <c r="T96" i="34"/>
  <c r="Q96" i="34"/>
  <c r="N96" i="34"/>
  <c r="K96" i="34"/>
  <c r="H96" i="34"/>
  <c r="D96" i="34"/>
  <c r="C96" i="34"/>
  <c r="AE95" i="34"/>
  <c r="AD95" i="34"/>
  <c r="AB95" i="34"/>
  <c r="AA95" i="34"/>
  <c r="Y95" i="34"/>
  <c r="X95" i="34"/>
  <c r="V95" i="34"/>
  <c r="U95" i="34"/>
  <c r="S95" i="34"/>
  <c r="R95" i="34"/>
  <c r="P95" i="34"/>
  <c r="O95" i="34"/>
  <c r="M95" i="34"/>
  <c r="L95" i="34"/>
  <c r="J95" i="34"/>
  <c r="I95" i="34"/>
  <c r="G95" i="34"/>
  <c r="F95" i="34"/>
  <c r="AF94" i="34"/>
  <c r="AC94" i="34"/>
  <c r="Z94" i="34"/>
  <c r="W94" i="34"/>
  <c r="T94" i="34"/>
  <c r="Q94" i="34"/>
  <c r="N94" i="34"/>
  <c r="K94" i="34"/>
  <c r="H94" i="34"/>
  <c r="D94" i="34"/>
  <c r="C94" i="34"/>
  <c r="AF93" i="34"/>
  <c r="AC93" i="34"/>
  <c r="Z93" i="34"/>
  <c r="W93" i="34"/>
  <c r="T93" i="34"/>
  <c r="Q93" i="34"/>
  <c r="N93" i="34"/>
  <c r="K93" i="34"/>
  <c r="H93" i="34"/>
  <c r="D93" i="34"/>
  <c r="C93" i="34"/>
  <c r="AF92" i="34"/>
  <c r="AC92" i="34"/>
  <c r="Z92" i="34"/>
  <c r="W92" i="34"/>
  <c r="T92" i="34"/>
  <c r="Q92" i="34"/>
  <c r="N92" i="34"/>
  <c r="K92" i="34"/>
  <c r="H92" i="34"/>
  <c r="D92" i="34"/>
  <c r="C92" i="34"/>
  <c r="AF91" i="34"/>
  <c r="AC91" i="34"/>
  <c r="Z91" i="34"/>
  <c r="W91" i="34"/>
  <c r="T91" i="34"/>
  <c r="Q91" i="34"/>
  <c r="N91" i="34"/>
  <c r="K91" i="34"/>
  <c r="H91" i="34"/>
  <c r="D91" i="34"/>
  <c r="C91" i="34"/>
  <c r="AE90" i="34"/>
  <c r="AD90" i="34"/>
  <c r="AC90" i="34"/>
  <c r="AB90" i="34"/>
  <c r="AA90" i="34"/>
  <c r="Y90" i="34"/>
  <c r="X90" i="34"/>
  <c r="V90" i="34"/>
  <c r="U90" i="34"/>
  <c r="S90" i="34"/>
  <c r="R90" i="34"/>
  <c r="P90" i="34"/>
  <c r="O90" i="34"/>
  <c r="M90" i="34"/>
  <c r="L90" i="34"/>
  <c r="J90" i="34"/>
  <c r="I90" i="34"/>
  <c r="G90" i="34"/>
  <c r="F90" i="34"/>
  <c r="AF89" i="34"/>
  <c r="AC89" i="34"/>
  <c r="Z89" i="34"/>
  <c r="W89" i="34"/>
  <c r="T89" i="34"/>
  <c r="Q89" i="34"/>
  <c r="N89" i="34"/>
  <c r="K89" i="34"/>
  <c r="H89" i="34"/>
  <c r="D89" i="34"/>
  <c r="C89" i="34"/>
  <c r="AF88" i="34"/>
  <c r="AC88" i="34"/>
  <c r="Z88" i="34"/>
  <c r="W88" i="34"/>
  <c r="T88" i="34"/>
  <c r="Q88" i="34"/>
  <c r="N88" i="34"/>
  <c r="K88" i="34"/>
  <c r="H88" i="34"/>
  <c r="D88" i="34"/>
  <c r="C88" i="34"/>
  <c r="AF87" i="34"/>
  <c r="AC87" i="34"/>
  <c r="Z87" i="34"/>
  <c r="W87" i="34"/>
  <c r="W90" i="34" s="1"/>
  <c r="T87" i="34"/>
  <c r="Q87" i="34"/>
  <c r="N87" i="34"/>
  <c r="K87" i="34"/>
  <c r="H87" i="34"/>
  <c r="D87" i="34"/>
  <c r="C87" i="34"/>
  <c r="AF86" i="34"/>
  <c r="AC86" i="34"/>
  <c r="Z86" i="34"/>
  <c r="W86" i="34"/>
  <c r="T86" i="34"/>
  <c r="Q86" i="34"/>
  <c r="N86" i="34"/>
  <c r="K86" i="34"/>
  <c r="H86" i="34"/>
  <c r="D86" i="34"/>
  <c r="C86" i="34"/>
  <c r="AE85" i="34"/>
  <c r="AD85" i="34"/>
  <c r="AB85" i="34"/>
  <c r="AA85" i="34"/>
  <c r="Y85" i="34"/>
  <c r="X85" i="34"/>
  <c r="V85" i="34"/>
  <c r="U85" i="34"/>
  <c r="S85" i="34"/>
  <c r="R85" i="34"/>
  <c r="P85" i="34"/>
  <c r="O85" i="34"/>
  <c r="M85" i="34"/>
  <c r="L85" i="34"/>
  <c r="J85" i="34"/>
  <c r="I85" i="34"/>
  <c r="G85" i="34"/>
  <c r="F85" i="34"/>
  <c r="AF84" i="34"/>
  <c r="AC84" i="34"/>
  <c r="Z84" i="34"/>
  <c r="W84" i="34"/>
  <c r="T84" i="34"/>
  <c r="Q84" i="34"/>
  <c r="N84" i="34"/>
  <c r="K84" i="34"/>
  <c r="H84" i="34"/>
  <c r="D84" i="34"/>
  <c r="C84" i="34"/>
  <c r="AF83" i="34"/>
  <c r="AC83" i="34"/>
  <c r="Z83" i="34"/>
  <c r="W83" i="34"/>
  <c r="T83" i="34"/>
  <c r="Q83" i="34"/>
  <c r="N83" i="34"/>
  <c r="K83" i="34"/>
  <c r="H83" i="34"/>
  <c r="D83" i="34"/>
  <c r="C83" i="34"/>
  <c r="AF82" i="34"/>
  <c r="AC82" i="34"/>
  <c r="Z82" i="34"/>
  <c r="W82" i="34"/>
  <c r="T82" i="34"/>
  <c r="Q82" i="34"/>
  <c r="N82" i="34"/>
  <c r="K82" i="34"/>
  <c r="H82" i="34"/>
  <c r="D82" i="34"/>
  <c r="C82" i="34"/>
  <c r="AF81" i="34"/>
  <c r="AC81" i="34"/>
  <c r="Z81" i="34"/>
  <c r="W81" i="34"/>
  <c r="T81" i="34"/>
  <c r="Q81" i="34"/>
  <c r="N81" i="34"/>
  <c r="K81" i="34"/>
  <c r="H81" i="34"/>
  <c r="D81" i="34"/>
  <c r="C81" i="34"/>
  <c r="AE80" i="34"/>
  <c r="AD80" i="34"/>
  <c r="AB80" i="34"/>
  <c r="AA80" i="34"/>
  <c r="Y80" i="34"/>
  <c r="X80" i="34"/>
  <c r="V80" i="34"/>
  <c r="U80" i="34"/>
  <c r="S80" i="34"/>
  <c r="R80" i="34"/>
  <c r="P80" i="34"/>
  <c r="O80" i="34"/>
  <c r="M80" i="34"/>
  <c r="L80" i="34"/>
  <c r="J80" i="34"/>
  <c r="I80" i="34"/>
  <c r="G80" i="34"/>
  <c r="F80" i="34"/>
  <c r="AF79" i="34"/>
  <c r="AC79" i="34"/>
  <c r="Z79" i="34"/>
  <c r="W79" i="34"/>
  <c r="T79" i="34"/>
  <c r="Q79" i="34"/>
  <c r="N79" i="34"/>
  <c r="K79" i="34"/>
  <c r="H79" i="34"/>
  <c r="D79" i="34"/>
  <c r="C79" i="34"/>
  <c r="AF78" i="34"/>
  <c r="AC78" i="34"/>
  <c r="Z78" i="34"/>
  <c r="W78" i="34"/>
  <c r="T78" i="34"/>
  <c r="Q78" i="34"/>
  <c r="N78" i="34"/>
  <c r="K78" i="34"/>
  <c r="H78" i="34"/>
  <c r="D78" i="34"/>
  <c r="C78" i="34"/>
  <c r="AF77" i="34"/>
  <c r="AC77" i="34"/>
  <c r="Z77" i="34"/>
  <c r="W77" i="34"/>
  <c r="T77" i="34"/>
  <c r="Q77" i="34"/>
  <c r="N77" i="34"/>
  <c r="K77" i="34"/>
  <c r="H77" i="34"/>
  <c r="D77" i="34"/>
  <c r="C77" i="34"/>
  <c r="AF76" i="34"/>
  <c r="AC76" i="34"/>
  <c r="Z76" i="34"/>
  <c r="W76" i="34"/>
  <c r="T76" i="34"/>
  <c r="Q76" i="34"/>
  <c r="N76" i="34"/>
  <c r="K76" i="34"/>
  <c r="H76" i="34"/>
  <c r="D76" i="34"/>
  <c r="C76" i="34"/>
  <c r="AE75" i="34"/>
  <c r="AD75" i="34"/>
  <c r="AB75" i="34"/>
  <c r="AA75" i="34"/>
  <c r="Y75" i="34"/>
  <c r="X75" i="34"/>
  <c r="V75" i="34"/>
  <c r="U75" i="34"/>
  <c r="S75" i="34"/>
  <c r="R75" i="34"/>
  <c r="P75" i="34"/>
  <c r="O75" i="34"/>
  <c r="M75" i="34"/>
  <c r="L75" i="34"/>
  <c r="J75" i="34"/>
  <c r="I75" i="34"/>
  <c r="G75" i="34"/>
  <c r="F75" i="34"/>
  <c r="AF74" i="34"/>
  <c r="AC74" i="34"/>
  <c r="Z74" i="34"/>
  <c r="W74" i="34"/>
  <c r="T74" i="34"/>
  <c r="Q74" i="34"/>
  <c r="N74" i="34"/>
  <c r="K74" i="34"/>
  <c r="H74" i="34"/>
  <c r="D74" i="34"/>
  <c r="C74" i="34"/>
  <c r="AF73" i="34"/>
  <c r="AC73" i="34"/>
  <c r="Z73" i="34"/>
  <c r="W73" i="34"/>
  <c r="T73" i="34"/>
  <c r="Q73" i="34"/>
  <c r="N73" i="34"/>
  <c r="K73" i="34"/>
  <c r="H73" i="34"/>
  <c r="D73" i="34"/>
  <c r="C73" i="34"/>
  <c r="AF72" i="34"/>
  <c r="AC72" i="34"/>
  <c r="Z72" i="34"/>
  <c r="W72" i="34"/>
  <c r="T72" i="34"/>
  <c r="Q72" i="34"/>
  <c r="N72" i="34"/>
  <c r="K72" i="34"/>
  <c r="H72" i="34"/>
  <c r="D72" i="34"/>
  <c r="C72" i="34"/>
  <c r="AF71" i="34"/>
  <c r="AC71" i="34"/>
  <c r="Z71" i="34"/>
  <c r="W71" i="34"/>
  <c r="T71" i="34"/>
  <c r="Q71" i="34"/>
  <c r="N71" i="34"/>
  <c r="K71" i="34"/>
  <c r="H71" i="34"/>
  <c r="D71" i="34"/>
  <c r="C71" i="34"/>
  <c r="AE70" i="34"/>
  <c r="AD70" i="34"/>
  <c r="AB70" i="34"/>
  <c r="AA70" i="34"/>
  <c r="Y70" i="34"/>
  <c r="X70" i="34"/>
  <c r="V70" i="34"/>
  <c r="U70" i="34"/>
  <c r="S70" i="34"/>
  <c r="R70" i="34"/>
  <c r="P70" i="34"/>
  <c r="O70" i="34"/>
  <c r="M70" i="34"/>
  <c r="L70" i="34"/>
  <c r="J70" i="34"/>
  <c r="I70" i="34"/>
  <c r="G70" i="34"/>
  <c r="F70" i="34"/>
  <c r="AF69" i="34"/>
  <c r="AC69" i="34"/>
  <c r="Z69" i="34"/>
  <c r="W69" i="34"/>
  <c r="T69" i="34"/>
  <c r="Q69" i="34"/>
  <c r="N69" i="34"/>
  <c r="K69" i="34"/>
  <c r="H69" i="34"/>
  <c r="D69" i="34"/>
  <c r="C69" i="34"/>
  <c r="AF68" i="34"/>
  <c r="AC68" i="34"/>
  <c r="Z68" i="34"/>
  <c r="W68" i="34"/>
  <c r="T68" i="34"/>
  <c r="Q68" i="34"/>
  <c r="N68" i="34"/>
  <c r="K68" i="34"/>
  <c r="H68" i="34"/>
  <c r="D68" i="34"/>
  <c r="C68" i="34"/>
  <c r="AF67" i="34"/>
  <c r="AC67" i="34"/>
  <c r="Z67" i="34"/>
  <c r="W67" i="34"/>
  <c r="T67" i="34"/>
  <c r="Q67" i="34"/>
  <c r="N67" i="34"/>
  <c r="K67" i="34"/>
  <c r="H67" i="34"/>
  <c r="D67" i="34"/>
  <c r="C67" i="34"/>
  <c r="AF66" i="34"/>
  <c r="AC66" i="34"/>
  <c r="Z66" i="34"/>
  <c r="W66" i="34"/>
  <c r="T66" i="34"/>
  <c r="Q66" i="34"/>
  <c r="N66" i="34"/>
  <c r="K66" i="34"/>
  <c r="H66" i="34"/>
  <c r="D66" i="34"/>
  <c r="C66" i="34"/>
  <c r="AE65" i="34"/>
  <c r="AD65" i="34"/>
  <c r="AB65" i="34"/>
  <c r="AA65" i="34"/>
  <c r="Y65" i="34"/>
  <c r="X65" i="34"/>
  <c r="V65" i="34"/>
  <c r="U65" i="34"/>
  <c r="S65" i="34"/>
  <c r="R65" i="34"/>
  <c r="P65" i="34"/>
  <c r="O65" i="34"/>
  <c r="M65" i="34"/>
  <c r="L65" i="34"/>
  <c r="J65" i="34"/>
  <c r="I65" i="34"/>
  <c r="G65" i="34"/>
  <c r="F65" i="34"/>
  <c r="AF64" i="34"/>
  <c r="AC64" i="34"/>
  <c r="Z64" i="34"/>
  <c r="W64" i="34"/>
  <c r="T64" i="34"/>
  <c r="Q64" i="34"/>
  <c r="N64" i="34"/>
  <c r="K64" i="34"/>
  <c r="H64" i="34"/>
  <c r="D64" i="34"/>
  <c r="C64" i="34"/>
  <c r="AF63" i="34"/>
  <c r="AC63" i="34"/>
  <c r="Z63" i="34"/>
  <c r="W63" i="34"/>
  <c r="T63" i="34"/>
  <c r="Q63" i="34"/>
  <c r="N63" i="34"/>
  <c r="K63" i="34"/>
  <c r="H63" i="34"/>
  <c r="D63" i="34"/>
  <c r="C63" i="34"/>
  <c r="AF62" i="34"/>
  <c r="AC62" i="34"/>
  <c r="Z62" i="34"/>
  <c r="W62" i="34"/>
  <c r="T62" i="34"/>
  <c r="Q62" i="34"/>
  <c r="N62" i="34"/>
  <c r="K62" i="34"/>
  <c r="H62" i="34"/>
  <c r="D62" i="34"/>
  <c r="C62" i="34"/>
  <c r="AF61" i="34"/>
  <c r="AC61" i="34"/>
  <c r="Z61" i="34"/>
  <c r="W61" i="34"/>
  <c r="T61" i="34"/>
  <c r="Q61" i="34"/>
  <c r="N61" i="34"/>
  <c r="K61" i="34"/>
  <c r="H61" i="34"/>
  <c r="D61" i="34"/>
  <c r="C61" i="34"/>
  <c r="AE60" i="34"/>
  <c r="AD60" i="34"/>
  <c r="AB60" i="34"/>
  <c r="AA60" i="34"/>
  <c r="Y60" i="34"/>
  <c r="X60" i="34"/>
  <c r="V60" i="34"/>
  <c r="U60" i="34"/>
  <c r="S60" i="34"/>
  <c r="R60" i="34"/>
  <c r="P60" i="34"/>
  <c r="O60" i="34"/>
  <c r="M60" i="34"/>
  <c r="L60" i="34"/>
  <c r="J60" i="34"/>
  <c r="I60" i="34"/>
  <c r="G60" i="34"/>
  <c r="F60" i="34"/>
  <c r="AF59" i="34"/>
  <c r="AC59" i="34"/>
  <c r="Z59" i="34"/>
  <c r="W59" i="34"/>
  <c r="T59" i="34"/>
  <c r="Q59" i="34"/>
  <c r="N59" i="34"/>
  <c r="K59" i="34"/>
  <c r="H59" i="34"/>
  <c r="D59" i="34"/>
  <c r="C59" i="34"/>
  <c r="AF58" i="34"/>
  <c r="AC58" i="34"/>
  <c r="Z58" i="34"/>
  <c r="W58" i="34"/>
  <c r="T58" i="34"/>
  <c r="Q58" i="34"/>
  <c r="N58" i="34"/>
  <c r="K58" i="34"/>
  <c r="H58" i="34"/>
  <c r="D58" i="34"/>
  <c r="C58" i="34"/>
  <c r="AF57" i="34"/>
  <c r="AC57" i="34"/>
  <c r="Z57" i="34"/>
  <c r="W57" i="34"/>
  <c r="T57" i="34"/>
  <c r="Q57" i="34"/>
  <c r="N57" i="34"/>
  <c r="K57" i="34"/>
  <c r="H57" i="34"/>
  <c r="D57" i="34"/>
  <c r="C57" i="34"/>
  <c r="AF56" i="34"/>
  <c r="AC56" i="34"/>
  <c r="Z56" i="34"/>
  <c r="W56" i="34"/>
  <c r="T56" i="34"/>
  <c r="Q56" i="34"/>
  <c r="N56" i="34"/>
  <c r="K56" i="34"/>
  <c r="H56" i="34"/>
  <c r="D56" i="34"/>
  <c r="C56" i="34"/>
  <c r="AE55" i="34"/>
  <c r="AD55" i="34"/>
  <c r="AB55" i="34"/>
  <c r="AA55" i="34"/>
  <c r="Y55" i="34"/>
  <c r="X55" i="34"/>
  <c r="V55" i="34"/>
  <c r="U55" i="34"/>
  <c r="S55" i="34"/>
  <c r="R55" i="34"/>
  <c r="P55" i="34"/>
  <c r="O55" i="34"/>
  <c r="M55" i="34"/>
  <c r="L55" i="34"/>
  <c r="J55" i="34"/>
  <c r="I55" i="34"/>
  <c r="G55" i="34"/>
  <c r="F55" i="34"/>
  <c r="C55" i="34"/>
  <c r="AF54" i="34"/>
  <c r="AC54" i="34"/>
  <c r="Z54" i="34"/>
  <c r="W54" i="34"/>
  <c r="T54" i="34"/>
  <c r="Q54" i="34"/>
  <c r="N54" i="34"/>
  <c r="K54" i="34"/>
  <c r="H54" i="34"/>
  <c r="D54" i="34"/>
  <c r="C54" i="34"/>
  <c r="AF53" i="34"/>
  <c r="AC53" i="34"/>
  <c r="Z53" i="34"/>
  <c r="W53" i="34"/>
  <c r="T53" i="34"/>
  <c r="Q53" i="34"/>
  <c r="N53" i="34"/>
  <c r="K53" i="34"/>
  <c r="H53" i="34"/>
  <c r="D53" i="34"/>
  <c r="C53" i="34"/>
  <c r="AF52" i="34"/>
  <c r="AC52" i="34"/>
  <c r="Z52" i="34"/>
  <c r="W52" i="34"/>
  <c r="T52" i="34"/>
  <c r="Q52" i="34"/>
  <c r="N52" i="34"/>
  <c r="K52" i="34"/>
  <c r="H52" i="34"/>
  <c r="D52" i="34"/>
  <c r="C52" i="34"/>
  <c r="AF51" i="34"/>
  <c r="AC51" i="34"/>
  <c r="Z51" i="34"/>
  <c r="W51" i="34"/>
  <c r="T51" i="34"/>
  <c r="Q51" i="34"/>
  <c r="N51" i="34"/>
  <c r="K51" i="34"/>
  <c r="H51" i="34"/>
  <c r="D51" i="34"/>
  <c r="C51" i="34"/>
  <c r="AE50" i="34"/>
  <c r="AD50" i="34"/>
  <c r="AC50" i="34"/>
  <c r="AB50" i="34"/>
  <c r="AA50" i="34"/>
  <c r="Y50" i="34"/>
  <c r="X50" i="34"/>
  <c r="V50" i="34"/>
  <c r="U50" i="34"/>
  <c r="S50" i="34"/>
  <c r="R50" i="34"/>
  <c r="P50" i="34"/>
  <c r="O50" i="34"/>
  <c r="M50" i="34"/>
  <c r="L50" i="34"/>
  <c r="J50" i="34"/>
  <c r="I50" i="34"/>
  <c r="G50" i="34"/>
  <c r="F50" i="34"/>
  <c r="AF49" i="34"/>
  <c r="AC49" i="34"/>
  <c r="Z49" i="34"/>
  <c r="W49" i="34"/>
  <c r="T49" i="34"/>
  <c r="Q49" i="34"/>
  <c r="N49" i="34"/>
  <c r="K49" i="34"/>
  <c r="H49" i="34"/>
  <c r="D49" i="34"/>
  <c r="C49" i="34"/>
  <c r="AF48" i="34"/>
  <c r="AC48" i="34"/>
  <c r="Z48" i="34"/>
  <c r="W48" i="34"/>
  <c r="T48" i="34"/>
  <c r="Q48" i="34"/>
  <c r="N48" i="34"/>
  <c r="K48" i="34"/>
  <c r="H48" i="34"/>
  <c r="D48" i="34"/>
  <c r="C48" i="34"/>
  <c r="AF47" i="34"/>
  <c r="AC47" i="34"/>
  <c r="Z47" i="34"/>
  <c r="W47" i="34"/>
  <c r="T47" i="34"/>
  <c r="Q47" i="34"/>
  <c r="N47" i="34"/>
  <c r="K47" i="34"/>
  <c r="H47" i="34"/>
  <c r="D47" i="34"/>
  <c r="C47" i="34"/>
  <c r="AF46" i="34"/>
  <c r="AC46" i="34"/>
  <c r="Z46" i="34"/>
  <c r="W46" i="34"/>
  <c r="T46" i="34"/>
  <c r="Q46" i="34"/>
  <c r="N46" i="34"/>
  <c r="K46" i="34"/>
  <c r="H46" i="34"/>
  <c r="D46" i="34"/>
  <c r="C46" i="34"/>
  <c r="AE45" i="34"/>
  <c r="AD45" i="34"/>
  <c r="AB45" i="34"/>
  <c r="AA45" i="34"/>
  <c r="Y45" i="34"/>
  <c r="X45" i="34"/>
  <c r="V45" i="34"/>
  <c r="U45" i="34"/>
  <c r="S45" i="34"/>
  <c r="R45" i="34"/>
  <c r="P45" i="34"/>
  <c r="O45" i="34"/>
  <c r="M45" i="34"/>
  <c r="L45" i="34"/>
  <c r="J45" i="34"/>
  <c r="I45" i="34"/>
  <c r="G45" i="34"/>
  <c r="F45" i="34"/>
  <c r="AF44" i="34"/>
  <c r="AC44" i="34"/>
  <c r="Z44" i="34"/>
  <c r="W44" i="34"/>
  <c r="T44" i="34"/>
  <c r="Q44" i="34"/>
  <c r="N44" i="34"/>
  <c r="K44" i="34"/>
  <c r="H44" i="34"/>
  <c r="D44" i="34"/>
  <c r="C44" i="34"/>
  <c r="AF43" i="34"/>
  <c r="AC43" i="34"/>
  <c r="Z43" i="34"/>
  <c r="W43" i="34"/>
  <c r="T43" i="34"/>
  <c r="Q43" i="34"/>
  <c r="N43" i="34"/>
  <c r="K43" i="34"/>
  <c r="H43" i="34"/>
  <c r="D43" i="34"/>
  <c r="C43" i="34"/>
  <c r="AF42" i="34"/>
  <c r="AC42" i="34"/>
  <c r="Z42" i="34"/>
  <c r="W42" i="34"/>
  <c r="T42" i="34"/>
  <c r="Q42" i="34"/>
  <c r="N42" i="34"/>
  <c r="K42" i="34"/>
  <c r="H42" i="34"/>
  <c r="D42" i="34"/>
  <c r="C42" i="34"/>
  <c r="AF41" i="34"/>
  <c r="AC41" i="34"/>
  <c r="Z41" i="34"/>
  <c r="W41" i="34"/>
  <c r="T41" i="34"/>
  <c r="Q41" i="34"/>
  <c r="N41" i="34"/>
  <c r="K41" i="34"/>
  <c r="H41" i="34"/>
  <c r="D41" i="34"/>
  <c r="C41" i="34"/>
  <c r="AE40" i="34"/>
  <c r="AD40" i="34"/>
  <c r="AB40" i="34"/>
  <c r="AA40" i="34"/>
  <c r="Y40" i="34"/>
  <c r="X40" i="34"/>
  <c r="V40" i="34"/>
  <c r="U40" i="34"/>
  <c r="S40" i="34"/>
  <c r="R40" i="34"/>
  <c r="P40" i="34"/>
  <c r="O40" i="34"/>
  <c r="M40" i="34"/>
  <c r="L40" i="34"/>
  <c r="J40" i="34"/>
  <c r="I40" i="34"/>
  <c r="G40" i="34"/>
  <c r="F40" i="34"/>
  <c r="AF39" i="34"/>
  <c r="AC39" i="34"/>
  <c r="Z39" i="34"/>
  <c r="W39" i="34"/>
  <c r="T39" i="34"/>
  <c r="Q39" i="34"/>
  <c r="N39" i="34"/>
  <c r="K39" i="34"/>
  <c r="H39" i="34"/>
  <c r="D39" i="34"/>
  <c r="C39" i="34"/>
  <c r="AF38" i="34"/>
  <c r="AC38" i="34"/>
  <c r="Z38" i="34"/>
  <c r="W38" i="34"/>
  <c r="T38" i="34"/>
  <c r="Q38" i="34"/>
  <c r="N38" i="34"/>
  <c r="K38" i="34"/>
  <c r="H38" i="34"/>
  <c r="D38" i="34"/>
  <c r="C38" i="34"/>
  <c r="AF37" i="34"/>
  <c r="AC37" i="34"/>
  <c r="Z37" i="34"/>
  <c r="W37" i="34"/>
  <c r="T37" i="34"/>
  <c r="Q37" i="34"/>
  <c r="N37" i="34"/>
  <c r="K37" i="34"/>
  <c r="H37" i="34"/>
  <c r="D37" i="34"/>
  <c r="C37" i="34"/>
  <c r="AF36" i="34"/>
  <c r="AC36" i="34"/>
  <c r="Z36" i="34"/>
  <c r="W36" i="34"/>
  <c r="T36" i="34"/>
  <c r="Q36" i="34"/>
  <c r="N36" i="34"/>
  <c r="K36" i="34"/>
  <c r="H36" i="34"/>
  <c r="D36" i="34"/>
  <c r="C36" i="34"/>
  <c r="AE35" i="34"/>
  <c r="AD35" i="34"/>
  <c r="AC35" i="34"/>
  <c r="AB35" i="34"/>
  <c r="AA35" i="34"/>
  <c r="Y35" i="34"/>
  <c r="X35" i="34"/>
  <c r="V35" i="34"/>
  <c r="U35" i="34"/>
  <c r="S35" i="34"/>
  <c r="R35" i="34"/>
  <c r="P35" i="34"/>
  <c r="O35" i="34"/>
  <c r="M35" i="34"/>
  <c r="L35" i="34"/>
  <c r="J35" i="34"/>
  <c r="I35" i="34"/>
  <c r="G35" i="34"/>
  <c r="F35" i="34"/>
  <c r="AF34" i="34"/>
  <c r="AC34" i="34"/>
  <c r="Z34" i="34"/>
  <c r="W34" i="34"/>
  <c r="T34" i="34"/>
  <c r="Q34" i="34"/>
  <c r="N34" i="34"/>
  <c r="K34" i="34"/>
  <c r="H34" i="34"/>
  <c r="D34" i="34"/>
  <c r="C34" i="34"/>
  <c r="AF33" i="34"/>
  <c r="AC33" i="34"/>
  <c r="Z33" i="34"/>
  <c r="W33" i="34"/>
  <c r="T33" i="34"/>
  <c r="Q33" i="34"/>
  <c r="N33" i="34"/>
  <c r="K33" i="34"/>
  <c r="H33" i="34"/>
  <c r="D33" i="34"/>
  <c r="C33" i="34"/>
  <c r="AF32" i="34"/>
  <c r="AC32" i="34"/>
  <c r="Z32" i="34"/>
  <c r="W32" i="34"/>
  <c r="T32" i="34"/>
  <c r="Q32" i="34"/>
  <c r="N32" i="34"/>
  <c r="K32" i="34"/>
  <c r="H32" i="34"/>
  <c r="D32" i="34"/>
  <c r="C32" i="34"/>
  <c r="AF31" i="34"/>
  <c r="AC31" i="34"/>
  <c r="Z31" i="34"/>
  <c r="W31" i="34"/>
  <c r="T31" i="34"/>
  <c r="Q31" i="34"/>
  <c r="N31" i="34"/>
  <c r="K31" i="34"/>
  <c r="H31" i="34"/>
  <c r="D31" i="34"/>
  <c r="C31" i="34"/>
  <c r="AE30" i="34"/>
  <c r="AD30" i="34"/>
  <c r="AB30" i="34"/>
  <c r="AA30" i="34"/>
  <c r="Y30" i="34"/>
  <c r="X30" i="34"/>
  <c r="V30" i="34"/>
  <c r="U30" i="34"/>
  <c r="S30" i="34"/>
  <c r="R30" i="34"/>
  <c r="P30" i="34"/>
  <c r="O30" i="34"/>
  <c r="M30" i="34"/>
  <c r="L30" i="34"/>
  <c r="J30" i="34"/>
  <c r="I30" i="34"/>
  <c r="G30" i="34"/>
  <c r="F30" i="34"/>
  <c r="AF29" i="34"/>
  <c r="AC29" i="34"/>
  <c r="Z29" i="34"/>
  <c r="W29" i="34"/>
  <c r="T29" i="34"/>
  <c r="Q29" i="34"/>
  <c r="N29" i="34"/>
  <c r="K29" i="34"/>
  <c r="H29" i="34"/>
  <c r="D29" i="34"/>
  <c r="C29" i="34"/>
  <c r="AF28" i="34"/>
  <c r="AC28" i="34"/>
  <c r="Z28" i="34"/>
  <c r="W28" i="34"/>
  <c r="T28" i="34"/>
  <c r="Q28" i="34"/>
  <c r="N28" i="34"/>
  <c r="K28" i="34"/>
  <c r="H28" i="34"/>
  <c r="D28" i="34"/>
  <c r="C28" i="34"/>
  <c r="AF27" i="34"/>
  <c r="AC27" i="34"/>
  <c r="Z27" i="34"/>
  <c r="W27" i="34"/>
  <c r="T27" i="34"/>
  <c r="Q27" i="34"/>
  <c r="N27" i="34"/>
  <c r="K27" i="34"/>
  <c r="H27" i="34"/>
  <c r="D27" i="34"/>
  <c r="C27" i="34"/>
  <c r="AF26" i="34"/>
  <c r="AC26" i="34"/>
  <c r="Z26" i="34"/>
  <c r="W26" i="34"/>
  <c r="T26" i="34"/>
  <c r="Q26" i="34"/>
  <c r="N26" i="34"/>
  <c r="K26" i="34"/>
  <c r="H26" i="34"/>
  <c r="D26" i="34"/>
  <c r="C26" i="34"/>
  <c r="AE25" i="34"/>
  <c r="AD25" i="34"/>
  <c r="AB25" i="34"/>
  <c r="AA25" i="34"/>
  <c r="Y25" i="34"/>
  <c r="X25" i="34"/>
  <c r="V25" i="34"/>
  <c r="U25" i="34"/>
  <c r="S25" i="34"/>
  <c r="R25" i="34"/>
  <c r="P25" i="34"/>
  <c r="O25" i="34"/>
  <c r="M25" i="34"/>
  <c r="L25" i="34"/>
  <c r="J25" i="34"/>
  <c r="I25" i="34"/>
  <c r="G25" i="34"/>
  <c r="F25" i="34"/>
  <c r="AF24" i="34"/>
  <c r="AC24" i="34"/>
  <c r="Z24" i="34"/>
  <c r="W24" i="34"/>
  <c r="T24" i="34"/>
  <c r="Q24" i="34"/>
  <c r="N24" i="34"/>
  <c r="K24" i="34"/>
  <c r="H24" i="34"/>
  <c r="E24" i="34"/>
  <c r="D24" i="34"/>
  <c r="C24" i="34"/>
  <c r="AF23" i="34"/>
  <c r="AC23" i="34"/>
  <c r="Z23" i="34"/>
  <c r="W23" i="34"/>
  <c r="T23" i="34"/>
  <c r="Q23" i="34"/>
  <c r="N23" i="34"/>
  <c r="K23" i="34"/>
  <c r="H23" i="34"/>
  <c r="D23" i="34"/>
  <c r="C23" i="34"/>
  <c r="AF22" i="34"/>
  <c r="AC22" i="34"/>
  <c r="Z22" i="34"/>
  <c r="W22" i="34"/>
  <c r="T22" i="34"/>
  <c r="Q22" i="34"/>
  <c r="N22" i="34"/>
  <c r="K22" i="34"/>
  <c r="H22" i="34"/>
  <c r="D22" i="34"/>
  <c r="C22" i="34"/>
  <c r="AF21" i="34"/>
  <c r="AC21" i="34"/>
  <c r="Z21" i="34"/>
  <c r="W21" i="34"/>
  <c r="T21" i="34"/>
  <c r="Q21" i="34"/>
  <c r="N21" i="34"/>
  <c r="E21" i="34" s="1"/>
  <c r="K21" i="34"/>
  <c r="H21" i="34"/>
  <c r="D21" i="34"/>
  <c r="C21" i="34"/>
  <c r="AE20" i="34"/>
  <c r="AD20" i="34"/>
  <c r="AB20" i="34"/>
  <c r="AA20" i="34"/>
  <c r="Y20" i="34"/>
  <c r="X20" i="34"/>
  <c r="V20" i="34"/>
  <c r="U20" i="34"/>
  <c r="S20" i="34"/>
  <c r="R20" i="34"/>
  <c r="P20" i="34"/>
  <c r="O20" i="34"/>
  <c r="M20" i="34"/>
  <c r="L20" i="34"/>
  <c r="J20" i="34"/>
  <c r="I20" i="34"/>
  <c r="G20" i="34"/>
  <c r="F20" i="34"/>
  <c r="AF19" i="34"/>
  <c r="AC19" i="34"/>
  <c r="Z19" i="34"/>
  <c r="W19" i="34"/>
  <c r="T19" i="34"/>
  <c r="Q19" i="34"/>
  <c r="N19" i="34"/>
  <c r="K19" i="34"/>
  <c r="H19" i="34"/>
  <c r="D19" i="34"/>
  <c r="C19" i="34"/>
  <c r="AF18" i="34"/>
  <c r="AC18" i="34"/>
  <c r="Z18" i="34"/>
  <c r="W18" i="34"/>
  <c r="T18" i="34"/>
  <c r="Q18" i="34"/>
  <c r="N18" i="34"/>
  <c r="K18" i="34"/>
  <c r="H18" i="34"/>
  <c r="D18" i="34"/>
  <c r="C18" i="34"/>
  <c r="AF17" i="34"/>
  <c r="AC17" i="34"/>
  <c r="Z17" i="34"/>
  <c r="W17" i="34"/>
  <c r="T17" i="34"/>
  <c r="Q17" i="34"/>
  <c r="N17" i="34"/>
  <c r="K17" i="34"/>
  <c r="H17" i="34"/>
  <c r="D17" i="34"/>
  <c r="C17" i="34"/>
  <c r="AF16" i="34"/>
  <c r="AC16" i="34"/>
  <c r="Z16" i="34"/>
  <c r="W16" i="34"/>
  <c r="T16" i="34"/>
  <c r="Q16" i="34"/>
  <c r="N16" i="34"/>
  <c r="E16" i="34" s="1"/>
  <c r="K16" i="34"/>
  <c r="H16" i="34"/>
  <c r="D16" i="34"/>
  <c r="C16" i="34"/>
  <c r="AE15" i="34"/>
  <c r="AD15" i="34"/>
  <c r="AC15" i="34"/>
  <c r="AB15" i="34"/>
  <c r="AA15" i="34"/>
  <c r="Y15" i="34"/>
  <c r="X15" i="34"/>
  <c r="V15" i="34"/>
  <c r="U15" i="34"/>
  <c r="S15" i="34"/>
  <c r="R15" i="34"/>
  <c r="P15" i="34"/>
  <c r="O15" i="34"/>
  <c r="M15" i="34"/>
  <c r="L15" i="34"/>
  <c r="J15" i="34"/>
  <c r="I15" i="34"/>
  <c r="G15" i="34"/>
  <c r="F15" i="34"/>
  <c r="AF14" i="34"/>
  <c r="AC14" i="34"/>
  <c r="Z14" i="34"/>
  <c r="W14" i="34"/>
  <c r="T14" i="34"/>
  <c r="Q14" i="34"/>
  <c r="N14" i="34"/>
  <c r="K14" i="34"/>
  <c r="H14" i="34"/>
  <c r="D14" i="34"/>
  <c r="C14" i="34"/>
  <c r="AF13" i="34"/>
  <c r="AC13" i="34"/>
  <c r="Z13" i="34"/>
  <c r="W13" i="34"/>
  <c r="T13" i="34"/>
  <c r="Q13" i="34"/>
  <c r="N13" i="34"/>
  <c r="K13" i="34"/>
  <c r="H13" i="34"/>
  <c r="D13" i="34"/>
  <c r="C13" i="34"/>
  <c r="AF12" i="34"/>
  <c r="AC12" i="34"/>
  <c r="Z12" i="34"/>
  <c r="W12" i="34"/>
  <c r="T12" i="34"/>
  <c r="Q12" i="34"/>
  <c r="N12" i="34"/>
  <c r="K12" i="34"/>
  <c r="H12" i="34"/>
  <c r="D12" i="34"/>
  <c r="C12" i="34"/>
  <c r="AF11" i="34"/>
  <c r="AC11" i="34"/>
  <c r="Z11" i="34"/>
  <c r="W11" i="34"/>
  <c r="T11" i="34"/>
  <c r="Q11" i="34"/>
  <c r="N11" i="34"/>
  <c r="K11" i="34"/>
  <c r="H11" i="34"/>
  <c r="E11" i="34"/>
  <c r="D11" i="34"/>
  <c r="C11" i="34"/>
  <c r="AE10" i="34"/>
  <c r="AD10" i="34"/>
  <c r="AB10" i="34"/>
  <c r="AA10" i="34"/>
  <c r="Y10" i="34"/>
  <c r="X10" i="34"/>
  <c r="V10" i="34"/>
  <c r="U10" i="34"/>
  <c r="S10" i="34"/>
  <c r="R10" i="34"/>
  <c r="P10" i="34"/>
  <c r="O10" i="34"/>
  <c r="M10" i="34"/>
  <c r="L10" i="34"/>
  <c r="J10" i="34"/>
  <c r="I10" i="34"/>
  <c r="G10" i="34"/>
  <c r="F10" i="34"/>
  <c r="AF9" i="34"/>
  <c r="AC9" i="34"/>
  <c r="Z9" i="34"/>
  <c r="W9" i="34"/>
  <c r="E9" i="34" s="1"/>
  <c r="T9" i="34"/>
  <c r="Q9" i="34"/>
  <c r="N9" i="34"/>
  <c r="K9" i="34"/>
  <c r="H9" i="34"/>
  <c r="D9" i="34"/>
  <c r="C9" i="34"/>
  <c r="AF8" i="34"/>
  <c r="AC8" i="34"/>
  <c r="Z8" i="34"/>
  <c r="W8" i="34"/>
  <c r="E8" i="34" s="1"/>
  <c r="T8" i="34"/>
  <c r="Q8" i="34"/>
  <c r="N8" i="34"/>
  <c r="K8" i="34"/>
  <c r="H8" i="34"/>
  <c r="D8" i="34"/>
  <c r="C8" i="34"/>
  <c r="AF7" i="34"/>
  <c r="AC7" i="34"/>
  <c r="Z7" i="34"/>
  <c r="W7" i="34"/>
  <c r="T7" i="34"/>
  <c r="Q7" i="34"/>
  <c r="N7" i="34"/>
  <c r="K7" i="34"/>
  <c r="H7" i="34"/>
  <c r="D7" i="34"/>
  <c r="C7" i="34"/>
  <c r="AF6" i="34"/>
  <c r="AC6" i="34"/>
  <c r="Z6" i="34"/>
  <c r="W6" i="34"/>
  <c r="T6" i="34"/>
  <c r="Q6" i="34"/>
  <c r="N6" i="34"/>
  <c r="K6" i="34"/>
  <c r="H6" i="34"/>
  <c r="D6" i="34"/>
  <c r="C6" i="34"/>
  <c r="E17" i="34" l="1"/>
  <c r="D35" i="34"/>
  <c r="E125" i="30"/>
  <c r="E34" i="34"/>
  <c r="E49" i="34"/>
  <c r="T100" i="34"/>
  <c r="H120" i="34"/>
  <c r="AF155" i="34"/>
  <c r="E55" i="30"/>
  <c r="AC192" i="34"/>
  <c r="AF194" i="34"/>
  <c r="AF195" i="34"/>
  <c r="U191" i="34"/>
  <c r="H15" i="34"/>
  <c r="Z20" i="34"/>
  <c r="E22" i="34"/>
  <c r="W30" i="34"/>
  <c r="W45" i="34"/>
  <c r="E48" i="34"/>
  <c r="AF55" i="34"/>
  <c r="D65" i="34"/>
  <c r="AC65" i="34"/>
  <c r="D80" i="34"/>
  <c r="K80" i="34"/>
  <c r="Z85" i="34"/>
  <c r="C85" i="34"/>
  <c r="AF95" i="34"/>
  <c r="C95" i="34"/>
  <c r="W100" i="34"/>
  <c r="AC110" i="34"/>
  <c r="Z115" i="34"/>
  <c r="K120" i="34"/>
  <c r="E124" i="34"/>
  <c r="W130" i="34"/>
  <c r="K150" i="34"/>
  <c r="E154" i="34"/>
  <c r="E25" i="33"/>
  <c r="E145" i="30"/>
  <c r="D105" i="34"/>
  <c r="E57" i="34"/>
  <c r="K65" i="34"/>
  <c r="N75" i="34"/>
  <c r="E33" i="34"/>
  <c r="AF10" i="34"/>
  <c r="AF192" i="34"/>
  <c r="H25" i="34"/>
  <c r="E32" i="34"/>
  <c r="C40" i="34"/>
  <c r="T60" i="34"/>
  <c r="H65" i="34"/>
  <c r="E64" i="34"/>
  <c r="AF70" i="34"/>
  <c r="T75" i="34"/>
  <c r="H80" i="34"/>
  <c r="E79" i="34"/>
  <c r="AC80" i="34"/>
  <c r="N90" i="34"/>
  <c r="AC115" i="34"/>
  <c r="N120" i="34"/>
  <c r="Q120" i="34"/>
  <c r="C125" i="34"/>
  <c r="E123" i="34"/>
  <c r="K125" i="34"/>
  <c r="Z130" i="34"/>
  <c r="N150" i="34"/>
  <c r="Q150" i="34"/>
  <c r="C155" i="34"/>
  <c r="E153" i="34"/>
  <c r="K155" i="34"/>
  <c r="AF193" i="34"/>
  <c r="E58" i="34"/>
  <c r="E85" i="30"/>
  <c r="W20" i="34"/>
  <c r="T30" i="34"/>
  <c r="H135" i="34"/>
  <c r="K25" i="34"/>
  <c r="Z30" i="34"/>
  <c r="N35" i="34"/>
  <c r="K40" i="34"/>
  <c r="Z45" i="34"/>
  <c r="N50" i="34"/>
  <c r="E47" i="34"/>
  <c r="N15" i="34"/>
  <c r="AF20" i="34"/>
  <c r="AC25" i="34"/>
  <c r="D40" i="34"/>
  <c r="AC40" i="34"/>
  <c r="W60" i="34"/>
  <c r="E63" i="34"/>
  <c r="W75" i="34"/>
  <c r="E78" i="34"/>
  <c r="AF85" i="34"/>
  <c r="Q90" i="34"/>
  <c r="AC95" i="34"/>
  <c r="H110" i="34"/>
  <c r="AF115" i="34"/>
  <c r="D125" i="34"/>
  <c r="E122" i="34"/>
  <c r="AC125" i="34"/>
  <c r="AC140" i="34"/>
  <c r="AC145" i="34"/>
  <c r="D155" i="34"/>
  <c r="E152" i="34"/>
  <c r="T185" i="34"/>
  <c r="K190" i="34"/>
  <c r="K50" i="34"/>
  <c r="Z55" i="34"/>
  <c r="C65" i="34"/>
  <c r="E87" i="34"/>
  <c r="Z95" i="34"/>
  <c r="Q100" i="34"/>
  <c r="E117" i="34"/>
  <c r="E39" i="34"/>
  <c r="AF45" i="34"/>
  <c r="T50" i="34"/>
  <c r="D55" i="34"/>
  <c r="K55" i="34"/>
  <c r="Z60" i="34"/>
  <c r="N65" i="34"/>
  <c r="E62" i="34"/>
  <c r="C70" i="34"/>
  <c r="K70" i="34"/>
  <c r="Z75" i="34"/>
  <c r="N80" i="34"/>
  <c r="E77" i="34"/>
  <c r="D95" i="34"/>
  <c r="T105" i="34"/>
  <c r="K110" i="34"/>
  <c r="C115" i="34"/>
  <c r="T120" i="34"/>
  <c r="H125" i="34"/>
  <c r="AF145" i="34"/>
  <c r="T165" i="34"/>
  <c r="K170" i="34"/>
  <c r="C175" i="34"/>
  <c r="AC180" i="34"/>
  <c r="W185" i="34"/>
  <c r="AF185" i="34"/>
  <c r="N190" i="34"/>
  <c r="T20" i="34"/>
  <c r="C25" i="34"/>
  <c r="D135" i="34"/>
  <c r="Q160" i="34"/>
  <c r="AC193" i="34"/>
  <c r="AF40" i="34"/>
  <c r="N60" i="34"/>
  <c r="AF125" i="34"/>
  <c r="Q15" i="34"/>
  <c r="T35" i="34"/>
  <c r="H40" i="34"/>
  <c r="D10" i="34"/>
  <c r="T15" i="34"/>
  <c r="T191" i="34" s="1"/>
  <c r="E18" i="34"/>
  <c r="E19" i="34"/>
  <c r="W35" i="34"/>
  <c r="W50" i="34"/>
  <c r="H55" i="34"/>
  <c r="E54" i="34"/>
  <c r="AC55" i="34"/>
  <c r="D70" i="34"/>
  <c r="AC70" i="34"/>
  <c r="E99" i="34"/>
  <c r="W105" i="34"/>
  <c r="N110" i="34"/>
  <c r="D115" i="34"/>
  <c r="W120" i="34"/>
  <c r="K140" i="34"/>
  <c r="E144" i="34"/>
  <c r="W150" i="34"/>
  <c r="W165" i="34"/>
  <c r="AF165" i="34"/>
  <c r="N170" i="34"/>
  <c r="D175" i="34"/>
  <c r="E172" i="34"/>
  <c r="AF180" i="34"/>
  <c r="C185" i="34"/>
  <c r="Q190" i="34"/>
  <c r="T190" i="34"/>
  <c r="Z190" i="34"/>
  <c r="E30" i="33"/>
  <c r="E25" i="30"/>
  <c r="Z192" i="34"/>
  <c r="AC195" i="34"/>
  <c r="S191" i="34"/>
  <c r="D25" i="34"/>
  <c r="Z70" i="34"/>
  <c r="E12" i="34"/>
  <c r="D20" i="34"/>
  <c r="Q25" i="34"/>
  <c r="E38" i="34"/>
  <c r="K193" i="34"/>
  <c r="K195" i="34"/>
  <c r="K10" i="34"/>
  <c r="W15" i="34"/>
  <c r="N40" i="34"/>
  <c r="E37" i="34"/>
  <c r="C45" i="34"/>
  <c r="K45" i="34"/>
  <c r="Z50" i="34"/>
  <c r="C50" i="34"/>
  <c r="E53" i="34"/>
  <c r="AF60" i="34"/>
  <c r="C60" i="34"/>
  <c r="T65" i="34"/>
  <c r="H70" i="34"/>
  <c r="E69" i="34"/>
  <c r="AF75" i="34"/>
  <c r="T80" i="34"/>
  <c r="D85" i="34"/>
  <c r="K85" i="34"/>
  <c r="Z90" i="34"/>
  <c r="F191" i="34"/>
  <c r="K95" i="34"/>
  <c r="E93" i="34"/>
  <c r="C100" i="34"/>
  <c r="E98" i="34"/>
  <c r="K100" i="34"/>
  <c r="Z105" i="34"/>
  <c r="Q110" i="34"/>
  <c r="E112" i="34"/>
  <c r="E115" i="34" s="1"/>
  <c r="E113" i="34"/>
  <c r="E114" i="34"/>
  <c r="N140" i="34"/>
  <c r="Q140" i="34"/>
  <c r="C145" i="34"/>
  <c r="E143" i="34"/>
  <c r="K145" i="34"/>
  <c r="E158" i="34"/>
  <c r="Q170" i="34"/>
  <c r="Z170" i="34"/>
  <c r="C180" i="34"/>
  <c r="D180" i="34"/>
  <c r="E179" i="34"/>
  <c r="AC155" i="34"/>
  <c r="K15" i="34"/>
  <c r="W85" i="34"/>
  <c r="H90" i="34"/>
  <c r="H105" i="34"/>
  <c r="N25" i="34"/>
  <c r="AF30" i="34"/>
  <c r="K30" i="34"/>
  <c r="Z35" i="34"/>
  <c r="K192" i="34"/>
  <c r="N193" i="34"/>
  <c r="N194" i="34"/>
  <c r="L191" i="34"/>
  <c r="AC10" i="34"/>
  <c r="Z15" i="34"/>
  <c r="D30" i="34"/>
  <c r="AC45" i="34"/>
  <c r="E52" i="34"/>
  <c r="W65" i="34"/>
  <c r="E68" i="34"/>
  <c r="W80" i="34"/>
  <c r="H85" i="34"/>
  <c r="E84" i="34"/>
  <c r="AC85" i="34"/>
  <c r="N95" i="34"/>
  <c r="E92" i="34"/>
  <c r="D100" i="34"/>
  <c r="E97" i="34"/>
  <c r="AC100" i="34"/>
  <c r="AC105" i="34"/>
  <c r="T110" i="34"/>
  <c r="H115" i="34"/>
  <c r="AC130" i="34"/>
  <c r="AC135" i="34"/>
  <c r="D145" i="34"/>
  <c r="E142" i="34"/>
  <c r="E157" i="34"/>
  <c r="T170" i="34"/>
  <c r="E73" i="34"/>
  <c r="D120" i="34"/>
  <c r="E20" i="30"/>
  <c r="Y191" i="34"/>
  <c r="E13" i="34"/>
  <c r="C20" i="34"/>
  <c r="C30" i="34"/>
  <c r="T25" i="34"/>
  <c r="E23" i="34"/>
  <c r="H20" i="34"/>
  <c r="K20" i="34"/>
  <c r="W25" i="34"/>
  <c r="AC30" i="34"/>
  <c r="D45" i="34"/>
  <c r="N55" i="34"/>
  <c r="N192" i="34"/>
  <c r="M191" i="34"/>
  <c r="AC20" i="34"/>
  <c r="Z25" i="34"/>
  <c r="H30" i="34"/>
  <c r="E29" i="34"/>
  <c r="AF35" i="34"/>
  <c r="T40" i="34"/>
  <c r="H45" i="34"/>
  <c r="E44" i="34"/>
  <c r="AF50" i="34"/>
  <c r="K60" i="34"/>
  <c r="Z65" i="34"/>
  <c r="N70" i="34"/>
  <c r="E67" i="34"/>
  <c r="C75" i="34"/>
  <c r="K75" i="34"/>
  <c r="Z80" i="34"/>
  <c r="C80" i="34"/>
  <c r="E83" i="34"/>
  <c r="AF90" i="34"/>
  <c r="D90" i="34"/>
  <c r="H100" i="34"/>
  <c r="AF105" i="34"/>
  <c r="W110" i="34"/>
  <c r="AF135" i="34"/>
  <c r="T140" i="34"/>
  <c r="H160" i="34"/>
  <c r="E156" i="34"/>
  <c r="N160" i="34"/>
  <c r="W192" i="34"/>
  <c r="D15" i="34"/>
  <c r="D50" i="34"/>
  <c r="W70" i="34"/>
  <c r="T85" i="34"/>
  <c r="T130" i="34"/>
  <c r="Q10" i="34"/>
  <c r="AE191" i="34"/>
  <c r="AF15" i="34"/>
  <c r="N20" i="34"/>
  <c r="E28" i="34"/>
  <c r="C35" i="34"/>
  <c r="W40" i="34"/>
  <c r="E43" i="34"/>
  <c r="T55" i="34"/>
  <c r="D60" i="34"/>
  <c r="AC60" i="34"/>
  <c r="D75" i="34"/>
  <c r="AC75" i="34"/>
  <c r="N85" i="34"/>
  <c r="E82" i="34"/>
  <c r="T95" i="34"/>
  <c r="Z110" i="34"/>
  <c r="K130" i="34"/>
  <c r="E134" i="34"/>
  <c r="W140" i="34"/>
  <c r="K160" i="34"/>
  <c r="H35" i="34"/>
  <c r="T45" i="34"/>
  <c r="H50" i="34"/>
  <c r="E72" i="34"/>
  <c r="T160" i="34"/>
  <c r="T10" i="34"/>
  <c r="W193" i="34"/>
  <c r="W194" i="34"/>
  <c r="W195" i="34"/>
  <c r="C15" i="34"/>
  <c r="E14" i="34"/>
  <c r="Q20" i="34"/>
  <c r="AF25" i="34"/>
  <c r="N30" i="34"/>
  <c r="E27" i="34"/>
  <c r="K35" i="34"/>
  <c r="Z40" i="34"/>
  <c r="N45" i="34"/>
  <c r="E42" i="34"/>
  <c r="W55" i="34"/>
  <c r="H60" i="34"/>
  <c r="E59" i="34"/>
  <c r="AF65" i="34"/>
  <c r="T70" i="34"/>
  <c r="H75" i="34"/>
  <c r="E74" i="34"/>
  <c r="AF80" i="34"/>
  <c r="C90" i="34"/>
  <c r="K90" i="34"/>
  <c r="W95" i="34"/>
  <c r="N100" i="34"/>
  <c r="C105" i="34"/>
  <c r="K105" i="34"/>
  <c r="Z125" i="34"/>
  <c r="N130" i="34"/>
  <c r="Q130" i="34"/>
  <c r="C135" i="34"/>
  <c r="E133" i="34"/>
  <c r="K135" i="34"/>
  <c r="Z140" i="34"/>
  <c r="E15" i="30"/>
  <c r="E155" i="30"/>
  <c r="E120" i="30"/>
  <c r="E50" i="30"/>
  <c r="E80" i="30"/>
  <c r="W170" i="34"/>
  <c r="W190" i="34"/>
  <c r="K191" i="30"/>
  <c r="E195" i="30"/>
  <c r="H145" i="34"/>
  <c r="Z150" i="34"/>
  <c r="H155" i="34"/>
  <c r="W160" i="34"/>
  <c r="E45" i="30"/>
  <c r="AC170" i="34"/>
  <c r="T175" i="34"/>
  <c r="AC190" i="34"/>
  <c r="E135" i="30"/>
  <c r="E193" i="30"/>
  <c r="K115" i="34"/>
  <c r="Z120" i="34"/>
  <c r="AF130" i="34"/>
  <c r="N135" i="34"/>
  <c r="AF140" i="34"/>
  <c r="N145" i="34"/>
  <c r="AF150" i="34"/>
  <c r="N155" i="34"/>
  <c r="D165" i="34"/>
  <c r="E162" i="34"/>
  <c r="AF170" i="34"/>
  <c r="W175" i="34"/>
  <c r="K180" i="34"/>
  <c r="D185" i="34"/>
  <c r="E182" i="34"/>
  <c r="AF190" i="34"/>
  <c r="E40" i="30"/>
  <c r="E104" i="34"/>
  <c r="AF110" i="34"/>
  <c r="N115" i="34"/>
  <c r="N125" i="34"/>
  <c r="E129" i="34"/>
  <c r="Q135" i="34"/>
  <c r="E139" i="34"/>
  <c r="Q145" i="34"/>
  <c r="E149" i="34"/>
  <c r="Q155" i="34"/>
  <c r="C170" i="34"/>
  <c r="D170" i="34"/>
  <c r="E169" i="34"/>
  <c r="N180" i="34"/>
  <c r="C190" i="34"/>
  <c r="E189" i="34"/>
  <c r="E115" i="30"/>
  <c r="E65" i="30"/>
  <c r="Z100" i="34"/>
  <c r="E103" i="34"/>
  <c r="E109" i="34"/>
  <c r="Q115" i="34"/>
  <c r="AF120" i="34"/>
  <c r="Q125" i="34"/>
  <c r="C130" i="34"/>
  <c r="E128" i="34"/>
  <c r="T135" i="34"/>
  <c r="C140" i="34"/>
  <c r="E138" i="34"/>
  <c r="T145" i="34"/>
  <c r="C150" i="34"/>
  <c r="E148" i="34"/>
  <c r="T155" i="34"/>
  <c r="C160" i="34"/>
  <c r="Q180" i="34"/>
  <c r="T180" i="34"/>
  <c r="Z180" i="34"/>
  <c r="E65" i="33"/>
  <c r="E90" i="30"/>
  <c r="E70" i="30"/>
  <c r="N105" i="34"/>
  <c r="E102" i="34"/>
  <c r="C110" i="34"/>
  <c r="E108" i="34"/>
  <c r="T115" i="34"/>
  <c r="E119" i="34"/>
  <c r="T125" i="34"/>
  <c r="D130" i="34"/>
  <c r="E127" i="34"/>
  <c r="E137" i="34"/>
  <c r="D150" i="34"/>
  <c r="E147" i="34"/>
  <c r="D160" i="34"/>
  <c r="H95" i="34"/>
  <c r="E94" i="34"/>
  <c r="AF100" i="34"/>
  <c r="E101" i="34"/>
  <c r="D110" i="34"/>
  <c r="E107" i="34"/>
  <c r="C120" i="34"/>
  <c r="E118" i="34"/>
  <c r="W125" i="34"/>
  <c r="H130" i="34"/>
  <c r="Z135" i="34"/>
  <c r="H140" i="34"/>
  <c r="Z145" i="34"/>
  <c r="H150" i="34"/>
  <c r="Z155" i="34"/>
  <c r="W180" i="34"/>
  <c r="Q191" i="30"/>
  <c r="E60" i="30"/>
  <c r="E30" i="30"/>
  <c r="E75" i="30"/>
  <c r="W191" i="30"/>
  <c r="E140" i="30"/>
  <c r="Z191" i="30"/>
  <c r="D191" i="30"/>
  <c r="E35" i="30"/>
  <c r="E190" i="30"/>
  <c r="E185" i="30"/>
  <c r="E165" i="30"/>
  <c r="E170" i="30"/>
  <c r="E130" i="30"/>
  <c r="E105" i="30"/>
  <c r="H191" i="30"/>
  <c r="AF191" i="30"/>
  <c r="E194" i="30"/>
  <c r="E100" i="30"/>
  <c r="E160" i="30"/>
  <c r="T191" i="30"/>
  <c r="N191" i="30"/>
  <c r="E175" i="30"/>
  <c r="E180" i="30"/>
  <c r="E150" i="30"/>
  <c r="E110" i="30"/>
  <c r="E95" i="30"/>
  <c r="AC191" i="30"/>
  <c r="C191" i="30"/>
  <c r="E192" i="30"/>
  <c r="E75" i="33"/>
  <c r="E50" i="33"/>
  <c r="E20" i="33"/>
  <c r="E45" i="33"/>
  <c r="E15" i="33"/>
  <c r="E40" i="33"/>
  <c r="E35" i="33"/>
  <c r="E155" i="33"/>
  <c r="E110" i="33"/>
  <c r="Z191" i="33"/>
  <c r="E193" i="33"/>
  <c r="E55" i="33"/>
  <c r="E150" i="33"/>
  <c r="E105" i="33"/>
  <c r="E194" i="33"/>
  <c r="E145" i="33"/>
  <c r="E85" i="33"/>
  <c r="AC191" i="33"/>
  <c r="E140" i="33"/>
  <c r="E95" i="33"/>
  <c r="E190" i="33"/>
  <c r="AF191" i="33"/>
  <c r="H191" i="33"/>
  <c r="E180" i="33"/>
  <c r="E170" i="33"/>
  <c r="E175" i="33"/>
  <c r="E160" i="33"/>
  <c r="E130" i="33"/>
  <c r="E100" i="33"/>
  <c r="W191" i="33"/>
  <c r="N191" i="33"/>
  <c r="E135" i="33"/>
  <c r="E90" i="33"/>
  <c r="E80" i="33"/>
  <c r="E192" i="33"/>
  <c r="E10" i="33"/>
  <c r="E70" i="33"/>
  <c r="E195" i="33"/>
  <c r="E165" i="33"/>
  <c r="E115" i="33"/>
  <c r="C191" i="33"/>
  <c r="Q191" i="33"/>
  <c r="D191" i="33"/>
  <c r="E125" i="33"/>
  <c r="E185" i="33"/>
  <c r="K191" i="33"/>
  <c r="E120" i="33"/>
  <c r="E60" i="33"/>
  <c r="T191" i="33"/>
  <c r="E15" i="34"/>
  <c r="E20" i="34"/>
  <c r="E25" i="34"/>
  <c r="E6" i="34"/>
  <c r="E7" i="34"/>
  <c r="O191" i="34"/>
  <c r="Q35" i="34"/>
  <c r="E31" i="34"/>
  <c r="E35" i="34" s="1"/>
  <c r="Q65" i="34"/>
  <c r="E61" i="34"/>
  <c r="E65" i="34" s="1"/>
  <c r="I191" i="34"/>
  <c r="W10" i="34"/>
  <c r="E26" i="34"/>
  <c r="E30" i="34" s="1"/>
  <c r="Q30" i="34"/>
  <c r="Q191" i="34" s="1"/>
  <c r="E56" i="34"/>
  <c r="E60" i="34" s="1"/>
  <c r="Q60" i="34"/>
  <c r="E89" i="34"/>
  <c r="Q95" i="34"/>
  <c r="E91" i="34"/>
  <c r="Q55" i="34"/>
  <c r="E51" i="34"/>
  <c r="Q85" i="34"/>
  <c r="E81" i="34"/>
  <c r="E85" i="34" s="1"/>
  <c r="T90" i="34"/>
  <c r="E88" i="34"/>
  <c r="E36" i="34"/>
  <c r="E40" i="34" s="1"/>
  <c r="Q40" i="34"/>
  <c r="C192" i="34"/>
  <c r="Q192" i="34"/>
  <c r="C193" i="34"/>
  <c r="Q193" i="34"/>
  <c r="C194" i="34"/>
  <c r="Q194" i="34"/>
  <c r="C195" i="34"/>
  <c r="Q195" i="34"/>
  <c r="C10" i="34"/>
  <c r="K191" i="34"/>
  <c r="Q50" i="34"/>
  <c r="E46" i="34"/>
  <c r="Q80" i="34"/>
  <c r="E76" i="34"/>
  <c r="E66" i="34"/>
  <c r="Q70" i="34"/>
  <c r="AA191" i="34"/>
  <c r="E41" i="34"/>
  <c r="E45" i="34" s="1"/>
  <c r="Q45" i="34"/>
  <c r="Q75" i="34"/>
  <c r="E71" i="34"/>
  <c r="H192" i="34"/>
  <c r="H193" i="34"/>
  <c r="Z193" i="34"/>
  <c r="H194" i="34"/>
  <c r="Z194" i="34"/>
  <c r="H195" i="34"/>
  <c r="Z195" i="34"/>
  <c r="R191" i="34"/>
  <c r="X191" i="34"/>
  <c r="AD191" i="34"/>
  <c r="E96" i="34"/>
  <c r="E100" i="34" s="1"/>
  <c r="E161" i="34"/>
  <c r="H165" i="34"/>
  <c r="Z165" i="34"/>
  <c r="N165" i="34"/>
  <c r="H180" i="34"/>
  <c r="N185" i="34"/>
  <c r="Q105" i="34"/>
  <c r="K194" i="34"/>
  <c r="AC194" i="34"/>
  <c r="G191" i="34"/>
  <c r="D192" i="34"/>
  <c r="N195" i="34"/>
  <c r="H10" i="34"/>
  <c r="N10" i="34"/>
  <c r="Z10" i="34"/>
  <c r="E106" i="34"/>
  <c r="E171" i="34"/>
  <c r="H175" i="34"/>
  <c r="Z175" i="34"/>
  <c r="N175" i="34"/>
  <c r="H190" i="34"/>
  <c r="T192" i="34"/>
  <c r="D193" i="34"/>
  <c r="T193" i="34"/>
  <c r="D194" i="34"/>
  <c r="T194" i="34"/>
  <c r="D195" i="34"/>
  <c r="T195" i="34"/>
  <c r="J191" i="34"/>
  <c r="P191" i="34"/>
  <c r="V191" i="34"/>
  <c r="AB191" i="34"/>
  <c r="E86" i="34"/>
  <c r="E116" i="34"/>
  <c r="E121" i="34"/>
  <c r="E126" i="34"/>
  <c r="E130" i="34" s="1"/>
  <c r="E131" i="34"/>
  <c r="E136" i="34"/>
  <c r="E141" i="34"/>
  <c r="E145" i="34" s="1"/>
  <c r="E146" i="34"/>
  <c r="E150" i="34" s="1"/>
  <c r="E151" i="34"/>
  <c r="E155" i="34" s="1"/>
  <c r="H170" i="34"/>
  <c r="E181" i="34"/>
  <c r="H185" i="34"/>
  <c r="Z185" i="34"/>
  <c r="K165" i="34"/>
  <c r="AC165" i="34"/>
  <c r="AC191" i="34" s="1"/>
  <c r="E168" i="34"/>
  <c r="K175" i="34"/>
  <c r="AC175" i="34"/>
  <c r="E178" i="34"/>
  <c r="K185" i="34"/>
  <c r="AC185" i="34"/>
  <c r="E188" i="34"/>
  <c r="E167" i="34"/>
  <c r="E177" i="34"/>
  <c r="E187" i="34"/>
  <c r="Q165" i="34"/>
  <c r="E164" i="34"/>
  <c r="E166" i="34"/>
  <c r="Q175" i="34"/>
  <c r="E174" i="34"/>
  <c r="E176" i="34"/>
  <c r="Q185" i="34"/>
  <c r="E184" i="34"/>
  <c r="E186" i="34"/>
  <c r="E163" i="34"/>
  <c r="E173" i="34"/>
  <c r="E183" i="34"/>
  <c r="E125" i="34" l="1"/>
  <c r="C191" i="34"/>
  <c r="E120" i="34"/>
  <c r="W191" i="34"/>
  <c r="E55" i="34"/>
  <c r="E105" i="34"/>
  <c r="E194" i="34"/>
  <c r="E190" i="34"/>
  <c r="AF191" i="34"/>
  <c r="D191" i="34"/>
  <c r="E175" i="34"/>
  <c r="E70" i="34"/>
  <c r="E95" i="34"/>
  <c r="E170" i="34"/>
  <c r="E110" i="34"/>
  <c r="E80" i="34"/>
  <c r="E191" i="30"/>
  <c r="E180" i="34"/>
  <c r="E195" i="34"/>
  <c r="E193" i="34"/>
  <c r="E140" i="34"/>
  <c r="E50" i="34"/>
  <c r="E160" i="34"/>
  <c r="E135" i="34"/>
  <c r="E75" i="34"/>
  <c r="E191" i="33"/>
  <c r="E192" i="34"/>
  <c r="E10" i="34"/>
  <c r="Z191" i="34"/>
  <c r="N191" i="34"/>
  <c r="E90" i="34"/>
  <c r="E185" i="34"/>
  <c r="H191" i="34"/>
  <c r="E165" i="34"/>
  <c r="E191" i="34" l="1"/>
  <c r="C203" i="33" l="1"/>
  <c r="E196" i="33" l="1"/>
  <c r="D196" i="31" l="1"/>
  <c r="C196" i="31"/>
  <c r="C203" i="31" l="1"/>
  <c r="E196" i="31"/>
  <c r="D196" i="30" l="1"/>
  <c r="C196" i="30"/>
  <c r="E196" i="30" l="1"/>
  <c r="C204" i="30"/>
</calcChain>
</file>

<file path=xl/sharedStrings.xml><?xml version="1.0" encoding="utf-8"?>
<sst xmlns="http://schemas.openxmlformats.org/spreadsheetml/2006/main" count="3728" uniqueCount="88">
  <si>
    <t xml:space="preserve"> 單位：新臺幣元</t>
  </si>
  <si>
    <t>投資人分類</t>
  </si>
  <si>
    <t>非專業投資人</t>
  </si>
  <si>
    <t>專業投資人</t>
  </si>
  <si>
    <t>專業機構投資人</t>
  </si>
  <si>
    <t>小計</t>
  </si>
  <si>
    <t>日本</t>
  </si>
  <si>
    <t>盧森堡</t>
  </si>
  <si>
    <t>英國</t>
  </si>
  <si>
    <t>集中市場</t>
  </si>
  <si>
    <t>店頭市場</t>
  </si>
  <si>
    <t>境外基金</t>
  </si>
  <si>
    <t>股票</t>
  </si>
  <si>
    <t>ETF</t>
  </si>
  <si>
    <t>認股權證</t>
  </si>
  <si>
    <t>存託憑證</t>
  </si>
  <si>
    <t>其他有價證券</t>
  </si>
  <si>
    <t>債券</t>
  </si>
  <si>
    <t>境外結構型商品</t>
  </si>
  <si>
    <t>買進金額</t>
  </si>
  <si>
    <t>賣出金額</t>
  </si>
  <si>
    <t>成交總計</t>
  </si>
  <si>
    <t>交易地區</t>
  </si>
  <si>
    <t>美國</t>
  </si>
  <si>
    <t>加拿大</t>
  </si>
  <si>
    <t>愛爾蘭</t>
  </si>
  <si>
    <t>德國</t>
  </si>
  <si>
    <t>法國</t>
  </si>
  <si>
    <t>西班牙</t>
  </si>
  <si>
    <t>義大利</t>
  </si>
  <si>
    <t>荷蘭</t>
  </si>
  <si>
    <t>瑞士</t>
  </si>
  <si>
    <t>瑞典</t>
  </si>
  <si>
    <t>比利時</t>
  </si>
  <si>
    <t>挪威</t>
  </si>
  <si>
    <t>丹麥</t>
  </si>
  <si>
    <t>芬蘭</t>
  </si>
  <si>
    <t>歐洲其他地區</t>
  </si>
  <si>
    <t>香港地區</t>
  </si>
  <si>
    <t>大陸</t>
  </si>
  <si>
    <t>南韓</t>
  </si>
  <si>
    <t>新加坡</t>
  </si>
  <si>
    <t>馬來西亞</t>
  </si>
  <si>
    <t>泰國</t>
  </si>
  <si>
    <t>印尼</t>
  </si>
  <si>
    <t>印度</t>
  </si>
  <si>
    <t>菲律賓</t>
  </si>
  <si>
    <t>亞洲其他地區</t>
  </si>
  <si>
    <t>澳洲</t>
  </si>
  <si>
    <t>紐西蘭</t>
  </si>
  <si>
    <t>俄羅斯</t>
  </si>
  <si>
    <t>南非</t>
  </si>
  <si>
    <t>土耳其</t>
  </si>
  <si>
    <t>巴西</t>
  </si>
  <si>
    <t>墨西哥</t>
  </si>
  <si>
    <t>其他地區</t>
  </si>
  <si>
    <t>一般專業投資人</t>
  </si>
  <si>
    <t>總計戶數</t>
  </si>
  <si>
    <t>越南</t>
  </si>
  <si>
    <t>高資產客戶</t>
  </si>
  <si>
    <t>CEF</t>
  </si>
  <si>
    <t>證券商受託買賣外國有價證券市場及商品結構統計表</t>
    <phoneticPr fontId="1" type="noConversion"/>
  </si>
  <si>
    <t>112年1月合計</t>
  </si>
  <si>
    <r>
      <t>扣除委託人為國內複委託證券商</t>
    </r>
    <r>
      <rPr>
        <b/>
        <sz val="6"/>
        <rFont val="微軟正黑體"/>
        <family val="2"/>
        <charset val="136"/>
      </rPr>
      <t>(註一)</t>
    </r>
    <phoneticPr fontId="1" type="noConversion"/>
  </si>
  <si>
    <t>受託買賣外國有價交易量</t>
    <phoneticPr fontId="1" type="noConversion"/>
  </si>
  <si>
    <r>
      <t>當月底
為止
累計有效開戶戶數</t>
    </r>
    <r>
      <rPr>
        <b/>
        <sz val="6"/>
        <rFont val="微軟正黑體"/>
        <family val="2"/>
        <charset val="136"/>
      </rPr>
      <t>(註二)</t>
    </r>
  </si>
  <si>
    <t>註二：有效開戶數為各券商上傳開戶數彙整。</t>
    <phoneticPr fontId="1" type="noConversion"/>
  </si>
  <si>
    <t>投資人類別</t>
    <phoneticPr fontId="1" type="noConversion"/>
  </si>
  <si>
    <t>總計</t>
    <phoneticPr fontId="1" type="noConversion"/>
  </si>
  <si>
    <t>高淨值投資法人</t>
    <phoneticPr fontId="1" type="noConversion"/>
  </si>
  <si>
    <t>註一：依規定證券商亦可以複委託方式委託國內證券商進行交易，為避免國內證券商重複申報，扣除委託人為國內複委託證券商交易金額以還原實際交易量。</t>
    <phoneticPr fontId="1" type="noConversion"/>
  </si>
  <si>
    <t>112年2月合計</t>
  </si>
  <si>
    <t>當月底
為止
累計有效開戶戶數</t>
    <phoneticPr fontId="1" type="noConversion"/>
  </si>
  <si>
    <t>112年3月合計</t>
  </si>
  <si>
    <t>112年合計</t>
    <phoneticPr fontId="1" type="noConversion"/>
  </si>
  <si>
    <t>證券商受託買賣外國有價證券市場及商品結構統計表</t>
  </si>
  <si>
    <t>112年4月合計</t>
  </si>
  <si>
    <t>總計</t>
  </si>
  <si>
    <t>112年5月合計</t>
  </si>
  <si>
    <t>小計</t>
    <phoneticPr fontId="1" type="noConversion"/>
  </si>
  <si>
    <t>112年6月合計</t>
  </si>
  <si>
    <t>112年7月合計</t>
  </si>
  <si>
    <t>112年8月合計</t>
  </si>
  <si>
    <t>112年9月合計</t>
  </si>
  <si>
    <t>當月底
為止
累計有效開戶戶數</t>
  </si>
  <si>
    <t>112年10月合計</t>
  </si>
  <si>
    <t>112年11月合計</t>
  </si>
  <si>
    <t>112年12月合計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</si>
</sst>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76" formatCode="#,##0_);[Red]\(#,##0\)"/>
  </numFmts>
  <fonts count="1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微軟正黑體"/>
      <family val="2"/>
    </font>
    <font>
      <sz val="10"/>
      <name val="Helv"/>
      <family val="2"/>
    </font>
    <font>
      <b/>
      <sz val="24"/>
      <name val="微軟正黑體"/>
      <family val="2"/>
    </font>
    <font>
      <b/>
      <sz val="12"/>
      <name val="華康中黑體"/>
      <family val="3"/>
    </font>
    <font>
      <b/>
      <sz val="12"/>
      <name val="Arial"/>
      <family val="2"/>
    </font>
    <font>
      <b/>
      <sz val="12"/>
      <name val="微軟正黑體"/>
      <family val="2"/>
    </font>
    <font>
      <b/>
      <sz val="12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6"/>
      <name val="微軟正黑體"/>
      <family val="2"/>
      <charset val="136"/>
    </font>
    <font>
      <b/>
      <sz val="11"/>
      <name val="細明體"/>
      <family val="3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</font>
    <font>
      <b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0">
    <xf numFmtId="0" fontId="0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7" fillId="0" borderId="0"/>
    <xf numFmtId="43" fontId="17" fillId="0" borderId="0"/>
    <xf numFmtId="43" fontId="17" fillId="0" borderId="0"/>
    <xf numFmtId="43" fontId="17" fillId="0" borderId="0"/>
    <xf numFmtId="41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1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1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1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1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1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1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1" fontId="17" fillId="0" borderId="0"/>
    <xf numFmtId="43" fontId="17" fillId="0" borderId="0"/>
    <xf numFmtId="43" fontId="17" fillId="0" borderId="0"/>
    <xf numFmtId="0" fontId="16" fillId="0" borderId="0">
      <alignment vertical="center"/>
    </xf>
    <xf numFmtId="43" fontId="17" fillId="0" borderId="0"/>
    <xf numFmtId="43" fontId="17" fillId="0" borderId="0"/>
    <xf numFmtId="43" fontId="17" fillId="0" borderId="0"/>
    <xf numFmtId="43" fontId="17" fillId="0" borderId="0"/>
    <xf numFmtId="41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1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1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1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1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1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1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1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1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1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1" fontId="17" fillId="0" borderId="0"/>
    <xf numFmtId="43" fontId="17" fillId="0" borderId="0"/>
    <xf numFmtId="43" fontId="17" fillId="0" borderId="0"/>
  </cellStyleXfs>
  <cellXfs count="10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7" fillId="2" borderId="1" xfId="0" applyNumberFormat="1" applyFont="1" applyFill="1" applyBorder="1" applyAlignment="1">
      <alignment horizontal="right" vertical="center"/>
    </xf>
    <xf numFmtId="176" fontId="7" fillId="8" borderId="1" xfId="0" applyNumberFormat="1" applyFont="1" applyFill="1" applyBorder="1" applyAlignment="1">
      <alignment horizontal="right" vertical="center"/>
    </xf>
    <xf numFmtId="176" fontId="7" fillId="9" borderId="1" xfId="0" applyNumberFormat="1" applyFont="1" applyFill="1" applyBorder="1" applyAlignment="1">
      <alignment horizontal="right" vertical="center"/>
    </xf>
    <xf numFmtId="176" fontId="7" fillId="7" borderId="6" xfId="0" applyNumberFormat="1" applyFont="1" applyFill="1" applyBorder="1" applyAlignment="1">
      <alignment horizontal="right" vertical="center"/>
    </xf>
    <xf numFmtId="176" fontId="7" fillId="6" borderId="8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8" borderId="1" xfId="0" applyFont="1" applyFill="1" applyBorder="1">
      <alignment vertical="center"/>
    </xf>
    <xf numFmtId="176" fontId="7" fillId="0" borderId="1" xfId="0" applyNumberFormat="1" applyFont="1" applyBorder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7" borderId="1" xfId="2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176" fontId="7" fillId="6" borderId="14" xfId="0" applyNumberFormat="1" applyFont="1" applyFill="1" applyBorder="1" applyAlignment="1">
      <alignment horizontal="right" vertical="center"/>
    </xf>
    <xf numFmtId="176" fontId="7" fillId="6" borderId="15" xfId="0" applyNumberFormat="1" applyFont="1" applyFill="1" applyBorder="1" applyAlignment="1">
      <alignment horizontal="right" vertical="center"/>
    </xf>
    <xf numFmtId="176" fontId="7" fillId="6" borderId="17" xfId="0" applyNumberFormat="1" applyFont="1" applyFill="1" applyBorder="1" applyAlignment="1">
      <alignment horizontal="right" vertical="center"/>
    </xf>
    <xf numFmtId="176" fontId="7" fillId="6" borderId="20" xfId="0" applyNumberFormat="1" applyFont="1" applyFill="1" applyBorder="1" applyAlignment="1">
      <alignment horizontal="right" vertical="center"/>
    </xf>
    <xf numFmtId="176" fontId="7" fillId="6" borderId="2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18" fillId="0" borderId="1" xfId="0" applyNumberFormat="1" applyFont="1" applyBorder="1" applyAlignment="1">
      <alignment horizontal="right" vertical="center"/>
    </xf>
    <xf numFmtId="176" fontId="18" fillId="9" borderId="1" xfId="0" applyNumberFormat="1" applyFont="1" applyFill="1" applyBorder="1" applyAlignment="1">
      <alignment horizontal="right" vertical="center"/>
    </xf>
    <xf numFmtId="176" fontId="18" fillId="6" borderId="8" xfId="0" applyNumberFormat="1" applyFont="1" applyFill="1" applyBorder="1" applyAlignment="1">
      <alignment horizontal="right" vertical="center"/>
    </xf>
    <xf numFmtId="176" fontId="18" fillId="2" borderId="1" xfId="0" applyNumberFormat="1" applyFont="1" applyFill="1" applyBorder="1" applyAlignment="1">
      <alignment horizontal="right" vertical="center"/>
    </xf>
    <xf numFmtId="176" fontId="18" fillId="8" borderId="1" xfId="0" applyNumberFormat="1" applyFont="1" applyFill="1" applyBorder="1" applyAlignment="1">
      <alignment horizontal="right" vertical="center"/>
    </xf>
    <xf numFmtId="176" fontId="7" fillId="11" borderId="6" xfId="0" applyNumberFormat="1" applyFont="1" applyFill="1" applyBorder="1" applyAlignment="1">
      <alignment horizontal="right" vertical="center"/>
    </xf>
    <xf numFmtId="0" fontId="6" fillId="7" borderId="0" xfId="0" applyFont="1" applyFill="1">
      <alignment vertical="center"/>
    </xf>
    <xf numFmtId="176" fontId="7" fillId="11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9" fillId="0" borderId="16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9" fillId="0" borderId="18" xfId="0" applyFont="1" applyBorder="1">
      <alignment vertical="center"/>
    </xf>
    <xf numFmtId="0" fontId="10" fillId="0" borderId="19" xfId="0" applyFont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top"/>
    </xf>
    <xf numFmtId="0" fontId="3" fillId="0" borderId="11" xfId="1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>
      <alignment vertical="center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0" borderId="0" xfId="0" applyFont="1">
      <alignment vertical="center"/>
    </xf>
    <xf numFmtId="0" fontId="8" fillId="8" borderId="22" xfId="0" applyFont="1" applyFill="1" applyBorder="1" applyAlignment="1">
      <alignment horizontal="center" vertical="center"/>
    </xf>
    <xf numFmtId="0" fontId="8" fillId="8" borderId="23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0" fontId="8" fillId="9" borderId="23" xfId="0" applyFont="1" applyFill="1" applyBorder="1" applyAlignment="1">
      <alignment horizontal="center" vertical="center"/>
    </xf>
    <xf numFmtId="0" fontId="8" fillId="9" borderId="2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10" borderId="22" xfId="0" applyFont="1" applyFill="1" applyBorder="1" applyAlignment="1">
      <alignment horizontal="center" vertical="center"/>
    </xf>
    <xf numFmtId="0" fontId="8" fillId="10" borderId="23" xfId="0" applyFont="1" applyFill="1" applyBorder="1" applyAlignment="1">
      <alignment horizontal="center" vertical="center"/>
    </xf>
    <xf numFmtId="0" fontId="8" fillId="10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176" fontId="7" fillId="0" borderId="0" xfId="0" applyNumberFormat="1" applyFont="1" applyAlignment="1">
      <alignment horizontal="right" vertical="center"/>
    </xf>
  </cellXfs>
  <cellStyles count="140">
    <cellStyle name="一般" xfId="0" builtinId="0"/>
    <cellStyle name="一般 10" xfId="62" xr:uid="{8D9AAFD7-D8FF-41D7-A5EB-3E6D8DA4D48E}"/>
    <cellStyle name="一般 11" xfId="63" xr:uid="{5AA584AA-A81A-4F13-B9B4-47F6F6786074}"/>
    <cellStyle name="一般 12" xfId="70" xr:uid="{1623D956-C9C3-4259-B3C9-252ACAC49004}"/>
    <cellStyle name="一般 13" xfId="77" xr:uid="{19FB518D-9B70-49D7-A4B0-9AC1F440F266}"/>
    <cellStyle name="一般 14" xfId="84" xr:uid="{BDF6D32B-1A74-416A-8F7D-5BD99CDB9C37}"/>
    <cellStyle name="一般 15" xfId="91" xr:uid="{BA6EEBB9-0089-494C-9203-94E37633F04C}"/>
    <cellStyle name="一般 16" xfId="98" xr:uid="{26AC62DD-E11F-43B1-AE2E-78DA4C4D6D7A}"/>
    <cellStyle name="一般 17" xfId="105" xr:uid="{B0358FE7-2619-4285-818C-4E868712E646}"/>
    <cellStyle name="一般 18" xfId="112" xr:uid="{A90A6413-4D01-4768-B391-A0FC28D28188}"/>
    <cellStyle name="一般 19" xfId="119" xr:uid="{13D765AB-312D-42DC-9620-152EA3EB0439}"/>
    <cellStyle name="一般 2" xfId="4" xr:uid="{F8244812-F29F-4856-B0F3-9B24959A1D0E}"/>
    <cellStyle name="一般 2 10" xfId="75" xr:uid="{381263CA-7B20-4B43-9265-BCB7E22DDFB9}"/>
    <cellStyle name="一般 2 11" xfId="82" xr:uid="{D6889410-A676-4F45-BF70-93389AD25B37}"/>
    <cellStyle name="一般 2 12" xfId="89" xr:uid="{066B5BA9-395C-4A02-80C6-DD62E112E876}"/>
    <cellStyle name="一般 2 13" xfId="96" xr:uid="{8A265838-74BE-487C-9092-4C8FD6B41D30}"/>
    <cellStyle name="一般 2 14" xfId="103" xr:uid="{DB0131F2-0137-4FA3-B518-015E7858577A}"/>
    <cellStyle name="一般 2 15" xfId="110" xr:uid="{06E00F7A-FC07-4309-9658-AB004EE29AA6}"/>
    <cellStyle name="一般 2 16" xfId="117" xr:uid="{47AA7CE0-3AFD-455D-B7C2-350F0F6053AE}"/>
    <cellStyle name="一般 2 17" xfId="124" xr:uid="{3D0EFA10-3999-4A5F-9C4E-F842640E58C1}"/>
    <cellStyle name="一般 2 18" xfId="131" xr:uid="{06925DF4-319C-4AED-AD77-7215C4029ECB}"/>
    <cellStyle name="一般 2 19" xfId="138" xr:uid="{A4BB1987-0E22-4005-9441-823FD3100612}"/>
    <cellStyle name="一般 2 2" xfId="11" xr:uid="{D98A7BAB-B0F3-444D-9061-080B0EE3C5D9}"/>
    <cellStyle name="一般 2 2 2" xfId="39" xr:uid="{26891F31-69E6-4BA6-8A3D-2FCF1FC8104B}"/>
    <cellStyle name="一般 2 3" xfId="18" xr:uid="{E2B2B01A-5DDA-4D0E-BEF2-EC505661A996}"/>
    <cellStyle name="一般 2 4" xfId="25" xr:uid="{8381A062-E2F6-443A-B90B-D9879C74ED23}"/>
    <cellStyle name="一般 2 5" xfId="32" xr:uid="{32C85F68-DC4D-41DA-A541-8D1C9F8EB8A1}"/>
    <cellStyle name="一般 2 6" xfId="46" xr:uid="{233D8079-232F-4B88-862A-4D5746A2E049}"/>
    <cellStyle name="一般 2 7" xfId="53" xr:uid="{43E8DA5D-BDC7-435D-92C6-08DB3B006105}"/>
    <cellStyle name="一般 2 8" xfId="60" xr:uid="{8D9A01BB-886B-47A3-9D52-0E334A9413F1}"/>
    <cellStyle name="一般 2 9" xfId="68" xr:uid="{AFAD8CD0-09E2-40D7-A3FA-AD77119E30E4}"/>
    <cellStyle name="一般 20" xfId="126" xr:uid="{247E9E75-3FDD-4EB6-8909-10BF966D91D2}"/>
    <cellStyle name="一般 21" xfId="133" xr:uid="{B6625376-DB11-401E-BB77-1B6C9FD506E9}"/>
    <cellStyle name="一般 22" xfId="3" xr:uid="{D9D301B1-DB34-4FEC-BE77-F23449B5F5EF}"/>
    <cellStyle name="一般 3" xfId="6" xr:uid="{EA260D5D-8964-47C8-AD9C-354AC63BD608}"/>
    <cellStyle name="一般 3 2" xfId="34" xr:uid="{D4424AD6-5176-4AB4-95E8-531E8E557F63}"/>
    <cellStyle name="一般 4" xfId="13" xr:uid="{BAACB08C-0F12-4DB4-BD87-2B5DD157998D}"/>
    <cellStyle name="一般 5" xfId="20" xr:uid="{E7A0C3D9-DEA6-4C9E-BED2-C26290CE34BF}"/>
    <cellStyle name="一般 6" xfId="27" xr:uid="{F95E12FB-9C74-427E-A48F-D57925DC52E5}"/>
    <cellStyle name="一般 7" xfId="41" xr:uid="{ABB3974E-473C-444C-8D0B-2D11D8914042}"/>
    <cellStyle name="一般 8" xfId="48" xr:uid="{4C431D9C-F2DE-43C5-9BC4-C4DB6AB3347E}"/>
    <cellStyle name="一般 9" xfId="55" xr:uid="{DE037DA5-F0B8-419E-A15F-1FF397696B88}"/>
    <cellStyle name="一般_Sheet1" xfId="1" xr:uid="{00000000-0005-0000-0000-000001000000}"/>
    <cellStyle name="一般_電子及書面申報--交易統計彙總表" xfId="2" xr:uid="{00000000-0005-0000-0000-000002000000}"/>
    <cellStyle name="千分位 10" xfId="61" xr:uid="{6EF81896-1C88-456A-9117-2E0D8F1EE3B2}"/>
    <cellStyle name="千分位 11" xfId="69" xr:uid="{E5DF17B9-C4E0-48AC-87BC-E1D905DC2C83}"/>
    <cellStyle name="千分位 12" xfId="76" xr:uid="{F2274F8F-0381-4D57-AE80-CBFDF323E2B8}"/>
    <cellStyle name="千分位 13" xfId="83" xr:uid="{1D1F59E8-F51F-4552-B819-E43EAD9E42E9}"/>
    <cellStyle name="千分位 14" xfId="90" xr:uid="{17C1DD51-5098-4923-AF05-C413D6D656E9}"/>
    <cellStyle name="千分位 15" xfId="97" xr:uid="{601B335B-545A-4349-80CA-30C2F82336AC}"/>
    <cellStyle name="千分位 16" xfId="104" xr:uid="{A0FF56A5-3954-4679-B7E1-0FA52907C7EC}"/>
    <cellStyle name="千分位 17" xfId="111" xr:uid="{E348E50F-741D-4DC9-8CAF-2FF412FF2018}"/>
    <cellStyle name="千分位 18" xfId="118" xr:uid="{B28551B4-AFC8-4440-86C2-33C8414FA846}"/>
    <cellStyle name="千分位 19" xfId="125" xr:uid="{5E0ABA6A-EF2B-42DC-9357-B64DD5D696F9}"/>
    <cellStyle name="千分位 2" xfId="7" xr:uid="{AE75619E-80EA-4592-85CD-F915944FBD68}"/>
    <cellStyle name="千分位 2 10" xfId="71" xr:uid="{A5179EE9-51B2-4ED1-AC28-93990566A5DC}"/>
    <cellStyle name="千分位 2 11" xfId="78" xr:uid="{9E8E70A0-5F55-4DB6-B358-B8A75BAC04AA}"/>
    <cellStyle name="千分位 2 12" xfId="85" xr:uid="{DB26A24B-08F6-49D5-BE76-64161973A757}"/>
    <cellStyle name="千分位 2 13" xfId="92" xr:uid="{2D2EB0A3-D063-41F1-AA41-E631372DEE36}"/>
    <cellStyle name="千分位 2 14" xfId="99" xr:uid="{48F025F9-67AF-488D-A1A8-E82D1989B8F2}"/>
    <cellStyle name="千分位 2 15" xfId="106" xr:uid="{5A088CA2-1323-4E95-9EF7-F169B822868D}"/>
    <cellStyle name="千分位 2 16" xfId="113" xr:uid="{646AE6F4-E4F2-464A-9177-BDC6181F1B2A}"/>
    <cellStyle name="千分位 2 17" xfId="120" xr:uid="{86E348DD-B59F-4CA4-A987-0BF428BD75F4}"/>
    <cellStyle name="千分位 2 18" xfId="127" xr:uid="{5D7968B3-6705-400D-842B-F26287855557}"/>
    <cellStyle name="千分位 2 19" xfId="134" xr:uid="{3072088F-3D8D-4EFB-83C8-5D39821B264F}"/>
    <cellStyle name="千分位 2 2" xfId="8" xr:uid="{B303BD77-B1B5-4FA2-8A20-D01BF625F8F6}"/>
    <cellStyle name="千分位 2 2 10" xfId="79" xr:uid="{046898C9-960E-40AE-A8B4-160A7C40C553}"/>
    <cellStyle name="千分位 2 2 11" xfId="86" xr:uid="{93DEE929-A919-4884-8822-53951AE69169}"/>
    <cellStyle name="千分位 2 2 12" xfId="93" xr:uid="{431B144E-C989-4EFE-BE3E-4B0E98878730}"/>
    <cellStyle name="千分位 2 2 13" xfId="100" xr:uid="{CF0B256A-DB18-4209-B4F4-1B978D6DB942}"/>
    <cellStyle name="千分位 2 2 14" xfId="107" xr:uid="{11AE7892-82A3-40D6-AD2F-9D9D7D3C86ED}"/>
    <cellStyle name="千分位 2 2 15" xfId="114" xr:uid="{FB317304-457F-4037-97DC-7D5B4926CCB8}"/>
    <cellStyle name="千分位 2 2 16" xfId="121" xr:uid="{23E39061-8679-4566-BD9D-78A0A77DCDE5}"/>
    <cellStyle name="千分位 2 2 17" xfId="128" xr:uid="{64DC0E9F-06CF-4C7A-814F-004640674439}"/>
    <cellStyle name="千分位 2 2 18" xfId="135" xr:uid="{0682D7A1-6ECE-4F4E-985C-1D011C9766D5}"/>
    <cellStyle name="千分位 2 2 2" xfId="15" xr:uid="{650311D2-F05A-4659-A28D-DC2CF0513079}"/>
    <cellStyle name="千分位 2 2 2 2" xfId="36" xr:uid="{1E2366F3-50CA-4F59-A34F-09D01999F8AC}"/>
    <cellStyle name="千分位 2 2 3" xfId="22" xr:uid="{6DF0AC73-D96A-498A-9E35-8EE3DEFD708B}"/>
    <cellStyle name="千分位 2 2 4" xfId="29" xr:uid="{80DFF16C-CC1E-4E33-AD2F-0CAABBE90A43}"/>
    <cellStyle name="千分位 2 2 5" xfId="43" xr:uid="{63EE7470-7932-439E-BC39-657DD5A7887F}"/>
    <cellStyle name="千分位 2 2 6" xfId="50" xr:uid="{085BB579-FD2E-48E5-8DB0-D2C11E236AC1}"/>
    <cellStyle name="千分位 2 2 7" xfId="57" xr:uid="{7DA5BFF3-CD0A-49B9-A260-B35E23879A02}"/>
    <cellStyle name="千分位 2 2 8" xfId="65" xr:uid="{C1263EDA-3864-4AFD-A098-3D3968743337}"/>
    <cellStyle name="千分位 2 2 9" xfId="72" xr:uid="{1E3508B9-4BAB-40E8-A5AA-0F194B07F7C6}"/>
    <cellStyle name="千分位 2 3" xfId="14" xr:uid="{3BAF86E1-AB88-459F-B285-E0ED6DD1A853}"/>
    <cellStyle name="千分位 2 3 2" xfId="35" xr:uid="{052E1159-9818-437E-8503-FB92B6DCA14F}"/>
    <cellStyle name="千分位 2 4" xfId="21" xr:uid="{3A8142F3-676B-4356-8981-888B61938BC1}"/>
    <cellStyle name="千分位 2 5" xfId="28" xr:uid="{0CC0975F-67AD-42B1-81F4-65EF20D55404}"/>
    <cellStyle name="千分位 2 6" xfId="42" xr:uid="{D6D8E9C2-66A2-4092-845B-C4D10F3502FC}"/>
    <cellStyle name="千分位 2 7" xfId="49" xr:uid="{D67709EA-75CA-4F12-AE22-A4862C90B371}"/>
    <cellStyle name="千分位 2 8" xfId="56" xr:uid="{BDEEDD19-DE2E-43FB-A8ED-9612722BF19B}"/>
    <cellStyle name="千分位 2 9" xfId="64" xr:uid="{8C41DCF1-67D3-44C7-80CE-3085BA38240E}"/>
    <cellStyle name="千分位 20" xfId="132" xr:uid="{47196A2F-DE4C-478E-8D44-96A2D8E03854}"/>
    <cellStyle name="千分位 21" xfId="139" xr:uid="{6EB5A562-BA1F-41A1-AF0A-D964DA14F796}"/>
    <cellStyle name="千分位 22" xfId="5" xr:uid="{473AD18F-5C09-43E3-BF22-005F31285E7E}"/>
    <cellStyle name="千分位 3" xfId="9" xr:uid="{60A7B686-6C7F-4D14-9583-ADDEF3A83523}"/>
    <cellStyle name="千分位 3 10" xfId="80" xr:uid="{14AACD7A-FF88-4DFC-A638-2949D5F8FF1F}"/>
    <cellStyle name="千分位 3 11" xfId="87" xr:uid="{D68582EA-EE1F-471B-86E6-BFA490274292}"/>
    <cellStyle name="千分位 3 12" xfId="94" xr:uid="{388B214C-BE8C-4095-A461-D18DA88915C3}"/>
    <cellStyle name="千分位 3 13" xfId="101" xr:uid="{C6F008FE-DF4F-48C4-8330-4DC87CEF7196}"/>
    <cellStyle name="千分位 3 14" xfId="108" xr:uid="{37E0390C-30C3-4FA4-BC8E-EE6BE6BCE35F}"/>
    <cellStyle name="千分位 3 15" xfId="115" xr:uid="{7277A287-F595-4789-ADD0-564437AF1DD2}"/>
    <cellStyle name="千分位 3 16" xfId="122" xr:uid="{CD580DB9-F96C-4245-80DA-44A7568959FB}"/>
    <cellStyle name="千分位 3 17" xfId="129" xr:uid="{45ED3840-8E38-46C8-85C1-CA4F1723B2EB}"/>
    <cellStyle name="千分位 3 18" xfId="136" xr:uid="{F0E80D67-77C1-4E83-87FC-323CADAA50E1}"/>
    <cellStyle name="千分位 3 2" xfId="16" xr:uid="{CD11995B-235B-440A-BB59-78A8F13F47D7}"/>
    <cellStyle name="千分位 3 2 2" xfId="37" xr:uid="{CC82F212-FE98-466B-861B-8AC704B44232}"/>
    <cellStyle name="千分位 3 3" xfId="23" xr:uid="{FB8CEAF5-11EA-4CF9-A7F7-FEF5E9695654}"/>
    <cellStyle name="千分位 3 4" xfId="30" xr:uid="{493A05AA-ADD3-42DA-8AE5-B29782124601}"/>
    <cellStyle name="千分位 3 5" xfId="44" xr:uid="{5C246EAC-B62B-4B5C-A3E2-2A8EB0AB411E}"/>
    <cellStyle name="千分位 3 6" xfId="51" xr:uid="{1BF3786A-9519-4252-A3B6-24BFC823C2CD}"/>
    <cellStyle name="千分位 3 7" xfId="58" xr:uid="{D8842D4C-735F-44A4-A7DD-85623FA1D76E}"/>
    <cellStyle name="千分位 3 8" xfId="66" xr:uid="{690EC786-B0B1-48D6-9D9F-48D1F68CADA3}"/>
    <cellStyle name="千分位 3 9" xfId="73" xr:uid="{97B898FD-33DD-48AC-9526-334C0D56F2EB}"/>
    <cellStyle name="千分位 4" xfId="12" xr:uid="{C779FF36-058F-41B3-9329-B9CD1B54AECC}"/>
    <cellStyle name="千分位 4 2" xfId="40" xr:uid="{5DD9BC86-E60B-463B-8C7E-36616B401AC8}"/>
    <cellStyle name="千分位 5" xfId="19" xr:uid="{C5B6862E-B10A-4B68-9A45-456DC7E780D1}"/>
    <cellStyle name="千分位 6" xfId="26" xr:uid="{73CA6139-6FD9-4946-A196-653AB2AC360B}"/>
    <cellStyle name="千分位 7" xfId="33" xr:uid="{BB8E7490-33C0-4E02-8D3B-14DDB07C4B54}"/>
    <cellStyle name="千分位 8" xfId="47" xr:uid="{6261A29A-8FE7-42F4-AF15-67B45BE4E2A5}"/>
    <cellStyle name="千分位 9" xfId="54" xr:uid="{4B3DAE10-5D81-452D-9CF0-7FC924294ED6}"/>
    <cellStyle name="千分位[0] 10" xfId="74" xr:uid="{9CAECA9B-8D37-4A85-A249-819C345C09CC}"/>
    <cellStyle name="千分位[0] 11" xfId="81" xr:uid="{4165AAF1-E4FD-4E25-B2A1-D0746C8F513A}"/>
    <cellStyle name="千分位[0] 12" xfId="88" xr:uid="{24D6D11E-6420-41BB-80E4-D96A7F47C90D}"/>
    <cellStyle name="千分位[0] 13" xfId="95" xr:uid="{9D25AD8C-3EE7-4239-831B-62572AEB2BF9}"/>
    <cellStyle name="千分位[0] 14" xfId="102" xr:uid="{0406698C-8124-49D5-8515-2EF58C134A65}"/>
    <cellStyle name="千分位[0] 15" xfId="109" xr:uid="{560AA61A-9B91-45C1-97D4-87E470E045B4}"/>
    <cellStyle name="千分位[0] 16" xfId="116" xr:uid="{61CD89FA-7B8C-419C-BB6D-E3587A799A32}"/>
    <cellStyle name="千分位[0] 17" xfId="123" xr:uid="{F653DB37-BD28-463A-A322-FB02931C6CDF}"/>
    <cellStyle name="千分位[0] 18" xfId="130" xr:uid="{BB749C32-FE34-413B-96B2-94C9307F5ACA}"/>
    <cellStyle name="千分位[0] 19" xfId="137" xr:uid="{6C04A0BE-9D42-431D-86B8-DB11F20B2261}"/>
    <cellStyle name="千分位[0] 2" xfId="10" xr:uid="{22CB9E8E-DF38-4D75-82C2-6290651D47A4}"/>
    <cellStyle name="千分位[0] 2 2" xfId="38" xr:uid="{83C3346E-FE83-4269-9559-28A6F1D11707}"/>
    <cellStyle name="千分位[0] 3" xfId="17" xr:uid="{F3EA4F28-7EBC-498E-9BB9-40F577418479}"/>
    <cellStyle name="千分位[0] 4" xfId="24" xr:uid="{F3A2C9D2-DC64-42D1-9605-1F2EE33EDCB9}"/>
    <cellStyle name="千分位[0] 5" xfId="31" xr:uid="{436818E8-E4F8-44DF-BC9A-3590FDAD6F43}"/>
    <cellStyle name="千分位[0] 6" xfId="45" xr:uid="{BC6A0DAE-CE8E-4786-8F6F-5C70A1F96BD9}"/>
    <cellStyle name="千分位[0] 7" xfId="52" xr:uid="{CF1F6FD6-30E5-4F4F-A17F-0B53EA184F57}"/>
    <cellStyle name="千分位[0] 8" xfId="59" xr:uid="{9B2A8A80-3035-469F-99AF-2A719F10B858}"/>
    <cellStyle name="千分位[0] 9" xfId="67" xr:uid="{9337F1D6-10D1-4C8A-ACBF-24C533F0BDDA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97FB0-E8A0-4997-AFAE-C7770D8C63B7}">
  <sheetPr>
    <pageSetUpPr fitToPage="1"/>
  </sheetPr>
  <dimension ref="A1:AF217"/>
  <sheetViews>
    <sheetView topLeftCell="A177" zoomScale="59" zoomScaleNormal="59" workbookViewId="0">
      <selection activeCell="E198" sqref="E198"/>
    </sheetView>
  </sheetViews>
  <sheetFormatPr defaultColWidth="17.88671875" defaultRowHeight="16.2"/>
  <cols>
    <col min="1" max="1" width="17.88671875" style="2"/>
    <col min="2" max="2" width="17.88671875" style="3"/>
    <col min="3" max="3" width="19.6640625" style="4" customWidth="1"/>
    <col min="4" max="4" width="19.44140625" style="4" customWidth="1"/>
    <col min="5" max="5" width="19.6640625" style="4" customWidth="1"/>
    <col min="6" max="7" width="17.88671875" style="4"/>
    <col min="8" max="8" width="19.44140625" style="4" customWidth="1"/>
    <col min="9" max="10" width="17.88671875" style="4"/>
    <col min="11" max="11" width="19.44140625" style="4" customWidth="1"/>
    <col min="12" max="32" width="17.88671875" style="4"/>
    <col min="33" max="16384" width="17.88671875" style="1"/>
  </cols>
  <sheetData>
    <row r="1" spans="1:32" ht="37.5" customHeight="1">
      <c r="A1" s="58" t="s">
        <v>75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2" ht="26.25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23" customFormat="1" ht="20.7" customHeight="1">
      <c r="A3" s="60" t="s">
        <v>22</v>
      </c>
      <c r="B3" s="60" t="s">
        <v>1</v>
      </c>
      <c r="C3" s="61" t="s">
        <v>62</v>
      </c>
      <c r="D3" s="62"/>
      <c r="E3" s="62"/>
      <c r="F3" s="63" t="s">
        <v>9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4" t="s">
        <v>10</v>
      </c>
      <c r="Y3" s="64"/>
      <c r="Z3" s="64"/>
      <c r="AA3" s="64"/>
      <c r="AB3" s="64"/>
      <c r="AC3" s="64"/>
      <c r="AD3" s="65" t="s">
        <v>11</v>
      </c>
      <c r="AE3" s="66"/>
      <c r="AF3" s="66"/>
    </row>
    <row r="4" spans="1:32" s="23" customFormat="1" ht="19.95" customHeight="1">
      <c r="A4" s="60"/>
      <c r="B4" s="60" t="s">
        <v>1</v>
      </c>
      <c r="C4" s="62"/>
      <c r="D4" s="62"/>
      <c r="E4" s="62"/>
      <c r="F4" s="67" t="s">
        <v>12</v>
      </c>
      <c r="G4" s="67"/>
      <c r="H4" s="67"/>
      <c r="I4" s="67" t="s">
        <v>13</v>
      </c>
      <c r="J4" s="67"/>
      <c r="K4" s="67"/>
      <c r="L4" s="67" t="s">
        <v>14</v>
      </c>
      <c r="M4" s="67"/>
      <c r="N4" s="67"/>
      <c r="O4" s="67" t="s">
        <v>15</v>
      </c>
      <c r="P4" s="67"/>
      <c r="Q4" s="67"/>
      <c r="R4" s="67" t="s">
        <v>60</v>
      </c>
      <c r="S4" s="67"/>
      <c r="T4" s="67"/>
      <c r="U4" s="67" t="s">
        <v>16</v>
      </c>
      <c r="V4" s="67"/>
      <c r="W4" s="67"/>
      <c r="X4" s="68" t="s">
        <v>17</v>
      </c>
      <c r="Y4" s="68"/>
      <c r="Z4" s="68"/>
      <c r="AA4" s="68" t="s">
        <v>18</v>
      </c>
      <c r="AB4" s="68"/>
      <c r="AC4" s="68"/>
      <c r="AD4" s="66"/>
      <c r="AE4" s="66"/>
      <c r="AF4" s="66"/>
    </row>
    <row r="5" spans="1:32" s="23" customFormat="1" ht="19.95" customHeight="1">
      <c r="A5" s="60"/>
      <c r="B5" s="60"/>
      <c r="C5" s="24" t="s">
        <v>19</v>
      </c>
      <c r="D5" s="24" t="s">
        <v>20</v>
      </c>
      <c r="E5" s="24" t="s">
        <v>21</v>
      </c>
      <c r="F5" s="26" t="s">
        <v>19</v>
      </c>
      <c r="G5" s="26" t="s">
        <v>20</v>
      </c>
      <c r="H5" s="26" t="s">
        <v>21</v>
      </c>
      <c r="I5" s="26" t="s">
        <v>19</v>
      </c>
      <c r="J5" s="26" t="s">
        <v>20</v>
      </c>
      <c r="K5" s="26" t="s">
        <v>21</v>
      </c>
      <c r="L5" s="26" t="s">
        <v>19</v>
      </c>
      <c r="M5" s="26" t="s">
        <v>20</v>
      </c>
      <c r="N5" s="26" t="s">
        <v>21</v>
      </c>
      <c r="O5" s="26" t="s">
        <v>19</v>
      </c>
      <c r="P5" s="26" t="s">
        <v>20</v>
      </c>
      <c r="Q5" s="26" t="s">
        <v>21</v>
      </c>
      <c r="R5" s="26" t="s">
        <v>19</v>
      </c>
      <c r="S5" s="26" t="s">
        <v>20</v>
      </c>
      <c r="T5" s="26" t="s">
        <v>21</v>
      </c>
      <c r="U5" s="26" t="s">
        <v>19</v>
      </c>
      <c r="V5" s="26" t="s">
        <v>20</v>
      </c>
      <c r="W5" s="26" t="s">
        <v>21</v>
      </c>
      <c r="X5" s="25" t="s">
        <v>19</v>
      </c>
      <c r="Y5" s="25" t="s">
        <v>20</v>
      </c>
      <c r="Z5" s="25" t="s">
        <v>21</v>
      </c>
      <c r="AA5" s="25" t="s">
        <v>19</v>
      </c>
      <c r="AB5" s="25" t="s">
        <v>20</v>
      </c>
      <c r="AC5" s="25" t="s">
        <v>21</v>
      </c>
      <c r="AD5" s="24" t="s">
        <v>19</v>
      </c>
      <c r="AE5" s="24" t="s">
        <v>20</v>
      </c>
      <c r="AF5" s="24" t="s">
        <v>21</v>
      </c>
    </row>
    <row r="6" spans="1:32" ht="19.5" customHeight="1">
      <c r="A6" s="52" t="s">
        <v>23</v>
      </c>
      <c r="B6" s="18" t="s">
        <v>2</v>
      </c>
      <c r="C6" s="5">
        <f>F6+I6+L6+O6+U6+X6+AA6+AD6+R6</f>
        <v>30195926730</v>
      </c>
      <c r="D6" s="5">
        <f>G6+J6+M6+P6+V6+Y6+AB6+AE6+S6</f>
        <v>29664312213</v>
      </c>
      <c r="E6" s="6">
        <f>H6+K6+N6+Q6+W6+Z6+AC6+AF6+T6</f>
        <v>59860238943</v>
      </c>
      <c r="F6" s="5">
        <v>19362313140</v>
      </c>
      <c r="G6" s="5">
        <v>20573769055</v>
      </c>
      <c r="H6" s="5">
        <f>F6+G6</f>
        <v>39936082195</v>
      </c>
      <c r="I6" s="5">
        <v>8787150389</v>
      </c>
      <c r="J6" s="5">
        <v>7955816904</v>
      </c>
      <c r="K6" s="5">
        <f>I6+J6</f>
        <v>16742967293</v>
      </c>
      <c r="L6" s="5">
        <v>1563487</v>
      </c>
      <c r="M6" s="5">
        <v>1821971</v>
      </c>
      <c r="N6" s="5">
        <f>L6+M6</f>
        <v>3385458</v>
      </c>
      <c r="O6" s="5">
        <v>876121862</v>
      </c>
      <c r="P6" s="5">
        <v>987374898</v>
      </c>
      <c r="Q6" s="5">
        <f>O6+P6</f>
        <v>1863496760</v>
      </c>
      <c r="R6" s="5">
        <v>63419081</v>
      </c>
      <c r="S6" s="5">
        <v>34497871</v>
      </c>
      <c r="T6" s="5">
        <f>R6+S6</f>
        <v>97916952</v>
      </c>
      <c r="U6" s="5">
        <v>25030311</v>
      </c>
      <c r="V6" s="5">
        <v>31105475</v>
      </c>
      <c r="W6" s="5">
        <f>U6+V6</f>
        <v>56135786</v>
      </c>
      <c r="X6" s="5">
        <v>1037839660</v>
      </c>
      <c r="Y6" s="5">
        <v>23319243</v>
      </c>
      <c r="Z6" s="8">
        <f>X6+Y6</f>
        <v>1061158903</v>
      </c>
      <c r="AA6" s="5">
        <v>0</v>
      </c>
      <c r="AB6" s="5">
        <v>56606796</v>
      </c>
      <c r="AC6" s="8">
        <f>AA6+AB6</f>
        <v>56606796</v>
      </c>
      <c r="AD6" s="5">
        <v>42488800</v>
      </c>
      <c r="AE6" s="5">
        <v>0</v>
      </c>
      <c r="AF6" s="6">
        <f>AD6+AE6</f>
        <v>42488800</v>
      </c>
    </row>
    <row r="7" spans="1:32" ht="19.5" customHeight="1">
      <c r="A7" s="53"/>
      <c r="B7" s="17" t="s">
        <v>3</v>
      </c>
      <c r="C7" s="5">
        <f t="shared" ref="C7:E9" si="0">F7+I7+L7+O7+U7+X7+AA7+AD7+R7</f>
        <v>20509973442</v>
      </c>
      <c r="D7" s="5">
        <f t="shared" si="0"/>
        <v>20951212315</v>
      </c>
      <c r="E7" s="6">
        <f t="shared" si="0"/>
        <v>41461185757</v>
      </c>
      <c r="F7" s="5">
        <v>5490366605</v>
      </c>
      <c r="G7" s="5">
        <v>7226644855</v>
      </c>
      <c r="H7" s="5">
        <f>F7+G7</f>
        <v>12717011460</v>
      </c>
      <c r="I7" s="5">
        <v>13696732160</v>
      </c>
      <c r="J7" s="5">
        <v>13204359350</v>
      </c>
      <c r="K7" s="5">
        <f>I7+J7</f>
        <v>26901091510</v>
      </c>
      <c r="L7" s="5">
        <v>0</v>
      </c>
      <c r="M7" s="5">
        <v>0</v>
      </c>
      <c r="N7" s="5">
        <f>L7+M7</f>
        <v>0</v>
      </c>
      <c r="O7" s="5">
        <v>260523616</v>
      </c>
      <c r="P7" s="5">
        <v>298289422</v>
      </c>
      <c r="Q7" s="5">
        <f>O7+P7</f>
        <v>558813038</v>
      </c>
      <c r="R7" s="5">
        <v>13255947</v>
      </c>
      <c r="S7" s="5">
        <v>231164</v>
      </c>
      <c r="T7" s="5">
        <f>R7+S7</f>
        <v>13487111</v>
      </c>
      <c r="U7" s="5">
        <v>4485043</v>
      </c>
      <c r="V7" s="5">
        <v>38235</v>
      </c>
      <c r="W7" s="5">
        <f>U7+V7</f>
        <v>4523278</v>
      </c>
      <c r="X7" s="5">
        <v>959682832</v>
      </c>
      <c r="Y7" s="5">
        <v>66331125</v>
      </c>
      <c r="Z7" s="8">
        <f>X7+Y7</f>
        <v>1026013957</v>
      </c>
      <c r="AA7" s="5">
        <v>51952500</v>
      </c>
      <c r="AB7" s="5">
        <v>139582039</v>
      </c>
      <c r="AC7" s="8">
        <f>AA7+AB7</f>
        <v>191534539</v>
      </c>
      <c r="AD7" s="5">
        <v>32974739</v>
      </c>
      <c r="AE7" s="5">
        <v>15736125</v>
      </c>
      <c r="AF7" s="6">
        <f>AD7+AE7</f>
        <v>48710864</v>
      </c>
    </row>
    <row r="8" spans="1:32" ht="19.5" customHeight="1">
      <c r="A8" s="53"/>
      <c r="B8" s="17" t="s">
        <v>59</v>
      </c>
      <c r="C8" s="5">
        <f t="shared" si="0"/>
        <v>1036754796</v>
      </c>
      <c r="D8" s="5">
        <f t="shared" si="0"/>
        <v>851341604</v>
      </c>
      <c r="E8" s="6">
        <f t="shared" si="0"/>
        <v>1888096400</v>
      </c>
      <c r="F8" s="5">
        <v>580800398</v>
      </c>
      <c r="G8" s="5">
        <v>472082786</v>
      </c>
      <c r="H8" s="5">
        <f>F8+G8</f>
        <v>1052883184</v>
      </c>
      <c r="I8" s="5">
        <v>455954398</v>
      </c>
      <c r="J8" s="5">
        <v>363471273</v>
      </c>
      <c r="K8" s="5">
        <f>I8+J8</f>
        <v>819425671</v>
      </c>
      <c r="L8" s="5">
        <v>0</v>
      </c>
      <c r="M8" s="5">
        <v>0</v>
      </c>
      <c r="N8" s="5">
        <f>L8+M8</f>
        <v>0</v>
      </c>
      <c r="O8" s="5">
        <v>0</v>
      </c>
      <c r="P8" s="5">
        <v>3761876</v>
      </c>
      <c r="Q8" s="5">
        <f>O8+P8</f>
        <v>3761876</v>
      </c>
      <c r="R8" s="5">
        <v>0</v>
      </c>
      <c r="S8" s="5">
        <v>0</v>
      </c>
      <c r="T8" s="5">
        <f>R8+S8</f>
        <v>0</v>
      </c>
      <c r="U8" s="5">
        <v>0</v>
      </c>
      <c r="V8" s="5">
        <v>0</v>
      </c>
      <c r="W8" s="5">
        <f>U8+V8</f>
        <v>0</v>
      </c>
      <c r="X8" s="5">
        <v>0</v>
      </c>
      <c r="Y8" s="5">
        <v>0</v>
      </c>
      <c r="Z8" s="8">
        <f>X8+Y8</f>
        <v>0</v>
      </c>
      <c r="AA8" s="5">
        <v>0</v>
      </c>
      <c r="AB8" s="5">
        <v>12025669</v>
      </c>
      <c r="AC8" s="8">
        <f>AA8+AB8</f>
        <v>12025669</v>
      </c>
      <c r="AD8" s="5">
        <v>0</v>
      </c>
      <c r="AE8" s="5">
        <v>0</v>
      </c>
      <c r="AF8" s="6">
        <f>AD8+AE8</f>
        <v>0</v>
      </c>
    </row>
    <row r="9" spans="1:32" ht="19.5" customHeight="1">
      <c r="A9" s="54"/>
      <c r="B9" s="17" t="s">
        <v>4</v>
      </c>
      <c r="C9" s="5">
        <f t="shared" si="0"/>
        <v>56301320906</v>
      </c>
      <c r="D9" s="5">
        <f t="shared" si="0"/>
        <v>55235431367</v>
      </c>
      <c r="E9" s="6">
        <f t="shared" si="0"/>
        <v>111536752273</v>
      </c>
      <c r="F9" s="5">
        <v>19135605383</v>
      </c>
      <c r="G9" s="5">
        <v>23823403409</v>
      </c>
      <c r="H9" s="5">
        <f>F9+G9</f>
        <v>42959008792</v>
      </c>
      <c r="I9" s="5">
        <v>25729503435</v>
      </c>
      <c r="J9" s="5">
        <v>29707659908</v>
      </c>
      <c r="K9" s="5">
        <f>I9+J9</f>
        <v>55437163343</v>
      </c>
      <c r="L9" s="5">
        <v>0</v>
      </c>
      <c r="M9" s="5">
        <v>34956</v>
      </c>
      <c r="N9" s="5">
        <f>L9+M9</f>
        <v>34956</v>
      </c>
      <c r="O9" s="5">
        <v>370688665</v>
      </c>
      <c r="P9" s="5">
        <v>870817512</v>
      </c>
      <c r="Q9" s="5">
        <f>O9+P9</f>
        <v>1241506177</v>
      </c>
      <c r="R9" s="5">
        <v>0</v>
      </c>
      <c r="S9" s="5">
        <v>5432</v>
      </c>
      <c r="T9" s="5">
        <f>R9+S9</f>
        <v>5432</v>
      </c>
      <c r="U9" s="5">
        <v>81461986</v>
      </c>
      <c r="V9" s="5">
        <v>106429607</v>
      </c>
      <c r="W9" s="5">
        <f>U9+V9</f>
        <v>187891593</v>
      </c>
      <c r="X9" s="5">
        <v>10984061437</v>
      </c>
      <c r="Y9" s="5">
        <v>727080543</v>
      </c>
      <c r="Z9" s="8">
        <f>X9+Y9</f>
        <v>11711141980</v>
      </c>
      <c r="AA9" s="5">
        <v>0</v>
      </c>
      <c r="AB9" s="5">
        <v>0</v>
      </c>
      <c r="AC9" s="8">
        <f>AA9+AB9</f>
        <v>0</v>
      </c>
      <c r="AD9" s="5">
        <v>0</v>
      </c>
      <c r="AE9" s="5">
        <v>0</v>
      </c>
      <c r="AF9" s="6">
        <f>AD9+AE9</f>
        <v>0</v>
      </c>
    </row>
    <row r="10" spans="1:32" ht="19.5" customHeight="1" thickBot="1">
      <c r="A10" s="22" t="s">
        <v>5</v>
      </c>
      <c r="B10" s="21"/>
      <c r="C10" s="9">
        <f t="shared" ref="C10:AF10" si="1">SUM(C6:C9)</f>
        <v>108043975874</v>
      </c>
      <c r="D10" s="9">
        <f t="shared" si="1"/>
        <v>106702297499</v>
      </c>
      <c r="E10" s="9">
        <f t="shared" si="1"/>
        <v>214746273373</v>
      </c>
      <c r="F10" s="9">
        <f t="shared" si="1"/>
        <v>44569085526</v>
      </c>
      <c r="G10" s="9">
        <f t="shared" si="1"/>
        <v>52095900105</v>
      </c>
      <c r="H10" s="9">
        <f t="shared" si="1"/>
        <v>96664985631</v>
      </c>
      <c r="I10" s="9">
        <f t="shared" si="1"/>
        <v>48669340382</v>
      </c>
      <c r="J10" s="9">
        <f t="shared" si="1"/>
        <v>51231307435</v>
      </c>
      <c r="K10" s="9">
        <f t="shared" si="1"/>
        <v>99900647817</v>
      </c>
      <c r="L10" s="9">
        <f t="shared" si="1"/>
        <v>1563487</v>
      </c>
      <c r="M10" s="9">
        <f t="shared" si="1"/>
        <v>1856927</v>
      </c>
      <c r="N10" s="9">
        <f t="shared" si="1"/>
        <v>3420414</v>
      </c>
      <c r="O10" s="9">
        <f t="shared" si="1"/>
        <v>1507334143</v>
      </c>
      <c r="P10" s="9">
        <f t="shared" si="1"/>
        <v>2160243708</v>
      </c>
      <c r="Q10" s="9">
        <f t="shared" si="1"/>
        <v>3667577851</v>
      </c>
      <c r="R10" s="9">
        <f t="shared" si="1"/>
        <v>76675028</v>
      </c>
      <c r="S10" s="9">
        <f t="shared" si="1"/>
        <v>34734467</v>
      </c>
      <c r="T10" s="9">
        <f t="shared" si="1"/>
        <v>111409495</v>
      </c>
      <c r="U10" s="9">
        <f t="shared" si="1"/>
        <v>110977340</v>
      </c>
      <c r="V10" s="9">
        <f t="shared" si="1"/>
        <v>137573317</v>
      </c>
      <c r="W10" s="9">
        <f t="shared" si="1"/>
        <v>248550657</v>
      </c>
      <c r="X10" s="9">
        <f t="shared" si="1"/>
        <v>12981583929</v>
      </c>
      <c r="Y10" s="9">
        <f t="shared" si="1"/>
        <v>816730911</v>
      </c>
      <c r="Z10" s="9">
        <f t="shared" si="1"/>
        <v>13798314840</v>
      </c>
      <c r="AA10" s="9">
        <f t="shared" si="1"/>
        <v>51952500</v>
      </c>
      <c r="AB10" s="9">
        <f t="shared" si="1"/>
        <v>208214504</v>
      </c>
      <c r="AC10" s="9">
        <f t="shared" si="1"/>
        <v>260167004</v>
      </c>
      <c r="AD10" s="9">
        <f t="shared" si="1"/>
        <v>75463539</v>
      </c>
      <c r="AE10" s="9">
        <f t="shared" si="1"/>
        <v>15736125</v>
      </c>
      <c r="AF10" s="9">
        <f t="shared" si="1"/>
        <v>91199664</v>
      </c>
    </row>
    <row r="11" spans="1:32" ht="19.5" customHeight="1">
      <c r="A11" s="52" t="s">
        <v>24</v>
      </c>
      <c r="B11" s="18" t="s">
        <v>2</v>
      </c>
      <c r="C11" s="5">
        <f>F11+I11+L11+O11+U11+X11+AA11+AD11+R11</f>
        <v>9461238</v>
      </c>
      <c r="D11" s="5">
        <f>G11+J11+M11+P11+V11+Y11+AB11+AE11+S11</f>
        <v>83357</v>
      </c>
      <c r="E11" s="6">
        <f>H11+K11+N11+Q11+W11+Z11+AC11+AF11+T11</f>
        <v>9544595</v>
      </c>
      <c r="F11" s="5">
        <v>169293</v>
      </c>
      <c r="G11" s="5">
        <v>83357</v>
      </c>
      <c r="H11" s="5">
        <f>F11+G11</f>
        <v>252650</v>
      </c>
      <c r="I11" s="5">
        <v>0</v>
      </c>
      <c r="J11" s="5">
        <v>0</v>
      </c>
      <c r="K11" s="5">
        <f>I11+J11</f>
        <v>0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0</v>
      </c>
      <c r="V11" s="5">
        <v>0</v>
      </c>
      <c r="W11" s="5">
        <f>U11+V11</f>
        <v>0</v>
      </c>
      <c r="X11" s="5">
        <v>9291945</v>
      </c>
      <c r="Y11" s="5">
        <v>0</v>
      </c>
      <c r="Z11" s="8">
        <f>X11+Y11</f>
        <v>9291945</v>
      </c>
      <c r="AA11" s="5">
        <v>0</v>
      </c>
      <c r="AB11" s="5">
        <v>0</v>
      </c>
      <c r="AC11" s="8">
        <f>AA11+AB11</f>
        <v>0</v>
      </c>
      <c r="AD11" s="5">
        <v>0</v>
      </c>
      <c r="AE11" s="5">
        <v>0</v>
      </c>
      <c r="AF11" s="6">
        <f>AD11+AE11</f>
        <v>0</v>
      </c>
    </row>
    <row r="12" spans="1:32" ht="19.5" customHeight="1">
      <c r="A12" s="53"/>
      <c r="B12" s="17" t="s">
        <v>3</v>
      </c>
      <c r="C12" s="5">
        <f t="shared" ref="C12:E14" si="2">F12+I12+L12+O12+U12+X12+AA12+AD12+R12</f>
        <v>15211383</v>
      </c>
      <c r="D12" s="5">
        <f t="shared" si="2"/>
        <v>447466</v>
      </c>
      <c r="E12" s="6">
        <f t="shared" si="2"/>
        <v>15658849</v>
      </c>
      <c r="F12" s="5">
        <v>0</v>
      </c>
      <c r="G12" s="5">
        <v>0</v>
      </c>
      <c r="H12" s="5">
        <f>F12+G12</f>
        <v>0</v>
      </c>
      <c r="I12" s="5">
        <v>0</v>
      </c>
      <c r="J12" s="5">
        <v>447466</v>
      </c>
      <c r="K12" s="5">
        <f>I12+J12</f>
        <v>447466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0</v>
      </c>
      <c r="V12" s="5">
        <v>0</v>
      </c>
      <c r="W12" s="5">
        <f>U12+V12</f>
        <v>0</v>
      </c>
      <c r="X12" s="5">
        <v>15211383</v>
      </c>
      <c r="Y12" s="5">
        <v>0</v>
      </c>
      <c r="Z12" s="8">
        <f>X12+Y12</f>
        <v>15211383</v>
      </c>
      <c r="AA12" s="5">
        <v>0</v>
      </c>
      <c r="AB12" s="5">
        <v>0</v>
      </c>
      <c r="AC12" s="8">
        <f>AA12+AB12</f>
        <v>0</v>
      </c>
      <c r="AD12" s="5">
        <v>0</v>
      </c>
      <c r="AE12" s="5">
        <v>0</v>
      </c>
      <c r="AF12" s="6">
        <f>AD12+AE12</f>
        <v>0</v>
      </c>
    </row>
    <row r="13" spans="1:32" ht="19.5" customHeight="1">
      <c r="A13" s="53"/>
      <c r="B13" s="17" t="s">
        <v>59</v>
      </c>
      <c r="C13" s="5">
        <f t="shared" si="2"/>
        <v>0</v>
      </c>
      <c r="D13" s="5">
        <f t="shared" si="2"/>
        <v>0</v>
      </c>
      <c r="E13" s="6">
        <f t="shared" si="2"/>
        <v>0</v>
      </c>
      <c r="F13" s="5">
        <v>0</v>
      </c>
      <c r="G13" s="5">
        <v>0</v>
      </c>
      <c r="H13" s="5">
        <f>F13+G13</f>
        <v>0</v>
      </c>
      <c r="I13" s="5">
        <v>0</v>
      </c>
      <c r="J13" s="5">
        <v>0</v>
      </c>
      <c r="K13" s="5">
        <f>I13+J13</f>
        <v>0</v>
      </c>
      <c r="L13" s="5">
        <v>0</v>
      </c>
      <c r="M13" s="5">
        <v>0</v>
      </c>
      <c r="N13" s="5">
        <f>L13+M13</f>
        <v>0</v>
      </c>
      <c r="O13" s="5">
        <v>0</v>
      </c>
      <c r="P13" s="5">
        <v>0</v>
      </c>
      <c r="Q13" s="5">
        <f>O13+P13</f>
        <v>0</v>
      </c>
      <c r="R13" s="5">
        <v>0</v>
      </c>
      <c r="S13" s="5">
        <v>0</v>
      </c>
      <c r="T13" s="5">
        <f>R13+S13</f>
        <v>0</v>
      </c>
      <c r="U13" s="5">
        <v>0</v>
      </c>
      <c r="V13" s="5">
        <v>0</v>
      </c>
      <c r="W13" s="5">
        <f>U13+V13</f>
        <v>0</v>
      </c>
      <c r="X13" s="5">
        <v>0</v>
      </c>
      <c r="Y13" s="5">
        <v>0</v>
      </c>
      <c r="Z13" s="8">
        <f>X13+Y13</f>
        <v>0</v>
      </c>
      <c r="AA13" s="5">
        <v>0</v>
      </c>
      <c r="AB13" s="5">
        <v>0</v>
      </c>
      <c r="AC13" s="8">
        <f>AA13+AB13</f>
        <v>0</v>
      </c>
      <c r="AD13" s="5">
        <v>0</v>
      </c>
      <c r="AE13" s="5">
        <v>0</v>
      </c>
      <c r="AF13" s="6">
        <f>AD13+AE13</f>
        <v>0</v>
      </c>
    </row>
    <row r="14" spans="1:32" ht="19.5" customHeight="1">
      <c r="A14" s="54"/>
      <c r="B14" s="17" t="s">
        <v>4</v>
      </c>
      <c r="C14" s="5">
        <f t="shared" si="2"/>
        <v>290024563</v>
      </c>
      <c r="D14" s="5">
        <f t="shared" si="2"/>
        <v>97272294</v>
      </c>
      <c r="E14" s="6">
        <f t="shared" si="2"/>
        <v>387296857</v>
      </c>
      <c r="F14" s="5">
        <v>66941648</v>
      </c>
      <c r="G14" s="5">
        <v>96030709</v>
      </c>
      <c r="H14" s="5">
        <f>F14+G14</f>
        <v>162972357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487056</v>
      </c>
      <c r="V14" s="5">
        <v>0</v>
      </c>
      <c r="W14" s="5">
        <f>U14+V14</f>
        <v>487056</v>
      </c>
      <c r="X14" s="5">
        <v>222595859</v>
      </c>
      <c r="Y14" s="5">
        <v>1241585</v>
      </c>
      <c r="Z14" s="8">
        <f>X14+Y14</f>
        <v>223837444</v>
      </c>
      <c r="AA14" s="5">
        <v>0</v>
      </c>
      <c r="AB14" s="5">
        <v>0</v>
      </c>
      <c r="AC14" s="8">
        <f>AA14+AB14</f>
        <v>0</v>
      </c>
      <c r="AD14" s="5">
        <v>0</v>
      </c>
      <c r="AE14" s="5">
        <v>0</v>
      </c>
      <c r="AF14" s="6">
        <f>AD14+AE14</f>
        <v>0</v>
      </c>
    </row>
    <row r="15" spans="1:32" ht="19.5" customHeight="1" thickBot="1">
      <c r="A15" s="22" t="s">
        <v>5</v>
      </c>
      <c r="B15" s="21"/>
      <c r="C15" s="9">
        <f t="shared" ref="C15:AF15" si="3">SUM(C11:C14)</f>
        <v>314697184</v>
      </c>
      <c r="D15" s="9">
        <f t="shared" si="3"/>
        <v>97803117</v>
      </c>
      <c r="E15" s="9">
        <f t="shared" si="3"/>
        <v>412500301</v>
      </c>
      <c r="F15" s="9">
        <f t="shared" si="3"/>
        <v>67110941</v>
      </c>
      <c r="G15" s="9">
        <f t="shared" si="3"/>
        <v>96114066</v>
      </c>
      <c r="H15" s="9">
        <f t="shared" si="3"/>
        <v>163225007</v>
      </c>
      <c r="I15" s="9">
        <f t="shared" si="3"/>
        <v>0</v>
      </c>
      <c r="J15" s="9">
        <f t="shared" si="3"/>
        <v>447466</v>
      </c>
      <c r="K15" s="9">
        <f t="shared" si="3"/>
        <v>447466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0</v>
      </c>
      <c r="T15" s="9">
        <f t="shared" si="3"/>
        <v>0</v>
      </c>
      <c r="U15" s="9">
        <f t="shared" si="3"/>
        <v>487056</v>
      </c>
      <c r="V15" s="9">
        <f t="shared" si="3"/>
        <v>0</v>
      </c>
      <c r="W15" s="9">
        <f t="shared" si="3"/>
        <v>487056</v>
      </c>
      <c r="X15" s="9">
        <f t="shared" si="3"/>
        <v>247099187</v>
      </c>
      <c r="Y15" s="9">
        <f t="shared" si="3"/>
        <v>1241585</v>
      </c>
      <c r="Z15" s="9">
        <f t="shared" si="3"/>
        <v>248340772</v>
      </c>
      <c r="AA15" s="9">
        <f t="shared" si="3"/>
        <v>0</v>
      </c>
      <c r="AB15" s="9">
        <f t="shared" si="3"/>
        <v>0</v>
      </c>
      <c r="AC15" s="9">
        <f t="shared" si="3"/>
        <v>0</v>
      </c>
      <c r="AD15" s="9">
        <f t="shared" si="3"/>
        <v>0</v>
      </c>
      <c r="AE15" s="9">
        <f t="shared" si="3"/>
        <v>0</v>
      </c>
      <c r="AF15" s="9">
        <f t="shared" si="3"/>
        <v>0</v>
      </c>
    </row>
    <row r="16" spans="1:32" ht="19.5" customHeight="1">
      <c r="A16" s="52" t="s">
        <v>7</v>
      </c>
      <c r="B16" s="18" t="s">
        <v>2</v>
      </c>
      <c r="C16" s="5">
        <f>F16+I16+L16+O16+U16+X16+AA16+AD16+R16</f>
        <v>417908208</v>
      </c>
      <c r="D16" s="5">
        <f>G16+J16+M16+P16+V16+Y16+AB16+AE16+S16</f>
        <v>179232892</v>
      </c>
      <c r="E16" s="6">
        <f>H16+K16+N16+Q16+W16+Z16+AC16+AF16+T16</f>
        <v>597141100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0</v>
      </c>
      <c r="W16" s="5">
        <f>U16+V16</f>
        <v>0</v>
      </c>
      <c r="X16" s="5">
        <v>279743</v>
      </c>
      <c r="Y16" s="5">
        <v>0</v>
      </c>
      <c r="Z16" s="8">
        <f>X16+Y16</f>
        <v>279743</v>
      </c>
      <c r="AA16" s="5">
        <v>0</v>
      </c>
      <c r="AB16" s="5">
        <v>0</v>
      </c>
      <c r="AC16" s="8">
        <f>AA16+AB16</f>
        <v>0</v>
      </c>
      <c r="AD16" s="5">
        <v>417628465</v>
      </c>
      <c r="AE16" s="5">
        <v>179232892</v>
      </c>
      <c r="AF16" s="6">
        <f>AD16+AE16</f>
        <v>596861357</v>
      </c>
    </row>
    <row r="17" spans="1:32" ht="19.5" customHeight="1">
      <c r="A17" s="53"/>
      <c r="B17" s="17" t="s">
        <v>3</v>
      </c>
      <c r="C17" s="5">
        <f t="shared" ref="C17:E19" si="4">F17+I17+L17+O17+U17+X17+AA17+AD17+R17</f>
        <v>337577015</v>
      </c>
      <c r="D17" s="5">
        <f t="shared" si="4"/>
        <v>285255661</v>
      </c>
      <c r="E17" s="6">
        <f t="shared" si="4"/>
        <v>622832676</v>
      </c>
      <c r="F17" s="5">
        <v>0</v>
      </c>
      <c r="G17" s="5">
        <v>0</v>
      </c>
      <c r="H17" s="5">
        <f>F17+G17</f>
        <v>0</v>
      </c>
      <c r="I17" s="5">
        <v>0</v>
      </c>
      <c r="J17" s="5">
        <v>0</v>
      </c>
      <c r="K17" s="5">
        <f>I17+J17</f>
        <v>0</v>
      </c>
      <c r="L17" s="5">
        <v>0</v>
      </c>
      <c r="M17" s="5">
        <v>0</v>
      </c>
      <c r="N17" s="5">
        <f>L17+M17</f>
        <v>0</v>
      </c>
      <c r="O17" s="5">
        <v>0</v>
      </c>
      <c r="P17" s="5">
        <v>0</v>
      </c>
      <c r="Q17" s="5">
        <f>O17+P17</f>
        <v>0</v>
      </c>
      <c r="R17" s="5">
        <v>0</v>
      </c>
      <c r="S17" s="5">
        <v>0</v>
      </c>
      <c r="T17" s="5">
        <f>R17+S17</f>
        <v>0</v>
      </c>
      <c r="U17" s="5">
        <v>0</v>
      </c>
      <c r="V17" s="5">
        <v>0</v>
      </c>
      <c r="W17" s="5">
        <f>U17+V17</f>
        <v>0</v>
      </c>
      <c r="X17" s="5">
        <v>3551336</v>
      </c>
      <c r="Y17" s="5">
        <v>0</v>
      </c>
      <c r="Z17" s="8">
        <f>X17+Y17</f>
        <v>3551336</v>
      </c>
      <c r="AA17" s="5">
        <v>43309030</v>
      </c>
      <c r="AB17" s="5">
        <v>116373994</v>
      </c>
      <c r="AC17" s="8">
        <f>AA17+AB17</f>
        <v>159683024</v>
      </c>
      <c r="AD17" s="5">
        <v>290716649</v>
      </c>
      <c r="AE17" s="5">
        <v>168881667</v>
      </c>
      <c r="AF17" s="6">
        <f>AD17+AE17</f>
        <v>459598316</v>
      </c>
    </row>
    <row r="18" spans="1:32" ht="19.5" customHeight="1">
      <c r="A18" s="53"/>
      <c r="B18" s="17" t="s">
        <v>59</v>
      </c>
      <c r="C18" s="5">
        <f t="shared" si="4"/>
        <v>0</v>
      </c>
      <c r="D18" s="5">
        <f t="shared" si="4"/>
        <v>0</v>
      </c>
      <c r="E18" s="6">
        <f t="shared" si="4"/>
        <v>0</v>
      </c>
      <c r="F18" s="5">
        <v>0</v>
      </c>
      <c r="G18" s="5">
        <v>0</v>
      </c>
      <c r="H18" s="5">
        <f>F18+G18</f>
        <v>0</v>
      </c>
      <c r="I18" s="5">
        <v>0</v>
      </c>
      <c r="J18" s="5">
        <v>0</v>
      </c>
      <c r="K18" s="5">
        <f>I18+J18</f>
        <v>0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0</v>
      </c>
      <c r="V18" s="5">
        <v>0</v>
      </c>
      <c r="W18" s="5">
        <f>U18+V18</f>
        <v>0</v>
      </c>
      <c r="X18" s="5">
        <v>0</v>
      </c>
      <c r="Y18" s="5">
        <v>0</v>
      </c>
      <c r="Z18" s="8">
        <f>X18+Y18</f>
        <v>0</v>
      </c>
      <c r="AA18" s="5">
        <v>0</v>
      </c>
      <c r="AB18" s="5">
        <v>0</v>
      </c>
      <c r="AC18" s="8">
        <f>AA18+AB18</f>
        <v>0</v>
      </c>
      <c r="AD18" s="5">
        <v>0</v>
      </c>
      <c r="AE18" s="5">
        <v>0</v>
      </c>
      <c r="AF18" s="6">
        <f>AD18+AE18</f>
        <v>0</v>
      </c>
    </row>
    <row r="19" spans="1:32" ht="19.5" customHeight="1">
      <c r="A19" s="54"/>
      <c r="B19" s="17" t="s">
        <v>4</v>
      </c>
      <c r="C19" s="5">
        <f t="shared" si="4"/>
        <v>12073533</v>
      </c>
      <c r="D19" s="5">
        <f t="shared" si="4"/>
        <v>0</v>
      </c>
      <c r="E19" s="6">
        <f t="shared" si="4"/>
        <v>12073533</v>
      </c>
      <c r="F19" s="5">
        <v>0</v>
      </c>
      <c r="G19" s="5">
        <v>0</v>
      </c>
      <c r="H19" s="5">
        <f>F19+G19</f>
        <v>0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0</v>
      </c>
      <c r="V19" s="5">
        <v>0</v>
      </c>
      <c r="W19" s="5">
        <f>U19+V19</f>
        <v>0</v>
      </c>
      <c r="X19" s="5">
        <v>12073533</v>
      </c>
      <c r="Y19" s="5">
        <v>0</v>
      </c>
      <c r="Z19" s="8">
        <f>X19+Y19</f>
        <v>12073533</v>
      </c>
      <c r="AA19" s="5">
        <v>0</v>
      </c>
      <c r="AB19" s="5">
        <v>0</v>
      </c>
      <c r="AC19" s="8">
        <f>AA19+AB19</f>
        <v>0</v>
      </c>
      <c r="AD19" s="5">
        <v>0</v>
      </c>
      <c r="AE19" s="5">
        <v>0</v>
      </c>
      <c r="AF19" s="6">
        <f>AD19+AE19</f>
        <v>0</v>
      </c>
    </row>
    <row r="20" spans="1:32" ht="19.5" customHeight="1" thickBot="1">
      <c r="A20" s="22" t="s">
        <v>5</v>
      </c>
      <c r="B20" s="21"/>
      <c r="C20" s="9">
        <f t="shared" ref="C20:AF20" si="5">SUM(C16:C19)</f>
        <v>767558756</v>
      </c>
      <c r="D20" s="9">
        <f t="shared" si="5"/>
        <v>464488553</v>
      </c>
      <c r="E20" s="9">
        <f t="shared" si="5"/>
        <v>1232047309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0</v>
      </c>
      <c r="V20" s="9">
        <f t="shared" si="5"/>
        <v>0</v>
      </c>
      <c r="W20" s="9">
        <f t="shared" si="5"/>
        <v>0</v>
      </c>
      <c r="X20" s="9">
        <f t="shared" si="5"/>
        <v>15904612</v>
      </c>
      <c r="Y20" s="9">
        <f t="shared" si="5"/>
        <v>0</v>
      </c>
      <c r="Z20" s="9">
        <f t="shared" si="5"/>
        <v>15904612</v>
      </c>
      <c r="AA20" s="9">
        <f t="shared" si="5"/>
        <v>43309030</v>
      </c>
      <c r="AB20" s="9">
        <f t="shared" si="5"/>
        <v>116373994</v>
      </c>
      <c r="AC20" s="9">
        <f t="shared" si="5"/>
        <v>159683024</v>
      </c>
      <c r="AD20" s="9">
        <f t="shared" si="5"/>
        <v>708345114</v>
      </c>
      <c r="AE20" s="9">
        <f t="shared" si="5"/>
        <v>348114559</v>
      </c>
      <c r="AF20" s="9">
        <f t="shared" si="5"/>
        <v>1056459673</v>
      </c>
    </row>
    <row r="21" spans="1:32" ht="19.5" customHeight="1">
      <c r="A21" s="52" t="s">
        <v>8</v>
      </c>
      <c r="B21" s="18" t="s">
        <v>2</v>
      </c>
      <c r="C21" s="5">
        <f>F21+I21+L21+O21+U21+X21+AA21+AD21+R21</f>
        <v>1262997823</v>
      </c>
      <c r="D21" s="5">
        <f>G21+J21+M21+P21+V21+Y21+AB21+AE21+S21</f>
        <v>255726357</v>
      </c>
      <c r="E21" s="6">
        <f>H21+K21+N21+Q21+W21+Z21+AC21+AF21+T21</f>
        <v>1518724180</v>
      </c>
      <c r="F21" s="5">
        <v>2640672</v>
      </c>
      <c r="G21" s="5">
        <v>13182734</v>
      </c>
      <c r="H21" s="5">
        <f>F21+G21</f>
        <v>15823406</v>
      </c>
      <c r="I21" s="5">
        <v>146534618</v>
      </c>
      <c r="J21" s="5">
        <v>37808966</v>
      </c>
      <c r="K21" s="5">
        <f>I21+J21</f>
        <v>184343584</v>
      </c>
      <c r="L21" s="5">
        <v>0</v>
      </c>
      <c r="M21" s="5">
        <v>0</v>
      </c>
      <c r="N21" s="5">
        <f>L21+M21</f>
        <v>0</v>
      </c>
      <c r="O21" s="5">
        <v>0</v>
      </c>
      <c r="P21" s="5">
        <v>0</v>
      </c>
      <c r="Q21" s="5">
        <f>O21+P21</f>
        <v>0</v>
      </c>
      <c r="R21" s="5">
        <v>0</v>
      </c>
      <c r="S21" s="5">
        <v>0</v>
      </c>
      <c r="T21" s="5">
        <f>R21+S21</f>
        <v>0</v>
      </c>
      <c r="U21" s="5">
        <v>35588</v>
      </c>
      <c r="V21" s="5">
        <v>0</v>
      </c>
      <c r="W21" s="5">
        <f>U21+V21</f>
        <v>35588</v>
      </c>
      <c r="X21" s="5">
        <v>1113781954</v>
      </c>
      <c r="Y21" s="5">
        <v>68837017</v>
      </c>
      <c r="Z21" s="8">
        <f>X21+Y21</f>
        <v>1182618971</v>
      </c>
      <c r="AA21" s="5">
        <v>0</v>
      </c>
      <c r="AB21" s="5">
        <v>135897640</v>
      </c>
      <c r="AC21" s="8">
        <f>AA21+AB21</f>
        <v>135897640</v>
      </c>
      <c r="AD21" s="5">
        <v>4991</v>
      </c>
      <c r="AE21" s="5">
        <v>0</v>
      </c>
      <c r="AF21" s="6">
        <f>AD21+AE21</f>
        <v>4991</v>
      </c>
    </row>
    <row r="22" spans="1:32" ht="19.5" customHeight="1">
      <c r="A22" s="53"/>
      <c r="B22" s="17" t="s">
        <v>3</v>
      </c>
      <c r="C22" s="5">
        <f t="shared" ref="C22:E24" si="6">F22+I22+L22+O22+U22+X22+AA22+AD22+R22</f>
        <v>1920623435</v>
      </c>
      <c r="D22" s="5">
        <f t="shared" si="6"/>
        <v>2585830599</v>
      </c>
      <c r="E22" s="6">
        <f t="shared" si="6"/>
        <v>4506454034</v>
      </c>
      <c r="F22" s="5">
        <v>0</v>
      </c>
      <c r="G22" s="5">
        <v>35016095</v>
      </c>
      <c r="H22" s="5">
        <f>F22+G22</f>
        <v>35016095</v>
      </c>
      <c r="I22" s="5">
        <v>1483415</v>
      </c>
      <c r="J22" s="5">
        <v>0</v>
      </c>
      <c r="K22" s="5">
        <f>I22+J22</f>
        <v>1483415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0</v>
      </c>
      <c r="V22" s="5">
        <v>0</v>
      </c>
      <c r="W22" s="5">
        <f>U22+V22</f>
        <v>0</v>
      </c>
      <c r="X22" s="5">
        <v>718444963</v>
      </c>
      <c r="Y22" s="5">
        <v>48324498</v>
      </c>
      <c r="Z22" s="8">
        <f>X22+Y22</f>
        <v>766769461</v>
      </c>
      <c r="AA22" s="5">
        <v>1200695057</v>
      </c>
      <c r="AB22" s="5">
        <v>2502490006</v>
      </c>
      <c r="AC22" s="8">
        <f>AA22+AB22</f>
        <v>3703185063</v>
      </c>
      <c r="AD22" s="5">
        <v>0</v>
      </c>
      <c r="AE22" s="5">
        <v>0</v>
      </c>
      <c r="AF22" s="6">
        <f>AD22+AE22</f>
        <v>0</v>
      </c>
    </row>
    <row r="23" spans="1:32" ht="19.5" customHeight="1">
      <c r="A23" s="53"/>
      <c r="B23" s="17" t="s">
        <v>59</v>
      </c>
      <c r="C23" s="5">
        <f t="shared" si="6"/>
        <v>26072517</v>
      </c>
      <c r="D23" s="5">
        <f t="shared" si="6"/>
        <v>138503265</v>
      </c>
      <c r="E23" s="6">
        <f t="shared" si="6"/>
        <v>164575782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5">
        <f>U23+V23</f>
        <v>0</v>
      </c>
      <c r="X23" s="5">
        <v>9693942</v>
      </c>
      <c r="Y23" s="5">
        <v>0</v>
      </c>
      <c r="Z23" s="8">
        <f>X23+Y23</f>
        <v>9693942</v>
      </c>
      <c r="AA23" s="5">
        <v>16378575</v>
      </c>
      <c r="AB23" s="5">
        <v>138503265</v>
      </c>
      <c r="AC23" s="8">
        <f>AA23+AB23</f>
        <v>154881840</v>
      </c>
      <c r="AD23" s="5">
        <v>0</v>
      </c>
      <c r="AE23" s="5">
        <v>0</v>
      </c>
      <c r="AF23" s="6">
        <f>AD23+AE23</f>
        <v>0</v>
      </c>
    </row>
    <row r="24" spans="1:32" ht="19.5" customHeight="1">
      <c r="A24" s="54"/>
      <c r="B24" s="17" t="s">
        <v>4</v>
      </c>
      <c r="C24" s="5">
        <f t="shared" si="6"/>
        <v>1656587008</v>
      </c>
      <c r="D24" s="5">
        <f t="shared" si="6"/>
        <v>360819167</v>
      </c>
      <c r="E24" s="6">
        <f t="shared" si="6"/>
        <v>2017406175</v>
      </c>
      <c r="F24" s="5">
        <v>434562089</v>
      </c>
      <c r="G24" s="5">
        <v>184804299</v>
      </c>
      <c r="H24" s="5">
        <f>F24+G24</f>
        <v>619366388</v>
      </c>
      <c r="I24" s="5">
        <v>255485297</v>
      </c>
      <c r="J24" s="5">
        <v>92946027</v>
      </c>
      <c r="K24" s="5">
        <f>I24+J24</f>
        <v>348431324</v>
      </c>
      <c r="L24" s="5">
        <v>0</v>
      </c>
      <c r="M24" s="5">
        <v>0</v>
      </c>
      <c r="N24" s="5">
        <f>L24+M24</f>
        <v>0</v>
      </c>
      <c r="O24" s="5">
        <v>0</v>
      </c>
      <c r="P24" s="5">
        <v>0</v>
      </c>
      <c r="Q24" s="5">
        <f>O24+P24</f>
        <v>0</v>
      </c>
      <c r="R24" s="5">
        <v>0</v>
      </c>
      <c r="S24" s="5">
        <v>0</v>
      </c>
      <c r="T24" s="5">
        <f>R24+S24</f>
        <v>0</v>
      </c>
      <c r="U24" s="5">
        <v>1050182</v>
      </c>
      <c r="V24" s="5">
        <v>864945</v>
      </c>
      <c r="W24" s="5">
        <f>U24+V24</f>
        <v>1915127</v>
      </c>
      <c r="X24" s="5">
        <v>965489440</v>
      </c>
      <c r="Y24" s="5">
        <v>82203896</v>
      </c>
      <c r="Z24" s="8">
        <f>X24+Y24</f>
        <v>1047693336</v>
      </c>
      <c r="AA24" s="5">
        <v>0</v>
      </c>
      <c r="AB24" s="5">
        <v>0</v>
      </c>
      <c r="AC24" s="8">
        <f>AA24+AB24</f>
        <v>0</v>
      </c>
      <c r="AD24" s="5">
        <v>0</v>
      </c>
      <c r="AE24" s="5">
        <v>0</v>
      </c>
      <c r="AF24" s="6">
        <f>AD24+AE24</f>
        <v>0</v>
      </c>
    </row>
    <row r="25" spans="1:32" ht="19.5" customHeight="1" thickBot="1">
      <c r="A25" s="22" t="s">
        <v>5</v>
      </c>
      <c r="B25" s="21"/>
      <c r="C25" s="9">
        <f t="shared" ref="C25:AF25" si="7">SUM(C21:C24)</f>
        <v>4866280783</v>
      </c>
      <c r="D25" s="9">
        <f t="shared" si="7"/>
        <v>3340879388</v>
      </c>
      <c r="E25" s="9">
        <f t="shared" si="7"/>
        <v>8207160171</v>
      </c>
      <c r="F25" s="9">
        <f t="shared" si="7"/>
        <v>437202761</v>
      </c>
      <c r="G25" s="9">
        <f t="shared" si="7"/>
        <v>233003128</v>
      </c>
      <c r="H25" s="9">
        <f t="shared" si="7"/>
        <v>670205889</v>
      </c>
      <c r="I25" s="9">
        <f t="shared" si="7"/>
        <v>403503330</v>
      </c>
      <c r="J25" s="9">
        <f t="shared" si="7"/>
        <v>130754993</v>
      </c>
      <c r="K25" s="9">
        <f t="shared" si="7"/>
        <v>534258323</v>
      </c>
      <c r="L25" s="9">
        <f t="shared" si="7"/>
        <v>0</v>
      </c>
      <c r="M25" s="9">
        <f t="shared" si="7"/>
        <v>0</v>
      </c>
      <c r="N25" s="9">
        <f t="shared" si="7"/>
        <v>0</v>
      </c>
      <c r="O25" s="9">
        <f t="shared" si="7"/>
        <v>0</v>
      </c>
      <c r="P25" s="9">
        <f t="shared" si="7"/>
        <v>0</v>
      </c>
      <c r="Q25" s="9">
        <f t="shared" si="7"/>
        <v>0</v>
      </c>
      <c r="R25" s="9">
        <f t="shared" si="7"/>
        <v>0</v>
      </c>
      <c r="S25" s="9">
        <f t="shared" si="7"/>
        <v>0</v>
      </c>
      <c r="T25" s="9">
        <f t="shared" si="7"/>
        <v>0</v>
      </c>
      <c r="U25" s="9">
        <f t="shared" si="7"/>
        <v>1085770</v>
      </c>
      <c r="V25" s="9">
        <f t="shared" si="7"/>
        <v>864945</v>
      </c>
      <c r="W25" s="9">
        <f t="shared" si="7"/>
        <v>1950715</v>
      </c>
      <c r="X25" s="9">
        <f t="shared" si="7"/>
        <v>2807410299</v>
      </c>
      <c r="Y25" s="9">
        <f t="shared" si="7"/>
        <v>199365411</v>
      </c>
      <c r="Z25" s="9">
        <f t="shared" si="7"/>
        <v>3006775710</v>
      </c>
      <c r="AA25" s="9">
        <f t="shared" si="7"/>
        <v>1217073632</v>
      </c>
      <c r="AB25" s="9">
        <f t="shared" si="7"/>
        <v>2776890911</v>
      </c>
      <c r="AC25" s="9">
        <f t="shared" si="7"/>
        <v>3993964543</v>
      </c>
      <c r="AD25" s="9">
        <f t="shared" si="7"/>
        <v>4991</v>
      </c>
      <c r="AE25" s="9">
        <f t="shared" si="7"/>
        <v>0</v>
      </c>
      <c r="AF25" s="9">
        <f t="shared" si="7"/>
        <v>4991</v>
      </c>
    </row>
    <row r="26" spans="1:32" ht="19.5" customHeight="1">
      <c r="A26" s="52" t="s">
        <v>25</v>
      </c>
      <c r="B26" s="18" t="s">
        <v>2</v>
      </c>
      <c r="C26" s="5">
        <f>F26+I26+L26+O26+U26+X26+AA26+AD26+R26</f>
        <v>95419937</v>
      </c>
      <c r="D26" s="5">
        <f>G26+J26+M26+P26+V26+Y26+AB26+AE26+S26</f>
        <v>17330583</v>
      </c>
      <c r="E26" s="6">
        <f>H26+K26+N26+Q26+W26+Z26+AC26+AF26+T26</f>
        <v>112750520</v>
      </c>
      <c r="F26" s="5">
        <v>0</v>
      </c>
      <c r="G26" s="5">
        <v>0</v>
      </c>
      <c r="H26" s="5">
        <f>F26+G26</f>
        <v>0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5">
        <f>U26+V26</f>
        <v>0</v>
      </c>
      <c r="X26" s="5">
        <v>0</v>
      </c>
      <c r="Y26" s="5">
        <v>0</v>
      </c>
      <c r="Z26" s="8">
        <f>X26+Y26</f>
        <v>0</v>
      </c>
      <c r="AA26" s="5">
        <v>0</v>
      </c>
      <c r="AB26" s="5">
        <v>0</v>
      </c>
      <c r="AC26" s="8">
        <f>AA26+AB26</f>
        <v>0</v>
      </c>
      <c r="AD26" s="5">
        <v>95419937</v>
      </c>
      <c r="AE26" s="5">
        <v>17330583</v>
      </c>
      <c r="AF26" s="6">
        <f>AD26+AE26</f>
        <v>112750520</v>
      </c>
    </row>
    <row r="27" spans="1:32" ht="19.5" customHeight="1">
      <c r="A27" s="53"/>
      <c r="B27" s="17" t="s">
        <v>3</v>
      </c>
      <c r="C27" s="5">
        <f t="shared" ref="C27:E29" si="8">F27+I27+L27+O27+U27+X27+AA27+AD27+R27</f>
        <v>6142800</v>
      </c>
      <c r="D27" s="5">
        <f t="shared" si="8"/>
        <v>105925937</v>
      </c>
      <c r="E27" s="6">
        <f t="shared" si="8"/>
        <v>112068737</v>
      </c>
      <c r="F27" s="5">
        <v>0</v>
      </c>
      <c r="G27" s="5">
        <v>0</v>
      </c>
      <c r="H27" s="5">
        <f>F27+G27</f>
        <v>0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0</v>
      </c>
      <c r="V27" s="5">
        <v>0</v>
      </c>
      <c r="W27" s="5">
        <f>U27+V27</f>
        <v>0</v>
      </c>
      <c r="X27" s="5">
        <v>0</v>
      </c>
      <c r="Y27" s="5">
        <v>0</v>
      </c>
      <c r="Z27" s="8">
        <f>X27+Y27</f>
        <v>0</v>
      </c>
      <c r="AA27" s="5">
        <v>0</v>
      </c>
      <c r="AB27" s="5">
        <v>0</v>
      </c>
      <c r="AC27" s="8">
        <f>AA27+AB27</f>
        <v>0</v>
      </c>
      <c r="AD27" s="5">
        <v>6142800</v>
      </c>
      <c r="AE27" s="5">
        <v>105925937</v>
      </c>
      <c r="AF27" s="6">
        <f>AD27+AE27</f>
        <v>112068737</v>
      </c>
    </row>
    <row r="28" spans="1:32" ht="19.5" customHeight="1">
      <c r="A28" s="53"/>
      <c r="B28" s="17" t="s">
        <v>59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v>0</v>
      </c>
      <c r="G28" s="5">
        <v>0</v>
      </c>
      <c r="H28" s="5">
        <f>F28+G28</f>
        <v>0</v>
      </c>
      <c r="I28" s="5">
        <v>0</v>
      </c>
      <c r="J28" s="5">
        <v>0</v>
      </c>
      <c r="K28" s="5">
        <f>I28+J28</f>
        <v>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0</v>
      </c>
      <c r="V28" s="5">
        <v>0</v>
      </c>
      <c r="W28" s="5">
        <f>U28+V28</f>
        <v>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8">
        <f>AA28+AB28</f>
        <v>0</v>
      </c>
      <c r="AD28" s="5">
        <v>0</v>
      </c>
      <c r="AE28" s="5">
        <v>0</v>
      </c>
      <c r="AF28" s="6">
        <f>AD28+AE28</f>
        <v>0</v>
      </c>
    </row>
    <row r="29" spans="1:32" ht="19.5" customHeight="1">
      <c r="A29" s="54"/>
      <c r="B29" s="17" t="s">
        <v>4</v>
      </c>
      <c r="C29" s="5">
        <f t="shared" si="8"/>
        <v>0</v>
      </c>
      <c r="D29" s="5">
        <f t="shared" si="8"/>
        <v>0</v>
      </c>
      <c r="E29" s="6">
        <f t="shared" si="8"/>
        <v>0</v>
      </c>
      <c r="F29" s="5">
        <v>0</v>
      </c>
      <c r="G29" s="5">
        <v>0</v>
      </c>
      <c r="H29" s="5">
        <f>F29+G29</f>
        <v>0</v>
      </c>
      <c r="I29" s="5">
        <v>0</v>
      </c>
      <c r="J29" s="5">
        <v>0</v>
      </c>
      <c r="K29" s="5">
        <f>I29+J29</f>
        <v>0</v>
      </c>
      <c r="L29" s="5">
        <v>0</v>
      </c>
      <c r="M29" s="5">
        <v>0</v>
      </c>
      <c r="N29" s="5">
        <f>L29+M29</f>
        <v>0</v>
      </c>
      <c r="O29" s="5">
        <v>0</v>
      </c>
      <c r="P29" s="5">
        <v>0</v>
      </c>
      <c r="Q29" s="5">
        <f>O29+P29</f>
        <v>0</v>
      </c>
      <c r="R29" s="5">
        <v>0</v>
      </c>
      <c r="S29" s="5">
        <v>0</v>
      </c>
      <c r="T29" s="5">
        <f>R29+S29</f>
        <v>0</v>
      </c>
      <c r="U29" s="5">
        <v>0</v>
      </c>
      <c r="V29" s="5">
        <v>0</v>
      </c>
      <c r="W29" s="5">
        <f>U29+V29</f>
        <v>0</v>
      </c>
      <c r="X29" s="5">
        <v>0</v>
      </c>
      <c r="Y29" s="5">
        <v>0</v>
      </c>
      <c r="Z29" s="8">
        <f>X29+Y29</f>
        <v>0</v>
      </c>
      <c r="AA29" s="5">
        <v>0</v>
      </c>
      <c r="AB29" s="5">
        <v>0</v>
      </c>
      <c r="AC29" s="8">
        <f>AA29+AB29</f>
        <v>0</v>
      </c>
      <c r="AD29" s="5">
        <v>0</v>
      </c>
      <c r="AE29" s="5">
        <v>0</v>
      </c>
      <c r="AF29" s="6">
        <f>AD29+AE29</f>
        <v>0</v>
      </c>
    </row>
    <row r="30" spans="1:32" ht="19.5" customHeight="1" thickBot="1">
      <c r="A30" s="22" t="s">
        <v>5</v>
      </c>
      <c r="B30" s="21"/>
      <c r="C30" s="9">
        <f t="shared" ref="C30:AF30" si="9">SUM(C26:C29)</f>
        <v>101562737</v>
      </c>
      <c r="D30" s="9">
        <f t="shared" si="9"/>
        <v>123256520</v>
      </c>
      <c r="E30" s="9">
        <f t="shared" si="9"/>
        <v>224819257</v>
      </c>
      <c r="F30" s="9">
        <f t="shared" si="9"/>
        <v>0</v>
      </c>
      <c r="G30" s="9">
        <f t="shared" si="9"/>
        <v>0</v>
      </c>
      <c r="H30" s="9">
        <f t="shared" si="9"/>
        <v>0</v>
      </c>
      <c r="I30" s="9">
        <f t="shared" si="9"/>
        <v>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</v>
      </c>
      <c r="R30" s="9">
        <f t="shared" si="9"/>
        <v>0</v>
      </c>
      <c r="S30" s="9">
        <f t="shared" si="9"/>
        <v>0</v>
      </c>
      <c r="T30" s="9">
        <f t="shared" si="9"/>
        <v>0</v>
      </c>
      <c r="U30" s="9">
        <f t="shared" si="9"/>
        <v>0</v>
      </c>
      <c r="V30" s="9">
        <f t="shared" si="9"/>
        <v>0</v>
      </c>
      <c r="W30" s="9">
        <f t="shared" si="9"/>
        <v>0</v>
      </c>
      <c r="X30" s="9">
        <f t="shared" si="9"/>
        <v>0</v>
      </c>
      <c r="Y30" s="9">
        <f t="shared" si="9"/>
        <v>0</v>
      </c>
      <c r="Z30" s="9">
        <f t="shared" si="9"/>
        <v>0</v>
      </c>
      <c r="AA30" s="9">
        <f t="shared" si="9"/>
        <v>0</v>
      </c>
      <c r="AB30" s="9">
        <f t="shared" si="9"/>
        <v>0</v>
      </c>
      <c r="AC30" s="9">
        <f t="shared" si="9"/>
        <v>0</v>
      </c>
      <c r="AD30" s="9">
        <f t="shared" si="9"/>
        <v>101562737</v>
      </c>
      <c r="AE30" s="9">
        <f t="shared" si="9"/>
        <v>123256520</v>
      </c>
      <c r="AF30" s="9">
        <f t="shared" si="9"/>
        <v>224819257</v>
      </c>
    </row>
    <row r="31" spans="1:32" ht="19.5" customHeight="1">
      <c r="A31" s="52" t="s">
        <v>26</v>
      </c>
      <c r="B31" s="18" t="s">
        <v>2</v>
      </c>
      <c r="C31" s="5">
        <f>F31+I31+L31+O31+U31+X31+AA31+AD31+R31</f>
        <v>17791703</v>
      </c>
      <c r="D31" s="5">
        <f>G31+J31+M31+P31+V31+Y31+AB31+AE31+S31</f>
        <v>40165059</v>
      </c>
      <c r="E31" s="6">
        <f>H31+K31+N31+Q31+W31+Z31+AC31+AF31+T31</f>
        <v>57956762</v>
      </c>
      <c r="F31" s="5">
        <v>17448058</v>
      </c>
      <c r="G31" s="5">
        <v>40165059</v>
      </c>
      <c r="H31" s="5">
        <f>F31+G31</f>
        <v>57613117</v>
      </c>
      <c r="I31" s="5">
        <v>343645</v>
      </c>
      <c r="J31" s="5">
        <v>0</v>
      </c>
      <c r="K31" s="5">
        <f>I31+J31</f>
        <v>343645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0</v>
      </c>
      <c r="V31" s="5">
        <v>0</v>
      </c>
      <c r="W31" s="5">
        <f>U31+V31</f>
        <v>0</v>
      </c>
      <c r="X31" s="5">
        <v>0</v>
      </c>
      <c r="Y31" s="5">
        <v>0</v>
      </c>
      <c r="Z31" s="8">
        <f>X31+Y31</f>
        <v>0</v>
      </c>
      <c r="AA31" s="5">
        <v>0</v>
      </c>
      <c r="AB31" s="5">
        <v>0</v>
      </c>
      <c r="AC31" s="8">
        <f>AA31+AB31</f>
        <v>0</v>
      </c>
      <c r="AD31" s="5">
        <v>0</v>
      </c>
      <c r="AE31" s="5">
        <v>0</v>
      </c>
      <c r="AF31" s="6">
        <f>AD31+AE31</f>
        <v>0</v>
      </c>
    </row>
    <row r="32" spans="1:32" ht="19.5" customHeight="1">
      <c r="A32" s="53"/>
      <c r="B32" s="17" t="s">
        <v>3</v>
      </c>
      <c r="C32" s="5">
        <f t="shared" ref="C32:E34" si="10">F32+I32+L32+O32+U32+X32+AA32+AD32+R32</f>
        <v>315182994</v>
      </c>
      <c r="D32" s="5">
        <f t="shared" si="10"/>
        <v>61255243</v>
      </c>
      <c r="E32" s="6">
        <f t="shared" si="10"/>
        <v>376438237</v>
      </c>
      <c r="F32" s="5">
        <v>124257115</v>
      </c>
      <c r="G32" s="5">
        <v>42979243</v>
      </c>
      <c r="H32" s="5">
        <f>F32+G32</f>
        <v>167236358</v>
      </c>
      <c r="I32" s="5">
        <v>0</v>
      </c>
      <c r="J32" s="5">
        <v>0</v>
      </c>
      <c r="K32" s="5">
        <f>I32+J32</f>
        <v>0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0</v>
      </c>
      <c r="V32" s="5">
        <v>0</v>
      </c>
      <c r="W32" s="5">
        <f>U32+V32</f>
        <v>0</v>
      </c>
      <c r="X32" s="5">
        <v>190925879</v>
      </c>
      <c r="Y32" s="5">
        <v>18276000</v>
      </c>
      <c r="Z32" s="8">
        <f>X32+Y32</f>
        <v>209201879</v>
      </c>
      <c r="AA32" s="5">
        <v>0</v>
      </c>
      <c r="AB32" s="5">
        <v>0</v>
      </c>
      <c r="AC32" s="8">
        <f>AA32+AB32</f>
        <v>0</v>
      </c>
      <c r="AD32" s="5">
        <v>0</v>
      </c>
      <c r="AE32" s="5">
        <v>0</v>
      </c>
      <c r="AF32" s="6">
        <f>AD32+AE32</f>
        <v>0</v>
      </c>
    </row>
    <row r="33" spans="1:32" ht="19.5" customHeight="1">
      <c r="A33" s="53"/>
      <c r="B33" s="17" t="s">
        <v>59</v>
      </c>
      <c r="C33" s="5">
        <f t="shared" si="10"/>
        <v>0</v>
      </c>
      <c r="D33" s="5">
        <f t="shared" si="10"/>
        <v>0</v>
      </c>
      <c r="E33" s="6">
        <f t="shared" si="10"/>
        <v>0</v>
      </c>
      <c r="F33" s="5">
        <v>0</v>
      </c>
      <c r="G33" s="5">
        <v>0</v>
      </c>
      <c r="H33" s="5">
        <f>F33+G33</f>
        <v>0</v>
      </c>
      <c r="I33" s="5">
        <v>0</v>
      </c>
      <c r="J33" s="5">
        <v>0</v>
      </c>
      <c r="K33" s="5">
        <f>I33+J33</f>
        <v>0</v>
      </c>
      <c r="L33" s="5">
        <v>0</v>
      </c>
      <c r="M33" s="5">
        <v>0</v>
      </c>
      <c r="N33" s="5">
        <f>L33+M33</f>
        <v>0</v>
      </c>
      <c r="O33" s="5">
        <v>0</v>
      </c>
      <c r="P33" s="5">
        <v>0</v>
      </c>
      <c r="Q33" s="5">
        <f>O33+P33</f>
        <v>0</v>
      </c>
      <c r="R33" s="5">
        <v>0</v>
      </c>
      <c r="S33" s="5">
        <v>0</v>
      </c>
      <c r="T33" s="5">
        <f>R33+S33</f>
        <v>0</v>
      </c>
      <c r="U33" s="5">
        <v>0</v>
      </c>
      <c r="V33" s="5">
        <v>0</v>
      </c>
      <c r="W33" s="5">
        <f>U33+V33</f>
        <v>0</v>
      </c>
      <c r="X33" s="5">
        <v>0</v>
      </c>
      <c r="Y33" s="5">
        <v>0</v>
      </c>
      <c r="Z33" s="8">
        <f>X33+Y33</f>
        <v>0</v>
      </c>
      <c r="AA33" s="5">
        <v>0</v>
      </c>
      <c r="AB33" s="5">
        <v>0</v>
      </c>
      <c r="AC33" s="8">
        <f>AA33+AB33</f>
        <v>0</v>
      </c>
      <c r="AD33" s="5">
        <v>0</v>
      </c>
      <c r="AE33" s="5">
        <v>0</v>
      </c>
      <c r="AF33" s="6">
        <f>AD33+AE33</f>
        <v>0</v>
      </c>
    </row>
    <row r="34" spans="1:32" ht="19.5" customHeight="1">
      <c r="A34" s="54"/>
      <c r="B34" s="17" t="s">
        <v>4</v>
      </c>
      <c r="C34" s="5">
        <f t="shared" si="10"/>
        <v>3050153191</v>
      </c>
      <c r="D34" s="5">
        <f t="shared" si="10"/>
        <v>299214108</v>
      </c>
      <c r="E34" s="6">
        <f t="shared" si="10"/>
        <v>3349367299</v>
      </c>
      <c r="F34" s="5">
        <v>313787207</v>
      </c>
      <c r="G34" s="5">
        <v>168395136</v>
      </c>
      <c r="H34" s="5">
        <f>F34+G34</f>
        <v>482182343</v>
      </c>
      <c r="I34" s="5">
        <v>20079098</v>
      </c>
      <c r="J34" s="5">
        <v>0</v>
      </c>
      <c r="K34" s="5">
        <f>I34+J34</f>
        <v>20079098</v>
      </c>
      <c r="L34" s="5">
        <v>3578430</v>
      </c>
      <c r="M34" s="5">
        <v>0</v>
      </c>
      <c r="N34" s="5">
        <f>L34+M34</f>
        <v>3578430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0</v>
      </c>
      <c r="V34" s="5">
        <v>0</v>
      </c>
      <c r="W34" s="5">
        <f>U34+V34</f>
        <v>0</v>
      </c>
      <c r="X34" s="5">
        <v>2712708456</v>
      </c>
      <c r="Y34" s="5">
        <v>130818972</v>
      </c>
      <c r="Z34" s="8">
        <f>X34+Y34</f>
        <v>2843527428</v>
      </c>
      <c r="AA34" s="5">
        <v>0</v>
      </c>
      <c r="AB34" s="5">
        <v>0</v>
      </c>
      <c r="AC34" s="8">
        <f>AA34+AB34</f>
        <v>0</v>
      </c>
      <c r="AD34" s="5">
        <v>0</v>
      </c>
      <c r="AE34" s="5">
        <v>0</v>
      </c>
      <c r="AF34" s="6">
        <f>AD34+AE34</f>
        <v>0</v>
      </c>
    </row>
    <row r="35" spans="1:32" ht="19.5" customHeight="1" thickBot="1">
      <c r="A35" s="22" t="s">
        <v>5</v>
      </c>
      <c r="B35" s="21"/>
      <c r="C35" s="9">
        <f t="shared" ref="C35:AF35" si="11">SUM(C31:C34)</f>
        <v>3383127888</v>
      </c>
      <c r="D35" s="9">
        <f t="shared" si="11"/>
        <v>400634410</v>
      </c>
      <c r="E35" s="9">
        <f t="shared" si="11"/>
        <v>3783762298</v>
      </c>
      <c r="F35" s="9">
        <f t="shared" si="11"/>
        <v>455492380</v>
      </c>
      <c r="G35" s="9">
        <f t="shared" si="11"/>
        <v>251539438</v>
      </c>
      <c r="H35" s="9">
        <f t="shared" si="11"/>
        <v>707031818</v>
      </c>
      <c r="I35" s="9">
        <f t="shared" si="11"/>
        <v>20422743</v>
      </c>
      <c r="J35" s="9">
        <f t="shared" si="11"/>
        <v>0</v>
      </c>
      <c r="K35" s="9">
        <f t="shared" si="11"/>
        <v>20422743</v>
      </c>
      <c r="L35" s="9">
        <f t="shared" si="11"/>
        <v>3578430</v>
      </c>
      <c r="M35" s="9">
        <f t="shared" si="11"/>
        <v>0</v>
      </c>
      <c r="N35" s="9">
        <f t="shared" si="11"/>
        <v>3578430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0</v>
      </c>
      <c r="T35" s="9">
        <f t="shared" si="11"/>
        <v>0</v>
      </c>
      <c r="U35" s="9">
        <f t="shared" si="11"/>
        <v>0</v>
      </c>
      <c r="V35" s="9">
        <f t="shared" si="11"/>
        <v>0</v>
      </c>
      <c r="W35" s="9">
        <f t="shared" si="11"/>
        <v>0</v>
      </c>
      <c r="X35" s="9">
        <f t="shared" si="11"/>
        <v>2903634335</v>
      </c>
      <c r="Y35" s="9">
        <f t="shared" si="11"/>
        <v>149094972</v>
      </c>
      <c r="Z35" s="9">
        <f t="shared" si="11"/>
        <v>3052729307</v>
      </c>
      <c r="AA35" s="9">
        <f t="shared" si="11"/>
        <v>0</v>
      </c>
      <c r="AB35" s="9">
        <f t="shared" si="11"/>
        <v>0</v>
      </c>
      <c r="AC35" s="9">
        <f t="shared" si="11"/>
        <v>0</v>
      </c>
      <c r="AD35" s="9">
        <f t="shared" si="11"/>
        <v>0</v>
      </c>
      <c r="AE35" s="9">
        <f t="shared" si="11"/>
        <v>0</v>
      </c>
      <c r="AF35" s="9">
        <f t="shared" si="11"/>
        <v>0</v>
      </c>
    </row>
    <row r="36" spans="1:32" ht="19.5" customHeight="1">
      <c r="A36" s="52" t="s">
        <v>27</v>
      </c>
      <c r="B36" s="18" t="s">
        <v>2</v>
      </c>
      <c r="C36" s="5">
        <f>F36+I36+L36+O36+U36+X36+AA36+AD36+R36</f>
        <v>35005786</v>
      </c>
      <c r="D36" s="5">
        <f>G36+J36+M36+P36+V36+Y36+AB36+AE36+S36</f>
        <v>136512943</v>
      </c>
      <c r="E36" s="6">
        <f>H36+K36+N36+Q36+W36+Z36+AC36+AF36+T36</f>
        <v>171518729</v>
      </c>
      <c r="F36" s="5">
        <v>4956702</v>
      </c>
      <c r="G36" s="5">
        <v>0</v>
      </c>
      <c r="H36" s="5">
        <f>F36+G36</f>
        <v>4956702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0</v>
      </c>
      <c r="V36" s="5">
        <v>0</v>
      </c>
      <c r="W36" s="5">
        <f>U36+V36</f>
        <v>0</v>
      </c>
      <c r="X36" s="5">
        <v>30049084</v>
      </c>
      <c r="Y36" s="5">
        <v>6011600</v>
      </c>
      <c r="Z36" s="8">
        <f>X36+Y36</f>
        <v>36060684</v>
      </c>
      <c r="AA36" s="5">
        <v>0</v>
      </c>
      <c r="AB36" s="5">
        <v>130501343</v>
      </c>
      <c r="AC36" s="8">
        <f>AA36+AB36</f>
        <v>130501343</v>
      </c>
      <c r="AD36" s="5">
        <v>0</v>
      </c>
      <c r="AE36" s="5">
        <v>0</v>
      </c>
      <c r="AF36" s="6">
        <f>AD36+AE36</f>
        <v>0</v>
      </c>
    </row>
    <row r="37" spans="1:32" ht="19.5" customHeight="1">
      <c r="A37" s="53"/>
      <c r="B37" s="17" t="s">
        <v>3</v>
      </c>
      <c r="C37" s="5">
        <f t="shared" ref="C37:E39" si="12">F37+I37+L37+O37+U37+X37+AA37+AD37+R37</f>
        <v>650462136</v>
      </c>
      <c r="D37" s="5">
        <f t="shared" si="12"/>
        <v>672108647</v>
      </c>
      <c r="E37" s="6">
        <f t="shared" si="12"/>
        <v>1322570783</v>
      </c>
      <c r="F37" s="5">
        <v>0</v>
      </c>
      <c r="G37" s="5">
        <v>0</v>
      </c>
      <c r="H37" s="5">
        <f>F37+G37</f>
        <v>0</v>
      </c>
      <c r="I37" s="5">
        <v>0</v>
      </c>
      <c r="J37" s="5">
        <v>0</v>
      </c>
      <c r="K37" s="5">
        <f>I37+J37</f>
        <v>0</v>
      </c>
      <c r="L37" s="5">
        <v>0</v>
      </c>
      <c r="M37" s="5">
        <v>0</v>
      </c>
      <c r="N37" s="5">
        <f>L37+M37</f>
        <v>0</v>
      </c>
      <c r="O37" s="5">
        <v>0</v>
      </c>
      <c r="P37" s="5">
        <v>0</v>
      </c>
      <c r="Q37" s="5">
        <f>O37+P37</f>
        <v>0</v>
      </c>
      <c r="R37" s="5">
        <v>0</v>
      </c>
      <c r="S37" s="5">
        <v>0</v>
      </c>
      <c r="T37" s="5">
        <f>R37+S37</f>
        <v>0</v>
      </c>
      <c r="U37" s="5">
        <v>0</v>
      </c>
      <c r="V37" s="5">
        <v>0</v>
      </c>
      <c r="W37" s="5">
        <f>U37+V37</f>
        <v>0</v>
      </c>
      <c r="X37" s="5">
        <v>102974483</v>
      </c>
      <c r="Y37" s="5">
        <v>21583746</v>
      </c>
      <c r="Z37" s="8">
        <f>X37+Y37</f>
        <v>124558229</v>
      </c>
      <c r="AA37" s="5">
        <v>547487653</v>
      </c>
      <c r="AB37" s="5">
        <v>650524901</v>
      </c>
      <c r="AC37" s="8">
        <f>AA37+AB37</f>
        <v>1198012554</v>
      </c>
      <c r="AD37" s="5">
        <v>0</v>
      </c>
      <c r="AE37" s="5">
        <v>0</v>
      </c>
      <c r="AF37" s="6">
        <f>AD37+AE37</f>
        <v>0</v>
      </c>
    </row>
    <row r="38" spans="1:32" ht="19.5" customHeight="1">
      <c r="A38" s="53"/>
      <c r="B38" s="17" t="s">
        <v>59</v>
      </c>
      <c r="C38" s="5">
        <f t="shared" si="12"/>
        <v>6398830</v>
      </c>
      <c r="D38" s="5">
        <f t="shared" si="12"/>
        <v>130686493</v>
      </c>
      <c r="E38" s="6">
        <f t="shared" si="12"/>
        <v>137085323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5">
        <f>U38+V38</f>
        <v>0</v>
      </c>
      <c r="X38" s="5">
        <v>0</v>
      </c>
      <c r="Y38" s="5">
        <v>0</v>
      </c>
      <c r="Z38" s="8">
        <f>X38+Y38</f>
        <v>0</v>
      </c>
      <c r="AA38" s="5">
        <v>6398830</v>
      </c>
      <c r="AB38" s="5">
        <v>130686493</v>
      </c>
      <c r="AC38" s="8">
        <f>AA38+AB38</f>
        <v>137085323</v>
      </c>
      <c r="AD38" s="5">
        <v>0</v>
      </c>
      <c r="AE38" s="5">
        <v>0</v>
      </c>
      <c r="AF38" s="6">
        <f>AD38+AE38</f>
        <v>0</v>
      </c>
    </row>
    <row r="39" spans="1:32" ht="19.5" customHeight="1">
      <c r="A39" s="54"/>
      <c r="B39" s="17" t="s">
        <v>4</v>
      </c>
      <c r="C39" s="5">
        <f t="shared" si="12"/>
        <v>447023835</v>
      </c>
      <c r="D39" s="5">
        <f t="shared" si="12"/>
        <v>116938129</v>
      </c>
      <c r="E39" s="6">
        <f t="shared" si="12"/>
        <v>563961964</v>
      </c>
      <c r="F39" s="5">
        <v>408707689</v>
      </c>
      <c r="G39" s="5">
        <v>112499402</v>
      </c>
      <c r="H39" s="5">
        <f>F39+G39</f>
        <v>521207091</v>
      </c>
      <c r="I39" s="5">
        <v>0</v>
      </c>
      <c r="J39" s="5">
        <v>0</v>
      </c>
      <c r="K39" s="5">
        <f>I39+J39</f>
        <v>0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0</v>
      </c>
      <c r="V39" s="5">
        <v>0</v>
      </c>
      <c r="W39" s="5">
        <f>U39+V39</f>
        <v>0</v>
      </c>
      <c r="X39" s="5">
        <v>38316146</v>
      </c>
      <c r="Y39" s="5">
        <v>4438727</v>
      </c>
      <c r="Z39" s="8">
        <f>X39+Y39</f>
        <v>42754873</v>
      </c>
      <c r="AA39" s="5">
        <v>0</v>
      </c>
      <c r="AB39" s="5">
        <v>0</v>
      </c>
      <c r="AC39" s="8">
        <f>AA39+AB39</f>
        <v>0</v>
      </c>
      <c r="AD39" s="5">
        <v>0</v>
      </c>
      <c r="AE39" s="5">
        <v>0</v>
      </c>
      <c r="AF39" s="6">
        <f>AD39+AE39</f>
        <v>0</v>
      </c>
    </row>
    <row r="40" spans="1:32" ht="19.5" customHeight="1" thickBot="1">
      <c r="A40" s="22" t="s">
        <v>5</v>
      </c>
      <c r="B40" s="21"/>
      <c r="C40" s="9">
        <f t="shared" ref="C40:AF40" si="13">SUM(C36:C39)</f>
        <v>1138890587</v>
      </c>
      <c r="D40" s="9">
        <f t="shared" si="13"/>
        <v>1056246212</v>
      </c>
      <c r="E40" s="9">
        <f t="shared" si="13"/>
        <v>2195136799</v>
      </c>
      <c r="F40" s="9">
        <f t="shared" si="13"/>
        <v>413664391</v>
      </c>
      <c r="G40" s="9">
        <f t="shared" si="13"/>
        <v>112499402</v>
      </c>
      <c r="H40" s="9">
        <f t="shared" si="13"/>
        <v>526163793</v>
      </c>
      <c r="I40" s="9">
        <f t="shared" si="13"/>
        <v>0</v>
      </c>
      <c r="J40" s="9">
        <f t="shared" si="13"/>
        <v>0</v>
      </c>
      <c r="K40" s="9">
        <f t="shared" si="13"/>
        <v>0</v>
      </c>
      <c r="L40" s="9">
        <f t="shared" si="13"/>
        <v>0</v>
      </c>
      <c r="M40" s="9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0</v>
      </c>
      <c r="T40" s="9">
        <f t="shared" si="13"/>
        <v>0</v>
      </c>
      <c r="U40" s="9">
        <f t="shared" si="13"/>
        <v>0</v>
      </c>
      <c r="V40" s="9">
        <f t="shared" si="13"/>
        <v>0</v>
      </c>
      <c r="W40" s="9">
        <f t="shared" si="13"/>
        <v>0</v>
      </c>
      <c r="X40" s="9">
        <f t="shared" si="13"/>
        <v>171339713</v>
      </c>
      <c r="Y40" s="9">
        <f t="shared" si="13"/>
        <v>32034073</v>
      </c>
      <c r="Z40" s="9">
        <f t="shared" si="13"/>
        <v>203373786</v>
      </c>
      <c r="AA40" s="9">
        <f t="shared" si="13"/>
        <v>553886483</v>
      </c>
      <c r="AB40" s="9">
        <f t="shared" si="13"/>
        <v>911712737</v>
      </c>
      <c r="AC40" s="9">
        <f t="shared" si="13"/>
        <v>1465599220</v>
      </c>
      <c r="AD40" s="9">
        <f t="shared" si="13"/>
        <v>0</v>
      </c>
      <c r="AE40" s="9">
        <f t="shared" si="13"/>
        <v>0</v>
      </c>
      <c r="AF40" s="9">
        <f t="shared" si="13"/>
        <v>0</v>
      </c>
    </row>
    <row r="41" spans="1:32" ht="19.5" customHeight="1">
      <c r="A41" s="52" t="s">
        <v>28</v>
      </c>
      <c r="B41" s="18" t="s">
        <v>2</v>
      </c>
      <c r="C41" s="5">
        <f>F41+I41+L41+O41+U41+X41+AA41+AD41+R41</f>
        <v>0</v>
      </c>
      <c r="D41" s="5">
        <f>G41+J41+M41+P41+V41+Y41+AB41+AE41+S41</f>
        <v>0</v>
      </c>
      <c r="E41" s="6">
        <f>H41+K41+N41+Q41+W41+Z41+AC41+AF41+T41</f>
        <v>0</v>
      </c>
      <c r="F41" s="5">
        <v>0</v>
      </c>
      <c r="G41" s="5">
        <v>0</v>
      </c>
      <c r="H41" s="5">
        <f>F41+G41</f>
        <v>0</v>
      </c>
      <c r="I41" s="5">
        <v>0</v>
      </c>
      <c r="J41" s="5">
        <v>0</v>
      </c>
      <c r="K41" s="5">
        <f>I41+J41</f>
        <v>0</v>
      </c>
      <c r="L41" s="5">
        <v>0</v>
      </c>
      <c r="M41" s="5">
        <v>0</v>
      </c>
      <c r="N41" s="5">
        <f>L41+M41</f>
        <v>0</v>
      </c>
      <c r="O41" s="5">
        <v>0</v>
      </c>
      <c r="P41" s="5">
        <v>0</v>
      </c>
      <c r="Q41" s="5">
        <f>O41+P41</f>
        <v>0</v>
      </c>
      <c r="R41" s="5">
        <v>0</v>
      </c>
      <c r="S41" s="5">
        <v>0</v>
      </c>
      <c r="T41" s="5">
        <f>R41+S41</f>
        <v>0</v>
      </c>
      <c r="U41" s="5">
        <v>0</v>
      </c>
      <c r="V41" s="5">
        <v>0</v>
      </c>
      <c r="W41" s="5">
        <f>U41+V41</f>
        <v>0</v>
      </c>
      <c r="X41" s="5">
        <v>0</v>
      </c>
      <c r="Y41" s="5">
        <v>0</v>
      </c>
      <c r="Z41" s="8">
        <f>X41+Y41</f>
        <v>0</v>
      </c>
      <c r="AA41" s="5">
        <v>0</v>
      </c>
      <c r="AB41" s="5">
        <v>0</v>
      </c>
      <c r="AC41" s="8">
        <f>AA41+AB41</f>
        <v>0</v>
      </c>
      <c r="AD41" s="5">
        <v>0</v>
      </c>
      <c r="AE41" s="5">
        <v>0</v>
      </c>
      <c r="AF41" s="6">
        <f>AD41+AE41</f>
        <v>0</v>
      </c>
    </row>
    <row r="42" spans="1:32" ht="19.5" customHeight="1">
      <c r="A42" s="53"/>
      <c r="B42" s="17" t="s">
        <v>3</v>
      </c>
      <c r="C42" s="5">
        <f t="shared" ref="C42:E44" si="14">F42+I42+L42+O42+U42+X42+AA42+AD42+R42</f>
        <v>0</v>
      </c>
      <c r="D42" s="5">
        <f t="shared" si="14"/>
        <v>0</v>
      </c>
      <c r="E42" s="6">
        <f t="shared" si="14"/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5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8">
        <f>AA42+AB42</f>
        <v>0</v>
      </c>
      <c r="AD42" s="5">
        <v>0</v>
      </c>
      <c r="AE42" s="5">
        <v>0</v>
      </c>
      <c r="AF42" s="6">
        <f>AD42+AE42</f>
        <v>0</v>
      </c>
    </row>
    <row r="43" spans="1:32" ht="19.5" customHeight="1">
      <c r="A43" s="53"/>
      <c r="B43" s="17" t="s">
        <v>59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5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8">
        <f>AA43+AB43</f>
        <v>0</v>
      </c>
      <c r="AD43" s="5">
        <v>0</v>
      </c>
      <c r="AE43" s="5">
        <v>0</v>
      </c>
      <c r="AF43" s="6">
        <f>AD43+AE43</f>
        <v>0</v>
      </c>
    </row>
    <row r="44" spans="1:32" ht="19.5" customHeight="1">
      <c r="A44" s="54"/>
      <c r="B44" s="17" t="s">
        <v>4</v>
      </c>
      <c r="C44" s="5">
        <f t="shared" si="14"/>
        <v>14223657</v>
      </c>
      <c r="D44" s="5">
        <f t="shared" si="14"/>
        <v>6528904</v>
      </c>
      <c r="E44" s="6">
        <f t="shared" si="14"/>
        <v>20752561</v>
      </c>
      <c r="F44" s="5">
        <v>7572687</v>
      </c>
      <c r="G44" s="5">
        <v>6528904</v>
      </c>
      <c r="H44" s="5">
        <f>F44+G44</f>
        <v>14101591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0</v>
      </c>
      <c r="N44" s="5">
        <f>L44+M44</f>
        <v>0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0</v>
      </c>
      <c r="V44" s="5">
        <v>0</v>
      </c>
      <c r="W44" s="5">
        <f>U44+V44</f>
        <v>0</v>
      </c>
      <c r="X44" s="5">
        <v>6650970</v>
      </c>
      <c r="Y44" s="5">
        <v>0</v>
      </c>
      <c r="Z44" s="8">
        <f>X44+Y44</f>
        <v>6650970</v>
      </c>
      <c r="AA44" s="5">
        <v>0</v>
      </c>
      <c r="AB44" s="5">
        <v>0</v>
      </c>
      <c r="AC44" s="8">
        <f>AA44+AB44</f>
        <v>0</v>
      </c>
      <c r="AD44" s="5">
        <v>0</v>
      </c>
      <c r="AE44" s="5">
        <v>0</v>
      </c>
      <c r="AF44" s="6">
        <f>AD44+AE44</f>
        <v>0</v>
      </c>
    </row>
    <row r="45" spans="1:32" ht="19.5" customHeight="1" thickBot="1">
      <c r="A45" s="22" t="s">
        <v>5</v>
      </c>
      <c r="B45" s="21"/>
      <c r="C45" s="9">
        <f t="shared" ref="C45:AF45" si="15">SUM(C41:C44)</f>
        <v>14223657</v>
      </c>
      <c r="D45" s="9">
        <f t="shared" si="15"/>
        <v>6528904</v>
      </c>
      <c r="E45" s="9">
        <f t="shared" si="15"/>
        <v>20752561</v>
      </c>
      <c r="F45" s="9">
        <f t="shared" si="15"/>
        <v>7572687</v>
      </c>
      <c r="G45" s="9">
        <f t="shared" si="15"/>
        <v>6528904</v>
      </c>
      <c r="H45" s="9">
        <f t="shared" si="15"/>
        <v>14101591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0</v>
      </c>
      <c r="N45" s="9">
        <f t="shared" si="15"/>
        <v>0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0</v>
      </c>
      <c r="W45" s="9">
        <f t="shared" si="15"/>
        <v>0</v>
      </c>
      <c r="X45" s="9">
        <f t="shared" si="15"/>
        <v>6650970</v>
      </c>
      <c r="Y45" s="9">
        <f t="shared" si="15"/>
        <v>0</v>
      </c>
      <c r="Z45" s="9">
        <f t="shared" si="15"/>
        <v>6650970</v>
      </c>
      <c r="AA45" s="9">
        <f t="shared" si="15"/>
        <v>0</v>
      </c>
      <c r="AB45" s="9">
        <f t="shared" si="15"/>
        <v>0</v>
      </c>
      <c r="AC45" s="9">
        <f t="shared" si="15"/>
        <v>0</v>
      </c>
      <c r="AD45" s="9">
        <f t="shared" si="15"/>
        <v>0</v>
      </c>
      <c r="AE45" s="9">
        <f t="shared" si="15"/>
        <v>0</v>
      </c>
      <c r="AF45" s="9">
        <f t="shared" si="15"/>
        <v>0</v>
      </c>
    </row>
    <row r="46" spans="1:32" ht="19.5" customHeight="1">
      <c r="A46" s="52" t="s">
        <v>29</v>
      </c>
      <c r="B46" s="18" t="s">
        <v>2</v>
      </c>
      <c r="C46" s="5">
        <f>F46+I46+L46+O46+U46+X46+AA46+AD46+R46</f>
        <v>0</v>
      </c>
      <c r="D46" s="5">
        <f>G46+J46+M46+P46+V46+Y46+AB46+AE46+S46</f>
        <v>0</v>
      </c>
      <c r="E46" s="6">
        <f>H46+K46+N46+Q46+W46+Z46+AC46+AF46+T46</f>
        <v>0</v>
      </c>
      <c r="F46" s="5">
        <v>0</v>
      </c>
      <c r="G46" s="5">
        <v>0</v>
      </c>
      <c r="H46" s="5">
        <f>F46+G46</f>
        <v>0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0</v>
      </c>
      <c r="V46" s="5">
        <v>0</v>
      </c>
      <c r="W46" s="5">
        <f>U46+V46</f>
        <v>0</v>
      </c>
      <c r="X46" s="5">
        <v>0</v>
      </c>
      <c r="Y46" s="5">
        <v>0</v>
      </c>
      <c r="Z46" s="8">
        <f>X46+Y46</f>
        <v>0</v>
      </c>
      <c r="AA46" s="5">
        <v>0</v>
      </c>
      <c r="AB46" s="5">
        <v>0</v>
      </c>
      <c r="AC46" s="8">
        <f>AA46+AB46</f>
        <v>0</v>
      </c>
      <c r="AD46" s="5">
        <v>0</v>
      </c>
      <c r="AE46" s="5">
        <v>0</v>
      </c>
      <c r="AF46" s="6">
        <f>AD46+AE46</f>
        <v>0</v>
      </c>
    </row>
    <row r="47" spans="1:32" ht="19.5" customHeight="1">
      <c r="A47" s="53"/>
      <c r="B47" s="17" t="s">
        <v>3</v>
      </c>
      <c r="C47" s="5">
        <f t="shared" ref="C47:E49" si="16">F47+I47+L47+O47+U47+X47+AA47+AD47+R47</f>
        <v>0</v>
      </c>
      <c r="D47" s="5">
        <f t="shared" si="16"/>
        <v>0</v>
      </c>
      <c r="E47" s="6">
        <f t="shared" si="16"/>
        <v>0</v>
      </c>
      <c r="F47" s="5">
        <v>0</v>
      </c>
      <c r="G47" s="5">
        <v>0</v>
      </c>
      <c r="H47" s="5">
        <f>F47+G47</f>
        <v>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0</v>
      </c>
      <c r="V47" s="5">
        <v>0</v>
      </c>
      <c r="W47" s="5">
        <f>U47+V47</f>
        <v>0</v>
      </c>
      <c r="X47" s="5">
        <v>0</v>
      </c>
      <c r="Y47" s="5">
        <v>0</v>
      </c>
      <c r="Z47" s="8">
        <f>X47+Y47</f>
        <v>0</v>
      </c>
      <c r="AA47" s="5">
        <v>0</v>
      </c>
      <c r="AB47" s="5">
        <v>0</v>
      </c>
      <c r="AC47" s="8">
        <f>AA47+AB47</f>
        <v>0</v>
      </c>
      <c r="AD47" s="5">
        <v>0</v>
      </c>
      <c r="AE47" s="5">
        <v>0</v>
      </c>
      <c r="AF47" s="6">
        <f>AD47+AE47</f>
        <v>0</v>
      </c>
    </row>
    <row r="48" spans="1:32" ht="19.5" customHeight="1">
      <c r="A48" s="53"/>
      <c r="B48" s="17" t="s">
        <v>59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v>0</v>
      </c>
      <c r="G48" s="5">
        <v>0</v>
      </c>
      <c r="H48" s="5">
        <f>F48+G48</f>
        <v>0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0</v>
      </c>
      <c r="V48" s="5">
        <v>0</v>
      </c>
      <c r="W48" s="5">
        <f>U48+V48</f>
        <v>0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8">
        <f>AA48+AB48</f>
        <v>0</v>
      </c>
      <c r="AD48" s="5">
        <v>0</v>
      </c>
      <c r="AE48" s="5">
        <v>0</v>
      </c>
      <c r="AF48" s="6">
        <f>AD48+AE48</f>
        <v>0</v>
      </c>
    </row>
    <row r="49" spans="1:32" ht="19.5" customHeight="1">
      <c r="A49" s="54"/>
      <c r="B49" s="17" t="s">
        <v>4</v>
      </c>
      <c r="C49" s="5">
        <f t="shared" si="16"/>
        <v>33012817</v>
      </c>
      <c r="D49" s="5">
        <f t="shared" si="16"/>
        <v>27444633</v>
      </c>
      <c r="E49" s="6">
        <f t="shared" si="16"/>
        <v>60457450</v>
      </c>
      <c r="F49" s="5">
        <v>33012817</v>
      </c>
      <c r="G49" s="5">
        <v>27444633</v>
      </c>
      <c r="H49" s="5">
        <f>F49+G49</f>
        <v>60457450</v>
      </c>
      <c r="I49" s="5">
        <v>0</v>
      </c>
      <c r="J49" s="5">
        <v>0</v>
      </c>
      <c r="K49" s="5">
        <f>I49+J49</f>
        <v>0</v>
      </c>
      <c r="L49" s="5">
        <v>0</v>
      </c>
      <c r="M49" s="5">
        <v>0</v>
      </c>
      <c r="N49" s="5">
        <f>L49+M49</f>
        <v>0</v>
      </c>
      <c r="O49" s="5">
        <v>0</v>
      </c>
      <c r="P49" s="5">
        <v>0</v>
      </c>
      <c r="Q49" s="5">
        <f>O49+P49</f>
        <v>0</v>
      </c>
      <c r="R49" s="5">
        <v>0</v>
      </c>
      <c r="S49" s="5">
        <v>0</v>
      </c>
      <c r="T49" s="5">
        <f>R49+S49</f>
        <v>0</v>
      </c>
      <c r="U49" s="5">
        <v>0</v>
      </c>
      <c r="V49" s="5">
        <v>0</v>
      </c>
      <c r="W49" s="5">
        <f>U49+V49</f>
        <v>0</v>
      </c>
      <c r="X49" s="5">
        <v>0</v>
      </c>
      <c r="Y49" s="5">
        <v>0</v>
      </c>
      <c r="Z49" s="8">
        <f>X49+Y49</f>
        <v>0</v>
      </c>
      <c r="AA49" s="5">
        <v>0</v>
      </c>
      <c r="AB49" s="5">
        <v>0</v>
      </c>
      <c r="AC49" s="8">
        <f>AA49+AB49</f>
        <v>0</v>
      </c>
      <c r="AD49" s="5">
        <v>0</v>
      </c>
      <c r="AE49" s="5">
        <v>0</v>
      </c>
      <c r="AF49" s="6">
        <f>AD49+AE49</f>
        <v>0</v>
      </c>
    </row>
    <row r="50" spans="1:32" ht="19.5" customHeight="1" thickBot="1">
      <c r="A50" s="22" t="s">
        <v>5</v>
      </c>
      <c r="B50" s="21"/>
      <c r="C50" s="9">
        <f t="shared" ref="C50:AF50" si="17">SUM(C46:C49)</f>
        <v>33012817</v>
      </c>
      <c r="D50" s="9">
        <f t="shared" si="17"/>
        <v>27444633</v>
      </c>
      <c r="E50" s="9">
        <f t="shared" si="17"/>
        <v>60457450</v>
      </c>
      <c r="F50" s="9">
        <f t="shared" si="17"/>
        <v>33012817</v>
      </c>
      <c r="G50" s="9">
        <f t="shared" si="17"/>
        <v>27444633</v>
      </c>
      <c r="H50" s="9">
        <f t="shared" si="17"/>
        <v>60457450</v>
      </c>
      <c r="I50" s="9">
        <f t="shared" si="17"/>
        <v>0</v>
      </c>
      <c r="J50" s="9">
        <f t="shared" si="17"/>
        <v>0</v>
      </c>
      <c r="K50" s="9">
        <f t="shared" si="17"/>
        <v>0</v>
      </c>
      <c r="L50" s="9">
        <f t="shared" si="17"/>
        <v>0</v>
      </c>
      <c r="M50" s="9">
        <f t="shared" si="17"/>
        <v>0</v>
      </c>
      <c r="N50" s="9">
        <f t="shared" si="17"/>
        <v>0</v>
      </c>
      <c r="O50" s="9">
        <f t="shared" si="17"/>
        <v>0</v>
      </c>
      <c r="P50" s="9">
        <f t="shared" si="17"/>
        <v>0</v>
      </c>
      <c r="Q50" s="9">
        <f t="shared" si="17"/>
        <v>0</v>
      </c>
      <c r="R50" s="9">
        <f t="shared" si="17"/>
        <v>0</v>
      </c>
      <c r="S50" s="9">
        <f t="shared" si="17"/>
        <v>0</v>
      </c>
      <c r="T50" s="9">
        <f t="shared" si="17"/>
        <v>0</v>
      </c>
      <c r="U50" s="9">
        <f t="shared" si="17"/>
        <v>0</v>
      </c>
      <c r="V50" s="9">
        <f t="shared" si="17"/>
        <v>0</v>
      </c>
      <c r="W50" s="9">
        <f t="shared" si="17"/>
        <v>0</v>
      </c>
      <c r="X50" s="9">
        <f t="shared" si="17"/>
        <v>0</v>
      </c>
      <c r="Y50" s="9">
        <f t="shared" si="17"/>
        <v>0</v>
      </c>
      <c r="Z50" s="9">
        <f t="shared" si="17"/>
        <v>0</v>
      </c>
      <c r="AA50" s="9">
        <f t="shared" si="17"/>
        <v>0</v>
      </c>
      <c r="AB50" s="9">
        <f t="shared" si="17"/>
        <v>0</v>
      </c>
      <c r="AC50" s="9">
        <f t="shared" si="17"/>
        <v>0</v>
      </c>
      <c r="AD50" s="9">
        <f t="shared" si="17"/>
        <v>0</v>
      </c>
      <c r="AE50" s="9">
        <f t="shared" si="17"/>
        <v>0</v>
      </c>
      <c r="AF50" s="9">
        <f t="shared" si="17"/>
        <v>0</v>
      </c>
    </row>
    <row r="51" spans="1:32" ht="19.5" customHeight="1">
      <c r="A51" s="52" t="s">
        <v>30</v>
      </c>
      <c r="B51" s="18" t="s">
        <v>2</v>
      </c>
      <c r="C51" s="5">
        <f>F51+I51+L51+O51+U51+X51+AA51+AD51+R51</f>
        <v>7581833</v>
      </c>
      <c r="D51" s="5">
        <f>G51+J51+M51+P51+V51+Y51+AB51+AE51+S51</f>
        <v>8406485</v>
      </c>
      <c r="E51" s="6">
        <f>H51+K51+N51+Q51+W51+Z51+AC51+AF51+T51</f>
        <v>15988318</v>
      </c>
      <c r="F51" s="5">
        <v>0</v>
      </c>
      <c r="G51" s="5">
        <v>0</v>
      </c>
      <c r="H51" s="5">
        <f>F51+G51</f>
        <v>0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0</v>
      </c>
      <c r="P51" s="5">
        <v>2801694</v>
      </c>
      <c r="Q51" s="5">
        <f>O51+P51</f>
        <v>2801694</v>
      </c>
      <c r="R51" s="5">
        <v>0</v>
      </c>
      <c r="S51" s="5">
        <v>0</v>
      </c>
      <c r="T51" s="5">
        <f>R51+S51</f>
        <v>0</v>
      </c>
      <c r="U51" s="5">
        <v>0</v>
      </c>
      <c r="V51" s="5">
        <v>0</v>
      </c>
      <c r="W51" s="5">
        <f>U51+V51</f>
        <v>0</v>
      </c>
      <c r="X51" s="5">
        <v>7581833</v>
      </c>
      <c r="Y51" s="5">
        <v>52017</v>
      </c>
      <c r="Z51" s="8">
        <f>X51+Y51</f>
        <v>7633850</v>
      </c>
      <c r="AA51" s="5">
        <v>0</v>
      </c>
      <c r="AB51" s="5">
        <v>5552774</v>
      </c>
      <c r="AC51" s="8">
        <f>AA51+AB51</f>
        <v>5552774</v>
      </c>
      <c r="AD51" s="5">
        <v>0</v>
      </c>
      <c r="AE51" s="5">
        <v>0</v>
      </c>
      <c r="AF51" s="6">
        <f>AD51+AE51</f>
        <v>0</v>
      </c>
    </row>
    <row r="52" spans="1:32" ht="19.5" customHeight="1">
      <c r="A52" s="53"/>
      <c r="B52" s="17" t="s">
        <v>3</v>
      </c>
      <c r="C52" s="5">
        <f t="shared" ref="C52:E54" si="18">F52+I52+L52+O52+U52+X52+AA52+AD52+R52</f>
        <v>189603206</v>
      </c>
      <c r="D52" s="5">
        <f t="shared" si="18"/>
        <v>173035392</v>
      </c>
      <c r="E52" s="6">
        <f t="shared" si="18"/>
        <v>362638598</v>
      </c>
      <c r="F52" s="5">
        <v>0</v>
      </c>
      <c r="G52" s="5">
        <v>0</v>
      </c>
      <c r="H52" s="5">
        <f>F52+G52</f>
        <v>0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0</v>
      </c>
      <c r="V52" s="5">
        <v>0</v>
      </c>
      <c r="W52" s="5">
        <f>U52+V52</f>
        <v>0</v>
      </c>
      <c r="X52" s="5">
        <v>558336</v>
      </c>
      <c r="Y52" s="5">
        <v>0</v>
      </c>
      <c r="Z52" s="8">
        <f>X52+Y52</f>
        <v>558336</v>
      </c>
      <c r="AA52" s="5">
        <v>189044870</v>
      </c>
      <c r="AB52" s="5">
        <v>173035392</v>
      </c>
      <c r="AC52" s="8">
        <f>AA52+AB52</f>
        <v>362080262</v>
      </c>
      <c r="AD52" s="5">
        <v>0</v>
      </c>
      <c r="AE52" s="5">
        <v>0</v>
      </c>
      <c r="AF52" s="6">
        <f>AD52+AE52</f>
        <v>0</v>
      </c>
    </row>
    <row r="53" spans="1:32" ht="19.5" customHeight="1">
      <c r="A53" s="53"/>
      <c r="B53" s="17" t="s">
        <v>59</v>
      </c>
      <c r="C53" s="5">
        <f t="shared" si="18"/>
        <v>9023100</v>
      </c>
      <c r="D53" s="5">
        <f t="shared" si="18"/>
        <v>6711</v>
      </c>
      <c r="E53" s="6">
        <f t="shared" si="18"/>
        <v>9029811</v>
      </c>
      <c r="F53" s="5">
        <v>0</v>
      </c>
      <c r="G53" s="5">
        <v>0</v>
      </c>
      <c r="H53" s="5">
        <f>F53+G53</f>
        <v>0</v>
      </c>
      <c r="I53" s="5">
        <v>0</v>
      </c>
      <c r="J53" s="5">
        <v>0</v>
      </c>
      <c r="K53" s="5">
        <f>I53+J53</f>
        <v>0</v>
      </c>
      <c r="L53" s="5">
        <v>0</v>
      </c>
      <c r="M53" s="5">
        <v>0</v>
      </c>
      <c r="N53" s="5">
        <f>L53+M53</f>
        <v>0</v>
      </c>
      <c r="O53" s="5">
        <v>0</v>
      </c>
      <c r="P53" s="5">
        <v>0</v>
      </c>
      <c r="Q53" s="5">
        <f>O53+P53</f>
        <v>0</v>
      </c>
      <c r="R53" s="5">
        <v>0</v>
      </c>
      <c r="S53" s="5">
        <v>0</v>
      </c>
      <c r="T53" s="5">
        <f>R53+S53</f>
        <v>0</v>
      </c>
      <c r="U53" s="5">
        <v>0</v>
      </c>
      <c r="V53" s="5">
        <v>0</v>
      </c>
      <c r="W53" s="5">
        <f>U53+V53</f>
        <v>0</v>
      </c>
      <c r="X53" s="5">
        <v>0</v>
      </c>
      <c r="Y53" s="5">
        <v>0</v>
      </c>
      <c r="Z53" s="8">
        <f>X53+Y53</f>
        <v>0</v>
      </c>
      <c r="AA53" s="5">
        <v>9023100</v>
      </c>
      <c r="AB53" s="5">
        <v>6711</v>
      </c>
      <c r="AC53" s="8">
        <f>AA53+AB53</f>
        <v>9029811</v>
      </c>
      <c r="AD53" s="5">
        <v>0</v>
      </c>
      <c r="AE53" s="5">
        <v>0</v>
      </c>
      <c r="AF53" s="6">
        <f>AD53+AE53</f>
        <v>0</v>
      </c>
    </row>
    <row r="54" spans="1:32" ht="19.5" customHeight="1">
      <c r="A54" s="54"/>
      <c r="B54" s="17" t="s">
        <v>4</v>
      </c>
      <c r="C54" s="5">
        <f t="shared" si="18"/>
        <v>1354543030</v>
      </c>
      <c r="D54" s="5">
        <f t="shared" si="18"/>
        <v>69510655</v>
      </c>
      <c r="E54" s="6">
        <f t="shared" si="18"/>
        <v>1424053685</v>
      </c>
      <c r="F54" s="5">
        <v>25483329</v>
      </c>
      <c r="G54" s="5">
        <v>67720553</v>
      </c>
      <c r="H54" s="5">
        <f>F54+G54</f>
        <v>93203882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0</v>
      </c>
      <c r="V54" s="5">
        <v>0</v>
      </c>
      <c r="W54" s="5">
        <f>U54+V54</f>
        <v>0</v>
      </c>
      <c r="X54" s="5">
        <v>1329059701</v>
      </c>
      <c r="Y54" s="5">
        <v>1790102</v>
      </c>
      <c r="Z54" s="8">
        <f>X54+Y54</f>
        <v>1330849803</v>
      </c>
      <c r="AA54" s="5">
        <v>0</v>
      </c>
      <c r="AB54" s="5">
        <v>0</v>
      </c>
      <c r="AC54" s="8">
        <f>AA54+AB54</f>
        <v>0</v>
      </c>
      <c r="AD54" s="5">
        <v>0</v>
      </c>
      <c r="AE54" s="5">
        <v>0</v>
      </c>
      <c r="AF54" s="6">
        <f>AD54+AE54</f>
        <v>0</v>
      </c>
    </row>
    <row r="55" spans="1:32" ht="19.5" customHeight="1" thickBot="1">
      <c r="A55" s="22" t="s">
        <v>5</v>
      </c>
      <c r="B55" s="21"/>
      <c r="C55" s="9">
        <f t="shared" ref="C55:AF55" si="19">SUM(C51:C54)</f>
        <v>1560751169</v>
      </c>
      <c r="D55" s="9">
        <f t="shared" si="19"/>
        <v>250959243</v>
      </c>
      <c r="E55" s="9">
        <f t="shared" si="19"/>
        <v>1811710412</v>
      </c>
      <c r="F55" s="9">
        <f t="shared" si="19"/>
        <v>25483329</v>
      </c>
      <c r="G55" s="9">
        <f t="shared" si="19"/>
        <v>67720553</v>
      </c>
      <c r="H55" s="9">
        <f t="shared" si="19"/>
        <v>93203882</v>
      </c>
      <c r="I55" s="9">
        <f t="shared" si="19"/>
        <v>0</v>
      </c>
      <c r="J55" s="9">
        <f t="shared" si="19"/>
        <v>0</v>
      </c>
      <c r="K55" s="9">
        <f t="shared" si="19"/>
        <v>0</v>
      </c>
      <c r="L55" s="9">
        <f t="shared" si="19"/>
        <v>0</v>
      </c>
      <c r="M55" s="9">
        <f t="shared" si="19"/>
        <v>0</v>
      </c>
      <c r="N55" s="9">
        <f t="shared" si="19"/>
        <v>0</v>
      </c>
      <c r="O55" s="9">
        <f t="shared" si="19"/>
        <v>0</v>
      </c>
      <c r="P55" s="9">
        <f t="shared" si="19"/>
        <v>2801694</v>
      </c>
      <c r="Q55" s="9">
        <f t="shared" si="19"/>
        <v>2801694</v>
      </c>
      <c r="R55" s="9">
        <f t="shared" si="19"/>
        <v>0</v>
      </c>
      <c r="S55" s="9">
        <f t="shared" si="19"/>
        <v>0</v>
      </c>
      <c r="T55" s="9">
        <f t="shared" si="19"/>
        <v>0</v>
      </c>
      <c r="U55" s="9">
        <f t="shared" si="19"/>
        <v>0</v>
      </c>
      <c r="V55" s="9">
        <f t="shared" si="19"/>
        <v>0</v>
      </c>
      <c r="W55" s="9">
        <f t="shared" si="19"/>
        <v>0</v>
      </c>
      <c r="X55" s="9">
        <f t="shared" si="19"/>
        <v>1337199870</v>
      </c>
      <c r="Y55" s="9">
        <f t="shared" si="19"/>
        <v>1842119</v>
      </c>
      <c r="Z55" s="9">
        <f t="shared" si="19"/>
        <v>1339041989</v>
      </c>
      <c r="AA55" s="9">
        <f t="shared" si="19"/>
        <v>198067970</v>
      </c>
      <c r="AB55" s="9">
        <f t="shared" si="19"/>
        <v>178594877</v>
      </c>
      <c r="AC55" s="9">
        <f t="shared" si="19"/>
        <v>376662847</v>
      </c>
      <c r="AD55" s="9">
        <f t="shared" si="19"/>
        <v>0</v>
      </c>
      <c r="AE55" s="9">
        <f t="shared" si="19"/>
        <v>0</v>
      </c>
      <c r="AF55" s="9">
        <f t="shared" si="19"/>
        <v>0</v>
      </c>
    </row>
    <row r="56" spans="1:32" ht="19.5" customHeight="1">
      <c r="A56" s="52" t="s">
        <v>31</v>
      </c>
      <c r="B56" s="18" t="s">
        <v>2</v>
      </c>
      <c r="C56" s="5">
        <f>F56+I56+L56+O56+U56+X56+AA56+AD56+R56</f>
        <v>276374941</v>
      </c>
      <c r="D56" s="5">
        <f>G56+J56+M56+P56+V56+Y56+AB56+AE56+S56</f>
        <v>507226729</v>
      </c>
      <c r="E56" s="6">
        <f>H56+K56+N56+Q56+W56+Z56+AC56+AF56+T56</f>
        <v>783601670</v>
      </c>
      <c r="F56" s="5">
        <v>0</v>
      </c>
      <c r="G56" s="5">
        <v>0</v>
      </c>
      <c r="H56" s="5">
        <f>F56+G56</f>
        <v>0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0</v>
      </c>
      <c r="V56" s="5">
        <v>0</v>
      </c>
      <c r="W56" s="5">
        <f>U56+V56</f>
        <v>0</v>
      </c>
      <c r="X56" s="5">
        <v>276374941</v>
      </c>
      <c r="Y56" s="5">
        <v>13582898</v>
      </c>
      <c r="Z56" s="8">
        <f>X56+Y56</f>
        <v>289957839</v>
      </c>
      <c r="AA56" s="5">
        <v>0</v>
      </c>
      <c r="AB56" s="5">
        <v>493643831</v>
      </c>
      <c r="AC56" s="8">
        <f>AA56+AB56</f>
        <v>493643831</v>
      </c>
      <c r="AD56" s="5">
        <v>0</v>
      </c>
      <c r="AE56" s="5">
        <v>0</v>
      </c>
      <c r="AF56" s="6">
        <f>AD56+AE56</f>
        <v>0</v>
      </c>
    </row>
    <row r="57" spans="1:32" ht="19.5" customHeight="1">
      <c r="A57" s="53"/>
      <c r="B57" s="17" t="s">
        <v>3</v>
      </c>
      <c r="C57" s="5">
        <f t="shared" ref="C57:E59" si="20">F57+I57+L57+O57+U57+X57+AA57+AD57+R57</f>
        <v>519986840</v>
      </c>
      <c r="D57" s="5">
        <f t="shared" si="20"/>
        <v>1074698338</v>
      </c>
      <c r="E57" s="6">
        <f t="shared" si="20"/>
        <v>1594685178</v>
      </c>
      <c r="F57" s="5">
        <v>0</v>
      </c>
      <c r="G57" s="5">
        <v>0</v>
      </c>
      <c r="H57" s="5">
        <f>F57+G57</f>
        <v>0</v>
      </c>
      <c r="I57" s="5">
        <v>0</v>
      </c>
      <c r="J57" s="5">
        <v>0</v>
      </c>
      <c r="K57" s="5">
        <f>I57+J57</f>
        <v>0</v>
      </c>
      <c r="L57" s="5">
        <v>0</v>
      </c>
      <c r="M57" s="5">
        <v>0</v>
      </c>
      <c r="N57" s="5">
        <f>L57+M57</f>
        <v>0</v>
      </c>
      <c r="O57" s="5">
        <v>0</v>
      </c>
      <c r="P57" s="5">
        <v>0</v>
      </c>
      <c r="Q57" s="5">
        <f>O57+P57</f>
        <v>0</v>
      </c>
      <c r="R57" s="5">
        <v>0</v>
      </c>
      <c r="S57" s="5">
        <v>0</v>
      </c>
      <c r="T57" s="5">
        <f>R57+S57</f>
        <v>0</v>
      </c>
      <c r="U57" s="5">
        <v>0</v>
      </c>
      <c r="V57" s="5">
        <v>0</v>
      </c>
      <c r="W57" s="5">
        <f>U57+V57</f>
        <v>0</v>
      </c>
      <c r="X57" s="5">
        <v>286058740</v>
      </c>
      <c r="Y57" s="5">
        <v>26866783</v>
      </c>
      <c r="Z57" s="8">
        <f>X57+Y57</f>
        <v>312925523</v>
      </c>
      <c r="AA57" s="5">
        <v>233928100</v>
      </c>
      <c r="AB57" s="5">
        <v>1047831555</v>
      </c>
      <c r="AC57" s="8">
        <f>AA57+AB57</f>
        <v>1281759655</v>
      </c>
      <c r="AD57" s="5">
        <v>0</v>
      </c>
      <c r="AE57" s="5">
        <v>0</v>
      </c>
      <c r="AF57" s="6">
        <f>AD57+AE57</f>
        <v>0</v>
      </c>
    </row>
    <row r="58" spans="1:32" ht="19.5" customHeight="1">
      <c r="A58" s="53"/>
      <c r="B58" s="17" t="s">
        <v>59</v>
      </c>
      <c r="C58" s="5">
        <f t="shared" si="20"/>
        <v>20990070</v>
      </c>
      <c r="D58" s="5">
        <f t="shared" si="20"/>
        <v>246101472</v>
      </c>
      <c r="E58" s="6">
        <f t="shared" si="20"/>
        <v>267091542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5">
        <f>U58+V58</f>
        <v>0</v>
      </c>
      <c r="X58" s="5">
        <v>2592065</v>
      </c>
      <c r="Y58" s="5">
        <v>0</v>
      </c>
      <c r="Z58" s="8">
        <f>X58+Y58</f>
        <v>2592065</v>
      </c>
      <c r="AA58" s="5">
        <v>18398005</v>
      </c>
      <c r="AB58" s="5">
        <v>246101472</v>
      </c>
      <c r="AC58" s="8">
        <f>AA58+AB58</f>
        <v>264499477</v>
      </c>
      <c r="AD58" s="5">
        <v>0</v>
      </c>
      <c r="AE58" s="5">
        <v>0</v>
      </c>
      <c r="AF58" s="6">
        <f>AD58+AE58</f>
        <v>0</v>
      </c>
    </row>
    <row r="59" spans="1:32" ht="19.5" customHeight="1">
      <c r="A59" s="54"/>
      <c r="B59" s="17" t="s">
        <v>4</v>
      </c>
      <c r="C59" s="5">
        <f t="shared" si="20"/>
        <v>640464686</v>
      </c>
      <c r="D59" s="5">
        <f t="shared" si="20"/>
        <v>162126565</v>
      </c>
      <c r="E59" s="6">
        <f t="shared" si="20"/>
        <v>802591251</v>
      </c>
      <c r="F59" s="5">
        <v>40862489</v>
      </c>
      <c r="G59" s="5">
        <v>124551025</v>
      </c>
      <c r="H59" s="5">
        <f>F59+G59</f>
        <v>165413514</v>
      </c>
      <c r="I59" s="5">
        <v>0</v>
      </c>
      <c r="J59" s="5">
        <v>0</v>
      </c>
      <c r="K59" s="5">
        <f>I59+J59</f>
        <v>0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0</v>
      </c>
      <c r="V59" s="5">
        <v>0</v>
      </c>
      <c r="W59" s="5">
        <f>U59+V59</f>
        <v>0</v>
      </c>
      <c r="X59" s="5">
        <v>599602197</v>
      </c>
      <c r="Y59" s="5">
        <v>37575540</v>
      </c>
      <c r="Z59" s="8">
        <f>X59+Y59</f>
        <v>637177737</v>
      </c>
      <c r="AA59" s="5">
        <v>0</v>
      </c>
      <c r="AB59" s="5">
        <v>0</v>
      </c>
      <c r="AC59" s="8">
        <f>AA59+AB59</f>
        <v>0</v>
      </c>
      <c r="AD59" s="5">
        <v>0</v>
      </c>
      <c r="AE59" s="5">
        <v>0</v>
      </c>
      <c r="AF59" s="6">
        <f>AD59+AE59</f>
        <v>0</v>
      </c>
    </row>
    <row r="60" spans="1:32" ht="19.5" customHeight="1" thickBot="1">
      <c r="A60" s="22" t="s">
        <v>5</v>
      </c>
      <c r="B60" s="21"/>
      <c r="C60" s="9">
        <f t="shared" ref="C60:AF60" si="21">SUM(C56:C59)</f>
        <v>1457816537</v>
      </c>
      <c r="D60" s="9">
        <f t="shared" si="21"/>
        <v>1990153104</v>
      </c>
      <c r="E60" s="9">
        <f t="shared" si="21"/>
        <v>3447969641</v>
      </c>
      <c r="F60" s="9">
        <f t="shared" si="21"/>
        <v>40862489</v>
      </c>
      <c r="G60" s="9">
        <f t="shared" si="21"/>
        <v>124551025</v>
      </c>
      <c r="H60" s="9">
        <f t="shared" si="21"/>
        <v>165413514</v>
      </c>
      <c r="I60" s="9">
        <f t="shared" si="21"/>
        <v>0</v>
      </c>
      <c r="J60" s="9">
        <f t="shared" si="21"/>
        <v>0</v>
      </c>
      <c r="K60" s="9">
        <f t="shared" si="21"/>
        <v>0</v>
      </c>
      <c r="L60" s="9">
        <f t="shared" si="21"/>
        <v>0</v>
      </c>
      <c r="M60" s="9">
        <f t="shared" si="21"/>
        <v>0</v>
      </c>
      <c r="N60" s="9">
        <f t="shared" si="21"/>
        <v>0</v>
      </c>
      <c r="O60" s="9">
        <f t="shared" si="21"/>
        <v>0</v>
      </c>
      <c r="P60" s="9">
        <f t="shared" si="21"/>
        <v>0</v>
      </c>
      <c r="Q60" s="9">
        <f t="shared" si="21"/>
        <v>0</v>
      </c>
      <c r="R60" s="9">
        <f t="shared" si="21"/>
        <v>0</v>
      </c>
      <c r="S60" s="9">
        <f t="shared" si="21"/>
        <v>0</v>
      </c>
      <c r="T60" s="9">
        <f t="shared" si="21"/>
        <v>0</v>
      </c>
      <c r="U60" s="9">
        <f t="shared" si="21"/>
        <v>0</v>
      </c>
      <c r="V60" s="9">
        <f t="shared" si="21"/>
        <v>0</v>
      </c>
      <c r="W60" s="9">
        <f t="shared" si="21"/>
        <v>0</v>
      </c>
      <c r="X60" s="9">
        <f t="shared" si="21"/>
        <v>1164627943</v>
      </c>
      <c r="Y60" s="9">
        <f t="shared" si="21"/>
        <v>78025221</v>
      </c>
      <c r="Z60" s="9">
        <f t="shared" si="21"/>
        <v>1242653164</v>
      </c>
      <c r="AA60" s="9">
        <f t="shared" si="21"/>
        <v>252326105</v>
      </c>
      <c r="AB60" s="9">
        <f t="shared" si="21"/>
        <v>1787576858</v>
      </c>
      <c r="AC60" s="9">
        <f t="shared" si="21"/>
        <v>2039902963</v>
      </c>
      <c r="AD60" s="9">
        <f t="shared" si="21"/>
        <v>0</v>
      </c>
      <c r="AE60" s="9">
        <f t="shared" si="21"/>
        <v>0</v>
      </c>
      <c r="AF60" s="9">
        <f t="shared" si="21"/>
        <v>0</v>
      </c>
    </row>
    <row r="61" spans="1:32" ht="19.5" customHeight="1">
      <c r="A61" s="52" t="s">
        <v>32</v>
      </c>
      <c r="B61" s="18" t="s">
        <v>2</v>
      </c>
      <c r="C61" s="5">
        <f>F61+I61+L61+O61+U61+X61+AA61+AD61+R61</f>
        <v>0</v>
      </c>
      <c r="D61" s="5">
        <f>G61+J61+M61+P61+V61+Y61+AB61+AE61+S61</f>
        <v>0</v>
      </c>
      <c r="E61" s="6">
        <f>H61+K61+N61+Q61+W61+Z61+AC61+AF61+T61</f>
        <v>0</v>
      </c>
      <c r="F61" s="5">
        <v>0</v>
      </c>
      <c r="G61" s="5">
        <v>0</v>
      </c>
      <c r="H61" s="5">
        <f>F61+G61</f>
        <v>0</v>
      </c>
      <c r="I61" s="5">
        <v>0</v>
      </c>
      <c r="J61" s="5">
        <v>0</v>
      </c>
      <c r="K61" s="5">
        <f>I61+J61</f>
        <v>0</v>
      </c>
      <c r="L61" s="5">
        <v>0</v>
      </c>
      <c r="M61" s="5">
        <v>0</v>
      </c>
      <c r="N61" s="5">
        <f>L61+M61</f>
        <v>0</v>
      </c>
      <c r="O61" s="5">
        <v>0</v>
      </c>
      <c r="P61" s="5">
        <v>0</v>
      </c>
      <c r="Q61" s="5">
        <f>O61+P61</f>
        <v>0</v>
      </c>
      <c r="R61" s="5">
        <v>0</v>
      </c>
      <c r="S61" s="5">
        <v>0</v>
      </c>
      <c r="T61" s="5">
        <f>R61+S61</f>
        <v>0</v>
      </c>
      <c r="U61" s="5">
        <v>0</v>
      </c>
      <c r="V61" s="5">
        <v>0</v>
      </c>
      <c r="W61" s="5">
        <f>U61+V61</f>
        <v>0</v>
      </c>
      <c r="X61" s="5">
        <v>0</v>
      </c>
      <c r="Y61" s="5">
        <v>0</v>
      </c>
      <c r="Z61" s="8">
        <f>X61+Y61</f>
        <v>0</v>
      </c>
      <c r="AA61" s="5">
        <v>0</v>
      </c>
      <c r="AB61" s="5">
        <v>0</v>
      </c>
      <c r="AC61" s="8">
        <f>AA61+AB61</f>
        <v>0</v>
      </c>
      <c r="AD61" s="5">
        <v>0</v>
      </c>
      <c r="AE61" s="5">
        <v>0</v>
      </c>
      <c r="AF61" s="6">
        <f>AD61+AE61</f>
        <v>0</v>
      </c>
    </row>
    <row r="62" spans="1:32" ht="19.5" customHeight="1">
      <c r="A62" s="53"/>
      <c r="B62" s="17" t="s">
        <v>3</v>
      </c>
      <c r="C62" s="5">
        <f t="shared" ref="C62:E64" si="22">F62+I62+L62+O62+U62+X62+AA62+AD62+R62</f>
        <v>6065914</v>
      </c>
      <c r="D62" s="5">
        <f t="shared" si="22"/>
        <v>0</v>
      </c>
      <c r="E62" s="6">
        <f t="shared" si="22"/>
        <v>6065914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5">
        <f>U62+V62</f>
        <v>0</v>
      </c>
      <c r="X62" s="5">
        <v>6065914</v>
      </c>
      <c r="Y62" s="5">
        <v>0</v>
      </c>
      <c r="Z62" s="8">
        <f>X62+Y62</f>
        <v>6065914</v>
      </c>
      <c r="AA62" s="5">
        <v>0</v>
      </c>
      <c r="AB62" s="5">
        <v>0</v>
      </c>
      <c r="AC62" s="8">
        <f>AA62+AB62</f>
        <v>0</v>
      </c>
      <c r="AD62" s="5">
        <v>0</v>
      </c>
      <c r="AE62" s="5">
        <v>0</v>
      </c>
      <c r="AF62" s="6">
        <f>AD62+AE62</f>
        <v>0</v>
      </c>
    </row>
    <row r="63" spans="1:32" ht="19.5" customHeight="1">
      <c r="A63" s="53"/>
      <c r="B63" s="17" t="s">
        <v>59</v>
      </c>
      <c r="C63" s="5">
        <f t="shared" si="22"/>
        <v>0</v>
      </c>
      <c r="D63" s="5">
        <f t="shared" si="22"/>
        <v>0</v>
      </c>
      <c r="E63" s="6">
        <f t="shared" si="22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5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8">
        <f>AA63+AB63</f>
        <v>0</v>
      </c>
      <c r="AD63" s="5">
        <v>0</v>
      </c>
      <c r="AE63" s="5">
        <v>0</v>
      </c>
      <c r="AF63" s="6">
        <f>AD63+AE63</f>
        <v>0</v>
      </c>
    </row>
    <row r="64" spans="1:32" ht="19.5" customHeight="1">
      <c r="A64" s="54"/>
      <c r="B64" s="17" t="s">
        <v>4</v>
      </c>
      <c r="C64" s="5">
        <f t="shared" si="22"/>
        <v>0</v>
      </c>
      <c r="D64" s="5">
        <f t="shared" si="22"/>
        <v>4310303</v>
      </c>
      <c r="E64" s="6">
        <f t="shared" si="22"/>
        <v>4310303</v>
      </c>
      <c r="F64" s="5">
        <v>0</v>
      </c>
      <c r="G64" s="5">
        <v>4310303</v>
      </c>
      <c r="H64" s="5">
        <f>F64+G64</f>
        <v>4310303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0</v>
      </c>
      <c r="W64" s="5">
        <f>U64+V64</f>
        <v>0</v>
      </c>
      <c r="X64" s="5">
        <v>0</v>
      </c>
      <c r="Y64" s="5">
        <v>0</v>
      </c>
      <c r="Z64" s="8">
        <f>X64+Y64</f>
        <v>0</v>
      </c>
      <c r="AA64" s="5">
        <v>0</v>
      </c>
      <c r="AB64" s="5">
        <v>0</v>
      </c>
      <c r="AC64" s="8">
        <f>AA64+AB64</f>
        <v>0</v>
      </c>
      <c r="AD64" s="5">
        <v>0</v>
      </c>
      <c r="AE64" s="5">
        <v>0</v>
      </c>
      <c r="AF64" s="6">
        <f>AD64+AE64</f>
        <v>0</v>
      </c>
    </row>
    <row r="65" spans="1:32" ht="19.5" customHeight="1" thickBot="1">
      <c r="A65" s="22" t="s">
        <v>5</v>
      </c>
      <c r="B65" s="21"/>
      <c r="C65" s="9">
        <f t="shared" ref="C65:AF65" si="23">SUM(C61:C64)</f>
        <v>6065914</v>
      </c>
      <c r="D65" s="9">
        <f t="shared" si="23"/>
        <v>4310303</v>
      </c>
      <c r="E65" s="9">
        <f t="shared" si="23"/>
        <v>10376217</v>
      </c>
      <c r="F65" s="9">
        <f t="shared" si="23"/>
        <v>0</v>
      </c>
      <c r="G65" s="9">
        <f t="shared" si="23"/>
        <v>4310303</v>
      </c>
      <c r="H65" s="9">
        <f t="shared" si="23"/>
        <v>4310303</v>
      </c>
      <c r="I65" s="9">
        <f t="shared" si="23"/>
        <v>0</v>
      </c>
      <c r="J65" s="9">
        <f t="shared" si="23"/>
        <v>0</v>
      </c>
      <c r="K65" s="9">
        <f t="shared" si="23"/>
        <v>0</v>
      </c>
      <c r="L65" s="9">
        <f t="shared" si="23"/>
        <v>0</v>
      </c>
      <c r="M65" s="9">
        <f t="shared" si="23"/>
        <v>0</v>
      </c>
      <c r="N65" s="9">
        <f t="shared" si="23"/>
        <v>0</v>
      </c>
      <c r="O65" s="9">
        <f t="shared" si="23"/>
        <v>0</v>
      </c>
      <c r="P65" s="9">
        <f t="shared" si="23"/>
        <v>0</v>
      </c>
      <c r="Q65" s="9">
        <f t="shared" si="23"/>
        <v>0</v>
      </c>
      <c r="R65" s="9">
        <f t="shared" si="23"/>
        <v>0</v>
      </c>
      <c r="S65" s="9">
        <f t="shared" si="23"/>
        <v>0</v>
      </c>
      <c r="T65" s="9">
        <f t="shared" si="23"/>
        <v>0</v>
      </c>
      <c r="U65" s="9">
        <f t="shared" si="23"/>
        <v>0</v>
      </c>
      <c r="V65" s="9">
        <f t="shared" si="23"/>
        <v>0</v>
      </c>
      <c r="W65" s="9">
        <f t="shared" si="23"/>
        <v>0</v>
      </c>
      <c r="X65" s="9">
        <f t="shared" si="23"/>
        <v>6065914</v>
      </c>
      <c r="Y65" s="9">
        <f t="shared" si="23"/>
        <v>0</v>
      </c>
      <c r="Z65" s="9">
        <f t="shared" si="23"/>
        <v>6065914</v>
      </c>
      <c r="AA65" s="9">
        <f t="shared" si="23"/>
        <v>0</v>
      </c>
      <c r="AB65" s="9">
        <f t="shared" si="23"/>
        <v>0</v>
      </c>
      <c r="AC65" s="9">
        <f t="shared" si="23"/>
        <v>0</v>
      </c>
      <c r="AD65" s="9">
        <f t="shared" si="23"/>
        <v>0</v>
      </c>
      <c r="AE65" s="9">
        <f t="shared" si="23"/>
        <v>0</v>
      </c>
      <c r="AF65" s="9">
        <f t="shared" si="23"/>
        <v>0</v>
      </c>
    </row>
    <row r="66" spans="1:32" ht="19.5" customHeight="1">
      <c r="A66" s="52" t="s">
        <v>33</v>
      </c>
      <c r="B66" s="18" t="s">
        <v>2</v>
      </c>
      <c r="C66" s="5">
        <f>F66+I66+L66+O66+U66+X66+AA66+AD66+R66</f>
        <v>219311</v>
      </c>
      <c r="D66" s="5">
        <f>G66+J66+M66+P66+V66+Y66+AB66+AE66+S66</f>
        <v>6609285</v>
      </c>
      <c r="E66" s="6">
        <f>H66+K66+N66+Q66+W66+Z66+AC66+AF66+T66</f>
        <v>6828596</v>
      </c>
      <c r="F66" s="5">
        <v>219311</v>
      </c>
      <c r="G66" s="5">
        <v>6609285</v>
      </c>
      <c r="H66" s="5">
        <f>F66+G66</f>
        <v>6828596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5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8">
        <f>AA66+AB66</f>
        <v>0</v>
      </c>
      <c r="AD66" s="5">
        <v>0</v>
      </c>
      <c r="AE66" s="5">
        <v>0</v>
      </c>
      <c r="AF66" s="6">
        <f>AD66+AE66</f>
        <v>0</v>
      </c>
    </row>
    <row r="67" spans="1:32" ht="19.5" customHeight="1">
      <c r="A67" s="53"/>
      <c r="B67" s="17" t="s">
        <v>3</v>
      </c>
      <c r="C67" s="5">
        <f t="shared" ref="C67:E69" si="24">F67+I67+L67+O67+U67+X67+AA67+AD67+R67</f>
        <v>0</v>
      </c>
      <c r="D67" s="5">
        <f t="shared" si="24"/>
        <v>0</v>
      </c>
      <c r="E67" s="6">
        <f t="shared" si="24"/>
        <v>0</v>
      </c>
      <c r="F67" s="5">
        <v>0</v>
      </c>
      <c r="G67" s="5">
        <v>0</v>
      </c>
      <c r="H67" s="5">
        <f>F67+G67</f>
        <v>0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5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8">
        <f>AA67+AB67</f>
        <v>0</v>
      </c>
      <c r="AD67" s="5">
        <v>0</v>
      </c>
      <c r="AE67" s="5">
        <v>0</v>
      </c>
      <c r="AF67" s="6">
        <f>AD67+AE67</f>
        <v>0</v>
      </c>
    </row>
    <row r="68" spans="1:32" ht="19.5" customHeight="1">
      <c r="A68" s="53"/>
      <c r="B68" s="17" t="s">
        <v>59</v>
      </c>
      <c r="C68" s="5">
        <f t="shared" si="24"/>
        <v>0</v>
      </c>
      <c r="D68" s="5">
        <f t="shared" si="24"/>
        <v>0</v>
      </c>
      <c r="E68" s="6">
        <f t="shared" si="24"/>
        <v>0</v>
      </c>
      <c r="F68" s="5">
        <v>0</v>
      </c>
      <c r="G68" s="5">
        <v>0</v>
      </c>
      <c r="H68" s="5">
        <f>F68+G68</f>
        <v>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5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8">
        <f>AA68+AB68</f>
        <v>0</v>
      </c>
      <c r="AD68" s="5">
        <v>0</v>
      </c>
      <c r="AE68" s="5">
        <v>0</v>
      </c>
      <c r="AF68" s="6">
        <f>AD68+AE68</f>
        <v>0</v>
      </c>
    </row>
    <row r="69" spans="1:32" ht="19.5" customHeight="1">
      <c r="A69" s="54"/>
      <c r="B69" s="17" t="s">
        <v>4</v>
      </c>
      <c r="C69" s="5">
        <f t="shared" si="24"/>
        <v>3789848</v>
      </c>
      <c r="D69" s="5">
        <f t="shared" si="24"/>
        <v>7598890</v>
      </c>
      <c r="E69" s="6">
        <f t="shared" si="24"/>
        <v>11388738</v>
      </c>
      <c r="F69" s="5">
        <v>3789848</v>
      </c>
      <c r="G69" s="5">
        <v>7598890</v>
      </c>
      <c r="H69" s="5">
        <f>F69+G69</f>
        <v>11388738</v>
      </c>
      <c r="I69" s="5">
        <v>0</v>
      </c>
      <c r="J69" s="5">
        <v>0</v>
      </c>
      <c r="K69" s="5">
        <f>I69+J69</f>
        <v>0</v>
      </c>
      <c r="L69" s="5">
        <v>0</v>
      </c>
      <c r="M69" s="5">
        <v>0</v>
      </c>
      <c r="N69" s="5">
        <f>L69+M69</f>
        <v>0</v>
      </c>
      <c r="O69" s="5">
        <v>0</v>
      </c>
      <c r="P69" s="5">
        <v>0</v>
      </c>
      <c r="Q69" s="5">
        <f>O69+P69</f>
        <v>0</v>
      </c>
      <c r="R69" s="5">
        <v>0</v>
      </c>
      <c r="S69" s="5">
        <v>0</v>
      </c>
      <c r="T69" s="5">
        <f>R69+S69</f>
        <v>0</v>
      </c>
      <c r="U69" s="5">
        <v>0</v>
      </c>
      <c r="V69" s="5">
        <v>0</v>
      </c>
      <c r="W69" s="5">
        <f>U69+V69</f>
        <v>0</v>
      </c>
      <c r="X69" s="5">
        <v>0</v>
      </c>
      <c r="Y69" s="5">
        <v>0</v>
      </c>
      <c r="Z69" s="8">
        <f>X69+Y69</f>
        <v>0</v>
      </c>
      <c r="AA69" s="5">
        <v>0</v>
      </c>
      <c r="AB69" s="5">
        <v>0</v>
      </c>
      <c r="AC69" s="8">
        <f>AA69+AB69</f>
        <v>0</v>
      </c>
      <c r="AD69" s="5">
        <v>0</v>
      </c>
      <c r="AE69" s="5">
        <v>0</v>
      </c>
      <c r="AF69" s="6">
        <f>AD69+AE69</f>
        <v>0</v>
      </c>
    </row>
    <row r="70" spans="1:32" ht="19.5" customHeight="1" thickBot="1">
      <c r="A70" s="22" t="s">
        <v>5</v>
      </c>
      <c r="B70" s="21"/>
      <c r="C70" s="9">
        <f t="shared" ref="C70:AF70" si="25">SUM(C66:C69)</f>
        <v>4009159</v>
      </c>
      <c r="D70" s="9">
        <f t="shared" si="25"/>
        <v>14208175</v>
      </c>
      <c r="E70" s="9">
        <f t="shared" si="25"/>
        <v>18217334</v>
      </c>
      <c r="F70" s="9">
        <f t="shared" si="25"/>
        <v>4009159</v>
      </c>
      <c r="G70" s="9">
        <f t="shared" si="25"/>
        <v>14208175</v>
      </c>
      <c r="H70" s="9">
        <f t="shared" si="25"/>
        <v>18217334</v>
      </c>
      <c r="I70" s="9">
        <f t="shared" si="25"/>
        <v>0</v>
      </c>
      <c r="J70" s="9">
        <f t="shared" si="25"/>
        <v>0</v>
      </c>
      <c r="K70" s="9">
        <f t="shared" si="25"/>
        <v>0</v>
      </c>
      <c r="L70" s="9">
        <f t="shared" si="25"/>
        <v>0</v>
      </c>
      <c r="M70" s="9">
        <f t="shared" si="25"/>
        <v>0</v>
      </c>
      <c r="N70" s="9">
        <f t="shared" si="25"/>
        <v>0</v>
      </c>
      <c r="O70" s="9">
        <f t="shared" si="25"/>
        <v>0</v>
      </c>
      <c r="P70" s="9">
        <f t="shared" si="25"/>
        <v>0</v>
      </c>
      <c r="Q70" s="9">
        <f t="shared" si="25"/>
        <v>0</v>
      </c>
      <c r="R70" s="9">
        <f t="shared" si="25"/>
        <v>0</v>
      </c>
      <c r="S70" s="9">
        <f t="shared" si="25"/>
        <v>0</v>
      </c>
      <c r="T70" s="9">
        <f t="shared" si="25"/>
        <v>0</v>
      </c>
      <c r="U70" s="9">
        <f t="shared" si="25"/>
        <v>0</v>
      </c>
      <c r="V70" s="9">
        <f t="shared" si="25"/>
        <v>0</v>
      </c>
      <c r="W70" s="9">
        <f t="shared" si="25"/>
        <v>0</v>
      </c>
      <c r="X70" s="9">
        <f t="shared" si="25"/>
        <v>0</v>
      </c>
      <c r="Y70" s="9">
        <f t="shared" si="25"/>
        <v>0</v>
      </c>
      <c r="Z70" s="9">
        <f t="shared" si="25"/>
        <v>0</v>
      </c>
      <c r="AA70" s="9">
        <f t="shared" si="25"/>
        <v>0</v>
      </c>
      <c r="AB70" s="9">
        <f t="shared" si="25"/>
        <v>0</v>
      </c>
      <c r="AC70" s="9">
        <f t="shared" si="25"/>
        <v>0</v>
      </c>
      <c r="AD70" s="9">
        <f t="shared" si="25"/>
        <v>0</v>
      </c>
      <c r="AE70" s="9">
        <f t="shared" si="25"/>
        <v>0</v>
      </c>
      <c r="AF70" s="9">
        <f t="shared" si="25"/>
        <v>0</v>
      </c>
    </row>
    <row r="71" spans="1:32" ht="19.5" customHeight="1">
      <c r="A71" s="52" t="s">
        <v>34</v>
      </c>
      <c r="B71" s="18" t="s">
        <v>2</v>
      </c>
      <c r="C71" s="5">
        <f>F71+I71+L71+O71+U71+X71+AA71+AD71+R71</f>
        <v>0</v>
      </c>
      <c r="D71" s="5">
        <f>G71+J71+M71+P71+V71+Y71+AB71+AE71+S71</f>
        <v>0</v>
      </c>
      <c r="E71" s="6">
        <f>H71+K71+N71+Q71+W71+Z71+AC71+AF71+T71</f>
        <v>0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5">
        <f>U71+V71</f>
        <v>0</v>
      </c>
      <c r="X71" s="5">
        <v>0</v>
      </c>
      <c r="Y71" s="5">
        <v>0</v>
      </c>
      <c r="Z71" s="8">
        <f>X71+Y71</f>
        <v>0</v>
      </c>
      <c r="AA71" s="5">
        <v>0</v>
      </c>
      <c r="AB71" s="5">
        <v>0</v>
      </c>
      <c r="AC71" s="8">
        <f>AA71+AB71</f>
        <v>0</v>
      </c>
      <c r="AD71" s="5">
        <v>0</v>
      </c>
      <c r="AE71" s="5">
        <v>0</v>
      </c>
      <c r="AF71" s="6">
        <f>AD71+AE71</f>
        <v>0</v>
      </c>
    </row>
    <row r="72" spans="1:32" ht="19.5" customHeight="1">
      <c r="A72" s="53"/>
      <c r="B72" s="17" t="s">
        <v>3</v>
      </c>
      <c r="C72" s="5">
        <f t="shared" ref="C72:E74" si="26">F72+I72+L72+O72+U72+X72+AA72+AD72+R72</f>
        <v>0</v>
      </c>
      <c r="D72" s="5">
        <f t="shared" si="26"/>
        <v>0</v>
      </c>
      <c r="E72" s="6">
        <f t="shared" si="26"/>
        <v>0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5">
        <f>U72+V72</f>
        <v>0</v>
      </c>
      <c r="X72" s="5">
        <v>0</v>
      </c>
      <c r="Y72" s="5">
        <v>0</v>
      </c>
      <c r="Z72" s="8">
        <f>X72+Y72</f>
        <v>0</v>
      </c>
      <c r="AA72" s="5">
        <v>0</v>
      </c>
      <c r="AB72" s="5">
        <v>0</v>
      </c>
      <c r="AC72" s="8">
        <f>AA72+AB72</f>
        <v>0</v>
      </c>
      <c r="AD72" s="5">
        <v>0</v>
      </c>
      <c r="AE72" s="5">
        <v>0</v>
      </c>
      <c r="AF72" s="6">
        <f>AD72+AE72</f>
        <v>0</v>
      </c>
    </row>
    <row r="73" spans="1:32" ht="19.5" customHeight="1">
      <c r="A73" s="53"/>
      <c r="B73" s="17" t="s">
        <v>59</v>
      </c>
      <c r="C73" s="5">
        <f t="shared" si="26"/>
        <v>0</v>
      </c>
      <c r="D73" s="5">
        <f t="shared" si="26"/>
        <v>0</v>
      </c>
      <c r="E73" s="6">
        <f t="shared" si="26"/>
        <v>0</v>
      </c>
      <c r="F73" s="5">
        <v>0</v>
      </c>
      <c r="G73" s="5">
        <v>0</v>
      </c>
      <c r="H73" s="5">
        <f>F73+G73</f>
        <v>0</v>
      </c>
      <c r="I73" s="5">
        <v>0</v>
      </c>
      <c r="J73" s="5">
        <v>0</v>
      </c>
      <c r="K73" s="5">
        <f>I73+J73</f>
        <v>0</v>
      </c>
      <c r="L73" s="5">
        <v>0</v>
      </c>
      <c r="M73" s="5">
        <v>0</v>
      </c>
      <c r="N73" s="5">
        <f>L73+M73</f>
        <v>0</v>
      </c>
      <c r="O73" s="5">
        <v>0</v>
      </c>
      <c r="P73" s="5">
        <v>0</v>
      </c>
      <c r="Q73" s="5">
        <f>O73+P73</f>
        <v>0</v>
      </c>
      <c r="R73" s="5">
        <v>0</v>
      </c>
      <c r="S73" s="5">
        <v>0</v>
      </c>
      <c r="T73" s="5">
        <f>R73+S73</f>
        <v>0</v>
      </c>
      <c r="U73" s="5">
        <v>0</v>
      </c>
      <c r="V73" s="5">
        <v>0</v>
      </c>
      <c r="W73" s="5">
        <f>U73+V73</f>
        <v>0</v>
      </c>
      <c r="X73" s="5">
        <v>0</v>
      </c>
      <c r="Y73" s="5">
        <v>0</v>
      </c>
      <c r="Z73" s="8">
        <f>X73+Y73</f>
        <v>0</v>
      </c>
      <c r="AA73" s="5">
        <v>0</v>
      </c>
      <c r="AB73" s="5">
        <v>0</v>
      </c>
      <c r="AC73" s="8">
        <f>AA73+AB73</f>
        <v>0</v>
      </c>
      <c r="AD73" s="5">
        <v>0</v>
      </c>
      <c r="AE73" s="5">
        <v>0</v>
      </c>
      <c r="AF73" s="6">
        <f>AD73+AE73</f>
        <v>0</v>
      </c>
    </row>
    <row r="74" spans="1:32" ht="19.5" customHeight="1">
      <c r="A74" s="54"/>
      <c r="B74" s="17" t="s">
        <v>4</v>
      </c>
      <c r="C74" s="5">
        <f t="shared" si="26"/>
        <v>8241571</v>
      </c>
      <c r="D74" s="5">
        <f t="shared" si="26"/>
        <v>5589015</v>
      </c>
      <c r="E74" s="6">
        <f t="shared" si="26"/>
        <v>13830586</v>
      </c>
      <c r="F74" s="5">
        <v>0</v>
      </c>
      <c r="G74" s="5">
        <v>5326551</v>
      </c>
      <c r="H74" s="5">
        <f>F74+G74</f>
        <v>5326551</v>
      </c>
      <c r="I74" s="5">
        <v>0</v>
      </c>
      <c r="J74" s="5">
        <v>0</v>
      </c>
      <c r="K74" s="5">
        <f>I74+J74</f>
        <v>0</v>
      </c>
      <c r="L74" s="5">
        <v>0</v>
      </c>
      <c r="M74" s="5">
        <v>0</v>
      </c>
      <c r="N74" s="5">
        <f>L74+M74</f>
        <v>0</v>
      </c>
      <c r="O74" s="5">
        <v>0</v>
      </c>
      <c r="P74" s="5">
        <v>0</v>
      </c>
      <c r="Q74" s="5">
        <f>O74+P74</f>
        <v>0</v>
      </c>
      <c r="R74" s="5">
        <v>0</v>
      </c>
      <c r="S74" s="5">
        <v>0</v>
      </c>
      <c r="T74" s="5">
        <f>R74+S74</f>
        <v>0</v>
      </c>
      <c r="U74" s="5">
        <v>0</v>
      </c>
      <c r="V74" s="5">
        <v>0</v>
      </c>
      <c r="W74" s="5">
        <f>U74+V74</f>
        <v>0</v>
      </c>
      <c r="X74" s="5">
        <v>8241571</v>
      </c>
      <c r="Y74" s="5">
        <v>262464</v>
      </c>
      <c r="Z74" s="8">
        <f>X74+Y74</f>
        <v>8504035</v>
      </c>
      <c r="AA74" s="5">
        <v>0</v>
      </c>
      <c r="AB74" s="5">
        <v>0</v>
      </c>
      <c r="AC74" s="8">
        <f>AA74+AB74</f>
        <v>0</v>
      </c>
      <c r="AD74" s="5">
        <v>0</v>
      </c>
      <c r="AE74" s="5">
        <v>0</v>
      </c>
      <c r="AF74" s="6">
        <f>AD74+AE74</f>
        <v>0</v>
      </c>
    </row>
    <row r="75" spans="1:32" ht="19.5" customHeight="1" thickBot="1">
      <c r="A75" s="22" t="s">
        <v>5</v>
      </c>
      <c r="B75" s="21"/>
      <c r="C75" s="9">
        <f t="shared" ref="C75:AF75" si="27">SUM(C71:C74)</f>
        <v>8241571</v>
      </c>
      <c r="D75" s="9">
        <f t="shared" si="27"/>
        <v>5589015</v>
      </c>
      <c r="E75" s="9">
        <f t="shared" si="27"/>
        <v>13830586</v>
      </c>
      <c r="F75" s="9">
        <f t="shared" si="27"/>
        <v>0</v>
      </c>
      <c r="G75" s="9">
        <f t="shared" si="27"/>
        <v>5326551</v>
      </c>
      <c r="H75" s="9">
        <f t="shared" si="27"/>
        <v>5326551</v>
      </c>
      <c r="I75" s="9">
        <f t="shared" si="27"/>
        <v>0</v>
      </c>
      <c r="J75" s="9">
        <f t="shared" si="27"/>
        <v>0</v>
      </c>
      <c r="K75" s="9">
        <f t="shared" si="27"/>
        <v>0</v>
      </c>
      <c r="L75" s="9">
        <f t="shared" si="27"/>
        <v>0</v>
      </c>
      <c r="M75" s="9">
        <f t="shared" si="27"/>
        <v>0</v>
      </c>
      <c r="N75" s="9">
        <f t="shared" si="27"/>
        <v>0</v>
      </c>
      <c r="O75" s="9">
        <f t="shared" si="27"/>
        <v>0</v>
      </c>
      <c r="P75" s="9">
        <f t="shared" si="27"/>
        <v>0</v>
      </c>
      <c r="Q75" s="9">
        <f t="shared" si="27"/>
        <v>0</v>
      </c>
      <c r="R75" s="9">
        <f t="shared" si="27"/>
        <v>0</v>
      </c>
      <c r="S75" s="9">
        <f t="shared" si="27"/>
        <v>0</v>
      </c>
      <c r="T75" s="9">
        <f t="shared" si="27"/>
        <v>0</v>
      </c>
      <c r="U75" s="9">
        <f t="shared" si="27"/>
        <v>0</v>
      </c>
      <c r="V75" s="9">
        <f t="shared" si="27"/>
        <v>0</v>
      </c>
      <c r="W75" s="9">
        <f t="shared" si="27"/>
        <v>0</v>
      </c>
      <c r="X75" s="9">
        <f t="shared" si="27"/>
        <v>8241571</v>
      </c>
      <c r="Y75" s="9">
        <f t="shared" si="27"/>
        <v>262464</v>
      </c>
      <c r="Z75" s="9">
        <f t="shared" si="27"/>
        <v>8504035</v>
      </c>
      <c r="AA75" s="9">
        <f t="shared" si="27"/>
        <v>0</v>
      </c>
      <c r="AB75" s="9">
        <f t="shared" si="27"/>
        <v>0</v>
      </c>
      <c r="AC75" s="9">
        <f t="shared" si="27"/>
        <v>0</v>
      </c>
      <c r="AD75" s="9">
        <f t="shared" si="27"/>
        <v>0</v>
      </c>
      <c r="AE75" s="9">
        <f t="shared" si="27"/>
        <v>0</v>
      </c>
      <c r="AF75" s="9">
        <f t="shared" si="27"/>
        <v>0</v>
      </c>
    </row>
    <row r="76" spans="1:32" ht="19.5" customHeight="1">
      <c r="A76" s="52" t="s">
        <v>35</v>
      </c>
      <c r="B76" s="18" t="s">
        <v>2</v>
      </c>
      <c r="C76" s="5">
        <f>F76+I76+L76+O76+U76+X76+AA76+AD76+R76</f>
        <v>0</v>
      </c>
      <c r="D76" s="5">
        <f>G76+J76+M76+P76+V76+Y76+AB76+AE76+S76</f>
        <v>0</v>
      </c>
      <c r="E76" s="6">
        <f>H76+K76+N76+Q76+W76+Z76+AC76+AF76+T76</f>
        <v>0</v>
      </c>
      <c r="F76" s="5">
        <v>0</v>
      </c>
      <c r="G76" s="5">
        <v>0</v>
      </c>
      <c r="H76" s="5">
        <f>F76+G76</f>
        <v>0</v>
      </c>
      <c r="I76" s="5">
        <v>0</v>
      </c>
      <c r="J76" s="5">
        <v>0</v>
      </c>
      <c r="K76" s="5">
        <f>I76+J76</f>
        <v>0</v>
      </c>
      <c r="L76" s="5">
        <v>0</v>
      </c>
      <c r="M76" s="5">
        <v>0</v>
      </c>
      <c r="N76" s="5">
        <f>L76+M76</f>
        <v>0</v>
      </c>
      <c r="O76" s="5">
        <v>0</v>
      </c>
      <c r="P76" s="5">
        <v>0</v>
      </c>
      <c r="Q76" s="5">
        <f>O76+P76</f>
        <v>0</v>
      </c>
      <c r="R76" s="5">
        <v>0</v>
      </c>
      <c r="S76" s="5">
        <v>0</v>
      </c>
      <c r="T76" s="5">
        <f>R76+S76</f>
        <v>0</v>
      </c>
      <c r="U76" s="5">
        <v>0</v>
      </c>
      <c r="V76" s="5">
        <v>0</v>
      </c>
      <c r="W76" s="5">
        <f>U76+V76</f>
        <v>0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8">
        <f>AA76+AB76</f>
        <v>0</v>
      </c>
      <c r="AD76" s="5">
        <v>0</v>
      </c>
      <c r="AE76" s="5">
        <v>0</v>
      </c>
      <c r="AF76" s="6">
        <f>AD76+AE76</f>
        <v>0</v>
      </c>
    </row>
    <row r="77" spans="1:32" ht="19.5" customHeight="1">
      <c r="A77" s="53"/>
      <c r="B77" s="17" t="s">
        <v>3</v>
      </c>
      <c r="C77" s="5">
        <f t="shared" ref="C77:E79" si="28">F77+I77+L77+O77+U77+X77+AA77+AD77+R77</f>
        <v>0</v>
      </c>
      <c r="D77" s="5">
        <f t="shared" si="28"/>
        <v>0</v>
      </c>
      <c r="E77" s="6">
        <f t="shared" si="28"/>
        <v>0</v>
      </c>
      <c r="F77" s="5">
        <v>0</v>
      </c>
      <c r="G77" s="5">
        <v>0</v>
      </c>
      <c r="H77" s="5">
        <f>F77+G77</f>
        <v>0</v>
      </c>
      <c r="I77" s="5">
        <v>0</v>
      </c>
      <c r="J77" s="5">
        <v>0</v>
      </c>
      <c r="K77" s="5">
        <f>I77+J77</f>
        <v>0</v>
      </c>
      <c r="L77" s="5">
        <v>0</v>
      </c>
      <c r="M77" s="5">
        <v>0</v>
      </c>
      <c r="N77" s="5">
        <f>L77+M77</f>
        <v>0</v>
      </c>
      <c r="O77" s="5">
        <v>0</v>
      </c>
      <c r="P77" s="5">
        <v>0</v>
      </c>
      <c r="Q77" s="5">
        <f>O77+P77</f>
        <v>0</v>
      </c>
      <c r="R77" s="5">
        <v>0</v>
      </c>
      <c r="S77" s="5">
        <v>0</v>
      </c>
      <c r="T77" s="5">
        <f>R77+S77</f>
        <v>0</v>
      </c>
      <c r="U77" s="5">
        <v>0</v>
      </c>
      <c r="V77" s="5">
        <v>0</v>
      </c>
      <c r="W77" s="5">
        <f>U77+V77</f>
        <v>0</v>
      </c>
      <c r="X77" s="5">
        <v>0</v>
      </c>
      <c r="Y77" s="5">
        <v>0</v>
      </c>
      <c r="Z77" s="8">
        <f>X77+Y77</f>
        <v>0</v>
      </c>
      <c r="AA77" s="5">
        <v>0</v>
      </c>
      <c r="AB77" s="5">
        <v>0</v>
      </c>
      <c r="AC77" s="8">
        <f>AA77+AB77</f>
        <v>0</v>
      </c>
      <c r="AD77" s="5">
        <v>0</v>
      </c>
      <c r="AE77" s="5">
        <v>0</v>
      </c>
      <c r="AF77" s="6">
        <f>AD77+AE77</f>
        <v>0</v>
      </c>
    </row>
    <row r="78" spans="1:32" ht="19.5" customHeight="1">
      <c r="A78" s="53"/>
      <c r="B78" s="17" t="s">
        <v>59</v>
      </c>
      <c r="C78" s="5">
        <f t="shared" si="28"/>
        <v>0</v>
      </c>
      <c r="D78" s="5">
        <f t="shared" si="28"/>
        <v>0</v>
      </c>
      <c r="E78" s="6">
        <f t="shared" si="28"/>
        <v>0</v>
      </c>
      <c r="F78" s="5">
        <v>0</v>
      </c>
      <c r="G78" s="5">
        <v>0</v>
      </c>
      <c r="H78" s="5">
        <f>F78+G78</f>
        <v>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5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8">
        <f>AA78+AB78</f>
        <v>0</v>
      </c>
      <c r="AD78" s="5">
        <v>0</v>
      </c>
      <c r="AE78" s="5">
        <v>0</v>
      </c>
      <c r="AF78" s="6">
        <f>AD78+AE78</f>
        <v>0</v>
      </c>
    </row>
    <row r="79" spans="1:32" ht="19.5" customHeight="1">
      <c r="A79" s="54"/>
      <c r="B79" s="17" t="s">
        <v>4</v>
      </c>
      <c r="C79" s="5">
        <f t="shared" si="28"/>
        <v>10049594</v>
      </c>
      <c r="D79" s="5">
        <f t="shared" si="28"/>
        <v>69961222</v>
      </c>
      <c r="E79" s="6">
        <f t="shared" si="28"/>
        <v>80010816</v>
      </c>
      <c r="F79" s="5">
        <v>10049594</v>
      </c>
      <c r="G79" s="5">
        <v>69961222</v>
      </c>
      <c r="H79" s="5">
        <f>F79+G79</f>
        <v>80010816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5">
        <f>U79+V79</f>
        <v>0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8">
        <f>AA79+AB79</f>
        <v>0</v>
      </c>
      <c r="AD79" s="5">
        <v>0</v>
      </c>
      <c r="AE79" s="5">
        <v>0</v>
      </c>
      <c r="AF79" s="6">
        <f>AD79+AE79</f>
        <v>0</v>
      </c>
    </row>
    <row r="80" spans="1:32" ht="19.5" customHeight="1" thickBot="1">
      <c r="A80" s="22" t="s">
        <v>5</v>
      </c>
      <c r="B80" s="21"/>
      <c r="C80" s="9">
        <f t="shared" ref="C80:AF80" si="29">SUM(C76:C79)</f>
        <v>10049594</v>
      </c>
      <c r="D80" s="9">
        <f t="shared" si="29"/>
        <v>69961222</v>
      </c>
      <c r="E80" s="9">
        <f t="shared" si="29"/>
        <v>80010816</v>
      </c>
      <c r="F80" s="9">
        <f t="shared" si="29"/>
        <v>10049594</v>
      </c>
      <c r="G80" s="9">
        <f t="shared" si="29"/>
        <v>69961222</v>
      </c>
      <c r="H80" s="9">
        <f t="shared" si="29"/>
        <v>80010816</v>
      </c>
      <c r="I80" s="9">
        <f t="shared" si="29"/>
        <v>0</v>
      </c>
      <c r="J80" s="9">
        <f t="shared" si="29"/>
        <v>0</v>
      </c>
      <c r="K80" s="9">
        <f t="shared" si="29"/>
        <v>0</v>
      </c>
      <c r="L80" s="9">
        <f t="shared" si="29"/>
        <v>0</v>
      </c>
      <c r="M80" s="9">
        <f t="shared" si="29"/>
        <v>0</v>
      </c>
      <c r="N80" s="9">
        <f t="shared" si="29"/>
        <v>0</v>
      </c>
      <c r="O80" s="9">
        <f t="shared" si="29"/>
        <v>0</v>
      </c>
      <c r="P80" s="9">
        <f t="shared" si="29"/>
        <v>0</v>
      </c>
      <c r="Q80" s="9">
        <f t="shared" si="29"/>
        <v>0</v>
      </c>
      <c r="R80" s="9">
        <f t="shared" si="29"/>
        <v>0</v>
      </c>
      <c r="S80" s="9">
        <f t="shared" si="29"/>
        <v>0</v>
      </c>
      <c r="T80" s="9">
        <f t="shared" si="29"/>
        <v>0</v>
      </c>
      <c r="U80" s="9">
        <f t="shared" si="29"/>
        <v>0</v>
      </c>
      <c r="V80" s="9">
        <f t="shared" si="29"/>
        <v>0</v>
      </c>
      <c r="W80" s="9">
        <f t="shared" si="29"/>
        <v>0</v>
      </c>
      <c r="X80" s="9">
        <f t="shared" si="29"/>
        <v>0</v>
      </c>
      <c r="Y80" s="9">
        <f t="shared" si="29"/>
        <v>0</v>
      </c>
      <c r="Z80" s="9">
        <f t="shared" si="29"/>
        <v>0</v>
      </c>
      <c r="AA80" s="9">
        <f t="shared" si="29"/>
        <v>0</v>
      </c>
      <c r="AB80" s="9">
        <f t="shared" si="29"/>
        <v>0</v>
      </c>
      <c r="AC80" s="9">
        <f t="shared" si="29"/>
        <v>0</v>
      </c>
      <c r="AD80" s="9">
        <f t="shared" si="29"/>
        <v>0</v>
      </c>
      <c r="AE80" s="9">
        <f t="shared" si="29"/>
        <v>0</v>
      </c>
      <c r="AF80" s="9">
        <f t="shared" si="29"/>
        <v>0</v>
      </c>
    </row>
    <row r="81" spans="1:32" ht="19.5" customHeight="1">
      <c r="A81" s="52" t="s">
        <v>36</v>
      </c>
      <c r="B81" s="18" t="s">
        <v>2</v>
      </c>
      <c r="C81" s="5">
        <f>F81+I81+L81+O81+U81+X81+AA81+AD81+R81</f>
        <v>0</v>
      </c>
      <c r="D81" s="5">
        <f>G81+J81+M81+P81+V81+Y81+AB81+AE81+S81</f>
        <v>0</v>
      </c>
      <c r="E81" s="6">
        <f>H81+K81+N81+Q81+W81+Z81+AC81+AF81+T81</f>
        <v>0</v>
      </c>
      <c r="F81" s="5">
        <v>0</v>
      </c>
      <c r="G81" s="5">
        <v>0</v>
      </c>
      <c r="H81" s="5">
        <f>F81+G81</f>
        <v>0</v>
      </c>
      <c r="I81" s="5">
        <v>0</v>
      </c>
      <c r="J81" s="5">
        <v>0</v>
      </c>
      <c r="K81" s="5">
        <f>I81+J81</f>
        <v>0</v>
      </c>
      <c r="L81" s="5">
        <v>0</v>
      </c>
      <c r="M81" s="5">
        <v>0</v>
      </c>
      <c r="N81" s="5">
        <f>L81+M81</f>
        <v>0</v>
      </c>
      <c r="O81" s="5">
        <v>0</v>
      </c>
      <c r="P81" s="5">
        <v>0</v>
      </c>
      <c r="Q81" s="5">
        <f>O81+P81</f>
        <v>0</v>
      </c>
      <c r="R81" s="5">
        <v>0</v>
      </c>
      <c r="S81" s="5">
        <v>0</v>
      </c>
      <c r="T81" s="5">
        <f>R81+S81</f>
        <v>0</v>
      </c>
      <c r="U81" s="5">
        <v>0</v>
      </c>
      <c r="V81" s="5">
        <v>0</v>
      </c>
      <c r="W81" s="5">
        <f>U81+V81</f>
        <v>0</v>
      </c>
      <c r="X81" s="5">
        <v>0</v>
      </c>
      <c r="Y81" s="5">
        <v>0</v>
      </c>
      <c r="Z81" s="8">
        <f>X81+Y81</f>
        <v>0</v>
      </c>
      <c r="AA81" s="5">
        <v>0</v>
      </c>
      <c r="AB81" s="5">
        <v>0</v>
      </c>
      <c r="AC81" s="8">
        <f>AA81+AB81</f>
        <v>0</v>
      </c>
      <c r="AD81" s="5">
        <v>0</v>
      </c>
      <c r="AE81" s="5">
        <v>0</v>
      </c>
      <c r="AF81" s="6">
        <f>AD81+AE81</f>
        <v>0</v>
      </c>
    </row>
    <row r="82" spans="1:32" ht="19.5" customHeight="1">
      <c r="A82" s="53"/>
      <c r="B82" s="17" t="s">
        <v>3</v>
      </c>
      <c r="C82" s="5">
        <f t="shared" ref="C82:E84" si="30">F82+I82+L82+O82+U82+X82+AA82+AD82+R82</f>
        <v>0</v>
      </c>
      <c r="D82" s="5">
        <f t="shared" si="30"/>
        <v>0</v>
      </c>
      <c r="E82" s="6">
        <f t="shared" si="30"/>
        <v>0</v>
      </c>
      <c r="F82" s="5">
        <v>0</v>
      </c>
      <c r="G82" s="5">
        <v>0</v>
      </c>
      <c r="H82" s="5">
        <f>F82+G82</f>
        <v>0</v>
      </c>
      <c r="I82" s="5">
        <v>0</v>
      </c>
      <c r="J82" s="5">
        <v>0</v>
      </c>
      <c r="K82" s="5">
        <f>I82+J82</f>
        <v>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5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8">
        <f>AA82+AB82</f>
        <v>0</v>
      </c>
      <c r="AD82" s="5">
        <v>0</v>
      </c>
      <c r="AE82" s="5">
        <v>0</v>
      </c>
      <c r="AF82" s="6">
        <f>AD82+AE82</f>
        <v>0</v>
      </c>
    </row>
    <row r="83" spans="1:32" ht="19.5" customHeight="1">
      <c r="A83" s="53"/>
      <c r="B83" s="17" t="s">
        <v>59</v>
      </c>
      <c r="C83" s="5">
        <f t="shared" si="30"/>
        <v>0</v>
      </c>
      <c r="D83" s="5">
        <f t="shared" si="30"/>
        <v>0</v>
      </c>
      <c r="E83" s="6">
        <f t="shared" si="30"/>
        <v>0</v>
      </c>
      <c r="F83" s="5">
        <v>0</v>
      </c>
      <c r="G83" s="5">
        <v>0</v>
      </c>
      <c r="H83" s="5">
        <f>F83+G83</f>
        <v>0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0</v>
      </c>
      <c r="W83" s="5">
        <f>U83+V83</f>
        <v>0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8">
        <f>AA83+AB83</f>
        <v>0</v>
      </c>
      <c r="AD83" s="5">
        <v>0</v>
      </c>
      <c r="AE83" s="5">
        <v>0</v>
      </c>
      <c r="AF83" s="6">
        <f>AD83+AE83</f>
        <v>0</v>
      </c>
    </row>
    <row r="84" spans="1:32" ht="19.5" customHeight="1">
      <c r="A84" s="54"/>
      <c r="B84" s="17" t="s">
        <v>4</v>
      </c>
      <c r="C84" s="5">
        <f t="shared" si="30"/>
        <v>0</v>
      </c>
      <c r="D84" s="5">
        <f t="shared" si="30"/>
        <v>0</v>
      </c>
      <c r="E84" s="6">
        <f t="shared" si="30"/>
        <v>0</v>
      </c>
      <c r="F84" s="5">
        <v>0</v>
      </c>
      <c r="G84" s="5">
        <v>0</v>
      </c>
      <c r="H84" s="5">
        <f>F84+G84</f>
        <v>0</v>
      </c>
      <c r="I84" s="5">
        <v>0</v>
      </c>
      <c r="J84" s="5">
        <v>0</v>
      </c>
      <c r="K84" s="5">
        <f>I84+J84</f>
        <v>0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0</v>
      </c>
      <c r="V84" s="5">
        <v>0</v>
      </c>
      <c r="W84" s="5">
        <f>U84+V84</f>
        <v>0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8">
        <f>AA84+AB84</f>
        <v>0</v>
      </c>
      <c r="AD84" s="5">
        <v>0</v>
      </c>
      <c r="AE84" s="5">
        <v>0</v>
      </c>
      <c r="AF84" s="6">
        <f>AD84+AE84</f>
        <v>0</v>
      </c>
    </row>
    <row r="85" spans="1:32" ht="19.5" customHeight="1" thickBot="1">
      <c r="A85" s="22" t="s">
        <v>5</v>
      </c>
      <c r="B85" s="21"/>
      <c r="C85" s="9">
        <f t="shared" ref="C85:AF85" si="31">SUM(C81:C84)</f>
        <v>0</v>
      </c>
      <c r="D85" s="9">
        <f t="shared" si="31"/>
        <v>0</v>
      </c>
      <c r="E85" s="9">
        <f t="shared" si="31"/>
        <v>0</v>
      </c>
      <c r="F85" s="9">
        <f t="shared" si="31"/>
        <v>0</v>
      </c>
      <c r="G85" s="9">
        <f t="shared" si="31"/>
        <v>0</v>
      </c>
      <c r="H85" s="9">
        <f t="shared" si="31"/>
        <v>0</v>
      </c>
      <c r="I85" s="9">
        <f t="shared" si="31"/>
        <v>0</v>
      </c>
      <c r="J85" s="9">
        <f t="shared" si="31"/>
        <v>0</v>
      </c>
      <c r="K85" s="9">
        <f t="shared" si="31"/>
        <v>0</v>
      </c>
      <c r="L85" s="9">
        <f t="shared" si="31"/>
        <v>0</v>
      </c>
      <c r="M85" s="9">
        <f t="shared" si="31"/>
        <v>0</v>
      </c>
      <c r="N85" s="9">
        <f t="shared" si="31"/>
        <v>0</v>
      </c>
      <c r="O85" s="9">
        <f t="shared" si="31"/>
        <v>0</v>
      </c>
      <c r="P85" s="9">
        <f t="shared" si="31"/>
        <v>0</v>
      </c>
      <c r="Q85" s="9">
        <f t="shared" si="31"/>
        <v>0</v>
      </c>
      <c r="R85" s="9">
        <f t="shared" si="31"/>
        <v>0</v>
      </c>
      <c r="S85" s="9">
        <f t="shared" si="31"/>
        <v>0</v>
      </c>
      <c r="T85" s="9">
        <f t="shared" si="31"/>
        <v>0</v>
      </c>
      <c r="U85" s="9">
        <f t="shared" si="31"/>
        <v>0</v>
      </c>
      <c r="V85" s="9">
        <f t="shared" si="31"/>
        <v>0</v>
      </c>
      <c r="W85" s="9">
        <f t="shared" si="31"/>
        <v>0</v>
      </c>
      <c r="X85" s="9">
        <f t="shared" si="31"/>
        <v>0</v>
      </c>
      <c r="Y85" s="9">
        <f t="shared" si="31"/>
        <v>0</v>
      </c>
      <c r="Z85" s="9">
        <f t="shared" si="31"/>
        <v>0</v>
      </c>
      <c r="AA85" s="9">
        <f t="shared" si="31"/>
        <v>0</v>
      </c>
      <c r="AB85" s="9">
        <f t="shared" si="31"/>
        <v>0</v>
      </c>
      <c r="AC85" s="9">
        <f t="shared" si="31"/>
        <v>0</v>
      </c>
      <c r="AD85" s="9">
        <f t="shared" si="31"/>
        <v>0</v>
      </c>
      <c r="AE85" s="9">
        <f t="shared" si="31"/>
        <v>0</v>
      </c>
      <c r="AF85" s="9">
        <f t="shared" si="31"/>
        <v>0</v>
      </c>
    </row>
    <row r="86" spans="1:32" ht="19.5" customHeight="1">
      <c r="A86" s="52" t="s">
        <v>37</v>
      </c>
      <c r="B86" s="18" t="s">
        <v>2</v>
      </c>
      <c r="C86" s="5">
        <f>F86+I86+L86+O86+U86+X86+AA86+AD86+R86</f>
        <v>0</v>
      </c>
      <c r="D86" s="5">
        <f>G86+J86+M86+P86+V86+Y86+AB86+AE86+S86</f>
        <v>0</v>
      </c>
      <c r="E86" s="6">
        <f>H86+K86+N86+Q86+W86+Z86+AC86+AF86+T86</f>
        <v>0</v>
      </c>
      <c r="F86" s="5">
        <v>0</v>
      </c>
      <c r="G86" s="5">
        <v>0</v>
      </c>
      <c r="H86" s="5">
        <f>F86+G86</f>
        <v>0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5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8">
        <f>AA86+AB86</f>
        <v>0</v>
      </c>
      <c r="AD86" s="5">
        <v>0</v>
      </c>
      <c r="AE86" s="5">
        <v>0</v>
      </c>
      <c r="AF86" s="6">
        <f>AD86+AE86</f>
        <v>0</v>
      </c>
    </row>
    <row r="87" spans="1:32" ht="19.5" customHeight="1">
      <c r="A87" s="53"/>
      <c r="B87" s="17" t="s">
        <v>3</v>
      </c>
      <c r="C87" s="5">
        <f t="shared" ref="C87:E89" si="32">F87+I87+L87+O87+U87+X87+AA87+AD87+R87</f>
        <v>0</v>
      </c>
      <c r="D87" s="5">
        <f t="shared" si="32"/>
        <v>0</v>
      </c>
      <c r="E87" s="6">
        <f t="shared" si="32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5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8">
        <f>AA87+AB87</f>
        <v>0</v>
      </c>
      <c r="AD87" s="5">
        <v>0</v>
      </c>
      <c r="AE87" s="5">
        <v>0</v>
      </c>
      <c r="AF87" s="6">
        <f>AD87+AE87</f>
        <v>0</v>
      </c>
    </row>
    <row r="88" spans="1:32" ht="19.5" customHeight="1">
      <c r="A88" s="53"/>
      <c r="B88" s="17" t="s">
        <v>59</v>
      </c>
      <c r="C88" s="5">
        <f t="shared" si="32"/>
        <v>0</v>
      </c>
      <c r="D88" s="5">
        <f t="shared" si="32"/>
        <v>0</v>
      </c>
      <c r="E88" s="6">
        <f t="shared" si="32"/>
        <v>0</v>
      </c>
      <c r="F88" s="5">
        <v>0</v>
      </c>
      <c r="G88" s="5">
        <v>0</v>
      </c>
      <c r="H88" s="5">
        <f>F88+G88</f>
        <v>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5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8">
        <f>AA88+AB88</f>
        <v>0</v>
      </c>
      <c r="AD88" s="5">
        <v>0</v>
      </c>
      <c r="AE88" s="5">
        <v>0</v>
      </c>
      <c r="AF88" s="6">
        <f>AD88+AE88</f>
        <v>0</v>
      </c>
    </row>
    <row r="89" spans="1:32" ht="19.5" customHeight="1">
      <c r="A89" s="54"/>
      <c r="B89" s="17" t="s">
        <v>4</v>
      </c>
      <c r="C89" s="5">
        <f t="shared" si="32"/>
        <v>2372739</v>
      </c>
      <c r="D89" s="5">
        <f t="shared" si="32"/>
        <v>3045166</v>
      </c>
      <c r="E89" s="6">
        <f t="shared" si="32"/>
        <v>5417905</v>
      </c>
      <c r="F89" s="5">
        <v>2372739</v>
      </c>
      <c r="G89" s="5">
        <v>3045166</v>
      </c>
      <c r="H89" s="5">
        <f>F89+G89</f>
        <v>5417905</v>
      </c>
      <c r="I89" s="5">
        <v>0</v>
      </c>
      <c r="J89" s="5">
        <v>0</v>
      </c>
      <c r="K89" s="5">
        <f>I89+J89</f>
        <v>0</v>
      </c>
      <c r="L89" s="5">
        <v>0</v>
      </c>
      <c r="M89" s="5">
        <v>0</v>
      </c>
      <c r="N89" s="5">
        <f>L89+M89</f>
        <v>0</v>
      </c>
      <c r="O89" s="5">
        <v>0</v>
      </c>
      <c r="P89" s="5">
        <v>0</v>
      </c>
      <c r="Q89" s="5">
        <f>O89+P89</f>
        <v>0</v>
      </c>
      <c r="R89" s="5">
        <v>0</v>
      </c>
      <c r="S89" s="5">
        <v>0</v>
      </c>
      <c r="T89" s="5">
        <f>R89+S89</f>
        <v>0</v>
      </c>
      <c r="U89" s="5">
        <v>0</v>
      </c>
      <c r="V89" s="5">
        <v>0</v>
      </c>
      <c r="W89" s="5">
        <f>U89+V89</f>
        <v>0</v>
      </c>
      <c r="X89" s="5">
        <v>0</v>
      </c>
      <c r="Y89" s="5">
        <v>0</v>
      </c>
      <c r="Z89" s="8">
        <f>X89+Y89</f>
        <v>0</v>
      </c>
      <c r="AA89" s="5">
        <v>0</v>
      </c>
      <c r="AB89" s="5">
        <v>0</v>
      </c>
      <c r="AC89" s="8">
        <f>AA89+AB89</f>
        <v>0</v>
      </c>
      <c r="AD89" s="5">
        <v>0</v>
      </c>
      <c r="AE89" s="5">
        <v>0</v>
      </c>
      <c r="AF89" s="6">
        <f>AD89+AE89</f>
        <v>0</v>
      </c>
    </row>
    <row r="90" spans="1:32" ht="19.5" customHeight="1" thickBot="1">
      <c r="A90" s="22" t="s">
        <v>5</v>
      </c>
      <c r="B90" s="21"/>
      <c r="C90" s="9">
        <f t="shared" ref="C90:AF90" si="33">SUM(C86:C89)</f>
        <v>2372739</v>
      </c>
      <c r="D90" s="9">
        <f t="shared" si="33"/>
        <v>3045166</v>
      </c>
      <c r="E90" s="9">
        <f t="shared" si="33"/>
        <v>5417905</v>
      </c>
      <c r="F90" s="9">
        <f t="shared" si="33"/>
        <v>2372739</v>
      </c>
      <c r="G90" s="9">
        <f t="shared" si="33"/>
        <v>3045166</v>
      </c>
      <c r="H90" s="9">
        <f t="shared" si="33"/>
        <v>5417905</v>
      </c>
      <c r="I90" s="9">
        <f t="shared" si="33"/>
        <v>0</v>
      </c>
      <c r="J90" s="9">
        <f t="shared" si="33"/>
        <v>0</v>
      </c>
      <c r="K90" s="9">
        <f t="shared" si="33"/>
        <v>0</v>
      </c>
      <c r="L90" s="9">
        <f t="shared" si="33"/>
        <v>0</v>
      </c>
      <c r="M90" s="9">
        <f t="shared" si="33"/>
        <v>0</v>
      </c>
      <c r="N90" s="9">
        <f t="shared" si="33"/>
        <v>0</v>
      </c>
      <c r="O90" s="9">
        <f t="shared" si="33"/>
        <v>0</v>
      </c>
      <c r="P90" s="9">
        <f t="shared" si="33"/>
        <v>0</v>
      </c>
      <c r="Q90" s="9">
        <f t="shared" si="33"/>
        <v>0</v>
      </c>
      <c r="R90" s="9">
        <f t="shared" si="33"/>
        <v>0</v>
      </c>
      <c r="S90" s="9">
        <f t="shared" si="33"/>
        <v>0</v>
      </c>
      <c r="T90" s="9">
        <f t="shared" si="33"/>
        <v>0</v>
      </c>
      <c r="U90" s="9">
        <f t="shared" si="33"/>
        <v>0</v>
      </c>
      <c r="V90" s="9">
        <f t="shared" si="33"/>
        <v>0</v>
      </c>
      <c r="W90" s="9">
        <f t="shared" si="33"/>
        <v>0</v>
      </c>
      <c r="X90" s="9">
        <f t="shared" si="33"/>
        <v>0</v>
      </c>
      <c r="Y90" s="9">
        <f t="shared" si="33"/>
        <v>0</v>
      </c>
      <c r="Z90" s="9">
        <f t="shared" si="33"/>
        <v>0</v>
      </c>
      <c r="AA90" s="9">
        <f t="shared" si="33"/>
        <v>0</v>
      </c>
      <c r="AB90" s="9">
        <f t="shared" si="33"/>
        <v>0</v>
      </c>
      <c r="AC90" s="9">
        <f t="shared" si="33"/>
        <v>0</v>
      </c>
      <c r="AD90" s="9">
        <f t="shared" si="33"/>
        <v>0</v>
      </c>
      <c r="AE90" s="9">
        <f t="shared" si="33"/>
        <v>0</v>
      </c>
      <c r="AF90" s="9">
        <f t="shared" si="33"/>
        <v>0</v>
      </c>
    </row>
    <row r="91" spans="1:32" ht="19.5" customHeight="1">
      <c r="A91" s="52" t="s">
        <v>38</v>
      </c>
      <c r="B91" s="18" t="s">
        <v>2</v>
      </c>
      <c r="C91" s="5">
        <f>F91+I91+L91+O91+U91+X91+AA91+AD91+R91</f>
        <v>4628767613</v>
      </c>
      <c r="D91" s="5">
        <f>G91+J91+M91+P91+V91+Y91+AB91+AE91+S91</f>
        <v>2771517327</v>
      </c>
      <c r="E91" s="6">
        <f>H91+K91+N91+Q91+W91+Z91+AC91+AF91+T91</f>
        <v>7400284940</v>
      </c>
      <c r="F91" s="5">
        <v>2828553424</v>
      </c>
      <c r="G91" s="5">
        <v>2467159523</v>
      </c>
      <c r="H91" s="5">
        <f>F91+G91</f>
        <v>5295712947</v>
      </c>
      <c r="I91" s="5">
        <v>77035570</v>
      </c>
      <c r="J91" s="5">
        <v>67119762</v>
      </c>
      <c r="K91" s="5">
        <f>I91+J91</f>
        <v>144155332</v>
      </c>
      <c r="L91" s="5">
        <v>127446585</v>
      </c>
      <c r="M91" s="5">
        <v>121220365</v>
      </c>
      <c r="N91" s="5">
        <f>L91+M91</f>
        <v>248666950</v>
      </c>
      <c r="O91" s="5">
        <v>0</v>
      </c>
      <c r="P91" s="5">
        <v>0</v>
      </c>
      <c r="Q91" s="5">
        <f>O91+P91</f>
        <v>0</v>
      </c>
      <c r="R91" s="5">
        <v>0</v>
      </c>
      <c r="S91" s="5">
        <v>0</v>
      </c>
      <c r="T91" s="5">
        <f>R91+S91</f>
        <v>0</v>
      </c>
      <c r="U91" s="5">
        <v>4518129</v>
      </c>
      <c r="V91" s="5">
        <v>2851170</v>
      </c>
      <c r="W91" s="5">
        <f>U91+V91</f>
        <v>7369299</v>
      </c>
      <c r="X91" s="5">
        <v>1580123007</v>
      </c>
      <c r="Y91" s="5">
        <v>98037423</v>
      </c>
      <c r="Z91" s="8">
        <f>X91+Y91</f>
        <v>1678160430</v>
      </c>
      <c r="AA91" s="5">
        <v>7692500</v>
      </c>
      <c r="AB91" s="5">
        <v>10268926</v>
      </c>
      <c r="AC91" s="8">
        <f>AA91+AB91</f>
        <v>17961426</v>
      </c>
      <c r="AD91" s="5">
        <v>3398398</v>
      </c>
      <c r="AE91" s="5">
        <v>4860158</v>
      </c>
      <c r="AF91" s="6">
        <f>AD91+AE91</f>
        <v>8258556</v>
      </c>
    </row>
    <row r="92" spans="1:32" ht="19.5" customHeight="1">
      <c r="A92" s="53"/>
      <c r="B92" s="17" t="s">
        <v>3</v>
      </c>
      <c r="C92" s="5">
        <f t="shared" ref="C92:E94" si="34">F92+I92+L92+O92+U92+X92+AA92+AD92+R92</f>
        <v>3311074857</v>
      </c>
      <c r="D92" s="5">
        <f t="shared" si="34"/>
        <v>1195539907</v>
      </c>
      <c r="E92" s="6">
        <f t="shared" si="34"/>
        <v>4506614764</v>
      </c>
      <c r="F92" s="5">
        <v>488471447</v>
      </c>
      <c r="G92" s="5">
        <v>639138303</v>
      </c>
      <c r="H92" s="5">
        <f>F92+G92</f>
        <v>1127609750</v>
      </c>
      <c r="I92" s="5">
        <v>30431899</v>
      </c>
      <c r="J92" s="5">
        <v>68197217</v>
      </c>
      <c r="K92" s="5">
        <f>I92+J92</f>
        <v>98629116</v>
      </c>
      <c r="L92" s="5">
        <v>34032705</v>
      </c>
      <c r="M92" s="5">
        <v>27113016</v>
      </c>
      <c r="N92" s="5">
        <f>L92+M92</f>
        <v>61145721</v>
      </c>
      <c r="O92" s="5">
        <v>0</v>
      </c>
      <c r="P92" s="5">
        <v>0</v>
      </c>
      <c r="Q92" s="5">
        <f>O92+P92</f>
        <v>0</v>
      </c>
      <c r="R92" s="5">
        <v>0</v>
      </c>
      <c r="S92" s="5">
        <v>0</v>
      </c>
      <c r="T92" s="5">
        <f>R92+S92</f>
        <v>0</v>
      </c>
      <c r="U92" s="5">
        <v>851713</v>
      </c>
      <c r="V92" s="5">
        <v>838741</v>
      </c>
      <c r="W92" s="5">
        <f>U92+V92</f>
        <v>1690454</v>
      </c>
      <c r="X92" s="5">
        <v>1344141247</v>
      </c>
      <c r="Y92" s="5">
        <v>180650461</v>
      </c>
      <c r="Z92" s="8">
        <f>X92+Y92</f>
        <v>1524791708</v>
      </c>
      <c r="AA92" s="5">
        <v>1413030713</v>
      </c>
      <c r="AB92" s="5">
        <v>279602169</v>
      </c>
      <c r="AC92" s="8">
        <f>AA92+AB92</f>
        <v>1692632882</v>
      </c>
      <c r="AD92" s="5">
        <v>115133</v>
      </c>
      <c r="AE92" s="5">
        <v>0</v>
      </c>
      <c r="AF92" s="6">
        <f>AD92+AE92</f>
        <v>115133</v>
      </c>
    </row>
    <row r="93" spans="1:32" ht="19.5" customHeight="1">
      <c r="A93" s="53"/>
      <c r="B93" s="17" t="s">
        <v>59</v>
      </c>
      <c r="C93" s="5">
        <f t="shared" si="34"/>
        <v>598856413</v>
      </c>
      <c r="D93" s="5">
        <f t="shared" si="34"/>
        <v>3366164</v>
      </c>
      <c r="E93" s="6">
        <f t="shared" si="34"/>
        <v>602222577</v>
      </c>
      <c r="F93" s="5">
        <v>1163298</v>
      </c>
      <c r="G93" s="5">
        <v>1257239</v>
      </c>
      <c r="H93" s="5">
        <f>F93+G93</f>
        <v>2420537</v>
      </c>
      <c r="I93" s="5">
        <v>0</v>
      </c>
      <c r="J93" s="5">
        <v>0</v>
      </c>
      <c r="K93" s="5">
        <f>I93+J93</f>
        <v>0</v>
      </c>
      <c r="L93" s="5">
        <v>0</v>
      </c>
      <c r="M93" s="5">
        <v>0</v>
      </c>
      <c r="N93" s="5">
        <f>L93+M93</f>
        <v>0</v>
      </c>
      <c r="O93" s="5">
        <v>0</v>
      </c>
      <c r="P93" s="5">
        <v>0</v>
      </c>
      <c r="Q93" s="5">
        <f>O93+P93</f>
        <v>0</v>
      </c>
      <c r="R93" s="5">
        <v>0</v>
      </c>
      <c r="S93" s="5">
        <v>0</v>
      </c>
      <c r="T93" s="5">
        <f>R93+S93</f>
        <v>0</v>
      </c>
      <c r="U93" s="5">
        <v>0</v>
      </c>
      <c r="V93" s="5">
        <v>0</v>
      </c>
      <c r="W93" s="5">
        <f>U93+V93</f>
        <v>0</v>
      </c>
      <c r="X93" s="5">
        <v>581904840</v>
      </c>
      <c r="Y93" s="5">
        <v>0</v>
      </c>
      <c r="Z93" s="8">
        <f>X93+Y93</f>
        <v>581904840</v>
      </c>
      <c r="AA93" s="5">
        <v>15788275</v>
      </c>
      <c r="AB93" s="5">
        <v>2108925</v>
      </c>
      <c r="AC93" s="8">
        <f>AA93+AB93</f>
        <v>17897200</v>
      </c>
      <c r="AD93" s="5">
        <v>0</v>
      </c>
      <c r="AE93" s="5">
        <v>0</v>
      </c>
      <c r="AF93" s="6">
        <f>AD93+AE93</f>
        <v>0</v>
      </c>
    </row>
    <row r="94" spans="1:32" ht="19.5" customHeight="1">
      <c r="A94" s="54"/>
      <c r="B94" s="17" t="s">
        <v>4</v>
      </c>
      <c r="C94" s="5">
        <f t="shared" si="34"/>
        <v>19461446729</v>
      </c>
      <c r="D94" s="5">
        <f t="shared" si="34"/>
        <v>4487508865</v>
      </c>
      <c r="E94" s="6">
        <f t="shared" si="34"/>
        <v>23948955594</v>
      </c>
      <c r="F94" s="5">
        <v>4054510954</v>
      </c>
      <c r="G94" s="5">
        <v>3022379775</v>
      </c>
      <c r="H94" s="5">
        <f>F94+G94</f>
        <v>7076890729</v>
      </c>
      <c r="I94" s="5">
        <v>363683854</v>
      </c>
      <c r="J94" s="5">
        <v>204840690</v>
      </c>
      <c r="K94" s="5">
        <f>I94+J94</f>
        <v>568524544</v>
      </c>
      <c r="L94" s="5">
        <v>141623247</v>
      </c>
      <c r="M94" s="5">
        <v>244381693</v>
      </c>
      <c r="N94" s="5">
        <f>L94+M94</f>
        <v>386004940</v>
      </c>
      <c r="O94" s="5">
        <v>0</v>
      </c>
      <c r="P94" s="5">
        <v>0</v>
      </c>
      <c r="Q94" s="5">
        <f>O94+P94</f>
        <v>0</v>
      </c>
      <c r="R94" s="5">
        <v>0</v>
      </c>
      <c r="S94" s="5">
        <v>0</v>
      </c>
      <c r="T94" s="5">
        <f>R94+S94</f>
        <v>0</v>
      </c>
      <c r="U94" s="5">
        <v>23971127</v>
      </c>
      <c r="V94" s="5">
        <v>31325</v>
      </c>
      <c r="W94" s="5">
        <f>U94+V94</f>
        <v>24002452</v>
      </c>
      <c r="X94" s="5">
        <v>14863185810</v>
      </c>
      <c r="Y94" s="5">
        <v>1015874240</v>
      </c>
      <c r="Z94" s="8">
        <f>X94+Y94</f>
        <v>15879060050</v>
      </c>
      <c r="AA94" s="5">
        <v>0</v>
      </c>
      <c r="AB94" s="5">
        <v>0</v>
      </c>
      <c r="AC94" s="8">
        <f>AA94+AB94</f>
        <v>0</v>
      </c>
      <c r="AD94" s="5">
        <v>14471737</v>
      </c>
      <c r="AE94" s="5">
        <v>1142</v>
      </c>
      <c r="AF94" s="6">
        <f>AD94+AE94</f>
        <v>14472879</v>
      </c>
    </row>
    <row r="95" spans="1:32" ht="19.5" customHeight="1" thickBot="1">
      <c r="A95" s="22" t="s">
        <v>5</v>
      </c>
      <c r="B95" s="21"/>
      <c r="C95" s="9">
        <f t="shared" ref="C95:AF95" si="35">SUM(C91:C94)</f>
        <v>28000145612</v>
      </c>
      <c r="D95" s="9">
        <f t="shared" si="35"/>
        <v>8457932263</v>
      </c>
      <c r="E95" s="9">
        <f t="shared" si="35"/>
        <v>36458077875</v>
      </c>
      <c r="F95" s="9">
        <f t="shared" si="35"/>
        <v>7372699123</v>
      </c>
      <c r="G95" s="9">
        <f t="shared" si="35"/>
        <v>6129934840</v>
      </c>
      <c r="H95" s="9">
        <f t="shared" si="35"/>
        <v>13502633963</v>
      </c>
      <c r="I95" s="9">
        <f t="shared" si="35"/>
        <v>471151323</v>
      </c>
      <c r="J95" s="9">
        <f t="shared" si="35"/>
        <v>340157669</v>
      </c>
      <c r="K95" s="9">
        <f t="shared" si="35"/>
        <v>811308992</v>
      </c>
      <c r="L95" s="9">
        <f t="shared" si="35"/>
        <v>303102537</v>
      </c>
      <c r="M95" s="9">
        <f t="shared" si="35"/>
        <v>392715074</v>
      </c>
      <c r="N95" s="9">
        <f t="shared" si="35"/>
        <v>695817611</v>
      </c>
      <c r="O95" s="9">
        <f t="shared" si="35"/>
        <v>0</v>
      </c>
      <c r="P95" s="9">
        <f t="shared" si="35"/>
        <v>0</v>
      </c>
      <c r="Q95" s="9">
        <f t="shared" si="35"/>
        <v>0</v>
      </c>
      <c r="R95" s="9">
        <f t="shared" si="35"/>
        <v>0</v>
      </c>
      <c r="S95" s="9">
        <f t="shared" si="35"/>
        <v>0</v>
      </c>
      <c r="T95" s="9">
        <f t="shared" si="35"/>
        <v>0</v>
      </c>
      <c r="U95" s="9">
        <f t="shared" si="35"/>
        <v>29340969</v>
      </c>
      <c r="V95" s="9">
        <f t="shared" si="35"/>
        <v>3721236</v>
      </c>
      <c r="W95" s="9">
        <f t="shared" si="35"/>
        <v>33062205</v>
      </c>
      <c r="X95" s="9">
        <f t="shared" si="35"/>
        <v>18369354904</v>
      </c>
      <c r="Y95" s="9">
        <f t="shared" si="35"/>
        <v>1294562124</v>
      </c>
      <c r="Z95" s="9">
        <f t="shared" si="35"/>
        <v>19663917028</v>
      </c>
      <c r="AA95" s="9">
        <f t="shared" si="35"/>
        <v>1436511488</v>
      </c>
      <c r="AB95" s="9">
        <f t="shared" si="35"/>
        <v>291980020</v>
      </c>
      <c r="AC95" s="9">
        <f t="shared" si="35"/>
        <v>1728491508</v>
      </c>
      <c r="AD95" s="9">
        <f t="shared" si="35"/>
        <v>17985268</v>
      </c>
      <c r="AE95" s="9">
        <f t="shared" si="35"/>
        <v>4861300</v>
      </c>
      <c r="AF95" s="9">
        <f t="shared" si="35"/>
        <v>22846568</v>
      </c>
    </row>
    <row r="96" spans="1:32" ht="19.5" customHeight="1">
      <c r="A96" s="52" t="s">
        <v>39</v>
      </c>
      <c r="B96" s="18" t="s">
        <v>2</v>
      </c>
      <c r="C96" s="5">
        <f>F96+I96+L96+O96+U96+X96+AA96+AD96+R96</f>
        <v>251683</v>
      </c>
      <c r="D96" s="5">
        <f>G96+J96+M96+P96+V96+Y96+AB96+AE96+S96</f>
        <v>12425018</v>
      </c>
      <c r="E96" s="6">
        <f>H96+K96+N96+Q96+W96+Z96+AC96+AF96+T96</f>
        <v>12676701</v>
      </c>
      <c r="F96" s="5">
        <v>251683</v>
      </c>
      <c r="G96" s="5">
        <v>12425018</v>
      </c>
      <c r="H96" s="5">
        <f>F96+G96</f>
        <v>12676701</v>
      </c>
      <c r="I96" s="5">
        <v>0</v>
      </c>
      <c r="J96" s="5">
        <v>0</v>
      </c>
      <c r="K96" s="5">
        <f>I96+J96</f>
        <v>0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5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8">
        <f>AA96+AB96</f>
        <v>0</v>
      </c>
      <c r="AD96" s="5">
        <v>0</v>
      </c>
      <c r="AE96" s="5">
        <v>0</v>
      </c>
      <c r="AF96" s="6">
        <f>AD96+AE96</f>
        <v>0</v>
      </c>
    </row>
    <row r="97" spans="1:32" ht="19.5" customHeight="1">
      <c r="A97" s="53"/>
      <c r="B97" s="17" t="s">
        <v>3</v>
      </c>
      <c r="C97" s="5">
        <f t="shared" ref="C97:E99" si="36">F97+I97+L97+O97+U97+X97+AA97+AD97+R97</f>
        <v>505394407</v>
      </c>
      <c r="D97" s="5">
        <f t="shared" si="36"/>
        <v>214183304</v>
      </c>
      <c r="E97" s="6">
        <f t="shared" si="36"/>
        <v>719577711</v>
      </c>
      <c r="F97" s="5">
        <v>481274136</v>
      </c>
      <c r="G97" s="5">
        <v>214183304</v>
      </c>
      <c r="H97" s="5">
        <f>F97+G97</f>
        <v>695457440</v>
      </c>
      <c r="I97" s="5">
        <v>24120271</v>
      </c>
      <c r="J97" s="5">
        <v>0</v>
      </c>
      <c r="K97" s="5">
        <f>I97+J97</f>
        <v>24120271</v>
      </c>
      <c r="L97" s="5">
        <v>0</v>
      </c>
      <c r="M97" s="5">
        <v>0</v>
      </c>
      <c r="N97" s="5">
        <f>L97+M97</f>
        <v>0</v>
      </c>
      <c r="O97" s="5">
        <v>0</v>
      </c>
      <c r="P97" s="5">
        <v>0</v>
      </c>
      <c r="Q97" s="5">
        <f>O97+P97</f>
        <v>0</v>
      </c>
      <c r="R97" s="5">
        <v>0</v>
      </c>
      <c r="S97" s="5">
        <v>0</v>
      </c>
      <c r="T97" s="5">
        <f>R97+S97</f>
        <v>0</v>
      </c>
      <c r="U97" s="5">
        <v>0</v>
      </c>
      <c r="V97" s="5">
        <v>0</v>
      </c>
      <c r="W97" s="5">
        <f>U97+V97</f>
        <v>0</v>
      </c>
      <c r="X97" s="5">
        <v>0</v>
      </c>
      <c r="Y97" s="5">
        <v>0</v>
      </c>
      <c r="Z97" s="8">
        <f>X97+Y97</f>
        <v>0</v>
      </c>
      <c r="AA97" s="5">
        <v>0</v>
      </c>
      <c r="AB97" s="5">
        <v>0</v>
      </c>
      <c r="AC97" s="8">
        <f>AA97+AB97</f>
        <v>0</v>
      </c>
      <c r="AD97" s="5">
        <v>0</v>
      </c>
      <c r="AE97" s="5">
        <v>0</v>
      </c>
      <c r="AF97" s="6">
        <f>AD97+AE97</f>
        <v>0</v>
      </c>
    </row>
    <row r="98" spans="1:32" ht="19.5" customHeight="1">
      <c r="A98" s="53"/>
      <c r="B98" s="17" t="s">
        <v>59</v>
      </c>
      <c r="C98" s="5">
        <f t="shared" si="36"/>
        <v>649203</v>
      </c>
      <c r="D98" s="5">
        <f t="shared" si="36"/>
        <v>0</v>
      </c>
      <c r="E98" s="6">
        <f t="shared" si="36"/>
        <v>649203</v>
      </c>
      <c r="F98" s="5">
        <v>649203</v>
      </c>
      <c r="G98" s="5">
        <v>0</v>
      </c>
      <c r="H98" s="5">
        <f>F98+G98</f>
        <v>649203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5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8">
        <f>AA98+AB98</f>
        <v>0</v>
      </c>
      <c r="AD98" s="5">
        <v>0</v>
      </c>
      <c r="AE98" s="5">
        <v>0</v>
      </c>
      <c r="AF98" s="6">
        <f>AD98+AE98</f>
        <v>0</v>
      </c>
    </row>
    <row r="99" spans="1:32" ht="19.5" customHeight="1">
      <c r="A99" s="54"/>
      <c r="B99" s="17" t="s">
        <v>4</v>
      </c>
      <c r="C99" s="5">
        <f t="shared" si="36"/>
        <v>3196249904</v>
      </c>
      <c r="D99" s="5">
        <f t="shared" si="36"/>
        <v>1287767568</v>
      </c>
      <c r="E99" s="6">
        <f t="shared" si="36"/>
        <v>4484017472</v>
      </c>
      <c r="F99" s="5">
        <v>3196249904</v>
      </c>
      <c r="G99" s="5">
        <v>1287767568</v>
      </c>
      <c r="H99" s="5">
        <f>F99+G99</f>
        <v>4484017472</v>
      </c>
      <c r="I99" s="5">
        <v>0</v>
      </c>
      <c r="J99" s="5">
        <v>0</v>
      </c>
      <c r="K99" s="5">
        <f>I99+J99</f>
        <v>0</v>
      </c>
      <c r="L99" s="5">
        <v>0</v>
      </c>
      <c r="M99" s="5">
        <v>0</v>
      </c>
      <c r="N99" s="5">
        <f>L99+M99</f>
        <v>0</v>
      </c>
      <c r="O99" s="5">
        <v>0</v>
      </c>
      <c r="P99" s="5">
        <v>0</v>
      </c>
      <c r="Q99" s="5">
        <f>O99+P99</f>
        <v>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5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8">
        <f>AA99+AB99</f>
        <v>0</v>
      </c>
      <c r="AD99" s="5">
        <v>0</v>
      </c>
      <c r="AE99" s="5">
        <v>0</v>
      </c>
      <c r="AF99" s="6">
        <f>AD99+AE99</f>
        <v>0</v>
      </c>
    </row>
    <row r="100" spans="1:32" ht="19.5" customHeight="1" thickBot="1">
      <c r="A100" s="22" t="s">
        <v>5</v>
      </c>
      <c r="B100" s="21"/>
      <c r="C100" s="9">
        <f t="shared" ref="C100:AF100" si="37">SUM(C96:C99)</f>
        <v>3702545197</v>
      </c>
      <c r="D100" s="9">
        <f t="shared" si="37"/>
        <v>1514375890</v>
      </c>
      <c r="E100" s="9">
        <f t="shared" si="37"/>
        <v>5216921087</v>
      </c>
      <c r="F100" s="9">
        <f t="shared" si="37"/>
        <v>3678424926</v>
      </c>
      <c r="G100" s="9">
        <f t="shared" si="37"/>
        <v>1514375890</v>
      </c>
      <c r="H100" s="9">
        <f t="shared" si="37"/>
        <v>5192800816</v>
      </c>
      <c r="I100" s="9">
        <f t="shared" si="37"/>
        <v>24120271</v>
      </c>
      <c r="J100" s="9">
        <f t="shared" si="37"/>
        <v>0</v>
      </c>
      <c r="K100" s="9">
        <f t="shared" si="37"/>
        <v>24120271</v>
      </c>
      <c r="L100" s="9">
        <f t="shared" si="37"/>
        <v>0</v>
      </c>
      <c r="M100" s="9">
        <f t="shared" si="37"/>
        <v>0</v>
      </c>
      <c r="N100" s="9">
        <f t="shared" si="37"/>
        <v>0</v>
      </c>
      <c r="O100" s="9">
        <f t="shared" si="37"/>
        <v>0</v>
      </c>
      <c r="P100" s="9">
        <f t="shared" si="37"/>
        <v>0</v>
      </c>
      <c r="Q100" s="9">
        <f t="shared" si="37"/>
        <v>0</v>
      </c>
      <c r="R100" s="9">
        <f t="shared" si="37"/>
        <v>0</v>
      </c>
      <c r="S100" s="9">
        <f t="shared" si="37"/>
        <v>0</v>
      </c>
      <c r="T100" s="9">
        <f t="shared" si="37"/>
        <v>0</v>
      </c>
      <c r="U100" s="9">
        <f t="shared" si="37"/>
        <v>0</v>
      </c>
      <c r="V100" s="9">
        <f t="shared" si="37"/>
        <v>0</v>
      </c>
      <c r="W100" s="9">
        <f t="shared" si="37"/>
        <v>0</v>
      </c>
      <c r="X100" s="9">
        <f t="shared" si="37"/>
        <v>0</v>
      </c>
      <c r="Y100" s="9">
        <f t="shared" si="37"/>
        <v>0</v>
      </c>
      <c r="Z100" s="9">
        <f t="shared" si="37"/>
        <v>0</v>
      </c>
      <c r="AA100" s="9">
        <f t="shared" si="37"/>
        <v>0</v>
      </c>
      <c r="AB100" s="9">
        <f t="shared" si="37"/>
        <v>0</v>
      </c>
      <c r="AC100" s="9">
        <f t="shared" si="37"/>
        <v>0</v>
      </c>
      <c r="AD100" s="9">
        <f t="shared" si="37"/>
        <v>0</v>
      </c>
      <c r="AE100" s="9">
        <f t="shared" si="37"/>
        <v>0</v>
      </c>
      <c r="AF100" s="9">
        <f t="shared" si="37"/>
        <v>0</v>
      </c>
    </row>
    <row r="101" spans="1:32" ht="19.5" customHeight="1">
      <c r="A101" s="52" t="s">
        <v>6</v>
      </c>
      <c r="B101" s="18" t="s">
        <v>2</v>
      </c>
      <c r="C101" s="5">
        <f>F101+I101+L101+O101+U101+X101+AA101+AD101+R101</f>
        <v>153594585</v>
      </c>
      <c r="D101" s="5">
        <f>G101+J101+M101+P101+V101+Y101+AB101+AE101+S101</f>
        <v>149122249</v>
      </c>
      <c r="E101" s="6">
        <f>H101+K101+N101+Q101+W101+Z101+AC101+AF101+T101</f>
        <v>302716834</v>
      </c>
      <c r="F101" s="5">
        <v>145903774</v>
      </c>
      <c r="G101" s="5">
        <v>128686500</v>
      </c>
      <c r="H101" s="5">
        <f>F101+G101</f>
        <v>274590274</v>
      </c>
      <c r="I101" s="5">
        <v>4905086</v>
      </c>
      <c r="J101" s="5">
        <v>17305046</v>
      </c>
      <c r="K101" s="5">
        <f>I101+J101</f>
        <v>22210132</v>
      </c>
      <c r="L101" s="5">
        <v>0</v>
      </c>
      <c r="M101" s="5">
        <v>0</v>
      </c>
      <c r="N101" s="5">
        <f>L101+M101</f>
        <v>0</v>
      </c>
      <c r="O101" s="5">
        <v>0</v>
      </c>
      <c r="P101" s="5">
        <v>0</v>
      </c>
      <c r="Q101" s="5">
        <f>O101+P101</f>
        <v>0</v>
      </c>
      <c r="R101" s="5">
        <v>0</v>
      </c>
      <c r="S101" s="5">
        <v>0</v>
      </c>
      <c r="T101" s="5">
        <f>R101+S101</f>
        <v>0</v>
      </c>
      <c r="U101" s="5">
        <v>1141549</v>
      </c>
      <c r="V101" s="5">
        <v>3130703</v>
      </c>
      <c r="W101" s="5">
        <f>U101+V101</f>
        <v>4272252</v>
      </c>
      <c r="X101" s="5">
        <v>1644176</v>
      </c>
      <c r="Y101" s="5">
        <v>0</v>
      </c>
      <c r="Z101" s="8">
        <f>X101+Y101</f>
        <v>1644176</v>
      </c>
      <c r="AA101" s="5">
        <v>0</v>
      </c>
      <c r="AB101" s="5">
        <v>0</v>
      </c>
      <c r="AC101" s="8">
        <f>AA101+AB101</f>
        <v>0</v>
      </c>
      <c r="AD101" s="5">
        <v>0</v>
      </c>
      <c r="AE101" s="5">
        <v>0</v>
      </c>
      <c r="AF101" s="6">
        <f>AD101+AE101</f>
        <v>0</v>
      </c>
    </row>
    <row r="102" spans="1:32" ht="19.5" customHeight="1">
      <c r="A102" s="53"/>
      <c r="B102" s="17" t="s">
        <v>3</v>
      </c>
      <c r="C102" s="5">
        <f t="shared" ref="C102:E104" si="38">F102+I102+L102+O102+U102+X102+AA102+AD102+R102</f>
        <v>142851576</v>
      </c>
      <c r="D102" s="5">
        <f t="shared" si="38"/>
        <v>178935309</v>
      </c>
      <c r="E102" s="6">
        <f t="shared" si="38"/>
        <v>321786885</v>
      </c>
      <c r="F102" s="5">
        <v>68043794</v>
      </c>
      <c r="G102" s="5">
        <v>168408073</v>
      </c>
      <c r="H102" s="5">
        <f>F102+G102</f>
        <v>236451867</v>
      </c>
      <c r="I102" s="5">
        <v>0</v>
      </c>
      <c r="J102" s="5">
        <v>0</v>
      </c>
      <c r="K102" s="5">
        <f>I102+J102</f>
        <v>0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0</v>
      </c>
      <c r="V102" s="5">
        <v>0</v>
      </c>
      <c r="W102" s="5">
        <f>U102+V102</f>
        <v>0</v>
      </c>
      <c r="X102" s="5">
        <v>74807782</v>
      </c>
      <c r="Y102" s="5">
        <v>10527236</v>
      </c>
      <c r="Z102" s="8">
        <f>X102+Y102</f>
        <v>85335018</v>
      </c>
      <c r="AA102" s="5">
        <v>0</v>
      </c>
      <c r="AB102" s="5">
        <v>0</v>
      </c>
      <c r="AC102" s="8">
        <f>AA102+AB102</f>
        <v>0</v>
      </c>
      <c r="AD102" s="5">
        <v>0</v>
      </c>
      <c r="AE102" s="5">
        <v>0</v>
      </c>
      <c r="AF102" s="6">
        <f>AD102+AE102</f>
        <v>0</v>
      </c>
    </row>
    <row r="103" spans="1:32" ht="19.5" customHeight="1">
      <c r="A103" s="53"/>
      <c r="B103" s="17" t="s">
        <v>59</v>
      </c>
      <c r="C103" s="5">
        <f t="shared" si="38"/>
        <v>0</v>
      </c>
      <c r="D103" s="5">
        <f t="shared" si="38"/>
        <v>0</v>
      </c>
      <c r="E103" s="6">
        <f t="shared" si="38"/>
        <v>0</v>
      </c>
      <c r="F103" s="5">
        <v>0</v>
      </c>
      <c r="G103" s="5">
        <v>0</v>
      </c>
      <c r="H103" s="5">
        <f>F103+G103</f>
        <v>0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5">
        <f>U103+V103</f>
        <v>0</v>
      </c>
      <c r="X103" s="5">
        <v>0</v>
      </c>
      <c r="Y103" s="5">
        <v>0</v>
      </c>
      <c r="Z103" s="8">
        <f>X103+Y103</f>
        <v>0</v>
      </c>
      <c r="AA103" s="5">
        <v>0</v>
      </c>
      <c r="AB103" s="5">
        <v>0</v>
      </c>
      <c r="AC103" s="8">
        <f>AA103+AB103</f>
        <v>0</v>
      </c>
      <c r="AD103" s="5">
        <v>0</v>
      </c>
      <c r="AE103" s="5">
        <v>0</v>
      </c>
      <c r="AF103" s="6">
        <f>AD103+AE103</f>
        <v>0</v>
      </c>
    </row>
    <row r="104" spans="1:32" ht="19.5" customHeight="1">
      <c r="A104" s="54"/>
      <c r="B104" s="17" t="s">
        <v>4</v>
      </c>
      <c r="C104" s="5">
        <f t="shared" si="38"/>
        <v>1901832582</v>
      </c>
      <c r="D104" s="5">
        <f t="shared" si="38"/>
        <v>858968365</v>
      </c>
      <c r="E104" s="6">
        <f t="shared" si="38"/>
        <v>2760800947</v>
      </c>
      <c r="F104" s="5">
        <v>1549706392</v>
      </c>
      <c r="G104" s="5">
        <v>759833744</v>
      </c>
      <c r="H104" s="5">
        <f>F104+G104</f>
        <v>2309540136</v>
      </c>
      <c r="I104" s="5">
        <v>113373782</v>
      </c>
      <c r="J104" s="5">
        <v>37019415</v>
      </c>
      <c r="K104" s="5">
        <f>I104+J104</f>
        <v>150393197</v>
      </c>
      <c r="L104" s="5">
        <v>0</v>
      </c>
      <c r="M104" s="5">
        <v>0</v>
      </c>
      <c r="N104" s="5">
        <f>L104+M104</f>
        <v>0</v>
      </c>
      <c r="O104" s="5">
        <v>0</v>
      </c>
      <c r="P104" s="5">
        <v>0</v>
      </c>
      <c r="Q104" s="5">
        <f>O104+P104</f>
        <v>0</v>
      </c>
      <c r="R104" s="5">
        <v>0</v>
      </c>
      <c r="S104" s="5">
        <v>0</v>
      </c>
      <c r="T104" s="5">
        <f>R104+S104</f>
        <v>0</v>
      </c>
      <c r="U104" s="5">
        <v>0</v>
      </c>
      <c r="V104" s="5">
        <v>6307824</v>
      </c>
      <c r="W104" s="5">
        <f>U104+V104</f>
        <v>6307824</v>
      </c>
      <c r="X104" s="5">
        <v>238752408</v>
      </c>
      <c r="Y104" s="5">
        <v>55807382</v>
      </c>
      <c r="Z104" s="8">
        <f>X104+Y104</f>
        <v>294559790</v>
      </c>
      <c r="AA104" s="5">
        <v>0</v>
      </c>
      <c r="AB104" s="5">
        <v>0</v>
      </c>
      <c r="AC104" s="8">
        <f>AA104+AB104</f>
        <v>0</v>
      </c>
      <c r="AD104" s="5">
        <v>0</v>
      </c>
      <c r="AE104" s="5">
        <v>0</v>
      </c>
      <c r="AF104" s="6">
        <f>AD104+AE104</f>
        <v>0</v>
      </c>
    </row>
    <row r="105" spans="1:32" ht="19.5" customHeight="1" thickBot="1">
      <c r="A105" s="22" t="s">
        <v>5</v>
      </c>
      <c r="B105" s="21"/>
      <c r="C105" s="9">
        <f t="shared" ref="C105:AF105" si="39">SUM(C101:C104)</f>
        <v>2198278743</v>
      </c>
      <c r="D105" s="9">
        <f t="shared" si="39"/>
        <v>1187025923</v>
      </c>
      <c r="E105" s="9">
        <f t="shared" si="39"/>
        <v>3385304666</v>
      </c>
      <c r="F105" s="9">
        <f t="shared" si="39"/>
        <v>1763653960</v>
      </c>
      <c r="G105" s="9">
        <f t="shared" si="39"/>
        <v>1056928317</v>
      </c>
      <c r="H105" s="9">
        <f t="shared" si="39"/>
        <v>2820582277</v>
      </c>
      <c r="I105" s="9">
        <f t="shared" si="39"/>
        <v>118278868</v>
      </c>
      <c r="J105" s="9">
        <f t="shared" si="39"/>
        <v>54324461</v>
      </c>
      <c r="K105" s="9">
        <f t="shared" si="39"/>
        <v>172603329</v>
      </c>
      <c r="L105" s="9">
        <f t="shared" si="39"/>
        <v>0</v>
      </c>
      <c r="M105" s="9">
        <f t="shared" si="39"/>
        <v>0</v>
      </c>
      <c r="N105" s="9">
        <f t="shared" si="39"/>
        <v>0</v>
      </c>
      <c r="O105" s="9">
        <f t="shared" si="39"/>
        <v>0</v>
      </c>
      <c r="P105" s="9">
        <f t="shared" si="39"/>
        <v>0</v>
      </c>
      <c r="Q105" s="9">
        <f t="shared" si="39"/>
        <v>0</v>
      </c>
      <c r="R105" s="9">
        <f t="shared" si="39"/>
        <v>0</v>
      </c>
      <c r="S105" s="9">
        <f t="shared" si="39"/>
        <v>0</v>
      </c>
      <c r="T105" s="9">
        <f t="shared" si="39"/>
        <v>0</v>
      </c>
      <c r="U105" s="9">
        <f t="shared" si="39"/>
        <v>1141549</v>
      </c>
      <c r="V105" s="9">
        <f t="shared" si="39"/>
        <v>9438527</v>
      </c>
      <c r="W105" s="9">
        <f t="shared" si="39"/>
        <v>10580076</v>
      </c>
      <c r="X105" s="9">
        <f t="shared" si="39"/>
        <v>315204366</v>
      </c>
      <c r="Y105" s="9">
        <f t="shared" si="39"/>
        <v>66334618</v>
      </c>
      <c r="Z105" s="9">
        <f t="shared" si="39"/>
        <v>381538984</v>
      </c>
      <c r="AA105" s="9">
        <f t="shared" si="39"/>
        <v>0</v>
      </c>
      <c r="AB105" s="9">
        <f t="shared" si="39"/>
        <v>0</v>
      </c>
      <c r="AC105" s="9">
        <f t="shared" si="39"/>
        <v>0</v>
      </c>
      <c r="AD105" s="9">
        <f t="shared" si="39"/>
        <v>0</v>
      </c>
      <c r="AE105" s="9">
        <f t="shared" si="39"/>
        <v>0</v>
      </c>
      <c r="AF105" s="9">
        <f t="shared" si="39"/>
        <v>0</v>
      </c>
    </row>
    <row r="106" spans="1:32" ht="19.5" customHeight="1">
      <c r="A106" s="52" t="s">
        <v>40</v>
      </c>
      <c r="B106" s="18" t="s">
        <v>2</v>
      </c>
      <c r="C106" s="5">
        <f>F106+I106+L106+O106+U106+X106+AA106+AD106+R106</f>
        <v>3045698</v>
      </c>
      <c r="D106" s="5">
        <f>G106+J106+M106+P106+V106+Y106+AB106+AE106+S106</f>
        <v>674788</v>
      </c>
      <c r="E106" s="6">
        <f>H106+K106+N106+Q106+W106+Z106+AC106+AF106+T106</f>
        <v>3720486</v>
      </c>
      <c r="F106" s="5">
        <v>737857</v>
      </c>
      <c r="G106" s="5">
        <v>674788</v>
      </c>
      <c r="H106" s="5">
        <f>F106+G106</f>
        <v>1412645</v>
      </c>
      <c r="I106" s="5">
        <v>2307841</v>
      </c>
      <c r="J106" s="5">
        <v>0</v>
      </c>
      <c r="K106" s="5">
        <f>I106+J106</f>
        <v>2307841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5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8">
        <f>AA106+AB106</f>
        <v>0</v>
      </c>
      <c r="AD106" s="5">
        <v>0</v>
      </c>
      <c r="AE106" s="5">
        <v>0</v>
      </c>
      <c r="AF106" s="6">
        <f>AD106+AE106</f>
        <v>0</v>
      </c>
    </row>
    <row r="107" spans="1:32" ht="19.5" customHeight="1">
      <c r="A107" s="53"/>
      <c r="B107" s="17" t="s">
        <v>3</v>
      </c>
      <c r="C107" s="5">
        <f t="shared" ref="C107:E109" si="40">F107+I107+L107+O107+U107+X107+AA107+AD107+R107</f>
        <v>0</v>
      </c>
      <c r="D107" s="5">
        <f t="shared" si="40"/>
        <v>0</v>
      </c>
      <c r="E107" s="6">
        <f t="shared" si="40"/>
        <v>0</v>
      </c>
      <c r="F107" s="5">
        <v>0</v>
      </c>
      <c r="G107" s="5">
        <v>0</v>
      </c>
      <c r="H107" s="5">
        <f>F107+G107</f>
        <v>0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5">
        <f>U107+V107</f>
        <v>0</v>
      </c>
      <c r="X107" s="5">
        <v>0</v>
      </c>
      <c r="Y107" s="5">
        <v>0</v>
      </c>
      <c r="Z107" s="8">
        <f>X107+Y107</f>
        <v>0</v>
      </c>
      <c r="AA107" s="5">
        <v>0</v>
      </c>
      <c r="AB107" s="5">
        <v>0</v>
      </c>
      <c r="AC107" s="8">
        <f>AA107+AB107</f>
        <v>0</v>
      </c>
      <c r="AD107" s="5">
        <v>0</v>
      </c>
      <c r="AE107" s="5">
        <v>0</v>
      </c>
      <c r="AF107" s="6">
        <f>AD107+AE107</f>
        <v>0</v>
      </c>
    </row>
    <row r="108" spans="1:32" ht="19.5" customHeight="1">
      <c r="A108" s="53"/>
      <c r="B108" s="17" t="s">
        <v>59</v>
      </c>
      <c r="C108" s="5">
        <f t="shared" si="40"/>
        <v>0</v>
      </c>
      <c r="D108" s="5">
        <f t="shared" si="40"/>
        <v>0</v>
      </c>
      <c r="E108" s="6">
        <f t="shared" si="40"/>
        <v>0</v>
      </c>
      <c r="F108" s="5">
        <v>0</v>
      </c>
      <c r="G108" s="5">
        <v>0</v>
      </c>
      <c r="H108" s="5">
        <f>F108+G108</f>
        <v>0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0</v>
      </c>
      <c r="V108" s="5">
        <v>0</v>
      </c>
      <c r="W108" s="5">
        <f>U108+V108</f>
        <v>0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8">
        <f>AA108+AB108</f>
        <v>0</v>
      </c>
      <c r="AD108" s="5">
        <v>0</v>
      </c>
      <c r="AE108" s="5">
        <v>0</v>
      </c>
      <c r="AF108" s="6">
        <f>AD108+AE108</f>
        <v>0</v>
      </c>
    </row>
    <row r="109" spans="1:32" ht="19.5" customHeight="1">
      <c r="A109" s="54"/>
      <c r="B109" s="17" t="s">
        <v>4</v>
      </c>
      <c r="C109" s="5">
        <f t="shared" si="40"/>
        <v>309493805</v>
      </c>
      <c r="D109" s="5">
        <f t="shared" si="40"/>
        <v>155883872</v>
      </c>
      <c r="E109" s="6">
        <f t="shared" si="40"/>
        <v>465377677</v>
      </c>
      <c r="F109" s="5">
        <v>309493805</v>
      </c>
      <c r="G109" s="5">
        <v>155883872</v>
      </c>
      <c r="H109" s="5">
        <f>F109+G109</f>
        <v>465377677</v>
      </c>
      <c r="I109" s="5">
        <v>0</v>
      </c>
      <c r="J109" s="5">
        <v>0</v>
      </c>
      <c r="K109" s="5">
        <f>I109+J109</f>
        <v>0</v>
      </c>
      <c r="L109" s="5">
        <v>0</v>
      </c>
      <c r="M109" s="5">
        <v>0</v>
      </c>
      <c r="N109" s="5">
        <f>L109+M109</f>
        <v>0</v>
      </c>
      <c r="O109" s="5">
        <v>0</v>
      </c>
      <c r="P109" s="5">
        <v>0</v>
      </c>
      <c r="Q109" s="5">
        <f>O109+P109</f>
        <v>0</v>
      </c>
      <c r="R109" s="5">
        <v>0</v>
      </c>
      <c r="S109" s="5">
        <v>0</v>
      </c>
      <c r="T109" s="5">
        <f>R109+S109</f>
        <v>0</v>
      </c>
      <c r="U109" s="5">
        <v>0</v>
      </c>
      <c r="V109" s="5">
        <v>0</v>
      </c>
      <c r="W109" s="5">
        <f>U109+V109</f>
        <v>0</v>
      </c>
      <c r="X109" s="5">
        <v>0</v>
      </c>
      <c r="Y109" s="5">
        <v>0</v>
      </c>
      <c r="Z109" s="8">
        <f>X109+Y109</f>
        <v>0</v>
      </c>
      <c r="AA109" s="5">
        <v>0</v>
      </c>
      <c r="AB109" s="5">
        <v>0</v>
      </c>
      <c r="AC109" s="8">
        <f>AA109+AB109</f>
        <v>0</v>
      </c>
      <c r="AD109" s="5">
        <v>0</v>
      </c>
      <c r="AE109" s="5">
        <v>0</v>
      </c>
      <c r="AF109" s="6">
        <f>AD109+AE109</f>
        <v>0</v>
      </c>
    </row>
    <row r="110" spans="1:32" ht="19.5" customHeight="1" thickBot="1">
      <c r="A110" s="22" t="s">
        <v>5</v>
      </c>
      <c r="B110" s="21"/>
      <c r="C110" s="9">
        <f t="shared" ref="C110:AF110" si="41">SUM(C106:C109)</f>
        <v>312539503</v>
      </c>
      <c r="D110" s="9">
        <f t="shared" si="41"/>
        <v>156558660</v>
      </c>
      <c r="E110" s="9">
        <f t="shared" si="41"/>
        <v>469098163</v>
      </c>
      <c r="F110" s="9">
        <f t="shared" si="41"/>
        <v>310231662</v>
      </c>
      <c r="G110" s="9">
        <f t="shared" si="41"/>
        <v>156558660</v>
      </c>
      <c r="H110" s="9">
        <f t="shared" si="41"/>
        <v>466790322</v>
      </c>
      <c r="I110" s="9">
        <f t="shared" si="41"/>
        <v>2307841</v>
      </c>
      <c r="J110" s="9">
        <f t="shared" si="41"/>
        <v>0</v>
      </c>
      <c r="K110" s="9">
        <f t="shared" si="41"/>
        <v>2307841</v>
      </c>
      <c r="L110" s="9">
        <f t="shared" si="41"/>
        <v>0</v>
      </c>
      <c r="M110" s="9">
        <f t="shared" si="41"/>
        <v>0</v>
      </c>
      <c r="N110" s="9">
        <f t="shared" si="41"/>
        <v>0</v>
      </c>
      <c r="O110" s="9">
        <f t="shared" si="41"/>
        <v>0</v>
      </c>
      <c r="P110" s="9">
        <f t="shared" si="41"/>
        <v>0</v>
      </c>
      <c r="Q110" s="9">
        <f t="shared" si="41"/>
        <v>0</v>
      </c>
      <c r="R110" s="9">
        <f t="shared" si="41"/>
        <v>0</v>
      </c>
      <c r="S110" s="9">
        <f t="shared" si="41"/>
        <v>0</v>
      </c>
      <c r="T110" s="9">
        <f t="shared" si="41"/>
        <v>0</v>
      </c>
      <c r="U110" s="9">
        <f t="shared" si="41"/>
        <v>0</v>
      </c>
      <c r="V110" s="9">
        <f t="shared" si="41"/>
        <v>0</v>
      </c>
      <c r="W110" s="9">
        <f t="shared" si="41"/>
        <v>0</v>
      </c>
      <c r="X110" s="9">
        <f t="shared" si="41"/>
        <v>0</v>
      </c>
      <c r="Y110" s="9">
        <f t="shared" si="41"/>
        <v>0</v>
      </c>
      <c r="Z110" s="9">
        <f t="shared" si="41"/>
        <v>0</v>
      </c>
      <c r="AA110" s="9">
        <f t="shared" si="41"/>
        <v>0</v>
      </c>
      <c r="AB110" s="9">
        <f t="shared" si="41"/>
        <v>0</v>
      </c>
      <c r="AC110" s="9">
        <f t="shared" si="41"/>
        <v>0</v>
      </c>
      <c r="AD110" s="9">
        <f t="shared" si="41"/>
        <v>0</v>
      </c>
      <c r="AE110" s="9">
        <f t="shared" si="41"/>
        <v>0</v>
      </c>
      <c r="AF110" s="9">
        <f t="shared" si="41"/>
        <v>0</v>
      </c>
    </row>
    <row r="111" spans="1:32" ht="19.5" customHeight="1">
      <c r="A111" s="52" t="s">
        <v>41</v>
      </c>
      <c r="B111" s="18" t="s">
        <v>2</v>
      </c>
      <c r="C111" s="5">
        <f>F111+I111+L111+O111+U111+X111+AA111+AD111+R111</f>
        <v>17426804</v>
      </c>
      <c r="D111" s="5">
        <f>G111+J111+M111+P111+V111+Y111+AB111+AE111+S111</f>
        <v>20758864</v>
      </c>
      <c r="E111" s="6">
        <f>H111+K111+N111+Q111+W111+Z111+AC111+AF111+T111</f>
        <v>38185668</v>
      </c>
      <c r="F111" s="5">
        <v>3920776</v>
      </c>
      <c r="G111" s="5">
        <v>19836606</v>
      </c>
      <c r="H111" s="5">
        <f>F111+G111</f>
        <v>23757382</v>
      </c>
      <c r="I111" s="5">
        <v>646097</v>
      </c>
      <c r="J111" s="5">
        <v>0</v>
      </c>
      <c r="K111" s="5">
        <f>I111+J111</f>
        <v>646097</v>
      </c>
      <c r="L111" s="5">
        <v>0</v>
      </c>
      <c r="M111" s="5">
        <v>0</v>
      </c>
      <c r="N111" s="5">
        <f>L111+M111</f>
        <v>0</v>
      </c>
      <c r="O111" s="5">
        <v>0</v>
      </c>
      <c r="P111" s="5">
        <v>0</v>
      </c>
      <c r="Q111" s="5">
        <f>O111+P111</f>
        <v>0</v>
      </c>
      <c r="R111" s="5">
        <v>0</v>
      </c>
      <c r="S111" s="5">
        <v>0</v>
      </c>
      <c r="T111" s="5">
        <f>R111+S111</f>
        <v>0</v>
      </c>
      <c r="U111" s="5">
        <v>960628</v>
      </c>
      <c r="V111" s="5">
        <v>11908</v>
      </c>
      <c r="W111" s="5">
        <f>U111+V111</f>
        <v>972536</v>
      </c>
      <c r="X111" s="5">
        <v>11899303</v>
      </c>
      <c r="Y111" s="5">
        <v>0</v>
      </c>
      <c r="Z111" s="8">
        <f>X111+Y111</f>
        <v>11899303</v>
      </c>
      <c r="AA111" s="5">
        <v>0</v>
      </c>
      <c r="AB111" s="5">
        <v>910350</v>
      </c>
      <c r="AC111" s="8">
        <f>AA111+AB111</f>
        <v>910350</v>
      </c>
      <c r="AD111" s="5">
        <v>0</v>
      </c>
      <c r="AE111" s="5">
        <v>0</v>
      </c>
      <c r="AF111" s="6">
        <f>AD111+AE111</f>
        <v>0</v>
      </c>
    </row>
    <row r="112" spans="1:32" ht="19.5" customHeight="1">
      <c r="A112" s="53"/>
      <c r="B112" s="17" t="s">
        <v>3</v>
      </c>
      <c r="C112" s="5">
        <f t="shared" ref="C112:E114" si="42">F112+I112+L112+O112+U112+X112+AA112+AD112+R112</f>
        <v>471643096</v>
      </c>
      <c r="D112" s="5">
        <f t="shared" si="42"/>
        <v>143772939</v>
      </c>
      <c r="E112" s="6">
        <f t="shared" si="42"/>
        <v>615416035</v>
      </c>
      <c r="F112" s="5">
        <v>194654</v>
      </c>
      <c r="G112" s="5">
        <v>0</v>
      </c>
      <c r="H112" s="5">
        <f>F112+G112</f>
        <v>194654</v>
      </c>
      <c r="I112" s="5">
        <v>0</v>
      </c>
      <c r="J112" s="5">
        <v>0</v>
      </c>
      <c r="K112" s="5">
        <f>I112+J112</f>
        <v>0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0</v>
      </c>
      <c r="T112" s="5">
        <f>R112+S112</f>
        <v>0</v>
      </c>
      <c r="U112" s="5">
        <v>1373032</v>
      </c>
      <c r="V112" s="5">
        <v>0</v>
      </c>
      <c r="W112" s="5">
        <f>U112+V112</f>
        <v>1373032</v>
      </c>
      <c r="X112" s="5">
        <v>279643005</v>
      </c>
      <c r="Y112" s="5">
        <v>6000389</v>
      </c>
      <c r="Z112" s="8">
        <f>X112+Y112</f>
        <v>285643394</v>
      </c>
      <c r="AA112" s="5">
        <v>190432405</v>
      </c>
      <c r="AB112" s="5">
        <v>137772550</v>
      </c>
      <c r="AC112" s="8">
        <f>AA112+AB112</f>
        <v>328204955</v>
      </c>
      <c r="AD112" s="5">
        <v>0</v>
      </c>
      <c r="AE112" s="5">
        <v>0</v>
      </c>
      <c r="AF112" s="6">
        <f>AD112+AE112</f>
        <v>0</v>
      </c>
    </row>
    <row r="113" spans="1:32" ht="19.5" customHeight="1">
      <c r="A113" s="53"/>
      <c r="B113" s="17" t="s">
        <v>59</v>
      </c>
      <c r="C113" s="5">
        <f t="shared" si="42"/>
        <v>18046200</v>
      </c>
      <c r="D113" s="5">
        <f t="shared" si="42"/>
        <v>303450</v>
      </c>
      <c r="E113" s="6">
        <f t="shared" si="42"/>
        <v>18349650</v>
      </c>
      <c r="F113" s="5">
        <v>0</v>
      </c>
      <c r="G113" s="5">
        <v>0</v>
      </c>
      <c r="H113" s="5">
        <f>F113+G113</f>
        <v>0</v>
      </c>
      <c r="I113" s="5">
        <v>0</v>
      </c>
      <c r="J113" s="5">
        <v>0</v>
      </c>
      <c r="K113" s="5">
        <f>I113+J113</f>
        <v>0</v>
      </c>
      <c r="L113" s="5">
        <v>0</v>
      </c>
      <c r="M113" s="5">
        <v>0</v>
      </c>
      <c r="N113" s="5">
        <f>L113+M113</f>
        <v>0</v>
      </c>
      <c r="O113" s="5">
        <v>0</v>
      </c>
      <c r="P113" s="5">
        <v>0</v>
      </c>
      <c r="Q113" s="5">
        <f>O113+P113</f>
        <v>0</v>
      </c>
      <c r="R113" s="5">
        <v>0</v>
      </c>
      <c r="S113" s="5">
        <v>0</v>
      </c>
      <c r="T113" s="5">
        <f>R113+S113</f>
        <v>0</v>
      </c>
      <c r="U113" s="5">
        <v>0</v>
      </c>
      <c r="V113" s="5">
        <v>0</v>
      </c>
      <c r="W113" s="5">
        <f>U113+V113</f>
        <v>0</v>
      </c>
      <c r="X113" s="5">
        <v>0</v>
      </c>
      <c r="Y113" s="5">
        <v>0</v>
      </c>
      <c r="Z113" s="8">
        <f>X113+Y113</f>
        <v>0</v>
      </c>
      <c r="AA113" s="5">
        <v>18046200</v>
      </c>
      <c r="AB113" s="5">
        <v>303450</v>
      </c>
      <c r="AC113" s="8">
        <f>AA113+AB113</f>
        <v>18349650</v>
      </c>
      <c r="AD113" s="5">
        <v>0</v>
      </c>
      <c r="AE113" s="5">
        <v>0</v>
      </c>
      <c r="AF113" s="6">
        <f>AD113+AE113</f>
        <v>0</v>
      </c>
    </row>
    <row r="114" spans="1:32" ht="19.5" customHeight="1">
      <c r="A114" s="54"/>
      <c r="B114" s="17" t="s">
        <v>4</v>
      </c>
      <c r="C114" s="5">
        <f t="shared" si="42"/>
        <v>247046893</v>
      </c>
      <c r="D114" s="5">
        <f t="shared" si="42"/>
        <v>187787942</v>
      </c>
      <c r="E114" s="6">
        <f t="shared" si="42"/>
        <v>434834835</v>
      </c>
      <c r="F114" s="5">
        <v>207960983</v>
      </c>
      <c r="G114" s="5">
        <v>184085709</v>
      </c>
      <c r="H114" s="5">
        <f>F114+G114</f>
        <v>392046692</v>
      </c>
      <c r="I114" s="5">
        <v>1931686</v>
      </c>
      <c r="J114" s="5">
        <v>0</v>
      </c>
      <c r="K114" s="5">
        <f>I114+J114</f>
        <v>1931686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0</v>
      </c>
      <c r="S114" s="5">
        <v>0</v>
      </c>
      <c r="T114" s="5">
        <f>R114+S114</f>
        <v>0</v>
      </c>
      <c r="U114" s="5">
        <v>31334670</v>
      </c>
      <c r="V114" s="5">
        <v>3702233</v>
      </c>
      <c r="W114" s="5">
        <f>U114+V114</f>
        <v>35036903</v>
      </c>
      <c r="X114" s="5">
        <v>5819554</v>
      </c>
      <c r="Y114" s="5">
        <v>0</v>
      </c>
      <c r="Z114" s="8">
        <f>X114+Y114</f>
        <v>5819554</v>
      </c>
      <c r="AA114" s="5">
        <v>0</v>
      </c>
      <c r="AB114" s="5">
        <v>0</v>
      </c>
      <c r="AC114" s="8">
        <f>AA114+AB114</f>
        <v>0</v>
      </c>
      <c r="AD114" s="5">
        <v>0</v>
      </c>
      <c r="AE114" s="5">
        <v>0</v>
      </c>
      <c r="AF114" s="6">
        <f>AD114+AE114</f>
        <v>0</v>
      </c>
    </row>
    <row r="115" spans="1:32" ht="19.5" customHeight="1" thickBot="1">
      <c r="A115" s="22" t="s">
        <v>5</v>
      </c>
      <c r="B115" s="21"/>
      <c r="C115" s="9">
        <f t="shared" ref="C115:AF115" si="43">SUM(C111:C114)</f>
        <v>754162993</v>
      </c>
      <c r="D115" s="9">
        <f t="shared" si="43"/>
        <v>352623195</v>
      </c>
      <c r="E115" s="9">
        <f t="shared" si="43"/>
        <v>1106786188</v>
      </c>
      <c r="F115" s="9">
        <f t="shared" si="43"/>
        <v>212076413</v>
      </c>
      <c r="G115" s="9">
        <f t="shared" si="43"/>
        <v>203922315</v>
      </c>
      <c r="H115" s="9">
        <f t="shared" si="43"/>
        <v>415998728</v>
      </c>
      <c r="I115" s="9">
        <f t="shared" si="43"/>
        <v>2577783</v>
      </c>
      <c r="J115" s="9">
        <f t="shared" si="43"/>
        <v>0</v>
      </c>
      <c r="K115" s="9">
        <f t="shared" si="43"/>
        <v>2577783</v>
      </c>
      <c r="L115" s="9">
        <f t="shared" si="43"/>
        <v>0</v>
      </c>
      <c r="M115" s="9">
        <f t="shared" si="43"/>
        <v>0</v>
      </c>
      <c r="N115" s="9">
        <f t="shared" si="43"/>
        <v>0</v>
      </c>
      <c r="O115" s="9">
        <f t="shared" si="43"/>
        <v>0</v>
      </c>
      <c r="P115" s="9">
        <f t="shared" si="43"/>
        <v>0</v>
      </c>
      <c r="Q115" s="9">
        <f t="shared" si="43"/>
        <v>0</v>
      </c>
      <c r="R115" s="9">
        <f t="shared" si="43"/>
        <v>0</v>
      </c>
      <c r="S115" s="9">
        <f t="shared" si="43"/>
        <v>0</v>
      </c>
      <c r="T115" s="9">
        <f t="shared" si="43"/>
        <v>0</v>
      </c>
      <c r="U115" s="9">
        <f t="shared" si="43"/>
        <v>33668330</v>
      </c>
      <c r="V115" s="9">
        <f t="shared" si="43"/>
        <v>3714141</v>
      </c>
      <c r="W115" s="9">
        <f t="shared" si="43"/>
        <v>37382471</v>
      </c>
      <c r="X115" s="9">
        <f t="shared" si="43"/>
        <v>297361862</v>
      </c>
      <c r="Y115" s="9">
        <f t="shared" si="43"/>
        <v>6000389</v>
      </c>
      <c r="Z115" s="9">
        <f t="shared" si="43"/>
        <v>303362251</v>
      </c>
      <c r="AA115" s="9">
        <f t="shared" si="43"/>
        <v>208478605</v>
      </c>
      <c r="AB115" s="9">
        <f t="shared" si="43"/>
        <v>138986350</v>
      </c>
      <c r="AC115" s="9">
        <f t="shared" si="43"/>
        <v>347464955</v>
      </c>
      <c r="AD115" s="9">
        <f t="shared" si="43"/>
        <v>0</v>
      </c>
      <c r="AE115" s="9">
        <f t="shared" si="43"/>
        <v>0</v>
      </c>
      <c r="AF115" s="9">
        <f t="shared" si="43"/>
        <v>0</v>
      </c>
    </row>
    <row r="116" spans="1:32" ht="19.5" customHeight="1">
      <c r="A116" s="52" t="s">
        <v>42</v>
      </c>
      <c r="B116" s="18" t="s">
        <v>2</v>
      </c>
      <c r="C116" s="5">
        <f>F116+I116+L116+O116+U116+X116+AA116+AD116+R116</f>
        <v>757</v>
      </c>
      <c r="D116" s="5">
        <f>G116+J116+M116+P116+V116+Y116+AB116+AE116+S116</f>
        <v>496074</v>
      </c>
      <c r="E116" s="6">
        <f>H116+K116+N116+Q116+W116+Z116+AC116+AF116+T116</f>
        <v>496831</v>
      </c>
      <c r="F116" s="5">
        <v>757</v>
      </c>
      <c r="G116" s="5">
        <v>496074</v>
      </c>
      <c r="H116" s="5">
        <f>F116+G116</f>
        <v>496831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5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8">
        <f>AA116+AB116</f>
        <v>0</v>
      </c>
      <c r="AD116" s="5">
        <v>0</v>
      </c>
      <c r="AE116" s="5">
        <v>0</v>
      </c>
      <c r="AF116" s="6">
        <f>AD116+AE116</f>
        <v>0</v>
      </c>
    </row>
    <row r="117" spans="1:32" ht="19.5" customHeight="1">
      <c r="A117" s="53"/>
      <c r="B117" s="17" t="s">
        <v>3</v>
      </c>
      <c r="C117" s="5">
        <f t="shared" ref="C117:E119" si="44">F117+I117+L117+O117+U117+X117+AA117+AD117+R117</f>
        <v>0</v>
      </c>
      <c r="D117" s="5">
        <f t="shared" si="44"/>
        <v>0</v>
      </c>
      <c r="E117" s="6">
        <f t="shared" si="44"/>
        <v>0</v>
      </c>
      <c r="F117" s="5">
        <v>0</v>
      </c>
      <c r="G117" s="5">
        <v>0</v>
      </c>
      <c r="H117" s="5">
        <f>F117+G117</f>
        <v>0</v>
      </c>
      <c r="I117" s="5">
        <v>0</v>
      </c>
      <c r="J117" s="5">
        <v>0</v>
      </c>
      <c r="K117" s="5">
        <f>I117+J117</f>
        <v>0</v>
      </c>
      <c r="L117" s="5">
        <v>0</v>
      </c>
      <c r="M117" s="5">
        <v>0</v>
      </c>
      <c r="N117" s="5">
        <f>L117+M117</f>
        <v>0</v>
      </c>
      <c r="O117" s="5">
        <v>0</v>
      </c>
      <c r="P117" s="5">
        <v>0</v>
      </c>
      <c r="Q117" s="5">
        <f>O117+P117</f>
        <v>0</v>
      </c>
      <c r="R117" s="5">
        <v>0</v>
      </c>
      <c r="S117" s="5">
        <v>0</v>
      </c>
      <c r="T117" s="5">
        <f>R117+S117</f>
        <v>0</v>
      </c>
      <c r="U117" s="5">
        <v>0</v>
      </c>
      <c r="V117" s="5">
        <v>0</v>
      </c>
      <c r="W117" s="5">
        <f>U117+V117</f>
        <v>0</v>
      </c>
      <c r="X117" s="5">
        <v>0</v>
      </c>
      <c r="Y117" s="5">
        <v>0</v>
      </c>
      <c r="Z117" s="8">
        <f>X117+Y117</f>
        <v>0</v>
      </c>
      <c r="AA117" s="5">
        <v>0</v>
      </c>
      <c r="AB117" s="5">
        <v>0</v>
      </c>
      <c r="AC117" s="8">
        <f>AA117+AB117</f>
        <v>0</v>
      </c>
      <c r="AD117" s="5">
        <v>0</v>
      </c>
      <c r="AE117" s="5">
        <v>0</v>
      </c>
      <c r="AF117" s="6">
        <f>AD117+AE117</f>
        <v>0</v>
      </c>
    </row>
    <row r="118" spans="1:32" ht="19.5" customHeight="1">
      <c r="A118" s="53"/>
      <c r="B118" s="17" t="s">
        <v>59</v>
      </c>
      <c r="C118" s="5">
        <f t="shared" si="44"/>
        <v>0</v>
      </c>
      <c r="D118" s="5">
        <f t="shared" si="44"/>
        <v>0</v>
      </c>
      <c r="E118" s="6">
        <f t="shared" si="44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5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8">
        <f>AA118+AB118</f>
        <v>0</v>
      </c>
      <c r="AD118" s="5">
        <v>0</v>
      </c>
      <c r="AE118" s="5">
        <v>0</v>
      </c>
      <c r="AF118" s="6">
        <f>AD118+AE118</f>
        <v>0</v>
      </c>
    </row>
    <row r="119" spans="1:32" ht="19.5" customHeight="1">
      <c r="A119" s="54"/>
      <c r="B119" s="17" t="s">
        <v>4</v>
      </c>
      <c r="C119" s="5">
        <f t="shared" si="44"/>
        <v>2760686</v>
      </c>
      <c r="D119" s="5">
        <f t="shared" si="44"/>
        <v>0</v>
      </c>
      <c r="E119" s="6">
        <f t="shared" si="44"/>
        <v>2760686</v>
      </c>
      <c r="F119" s="5">
        <v>2760686</v>
      </c>
      <c r="G119" s="5">
        <v>0</v>
      </c>
      <c r="H119" s="5">
        <f>F119+G119</f>
        <v>2760686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5">
        <f>U119+V119</f>
        <v>0</v>
      </c>
      <c r="X119" s="5">
        <v>0</v>
      </c>
      <c r="Y119" s="5">
        <v>0</v>
      </c>
      <c r="Z119" s="8">
        <f>X119+Y119</f>
        <v>0</v>
      </c>
      <c r="AA119" s="5">
        <v>0</v>
      </c>
      <c r="AB119" s="5">
        <v>0</v>
      </c>
      <c r="AC119" s="8">
        <f>AA119+AB119</f>
        <v>0</v>
      </c>
      <c r="AD119" s="5">
        <v>0</v>
      </c>
      <c r="AE119" s="5">
        <v>0</v>
      </c>
      <c r="AF119" s="6">
        <f>AD119+AE119</f>
        <v>0</v>
      </c>
    </row>
    <row r="120" spans="1:32" ht="19.5" customHeight="1" thickBot="1">
      <c r="A120" s="22" t="s">
        <v>5</v>
      </c>
      <c r="B120" s="21"/>
      <c r="C120" s="9">
        <f t="shared" ref="C120:AF120" si="45">SUM(C116:C119)</f>
        <v>2761443</v>
      </c>
      <c r="D120" s="9">
        <f t="shared" si="45"/>
        <v>496074</v>
      </c>
      <c r="E120" s="9">
        <f t="shared" si="45"/>
        <v>3257517</v>
      </c>
      <c r="F120" s="9">
        <f t="shared" si="45"/>
        <v>2761443</v>
      </c>
      <c r="G120" s="9">
        <f t="shared" si="45"/>
        <v>496074</v>
      </c>
      <c r="H120" s="9">
        <f t="shared" si="45"/>
        <v>3257517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0</v>
      </c>
      <c r="S120" s="9">
        <f t="shared" si="45"/>
        <v>0</v>
      </c>
      <c r="T120" s="9">
        <f t="shared" si="45"/>
        <v>0</v>
      </c>
      <c r="U120" s="9">
        <f t="shared" si="45"/>
        <v>0</v>
      </c>
      <c r="V120" s="9">
        <f t="shared" si="45"/>
        <v>0</v>
      </c>
      <c r="W120" s="9">
        <f t="shared" si="45"/>
        <v>0</v>
      </c>
      <c r="X120" s="9">
        <f t="shared" si="45"/>
        <v>0</v>
      </c>
      <c r="Y120" s="9">
        <f t="shared" si="45"/>
        <v>0</v>
      </c>
      <c r="Z120" s="9">
        <f t="shared" si="45"/>
        <v>0</v>
      </c>
      <c r="AA120" s="9">
        <f t="shared" si="45"/>
        <v>0</v>
      </c>
      <c r="AB120" s="9">
        <f t="shared" si="45"/>
        <v>0</v>
      </c>
      <c r="AC120" s="9">
        <f t="shared" si="45"/>
        <v>0</v>
      </c>
      <c r="AD120" s="9">
        <f t="shared" si="45"/>
        <v>0</v>
      </c>
      <c r="AE120" s="9">
        <f t="shared" si="45"/>
        <v>0</v>
      </c>
      <c r="AF120" s="9">
        <f t="shared" si="45"/>
        <v>0</v>
      </c>
    </row>
    <row r="121" spans="1:32" ht="19.5" customHeight="1">
      <c r="A121" s="52" t="s">
        <v>43</v>
      </c>
      <c r="B121" s="18" t="s">
        <v>2</v>
      </c>
      <c r="C121" s="5">
        <f>F121+I121+L121+O121+U121+X121+AA121+AD121+R121</f>
        <v>0</v>
      </c>
      <c r="D121" s="5">
        <f>G121+J121+M121+P121+V121+Y121+AB121+AE121+S121</f>
        <v>78952</v>
      </c>
      <c r="E121" s="6">
        <f>H121+K121+N121+Q121+W121+Z121+AC121+AF121+T121</f>
        <v>78952</v>
      </c>
      <c r="F121" s="5">
        <v>0</v>
      </c>
      <c r="G121" s="5">
        <v>78952</v>
      </c>
      <c r="H121" s="5">
        <f>F121+G121</f>
        <v>78952</v>
      </c>
      <c r="I121" s="5">
        <v>0</v>
      </c>
      <c r="J121" s="5">
        <v>0</v>
      </c>
      <c r="K121" s="5">
        <f>I121+J121</f>
        <v>0</v>
      </c>
      <c r="L121" s="5">
        <v>0</v>
      </c>
      <c r="M121" s="5">
        <v>0</v>
      </c>
      <c r="N121" s="5">
        <f>L121+M121</f>
        <v>0</v>
      </c>
      <c r="O121" s="5">
        <v>0</v>
      </c>
      <c r="P121" s="5">
        <v>0</v>
      </c>
      <c r="Q121" s="5">
        <f>O121+P121</f>
        <v>0</v>
      </c>
      <c r="R121" s="5">
        <v>0</v>
      </c>
      <c r="S121" s="5">
        <v>0</v>
      </c>
      <c r="T121" s="5">
        <f>R121+S121</f>
        <v>0</v>
      </c>
      <c r="U121" s="5">
        <v>0</v>
      </c>
      <c r="V121" s="5">
        <v>0</v>
      </c>
      <c r="W121" s="5">
        <f>U121+V121</f>
        <v>0</v>
      </c>
      <c r="X121" s="5">
        <v>0</v>
      </c>
      <c r="Y121" s="5">
        <v>0</v>
      </c>
      <c r="Z121" s="8">
        <f>X121+Y121</f>
        <v>0</v>
      </c>
      <c r="AA121" s="5">
        <v>0</v>
      </c>
      <c r="AB121" s="5">
        <v>0</v>
      </c>
      <c r="AC121" s="8">
        <f>AA121+AB121</f>
        <v>0</v>
      </c>
      <c r="AD121" s="5">
        <v>0</v>
      </c>
      <c r="AE121" s="5">
        <v>0</v>
      </c>
      <c r="AF121" s="6">
        <f>AD121+AE121</f>
        <v>0</v>
      </c>
    </row>
    <row r="122" spans="1:32" ht="19.5" customHeight="1">
      <c r="A122" s="53"/>
      <c r="B122" s="17" t="s">
        <v>3</v>
      </c>
      <c r="C122" s="5">
        <f t="shared" ref="C122:E124" si="46">F122+I122+L122+O122+U122+X122+AA122+AD122+R122</f>
        <v>0</v>
      </c>
      <c r="D122" s="5">
        <f t="shared" si="46"/>
        <v>0</v>
      </c>
      <c r="E122" s="6">
        <f t="shared" si="46"/>
        <v>0</v>
      </c>
      <c r="F122" s="5">
        <v>0</v>
      </c>
      <c r="G122" s="5">
        <v>0</v>
      </c>
      <c r="H122" s="5">
        <f>F122+G122</f>
        <v>0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0</v>
      </c>
      <c r="P122" s="5">
        <v>0</v>
      </c>
      <c r="Q122" s="5">
        <f>O122+P122</f>
        <v>0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5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8">
        <f>AA122+AB122</f>
        <v>0</v>
      </c>
      <c r="AD122" s="5">
        <v>0</v>
      </c>
      <c r="AE122" s="5">
        <v>0</v>
      </c>
      <c r="AF122" s="6">
        <f>AD122+AE122</f>
        <v>0</v>
      </c>
    </row>
    <row r="123" spans="1:32" ht="19.5" customHeight="1">
      <c r="A123" s="53"/>
      <c r="B123" s="17" t="s">
        <v>59</v>
      </c>
      <c r="C123" s="5">
        <f t="shared" si="46"/>
        <v>0</v>
      </c>
      <c r="D123" s="5">
        <f t="shared" si="46"/>
        <v>0</v>
      </c>
      <c r="E123" s="6">
        <f t="shared" si="46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5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8">
        <f>AA123+AB123</f>
        <v>0</v>
      </c>
      <c r="AD123" s="5">
        <v>0</v>
      </c>
      <c r="AE123" s="5">
        <v>0</v>
      </c>
      <c r="AF123" s="6">
        <f>AD123+AE123</f>
        <v>0</v>
      </c>
    </row>
    <row r="124" spans="1:32" ht="19.5" customHeight="1">
      <c r="A124" s="54"/>
      <c r="B124" s="17" t="s">
        <v>4</v>
      </c>
      <c r="C124" s="5">
        <f t="shared" si="46"/>
        <v>8965015</v>
      </c>
      <c r="D124" s="5">
        <f t="shared" si="46"/>
        <v>3927432</v>
      </c>
      <c r="E124" s="6">
        <f t="shared" si="46"/>
        <v>12892447</v>
      </c>
      <c r="F124" s="5">
        <v>8965015</v>
      </c>
      <c r="G124" s="5">
        <v>1933765</v>
      </c>
      <c r="H124" s="5">
        <f>F124+G124</f>
        <v>10898780</v>
      </c>
      <c r="I124" s="5">
        <v>0</v>
      </c>
      <c r="J124" s="5">
        <v>0</v>
      </c>
      <c r="K124" s="5">
        <f>I124+J124</f>
        <v>0</v>
      </c>
      <c r="L124" s="5">
        <v>0</v>
      </c>
      <c r="M124" s="5">
        <v>0</v>
      </c>
      <c r="N124" s="5">
        <f>L124+M124</f>
        <v>0</v>
      </c>
      <c r="O124" s="5">
        <v>0</v>
      </c>
      <c r="P124" s="5">
        <v>1993667</v>
      </c>
      <c r="Q124" s="5">
        <f>O124+P124</f>
        <v>1993667</v>
      </c>
      <c r="R124" s="5">
        <v>0</v>
      </c>
      <c r="S124" s="5">
        <v>0</v>
      </c>
      <c r="T124" s="5">
        <f>R124+S124</f>
        <v>0</v>
      </c>
      <c r="U124" s="5">
        <v>0</v>
      </c>
      <c r="V124" s="5">
        <v>0</v>
      </c>
      <c r="W124" s="5">
        <f>U124+V124</f>
        <v>0</v>
      </c>
      <c r="X124" s="5">
        <v>0</v>
      </c>
      <c r="Y124" s="5">
        <v>0</v>
      </c>
      <c r="Z124" s="8">
        <f>X124+Y124</f>
        <v>0</v>
      </c>
      <c r="AA124" s="5">
        <v>0</v>
      </c>
      <c r="AB124" s="5">
        <v>0</v>
      </c>
      <c r="AC124" s="8">
        <f>AA124+AB124</f>
        <v>0</v>
      </c>
      <c r="AD124" s="5">
        <v>0</v>
      </c>
      <c r="AE124" s="5">
        <v>0</v>
      </c>
      <c r="AF124" s="6">
        <f>AD124+AE124</f>
        <v>0</v>
      </c>
    </row>
    <row r="125" spans="1:32" ht="19.5" customHeight="1" thickBot="1">
      <c r="A125" s="22" t="s">
        <v>5</v>
      </c>
      <c r="B125" s="21"/>
      <c r="C125" s="9">
        <f t="shared" ref="C125:AF125" si="47">SUM(C121:C124)</f>
        <v>8965015</v>
      </c>
      <c r="D125" s="9">
        <f t="shared" si="47"/>
        <v>4006384</v>
      </c>
      <c r="E125" s="9">
        <f t="shared" si="47"/>
        <v>12971399</v>
      </c>
      <c r="F125" s="9">
        <f t="shared" si="47"/>
        <v>8965015</v>
      </c>
      <c r="G125" s="9">
        <f t="shared" si="47"/>
        <v>2012717</v>
      </c>
      <c r="H125" s="9">
        <f t="shared" si="47"/>
        <v>10977732</v>
      </c>
      <c r="I125" s="9">
        <f t="shared" si="47"/>
        <v>0</v>
      </c>
      <c r="J125" s="9">
        <f t="shared" si="47"/>
        <v>0</v>
      </c>
      <c r="K125" s="9">
        <f t="shared" si="47"/>
        <v>0</v>
      </c>
      <c r="L125" s="9">
        <f t="shared" si="47"/>
        <v>0</v>
      </c>
      <c r="M125" s="9">
        <f t="shared" si="47"/>
        <v>0</v>
      </c>
      <c r="N125" s="9">
        <f t="shared" si="47"/>
        <v>0</v>
      </c>
      <c r="O125" s="9">
        <f t="shared" si="47"/>
        <v>0</v>
      </c>
      <c r="P125" s="9">
        <f t="shared" si="47"/>
        <v>1993667</v>
      </c>
      <c r="Q125" s="9">
        <f t="shared" si="47"/>
        <v>1993667</v>
      </c>
      <c r="R125" s="9">
        <f t="shared" si="47"/>
        <v>0</v>
      </c>
      <c r="S125" s="9">
        <f t="shared" si="47"/>
        <v>0</v>
      </c>
      <c r="T125" s="9">
        <f t="shared" si="47"/>
        <v>0</v>
      </c>
      <c r="U125" s="9">
        <f t="shared" si="47"/>
        <v>0</v>
      </c>
      <c r="V125" s="9">
        <f t="shared" si="47"/>
        <v>0</v>
      </c>
      <c r="W125" s="9">
        <f t="shared" si="47"/>
        <v>0</v>
      </c>
      <c r="X125" s="9">
        <f t="shared" si="47"/>
        <v>0</v>
      </c>
      <c r="Y125" s="9">
        <f t="shared" si="47"/>
        <v>0</v>
      </c>
      <c r="Z125" s="9">
        <f t="shared" si="47"/>
        <v>0</v>
      </c>
      <c r="AA125" s="9">
        <f t="shared" si="47"/>
        <v>0</v>
      </c>
      <c r="AB125" s="9">
        <f t="shared" si="47"/>
        <v>0</v>
      </c>
      <c r="AC125" s="9">
        <f t="shared" si="47"/>
        <v>0</v>
      </c>
      <c r="AD125" s="9">
        <f t="shared" si="47"/>
        <v>0</v>
      </c>
      <c r="AE125" s="9">
        <f t="shared" si="47"/>
        <v>0</v>
      </c>
      <c r="AF125" s="9">
        <f t="shared" si="47"/>
        <v>0</v>
      </c>
    </row>
    <row r="126" spans="1:32" ht="19.5" customHeight="1">
      <c r="A126" s="52" t="s">
        <v>44</v>
      </c>
      <c r="B126" s="18" t="s">
        <v>2</v>
      </c>
      <c r="C126" s="5">
        <f>F126+I126+L126+O126+U126+X126+AA126+AD126+R126</f>
        <v>0</v>
      </c>
      <c r="D126" s="5">
        <f>G126+J126+M126+P126+V126+Y126+AB126+AE126+S126</f>
        <v>0</v>
      </c>
      <c r="E126" s="6">
        <f>H126+K126+N126+Q126+W126+Z126+AC126+AF126+T126</f>
        <v>0</v>
      </c>
      <c r="F126" s="5">
        <v>0</v>
      </c>
      <c r="G126" s="5">
        <v>0</v>
      </c>
      <c r="H126" s="5">
        <f>F126+G126</f>
        <v>0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5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8">
        <f>AA126+AB126</f>
        <v>0</v>
      </c>
      <c r="AD126" s="5">
        <v>0</v>
      </c>
      <c r="AE126" s="5">
        <v>0</v>
      </c>
      <c r="AF126" s="6">
        <f>AD126+AE126</f>
        <v>0</v>
      </c>
    </row>
    <row r="127" spans="1:32" ht="19.5" customHeight="1">
      <c r="A127" s="53"/>
      <c r="B127" s="17" t="s">
        <v>3</v>
      </c>
      <c r="C127" s="5">
        <f t="shared" ref="C127:E129" si="48">F127+I127+L127+O127+U127+X127+AA127+AD127+R127</f>
        <v>5369817</v>
      </c>
      <c r="D127" s="5">
        <f t="shared" si="48"/>
        <v>76973</v>
      </c>
      <c r="E127" s="6">
        <f t="shared" si="48"/>
        <v>5446790</v>
      </c>
      <c r="F127" s="5">
        <v>0</v>
      </c>
      <c r="G127" s="5">
        <v>76973</v>
      </c>
      <c r="H127" s="5">
        <f>F127+G127</f>
        <v>76973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0</v>
      </c>
      <c r="W127" s="5">
        <f>U127+V127</f>
        <v>0</v>
      </c>
      <c r="X127" s="5">
        <v>5369817</v>
      </c>
      <c r="Y127" s="5">
        <v>0</v>
      </c>
      <c r="Z127" s="8">
        <f>X127+Y127</f>
        <v>5369817</v>
      </c>
      <c r="AA127" s="5">
        <v>0</v>
      </c>
      <c r="AB127" s="5">
        <v>0</v>
      </c>
      <c r="AC127" s="8">
        <f>AA127+AB127</f>
        <v>0</v>
      </c>
      <c r="AD127" s="5">
        <v>0</v>
      </c>
      <c r="AE127" s="5">
        <v>0</v>
      </c>
      <c r="AF127" s="6">
        <f>AD127+AE127</f>
        <v>0</v>
      </c>
    </row>
    <row r="128" spans="1:32" ht="19.5" customHeight="1">
      <c r="A128" s="53"/>
      <c r="B128" s="17" t="s">
        <v>59</v>
      </c>
      <c r="C128" s="5">
        <f t="shared" si="48"/>
        <v>0</v>
      </c>
      <c r="D128" s="5">
        <f t="shared" si="48"/>
        <v>0</v>
      </c>
      <c r="E128" s="6">
        <f t="shared" si="48"/>
        <v>0</v>
      </c>
      <c r="F128" s="5">
        <v>0</v>
      </c>
      <c r="G128" s="5">
        <v>0</v>
      </c>
      <c r="H128" s="5">
        <f>F128+G128</f>
        <v>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5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8">
        <f>AA128+AB128</f>
        <v>0</v>
      </c>
      <c r="AD128" s="5">
        <v>0</v>
      </c>
      <c r="AE128" s="5">
        <v>0</v>
      </c>
      <c r="AF128" s="6">
        <f>AD128+AE128</f>
        <v>0</v>
      </c>
    </row>
    <row r="129" spans="1:32" ht="19.5" customHeight="1">
      <c r="A129" s="54"/>
      <c r="B129" s="17" t="s">
        <v>4</v>
      </c>
      <c r="C129" s="5">
        <f t="shared" si="48"/>
        <v>144106120</v>
      </c>
      <c r="D129" s="5">
        <f t="shared" si="48"/>
        <v>152302449</v>
      </c>
      <c r="E129" s="6">
        <f t="shared" si="48"/>
        <v>296408569</v>
      </c>
      <c r="F129" s="5">
        <v>96979214</v>
      </c>
      <c r="G129" s="5">
        <v>152302449</v>
      </c>
      <c r="H129" s="5">
        <f>F129+G129</f>
        <v>249281663</v>
      </c>
      <c r="I129" s="5">
        <v>0</v>
      </c>
      <c r="J129" s="5">
        <v>0</v>
      </c>
      <c r="K129" s="5">
        <f>I129+J129</f>
        <v>0</v>
      </c>
      <c r="L129" s="5">
        <v>0</v>
      </c>
      <c r="M129" s="5">
        <v>0</v>
      </c>
      <c r="N129" s="5">
        <f>L129+M129</f>
        <v>0</v>
      </c>
      <c r="O129" s="5">
        <v>0</v>
      </c>
      <c r="P129" s="5">
        <v>0</v>
      </c>
      <c r="Q129" s="5">
        <f>O129+P129</f>
        <v>0</v>
      </c>
      <c r="R129" s="5">
        <v>0</v>
      </c>
      <c r="S129" s="5">
        <v>0</v>
      </c>
      <c r="T129" s="5">
        <f>R129+S129</f>
        <v>0</v>
      </c>
      <c r="U129" s="5">
        <v>0</v>
      </c>
      <c r="V129" s="5">
        <v>0</v>
      </c>
      <c r="W129" s="5">
        <f>U129+V129</f>
        <v>0</v>
      </c>
      <c r="X129" s="5">
        <v>47126906</v>
      </c>
      <c r="Y129" s="5">
        <v>0</v>
      </c>
      <c r="Z129" s="8">
        <f>X129+Y129</f>
        <v>47126906</v>
      </c>
      <c r="AA129" s="5">
        <v>0</v>
      </c>
      <c r="AB129" s="5">
        <v>0</v>
      </c>
      <c r="AC129" s="8">
        <f>AA129+AB129</f>
        <v>0</v>
      </c>
      <c r="AD129" s="5">
        <v>0</v>
      </c>
      <c r="AE129" s="5">
        <v>0</v>
      </c>
      <c r="AF129" s="6">
        <f>AD129+AE129</f>
        <v>0</v>
      </c>
    </row>
    <row r="130" spans="1:32" ht="19.5" customHeight="1" thickBot="1">
      <c r="A130" s="22" t="s">
        <v>5</v>
      </c>
      <c r="B130" s="21"/>
      <c r="C130" s="9">
        <f t="shared" ref="C130:AF130" si="49">SUM(C126:C129)</f>
        <v>149475937</v>
      </c>
      <c r="D130" s="9">
        <f t="shared" si="49"/>
        <v>152379422</v>
      </c>
      <c r="E130" s="9">
        <f t="shared" si="49"/>
        <v>301855359</v>
      </c>
      <c r="F130" s="9">
        <f t="shared" si="49"/>
        <v>96979214</v>
      </c>
      <c r="G130" s="9">
        <f t="shared" si="49"/>
        <v>152379422</v>
      </c>
      <c r="H130" s="9">
        <f t="shared" si="49"/>
        <v>249358636</v>
      </c>
      <c r="I130" s="9">
        <f t="shared" si="49"/>
        <v>0</v>
      </c>
      <c r="J130" s="9">
        <f t="shared" si="49"/>
        <v>0</v>
      </c>
      <c r="K130" s="9">
        <f t="shared" si="49"/>
        <v>0</v>
      </c>
      <c r="L130" s="9">
        <f t="shared" si="49"/>
        <v>0</v>
      </c>
      <c r="M130" s="9">
        <f t="shared" si="49"/>
        <v>0</v>
      </c>
      <c r="N130" s="9">
        <f t="shared" si="49"/>
        <v>0</v>
      </c>
      <c r="O130" s="9">
        <f t="shared" si="49"/>
        <v>0</v>
      </c>
      <c r="P130" s="9">
        <f t="shared" si="49"/>
        <v>0</v>
      </c>
      <c r="Q130" s="9">
        <f t="shared" si="49"/>
        <v>0</v>
      </c>
      <c r="R130" s="9">
        <f t="shared" si="49"/>
        <v>0</v>
      </c>
      <c r="S130" s="9">
        <f t="shared" si="49"/>
        <v>0</v>
      </c>
      <c r="T130" s="9">
        <f t="shared" si="49"/>
        <v>0</v>
      </c>
      <c r="U130" s="9">
        <f t="shared" si="49"/>
        <v>0</v>
      </c>
      <c r="V130" s="9">
        <f t="shared" si="49"/>
        <v>0</v>
      </c>
      <c r="W130" s="9">
        <f t="shared" si="49"/>
        <v>0</v>
      </c>
      <c r="X130" s="9">
        <f t="shared" si="49"/>
        <v>52496723</v>
      </c>
      <c r="Y130" s="9">
        <f t="shared" si="49"/>
        <v>0</v>
      </c>
      <c r="Z130" s="9">
        <f t="shared" si="49"/>
        <v>52496723</v>
      </c>
      <c r="AA130" s="9">
        <f t="shared" si="49"/>
        <v>0</v>
      </c>
      <c r="AB130" s="9">
        <f t="shared" si="49"/>
        <v>0</v>
      </c>
      <c r="AC130" s="9">
        <f t="shared" si="49"/>
        <v>0</v>
      </c>
      <c r="AD130" s="9">
        <f t="shared" si="49"/>
        <v>0</v>
      </c>
      <c r="AE130" s="9">
        <f t="shared" si="49"/>
        <v>0</v>
      </c>
      <c r="AF130" s="9">
        <f t="shared" si="49"/>
        <v>0</v>
      </c>
    </row>
    <row r="131" spans="1:32" ht="19.5" customHeight="1">
      <c r="A131" s="52" t="s">
        <v>45</v>
      </c>
      <c r="B131" s="18" t="s">
        <v>2</v>
      </c>
      <c r="C131" s="5">
        <f>F131+I131+L131+O131+U131+X131+AA131+AD131+R131</f>
        <v>0</v>
      </c>
      <c r="D131" s="5">
        <f>G131+J131+M131+P131+V131+Y131+AB131+AE131+S131</f>
        <v>0</v>
      </c>
      <c r="E131" s="6">
        <f>H131+K131+N131+Q131+W131+Z131+AC131+AF131+T131</f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5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8">
        <f>AA131+AB131</f>
        <v>0</v>
      </c>
      <c r="AD131" s="5">
        <v>0</v>
      </c>
      <c r="AE131" s="5">
        <v>0</v>
      </c>
      <c r="AF131" s="6">
        <f>AD131+AE131</f>
        <v>0</v>
      </c>
    </row>
    <row r="132" spans="1:32" ht="19.5" customHeight="1">
      <c r="A132" s="53"/>
      <c r="B132" s="17" t="s">
        <v>3</v>
      </c>
      <c r="C132" s="5">
        <f t="shared" ref="C132:E134" si="50">F132+I132+L132+O132+U132+X132+AA132+AD132+R132</f>
        <v>5871275</v>
      </c>
      <c r="D132" s="5">
        <f t="shared" si="50"/>
        <v>0</v>
      </c>
      <c r="E132" s="6">
        <f t="shared" si="50"/>
        <v>5871275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0</v>
      </c>
      <c r="V132" s="5">
        <v>0</v>
      </c>
      <c r="W132" s="5">
        <f>U132+V132</f>
        <v>0</v>
      </c>
      <c r="X132" s="5">
        <v>5871275</v>
      </c>
      <c r="Y132" s="5">
        <v>0</v>
      </c>
      <c r="Z132" s="8">
        <f>X132+Y132</f>
        <v>5871275</v>
      </c>
      <c r="AA132" s="5">
        <v>0</v>
      </c>
      <c r="AB132" s="5">
        <v>0</v>
      </c>
      <c r="AC132" s="8">
        <f>AA132+AB132</f>
        <v>0</v>
      </c>
      <c r="AD132" s="5">
        <v>0</v>
      </c>
      <c r="AE132" s="5">
        <v>0</v>
      </c>
      <c r="AF132" s="6">
        <f>AD132+AE132</f>
        <v>0</v>
      </c>
    </row>
    <row r="133" spans="1:32" ht="19.5" customHeight="1">
      <c r="A133" s="53"/>
      <c r="B133" s="17" t="s">
        <v>59</v>
      </c>
      <c r="C133" s="5">
        <f t="shared" si="50"/>
        <v>0</v>
      </c>
      <c r="D133" s="5">
        <f t="shared" si="50"/>
        <v>0</v>
      </c>
      <c r="E133" s="6">
        <f t="shared" si="50"/>
        <v>0</v>
      </c>
      <c r="F133" s="5">
        <v>0</v>
      </c>
      <c r="G133" s="5">
        <v>0</v>
      </c>
      <c r="H133" s="5">
        <f>F133+G133</f>
        <v>0</v>
      </c>
      <c r="I133" s="5">
        <v>0</v>
      </c>
      <c r="J133" s="5">
        <v>0</v>
      </c>
      <c r="K133" s="5">
        <f>I133+J133</f>
        <v>0</v>
      </c>
      <c r="L133" s="5">
        <v>0</v>
      </c>
      <c r="M133" s="5">
        <v>0</v>
      </c>
      <c r="N133" s="5">
        <f>L133+M133</f>
        <v>0</v>
      </c>
      <c r="O133" s="5">
        <v>0</v>
      </c>
      <c r="P133" s="5">
        <v>0</v>
      </c>
      <c r="Q133" s="5">
        <f>O133+P133</f>
        <v>0</v>
      </c>
      <c r="R133" s="5">
        <v>0</v>
      </c>
      <c r="S133" s="5">
        <v>0</v>
      </c>
      <c r="T133" s="5">
        <f>R133+S133</f>
        <v>0</v>
      </c>
      <c r="U133" s="5">
        <v>0</v>
      </c>
      <c r="V133" s="5">
        <v>0</v>
      </c>
      <c r="W133" s="5">
        <f>U133+V133</f>
        <v>0</v>
      </c>
      <c r="X133" s="5">
        <v>0</v>
      </c>
      <c r="Y133" s="5">
        <v>0</v>
      </c>
      <c r="Z133" s="8">
        <f>X133+Y133</f>
        <v>0</v>
      </c>
      <c r="AA133" s="5">
        <v>0</v>
      </c>
      <c r="AB133" s="5">
        <v>0</v>
      </c>
      <c r="AC133" s="8">
        <f>AA133+AB133</f>
        <v>0</v>
      </c>
      <c r="AD133" s="5">
        <v>0</v>
      </c>
      <c r="AE133" s="5">
        <v>0</v>
      </c>
      <c r="AF133" s="6">
        <f>AD133+AE133</f>
        <v>0</v>
      </c>
    </row>
    <row r="134" spans="1:32" ht="19.5" customHeight="1">
      <c r="A134" s="54"/>
      <c r="B134" s="17" t="s">
        <v>4</v>
      </c>
      <c r="C134" s="5">
        <f t="shared" si="50"/>
        <v>88586351</v>
      </c>
      <c r="D134" s="5">
        <f t="shared" si="50"/>
        <v>34298481</v>
      </c>
      <c r="E134" s="6">
        <f t="shared" si="50"/>
        <v>122884832</v>
      </c>
      <c r="F134" s="5">
        <v>76524792</v>
      </c>
      <c r="G134" s="5">
        <v>18972392</v>
      </c>
      <c r="H134" s="5">
        <f>F134+G134</f>
        <v>95497184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0</v>
      </c>
      <c r="V134" s="5">
        <v>0</v>
      </c>
      <c r="W134" s="5">
        <f>U134+V134</f>
        <v>0</v>
      </c>
      <c r="X134" s="5">
        <v>12061559</v>
      </c>
      <c r="Y134" s="5">
        <v>15326089</v>
      </c>
      <c r="Z134" s="8">
        <f>X134+Y134</f>
        <v>27387648</v>
      </c>
      <c r="AA134" s="5">
        <v>0</v>
      </c>
      <c r="AB134" s="5">
        <v>0</v>
      </c>
      <c r="AC134" s="8">
        <f>AA134+AB134</f>
        <v>0</v>
      </c>
      <c r="AD134" s="5">
        <v>0</v>
      </c>
      <c r="AE134" s="5">
        <v>0</v>
      </c>
      <c r="AF134" s="6">
        <f>AD134+AE134</f>
        <v>0</v>
      </c>
    </row>
    <row r="135" spans="1:32" ht="19.5" customHeight="1" thickBot="1">
      <c r="A135" s="22" t="s">
        <v>5</v>
      </c>
      <c r="B135" s="21"/>
      <c r="C135" s="9">
        <f t="shared" ref="C135:AF135" si="51">SUM(C131:C134)</f>
        <v>94457626</v>
      </c>
      <c r="D135" s="9">
        <f t="shared" si="51"/>
        <v>34298481</v>
      </c>
      <c r="E135" s="9">
        <f t="shared" si="51"/>
        <v>128756107</v>
      </c>
      <c r="F135" s="9">
        <f t="shared" si="51"/>
        <v>76524792</v>
      </c>
      <c r="G135" s="9">
        <f t="shared" si="51"/>
        <v>18972392</v>
      </c>
      <c r="H135" s="9">
        <f t="shared" si="51"/>
        <v>95497184</v>
      </c>
      <c r="I135" s="9">
        <f t="shared" si="51"/>
        <v>0</v>
      </c>
      <c r="J135" s="9">
        <f t="shared" si="51"/>
        <v>0</v>
      </c>
      <c r="K135" s="9">
        <f t="shared" si="51"/>
        <v>0</v>
      </c>
      <c r="L135" s="9">
        <f t="shared" si="51"/>
        <v>0</v>
      </c>
      <c r="M135" s="9">
        <f t="shared" si="51"/>
        <v>0</v>
      </c>
      <c r="N135" s="9">
        <f t="shared" si="51"/>
        <v>0</v>
      </c>
      <c r="O135" s="9">
        <f t="shared" si="51"/>
        <v>0</v>
      </c>
      <c r="P135" s="9">
        <f t="shared" si="51"/>
        <v>0</v>
      </c>
      <c r="Q135" s="9">
        <f t="shared" si="51"/>
        <v>0</v>
      </c>
      <c r="R135" s="9">
        <f t="shared" si="51"/>
        <v>0</v>
      </c>
      <c r="S135" s="9">
        <f t="shared" si="51"/>
        <v>0</v>
      </c>
      <c r="T135" s="9">
        <f t="shared" si="51"/>
        <v>0</v>
      </c>
      <c r="U135" s="9">
        <f t="shared" si="51"/>
        <v>0</v>
      </c>
      <c r="V135" s="9">
        <f t="shared" si="51"/>
        <v>0</v>
      </c>
      <c r="W135" s="9">
        <f t="shared" si="51"/>
        <v>0</v>
      </c>
      <c r="X135" s="9">
        <f t="shared" si="51"/>
        <v>17932834</v>
      </c>
      <c r="Y135" s="9">
        <f t="shared" si="51"/>
        <v>15326089</v>
      </c>
      <c r="Z135" s="9">
        <f t="shared" si="51"/>
        <v>33258923</v>
      </c>
      <c r="AA135" s="9">
        <f t="shared" si="51"/>
        <v>0</v>
      </c>
      <c r="AB135" s="9">
        <f t="shared" si="51"/>
        <v>0</v>
      </c>
      <c r="AC135" s="9">
        <f t="shared" si="51"/>
        <v>0</v>
      </c>
      <c r="AD135" s="9">
        <f t="shared" si="51"/>
        <v>0</v>
      </c>
      <c r="AE135" s="9">
        <f t="shared" si="51"/>
        <v>0</v>
      </c>
      <c r="AF135" s="9">
        <f t="shared" si="51"/>
        <v>0</v>
      </c>
    </row>
    <row r="136" spans="1:32" ht="19.5" customHeight="1">
      <c r="A136" s="52" t="s">
        <v>46</v>
      </c>
      <c r="B136" s="18" t="s">
        <v>2</v>
      </c>
      <c r="C136" s="5">
        <f>F136+I136+L136+O136+U136+X136+AA136+AD136+R136</f>
        <v>0</v>
      </c>
      <c r="D136" s="5">
        <f>G136+J136+M136+P136+V136+Y136+AB136+AE136+S136</f>
        <v>0</v>
      </c>
      <c r="E136" s="6">
        <f>H136+K136+N136+Q136+W136+Z136+AC136+AF136+T136</f>
        <v>0</v>
      </c>
      <c r="F136" s="5">
        <v>0</v>
      </c>
      <c r="G136" s="5">
        <v>0</v>
      </c>
      <c r="H136" s="5">
        <f>F136+G136</f>
        <v>0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0</v>
      </c>
      <c r="V136" s="5">
        <v>0</v>
      </c>
      <c r="W136" s="5">
        <f>U136+V136</f>
        <v>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8">
        <f>AA136+AB136</f>
        <v>0</v>
      </c>
      <c r="AD136" s="5">
        <v>0</v>
      </c>
      <c r="AE136" s="5">
        <v>0</v>
      </c>
      <c r="AF136" s="6">
        <f>AD136+AE136</f>
        <v>0</v>
      </c>
    </row>
    <row r="137" spans="1:32" ht="19.5" customHeight="1">
      <c r="A137" s="53"/>
      <c r="B137" s="17" t="s">
        <v>3</v>
      </c>
      <c r="C137" s="5">
        <f t="shared" ref="C137:E139" si="52">F137+I137+L137+O137+U137+X137+AA137+AD137+R137</f>
        <v>0</v>
      </c>
      <c r="D137" s="5">
        <f t="shared" si="52"/>
        <v>0</v>
      </c>
      <c r="E137" s="6">
        <f t="shared" si="52"/>
        <v>0</v>
      </c>
      <c r="F137" s="5">
        <v>0</v>
      </c>
      <c r="G137" s="5">
        <v>0</v>
      </c>
      <c r="H137" s="5">
        <f>F137+G137</f>
        <v>0</v>
      </c>
      <c r="I137" s="5">
        <v>0</v>
      </c>
      <c r="J137" s="5">
        <v>0</v>
      </c>
      <c r="K137" s="5">
        <f>I137+J137</f>
        <v>0</v>
      </c>
      <c r="L137" s="5">
        <v>0</v>
      </c>
      <c r="M137" s="5">
        <v>0</v>
      </c>
      <c r="N137" s="5">
        <f>L137+M137</f>
        <v>0</v>
      </c>
      <c r="O137" s="5">
        <v>0</v>
      </c>
      <c r="P137" s="5">
        <v>0</v>
      </c>
      <c r="Q137" s="5">
        <f>O137+P137</f>
        <v>0</v>
      </c>
      <c r="R137" s="5">
        <v>0</v>
      </c>
      <c r="S137" s="5">
        <v>0</v>
      </c>
      <c r="T137" s="5">
        <f>R137+S137</f>
        <v>0</v>
      </c>
      <c r="U137" s="5">
        <v>0</v>
      </c>
      <c r="V137" s="5">
        <v>0</v>
      </c>
      <c r="W137" s="5">
        <f>U137+V137</f>
        <v>0</v>
      </c>
      <c r="X137" s="5">
        <v>0</v>
      </c>
      <c r="Y137" s="5">
        <v>0</v>
      </c>
      <c r="Z137" s="8">
        <f>X137+Y137</f>
        <v>0</v>
      </c>
      <c r="AA137" s="5">
        <v>0</v>
      </c>
      <c r="AB137" s="5">
        <v>0</v>
      </c>
      <c r="AC137" s="8">
        <f>AA137+AB137</f>
        <v>0</v>
      </c>
      <c r="AD137" s="5">
        <v>0</v>
      </c>
      <c r="AE137" s="5">
        <v>0</v>
      </c>
      <c r="AF137" s="6">
        <f>AD137+AE137</f>
        <v>0</v>
      </c>
    </row>
    <row r="138" spans="1:32" ht="19.5" customHeight="1">
      <c r="A138" s="53"/>
      <c r="B138" s="17" t="s">
        <v>59</v>
      </c>
      <c r="C138" s="5">
        <f t="shared" si="52"/>
        <v>0</v>
      </c>
      <c r="D138" s="5">
        <f t="shared" si="52"/>
        <v>0</v>
      </c>
      <c r="E138" s="6">
        <f t="shared" si="52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5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8">
        <f>AA138+AB138</f>
        <v>0</v>
      </c>
      <c r="AD138" s="5">
        <v>0</v>
      </c>
      <c r="AE138" s="5">
        <v>0</v>
      </c>
      <c r="AF138" s="6">
        <f>AD138+AE138</f>
        <v>0</v>
      </c>
    </row>
    <row r="139" spans="1:32" ht="19.5" customHeight="1">
      <c r="A139" s="54"/>
      <c r="B139" s="17" t="s">
        <v>4</v>
      </c>
      <c r="C139" s="5">
        <f t="shared" si="52"/>
        <v>0</v>
      </c>
      <c r="D139" s="5">
        <f t="shared" si="52"/>
        <v>0</v>
      </c>
      <c r="E139" s="6">
        <f t="shared" si="52"/>
        <v>0</v>
      </c>
      <c r="F139" s="5">
        <v>0</v>
      </c>
      <c r="G139" s="5">
        <v>0</v>
      </c>
      <c r="H139" s="5">
        <f>F139+G139</f>
        <v>0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5">
        <f>U139+V139</f>
        <v>0</v>
      </c>
      <c r="X139" s="5">
        <v>0</v>
      </c>
      <c r="Y139" s="5">
        <v>0</v>
      </c>
      <c r="Z139" s="8">
        <f>X139+Y139</f>
        <v>0</v>
      </c>
      <c r="AA139" s="5">
        <v>0</v>
      </c>
      <c r="AB139" s="5">
        <v>0</v>
      </c>
      <c r="AC139" s="8">
        <f>AA139+AB139</f>
        <v>0</v>
      </c>
      <c r="AD139" s="5">
        <v>0</v>
      </c>
      <c r="AE139" s="5">
        <v>0</v>
      </c>
      <c r="AF139" s="6">
        <f>AD139+AE139</f>
        <v>0</v>
      </c>
    </row>
    <row r="140" spans="1:32" ht="19.5" customHeight="1" thickBot="1">
      <c r="A140" s="22" t="s">
        <v>5</v>
      </c>
      <c r="B140" s="21"/>
      <c r="C140" s="9">
        <f t="shared" ref="C140:AF140" si="53">SUM(C136:C139)</f>
        <v>0</v>
      </c>
      <c r="D140" s="9">
        <f t="shared" si="53"/>
        <v>0</v>
      </c>
      <c r="E140" s="9">
        <f t="shared" si="53"/>
        <v>0</v>
      </c>
      <c r="F140" s="9">
        <f t="shared" si="53"/>
        <v>0</v>
      </c>
      <c r="G140" s="9">
        <f t="shared" si="53"/>
        <v>0</v>
      </c>
      <c r="H140" s="9">
        <f t="shared" si="53"/>
        <v>0</v>
      </c>
      <c r="I140" s="9">
        <f t="shared" si="53"/>
        <v>0</v>
      </c>
      <c r="J140" s="9">
        <f t="shared" si="53"/>
        <v>0</v>
      </c>
      <c r="K140" s="9">
        <f t="shared" si="53"/>
        <v>0</v>
      </c>
      <c r="L140" s="9">
        <f t="shared" si="53"/>
        <v>0</v>
      </c>
      <c r="M140" s="9">
        <f t="shared" si="53"/>
        <v>0</v>
      </c>
      <c r="N140" s="9">
        <f t="shared" si="53"/>
        <v>0</v>
      </c>
      <c r="O140" s="9">
        <f t="shared" si="53"/>
        <v>0</v>
      </c>
      <c r="P140" s="9">
        <f t="shared" si="53"/>
        <v>0</v>
      </c>
      <c r="Q140" s="9">
        <f t="shared" si="53"/>
        <v>0</v>
      </c>
      <c r="R140" s="9">
        <f t="shared" si="53"/>
        <v>0</v>
      </c>
      <c r="S140" s="9">
        <f t="shared" si="53"/>
        <v>0</v>
      </c>
      <c r="T140" s="9">
        <f t="shared" si="53"/>
        <v>0</v>
      </c>
      <c r="U140" s="9">
        <f t="shared" si="53"/>
        <v>0</v>
      </c>
      <c r="V140" s="9">
        <f t="shared" si="53"/>
        <v>0</v>
      </c>
      <c r="W140" s="9">
        <f t="shared" si="53"/>
        <v>0</v>
      </c>
      <c r="X140" s="9">
        <f t="shared" si="53"/>
        <v>0</v>
      </c>
      <c r="Y140" s="9">
        <f t="shared" si="53"/>
        <v>0</v>
      </c>
      <c r="Z140" s="9">
        <f t="shared" si="53"/>
        <v>0</v>
      </c>
      <c r="AA140" s="9">
        <f t="shared" si="53"/>
        <v>0</v>
      </c>
      <c r="AB140" s="9">
        <f t="shared" si="53"/>
        <v>0</v>
      </c>
      <c r="AC140" s="9">
        <f t="shared" si="53"/>
        <v>0</v>
      </c>
      <c r="AD140" s="9">
        <f t="shared" si="53"/>
        <v>0</v>
      </c>
      <c r="AE140" s="9">
        <f t="shared" si="53"/>
        <v>0</v>
      </c>
      <c r="AF140" s="9">
        <f t="shared" si="53"/>
        <v>0</v>
      </c>
    </row>
    <row r="141" spans="1:32" ht="19.5" customHeight="1">
      <c r="A141" s="52" t="s">
        <v>58</v>
      </c>
      <c r="B141" s="18" t="s">
        <v>2</v>
      </c>
      <c r="C141" s="5">
        <f>F141+I141+L141+O141+U141+X141+AA141+AD141+R141</f>
        <v>0</v>
      </c>
      <c r="D141" s="5">
        <f>G141+J141+M141+P141+V141+Y141+AB141+AE141+S141</f>
        <v>0</v>
      </c>
      <c r="E141" s="6">
        <f>H141+K141+N141+Q141+W141+Z141+AC141+AF141+T141</f>
        <v>0</v>
      </c>
      <c r="F141" s="5">
        <v>0</v>
      </c>
      <c r="G141" s="5">
        <v>0</v>
      </c>
      <c r="H141" s="5">
        <f>F141+G141</f>
        <v>0</v>
      </c>
      <c r="I141" s="5">
        <v>0</v>
      </c>
      <c r="J141" s="5">
        <v>0</v>
      </c>
      <c r="K141" s="5">
        <f>I141+J141</f>
        <v>0</v>
      </c>
      <c r="L141" s="5">
        <v>0</v>
      </c>
      <c r="M141" s="5">
        <v>0</v>
      </c>
      <c r="N141" s="5">
        <f>L141+M141</f>
        <v>0</v>
      </c>
      <c r="O141" s="5">
        <v>0</v>
      </c>
      <c r="P141" s="5">
        <v>0</v>
      </c>
      <c r="Q141" s="5">
        <f>O141+P141</f>
        <v>0</v>
      </c>
      <c r="R141" s="5">
        <v>0</v>
      </c>
      <c r="S141" s="5">
        <v>0</v>
      </c>
      <c r="T141" s="5">
        <f>R141+S141</f>
        <v>0</v>
      </c>
      <c r="U141" s="5">
        <v>0</v>
      </c>
      <c r="V141" s="5">
        <v>0</v>
      </c>
      <c r="W141" s="5">
        <f>U141+V141</f>
        <v>0</v>
      </c>
      <c r="X141" s="5">
        <v>0</v>
      </c>
      <c r="Y141" s="5">
        <v>0</v>
      </c>
      <c r="Z141" s="8">
        <f>X141+Y141</f>
        <v>0</v>
      </c>
      <c r="AA141" s="5">
        <v>0</v>
      </c>
      <c r="AB141" s="5">
        <v>0</v>
      </c>
      <c r="AC141" s="8">
        <f>AA141+AB141</f>
        <v>0</v>
      </c>
      <c r="AD141" s="5">
        <v>0</v>
      </c>
      <c r="AE141" s="5">
        <v>0</v>
      </c>
      <c r="AF141" s="6">
        <f>AD141+AE141</f>
        <v>0</v>
      </c>
    </row>
    <row r="142" spans="1:32" ht="19.5" customHeight="1">
      <c r="A142" s="53"/>
      <c r="B142" s="17" t="s">
        <v>3</v>
      </c>
      <c r="C142" s="5">
        <f t="shared" ref="C142:E144" si="54">F142+I142+L142+O142+U142+X142+AA142+AD142+R142</f>
        <v>0</v>
      </c>
      <c r="D142" s="5">
        <f t="shared" si="54"/>
        <v>0</v>
      </c>
      <c r="E142" s="6">
        <f t="shared" si="54"/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5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8">
        <f>AA142+AB142</f>
        <v>0</v>
      </c>
      <c r="AD142" s="5">
        <v>0</v>
      </c>
      <c r="AE142" s="5">
        <v>0</v>
      </c>
      <c r="AF142" s="6">
        <f>AD142+AE142</f>
        <v>0</v>
      </c>
    </row>
    <row r="143" spans="1:32" ht="19.5" customHeight="1">
      <c r="A143" s="53"/>
      <c r="B143" s="17" t="s">
        <v>59</v>
      </c>
      <c r="C143" s="5">
        <f t="shared" si="54"/>
        <v>0</v>
      </c>
      <c r="D143" s="5">
        <f t="shared" si="54"/>
        <v>0</v>
      </c>
      <c r="E143" s="6">
        <f t="shared" si="54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5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8">
        <f>AA143+AB143</f>
        <v>0</v>
      </c>
      <c r="AD143" s="5">
        <v>0</v>
      </c>
      <c r="AE143" s="5">
        <v>0</v>
      </c>
      <c r="AF143" s="6">
        <f>AD143+AE143</f>
        <v>0</v>
      </c>
    </row>
    <row r="144" spans="1:32" ht="19.5" customHeight="1">
      <c r="A144" s="54"/>
      <c r="B144" s="17" t="s">
        <v>4</v>
      </c>
      <c r="C144" s="5">
        <f t="shared" si="54"/>
        <v>223489926</v>
      </c>
      <c r="D144" s="5">
        <f t="shared" si="54"/>
        <v>249712277</v>
      </c>
      <c r="E144" s="6">
        <f t="shared" si="54"/>
        <v>473202203</v>
      </c>
      <c r="F144" s="5">
        <v>193215717</v>
      </c>
      <c r="G144" s="5">
        <v>194523679</v>
      </c>
      <c r="H144" s="5">
        <f>F144+G144</f>
        <v>387739396</v>
      </c>
      <c r="I144" s="5">
        <v>30274209</v>
      </c>
      <c r="J144" s="5">
        <v>55188598</v>
      </c>
      <c r="K144" s="5">
        <f>I144+J144</f>
        <v>85462807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0</v>
      </c>
      <c r="V144" s="5">
        <v>0</v>
      </c>
      <c r="W144" s="5">
        <f>U144+V144</f>
        <v>0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8">
        <f>AA144+AB144</f>
        <v>0</v>
      </c>
      <c r="AD144" s="5">
        <v>0</v>
      </c>
      <c r="AE144" s="5">
        <v>0</v>
      </c>
      <c r="AF144" s="6">
        <f>AD144+AE144</f>
        <v>0</v>
      </c>
    </row>
    <row r="145" spans="1:32" ht="19.5" customHeight="1" thickBot="1">
      <c r="A145" s="22" t="s">
        <v>5</v>
      </c>
      <c r="B145" s="21"/>
      <c r="C145" s="9">
        <f t="shared" ref="C145:AF145" si="55">SUM(C141:C144)</f>
        <v>223489926</v>
      </c>
      <c r="D145" s="9">
        <f t="shared" si="55"/>
        <v>249712277</v>
      </c>
      <c r="E145" s="9">
        <f t="shared" si="55"/>
        <v>473202203</v>
      </c>
      <c r="F145" s="9">
        <f t="shared" si="55"/>
        <v>193215717</v>
      </c>
      <c r="G145" s="9">
        <f t="shared" si="55"/>
        <v>194523679</v>
      </c>
      <c r="H145" s="9">
        <f t="shared" si="55"/>
        <v>387739396</v>
      </c>
      <c r="I145" s="9">
        <f t="shared" si="55"/>
        <v>30274209</v>
      </c>
      <c r="J145" s="9">
        <f t="shared" si="55"/>
        <v>55188598</v>
      </c>
      <c r="K145" s="9">
        <f t="shared" si="55"/>
        <v>85462807</v>
      </c>
      <c r="L145" s="9">
        <f t="shared" si="55"/>
        <v>0</v>
      </c>
      <c r="M145" s="9">
        <f t="shared" si="55"/>
        <v>0</v>
      </c>
      <c r="N145" s="9">
        <f t="shared" si="55"/>
        <v>0</v>
      </c>
      <c r="O145" s="9">
        <f t="shared" si="55"/>
        <v>0</v>
      </c>
      <c r="P145" s="9">
        <f t="shared" si="55"/>
        <v>0</v>
      </c>
      <c r="Q145" s="9">
        <f t="shared" si="55"/>
        <v>0</v>
      </c>
      <c r="R145" s="9">
        <f t="shared" si="55"/>
        <v>0</v>
      </c>
      <c r="S145" s="9">
        <f t="shared" si="55"/>
        <v>0</v>
      </c>
      <c r="T145" s="9">
        <f t="shared" si="55"/>
        <v>0</v>
      </c>
      <c r="U145" s="9">
        <f t="shared" si="55"/>
        <v>0</v>
      </c>
      <c r="V145" s="9">
        <f t="shared" si="55"/>
        <v>0</v>
      </c>
      <c r="W145" s="9">
        <f t="shared" si="55"/>
        <v>0</v>
      </c>
      <c r="X145" s="9">
        <f t="shared" si="55"/>
        <v>0</v>
      </c>
      <c r="Y145" s="9">
        <f t="shared" si="55"/>
        <v>0</v>
      </c>
      <c r="Z145" s="9">
        <f t="shared" si="55"/>
        <v>0</v>
      </c>
      <c r="AA145" s="9">
        <f t="shared" si="55"/>
        <v>0</v>
      </c>
      <c r="AB145" s="9">
        <f t="shared" si="55"/>
        <v>0</v>
      </c>
      <c r="AC145" s="9">
        <f t="shared" si="55"/>
        <v>0</v>
      </c>
      <c r="AD145" s="9">
        <f t="shared" si="55"/>
        <v>0</v>
      </c>
      <c r="AE145" s="9">
        <f t="shared" si="55"/>
        <v>0</v>
      </c>
      <c r="AF145" s="9">
        <f t="shared" si="55"/>
        <v>0</v>
      </c>
    </row>
    <row r="146" spans="1:32" ht="19.5" customHeight="1">
      <c r="A146" s="52" t="s">
        <v>47</v>
      </c>
      <c r="B146" s="18" t="s">
        <v>2</v>
      </c>
      <c r="C146" s="5">
        <f>F146+I146+L146+O146+U146+X146+AA146+AD146+R146</f>
        <v>0</v>
      </c>
      <c r="D146" s="5">
        <f>G146+J146+M146+P146+V146+Y146+AB146+AE146+S146</f>
        <v>0</v>
      </c>
      <c r="E146" s="6">
        <f>H146+K146+N146+Q146+W146+Z146+AC146+AF146+T146</f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5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8">
        <f>AA146+AB146</f>
        <v>0</v>
      </c>
      <c r="AD146" s="5">
        <v>0</v>
      </c>
      <c r="AE146" s="5">
        <v>0</v>
      </c>
      <c r="AF146" s="6">
        <f>AD146+AE146</f>
        <v>0</v>
      </c>
    </row>
    <row r="147" spans="1:32" ht="19.5" customHeight="1">
      <c r="A147" s="53"/>
      <c r="B147" s="17" t="s">
        <v>3</v>
      </c>
      <c r="C147" s="5">
        <f t="shared" ref="C147:E149" si="56">F147+I147+L147+O147+U147+X147+AA147+AD147+R147</f>
        <v>0</v>
      </c>
      <c r="D147" s="5">
        <f t="shared" si="56"/>
        <v>0</v>
      </c>
      <c r="E147" s="6">
        <f t="shared" si="56"/>
        <v>0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0</v>
      </c>
      <c r="V147" s="5">
        <v>0</v>
      </c>
      <c r="W147" s="5">
        <f>U147+V147</f>
        <v>0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8">
        <f>AA147+AB147</f>
        <v>0</v>
      </c>
      <c r="AD147" s="5">
        <v>0</v>
      </c>
      <c r="AE147" s="5">
        <v>0</v>
      </c>
      <c r="AF147" s="6">
        <f>AD147+AE147</f>
        <v>0</v>
      </c>
    </row>
    <row r="148" spans="1:32" ht="19.5" customHeight="1">
      <c r="A148" s="53"/>
      <c r="B148" s="17" t="s">
        <v>59</v>
      </c>
      <c r="C148" s="5">
        <f t="shared" si="56"/>
        <v>0</v>
      </c>
      <c r="D148" s="5">
        <f t="shared" si="56"/>
        <v>0</v>
      </c>
      <c r="E148" s="6">
        <f t="shared" si="56"/>
        <v>0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0</v>
      </c>
      <c r="V148" s="5">
        <v>0</v>
      </c>
      <c r="W148" s="5">
        <f>U148+V148</f>
        <v>0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8">
        <f>AA148+AB148</f>
        <v>0</v>
      </c>
      <c r="AD148" s="5">
        <v>0</v>
      </c>
      <c r="AE148" s="5">
        <v>0</v>
      </c>
      <c r="AF148" s="6">
        <f>AD148+AE148</f>
        <v>0</v>
      </c>
    </row>
    <row r="149" spans="1:32" ht="19.5" customHeight="1">
      <c r="A149" s="54"/>
      <c r="B149" s="17" t="s">
        <v>4</v>
      </c>
      <c r="C149" s="5">
        <f t="shared" si="56"/>
        <v>0</v>
      </c>
      <c r="D149" s="5">
        <f t="shared" si="56"/>
        <v>0</v>
      </c>
      <c r="E149" s="6">
        <f t="shared" si="56"/>
        <v>0</v>
      </c>
      <c r="F149" s="5">
        <v>0</v>
      </c>
      <c r="G149" s="5">
        <v>0</v>
      </c>
      <c r="H149" s="5">
        <f>F149+G149</f>
        <v>0</v>
      </c>
      <c r="I149" s="5">
        <v>0</v>
      </c>
      <c r="J149" s="5">
        <v>0</v>
      </c>
      <c r="K149" s="5">
        <f>I149+J149</f>
        <v>0</v>
      </c>
      <c r="L149" s="5">
        <v>0</v>
      </c>
      <c r="M149" s="5">
        <v>0</v>
      </c>
      <c r="N149" s="5">
        <f>L149+M149</f>
        <v>0</v>
      </c>
      <c r="O149" s="5">
        <v>0</v>
      </c>
      <c r="P149" s="5">
        <v>0</v>
      </c>
      <c r="Q149" s="5">
        <f>O149+P149</f>
        <v>0</v>
      </c>
      <c r="R149" s="5">
        <v>0</v>
      </c>
      <c r="S149" s="5">
        <v>0</v>
      </c>
      <c r="T149" s="5">
        <f>R149+S149</f>
        <v>0</v>
      </c>
      <c r="U149" s="5">
        <v>0</v>
      </c>
      <c r="V149" s="5">
        <v>0</v>
      </c>
      <c r="W149" s="5">
        <f>U149+V149</f>
        <v>0</v>
      </c>
      <c r="X149" s="5">
        <v>0</v>
      </c>
      <c r="Y149" s="5">
        <v>0</v>
      </c>
      <c r="Z149" s="8">
        <f>X149+Y149</f>
        <v>0</v>
      </c>
      <c r="AA149" s="5">
        <v>0</v>
      </c>
      <c r="AB149" s="5">
        <v>0</v>
      </c>
      <c r="AC149" s="8">
        <f>AA149+AB149</f>
        <v>0</v>
      </c>
      <c r="AD149" s="5">
        <v>0</v>
      </c>
      <c r="AE149" s="5">
        <v>0</v>
      </c>
      <c r="AF149" s="6">
        <f>AD149+AE149</f>
        <v>0</v>
      </c>
    </row>
    <row r="150" spans="1:32" ht="19.5" customHeight="1" thickBot="1">
      <c r="A150" s="22" t="s">
        <v>5</v>
      </c>
      <c r="B150" s="21"/>
      <c r="C150" s="9">
        <f t="shared" ref="C150:AF150" si="57">SUM(C146:C149)</f>
        <v>0</v>
      </c>
      <c r="D150" s="9">
        <f t="shared" si="57"/>
        <v>0</v>
      </c>
      <c r="E150" s="9">
        <f t="shared" si="57"/>
        <v>0</v>
      </c>
      <c r="F150" s="9">
        <f t="shared" si="57"/>
        <v>0</v>
      </c>
      <c r="G150" s="9">
        <f t="shared" si="57"/>
        <v>0</v>
      </c>
      <c r="H150" s="9">
        <f t="shared" si="57"/>
        <v>0</v>
      </c>
      <c r="I150" s="9">
        <f t="shared" si="57"/>
        <v>0</v>
      </c>
      <c r="J150" s="9">
        <f t="shared" si="57"/>
        <v>0</v>
      </c>
      <c r="K150" s="9">
        <f t="shared" si="57"/>
        <v>0</v>
      </c>
      <c r="L150" s="9">
        <f t="shared" si="57"/>
        <v>0</v>
      </c>
      <c r="M150" s="9">
        <f t="shared" si="57"/>
        <v>0</v>
      </c>
      <c r="N150" s="9">
        <f t="shared" si="57"/>
        <v>0</v>
      </c>
      <c r="O150" s="9">
        <f t="shared" si="57"/>
        <v>0</v>
      </c>
      <c r="P150" s="9">
        <f t="shared" si="57"/>
        <v>0</v>
      </c>
      <c r="Q150" s="9">
        <f t="shared" si="57"/>
        <v>0</v>
      </c>
      <c r="R150" s="9">
        <f t="shared" si="57"/>
        <v>0</v>
      </c>
      <c r="S150" s="9">
        <f t="shared" si="57"/>
        <v>0</v>
      </c>
      <c r="T150" s="9">
        <f t="shared" si="57"/>
        <v>0</v>
      </c>
      <c r="U150" s="9">
        <f t="shared" si="57"/>
        <v>0</v>
      </c>
      <c r="V150" s="9">
        <f t="shared" si="57"/>
        <v>0</v>
      </c>
      <c r="W150" s="9">
        <f t="shared" si="57"/>
        <v>0</v>
      </c>
      <c r="X150" s="9">
        <f t="shared" si="57"/>
        <v>0</v>
      </c>
      <c r="Y150" s="9">
        <f t="shared" si="57"/>
        <v>0</v>
      </c>
      <c r="Z150" s="9">
        <f t="shared" si="57"/>
        <v>0</v>
      </c>
      <c r="AA150" s="9">
        <f t="shared" si="57"/>
        <v>0</v>
      </c>
      <c r="AB150" s="9">
        <f t="shared" si="57"/>
        <v>0</v>
      </c>
      <c r="AC150" s="9">
        <f t="shared" si="57"/>
        <v>0</v>
      </c>
      <c r="AD150" s="9">
        <f t="shared" si="57"/>
        <v>0</v>
      </c>
      <c r="AE150" s="9">
        <f t="shared" si="57"/>
        <v>0</v>
      </c>
      <c r="AF150" s="9">
        <f t="shared" si="57"/>
        <v>0</v>
      </c>
    </row>
    <row r="151" spans="1:32" ht="19.5" customHeight="1">
      <c r="A151" s="52" t="s">
        <v>48</v>
      </c>
      <c r="B151" s="18" t="s">
        <v>2</v>
      </c>
      <c r="C151" s="5">
        <f>F151+I151+L151+O151+U151+X151+AA151+AD151+R151</f>
        <v>32865904</v>
      </c>
      <c r="D151" s="5">
        <f>G151+J151+M151+P151+V151+Y151+AB151+AE151+S151</f>
        <v>60885034</v>
      </c>
      <c r="E151" s="6">
        <f>H151+K151+N151+Q151+W151+Z151+AC151+AF151+T151</f>
        <v>93750938</v>
      </c>
      <c r="F151" s="5">
        <v>8296</v>
      </c>
      <c r="G151" s="5">
        <v>2916379</v>
      </c>
      <c r="H151" s="5">
        <f>F151+G151</f>
        <v>2924675</v>
      </c>
      <c r="I151" s="5">
        <v>0</v>
      </c>
      <c r="J151" s="5">
        <v>57968655</v>
      </c>
      <c r="K151" s="5">
        <f>I151+J151</f>
        <v>57968655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0</v>
      </c>
      <c r="V151" s="5">
        <v>0</v>
      </c>
      <c r="W151" s="5">
        <f>U151+V151</f>
        <v>0</v>
      </c>
      <c r="X151" s="5">
        <v>32857608</v>
      </c>
      <c r="Y151" s="5">
        <v>0</v>
      </c>
      <c r="Z151" s="8">
        <f>X151+Y151</f>
        <v>32857608</v>
      </c>
      <c r="AA151" s="5">
        <v>0</v>
      </c>
      <c r="AB151" s="5">
        <v>0</v>
      </c>
      <c r="AC151" s="8">
        <f>AA151+AB151</f>
        <v>0</v>
      </c>
      <c r="AD151" s="5">
        <v>0</v>
      </c>
      <c r="AE151" s="5">
        <v>0</v>
      </c>
      <c r="AF151" s="6">
        <f>AD151+AE151</f>
        <v>0</v>
      </c>
    </row>
    <row r="152" spans="1:32" ht="19.5" customHeight="1">
      <c r="A152" s="53"/>
      <c r="B152" s="17" t="s">
        <v>3</v>
      </c>
      <c r="C152" s="5">
        <f t="shared" ref="C152:E154" si="58">F152+I152+L152+O152+U152+X152+AA152+AD152+R152</f>
        <v>49462626</v>
      </c>
      <c r="D152" s="5">
        <f t="shared" si="58"/>
        <v>6655982</v>
      </c>
      <c r="E152" s="6">
        <f t="shared" si="58"/>
        <v>56118608</v>
      </c>
      <c r="F152" s="5">
        <v>5439459</v>
      </c>
      <c r="G152" s="5">
        <v>6655982</v>
      </c>
      <c r="H152" s="5">
        <f>F152+G152</f>
        <v>12095441</v>
      </c>
      <c r="I152" s="5">
        <v>0</v>
      </c>
      <c r="J152" s="5">
        <v>0</v>
      </c>
      <c r="K152" s="5">
        <f>I152+J152</f>
        <v>0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0</v>
      </c>
      <c r="V152" s="5">
        <v>0</v>
      </c>
      <c r="W152" s="5">
        <f>U152+V152</f>
        <v>0</v>
      </c>
      <c r="X152" s="5">
        <v>44023167</v>
      </c>
      <c r="Y152" s="5">
        <v>0</v>
      </c>
      <c r="Z152" s="8">
        <f>X152+Y152</f>
        <v>44023167</v>
      </c>
      <c r="AA152" s="5">
        <v>0</v>
      </c>
      <c r="AB152" s="5">
        <v>0</v>
      </c>
      <c r="AC152" s="8">
        <f>AA152+AB152</f>
        <v>0</v>
      </c>
      <c r="AD152" s="5">
        <v>0</v>
      </c>
      <c r="AE152" s="5">
        <v>0</v>
      </c>
      <c r="AF152" s="6">
        <f>AD152+AE152</f>
        <v>0</v>
      </c>
    </row>
    <row r="153" spans="1:32" ht="19.5" customHeight="1">
      <c r="A153" s="53"/>
      <c r="B153" s="17" t="s">
        <v>59</v>
      </c>
      <c r="C153" s="5">
        <f t="shared" si="58"/>
        <v>2880208</v>
      </c>
      <c r="D153" s="5">
        <f t="shared" si="58"/>
        <v>0</v>
      </c>
      <c r="E153" s="6">
        <f t="shared" si="58"/>
        <v>2880208</v>
      </c>
      <c r="F153" s="5">
        <v>0</v>
      </c>
      <c r="G153" s="5">
        <v>0</v>
      </c>
      <c r="H153" s="5">
        <f>F153+G153</f>
        <v>0</v>
      </c>
      <c r="I153" s="5">
        <v>0</v>
      </c>
      <c r="J153" s="5">
        <v>0</v>
      </c>
      <c r="K153" s="5">
        <f>I153+J153</f>
        <v>0</v>
      </c>
      <c r="L153" s="5">
        <v>0</v>
      </c>
      <c r="M153" s="5">
        <v>0</v>
      </c>
      <c r="N153" s="5">
        <f>L153+M153</f>
        <v>0</v>
      </c>
      <c r="O153" s="5">
        <v>0</v>
      </c>
      <c r="P153" s="5">
        <v>0</v>
      </c>
      <c r="Q153" s="5">
        <f>O153+P153</f>
        <v>0</v>
      </c>
      <c r="R153" s="5">
        <v>0</v>
      </c>
      <c r="S153" s="5">
        <v>0</v>
      </c>
      <c r="T153" s="5">
        <f>R153+S153</f>
        <v>0</v>
      </c>
      <c r="U153" s="5">
        <v>0</v>
      </c>
      <c r="V153" s="5">
        <v>0</v>
      </c>
      <c r="W153" s="5">
        <f>U153+V153</f>
        <v>0</v>
      </c>
      <c r="X153" s="5">
        <v>2880208</v>
      </c>
      <c r="Y153" s="5">
        <v>0</v>
      </c>
      <c r="Z153" s="8">
        <f>X153+Y153</f>
        <v>2880208</v>
      </c>
      <c r="AA153" s="5">
        <v>0</v>
      </c>
      <c r="AB153" s="5">
        <v>0</v>
      </c>
      <c r="AC153" s="8">
        <f>AA153+AB153</f>
        <v>0</v>
      </c>
      <c r="AD153" s="5">
        <v>0</v>
      </c>
      <c r="AE153" s="5">
        <v>0</v>
      </c>
      <c r="AF153" s="6">
        <f>AD153+AE153</f>
        <v>0</v>
      </c>
    </row>
    <row r="154" spans="1:32" ht="19.5" customHeight="1">
      <c r="A154" s="54"/>
      <c r="B154" s="17" t="s">
        <v>4</v>
      </c>
      <c r="C154" s="5">
        <f t="shared" si="58"/>
        <v>320177305</v>
      </c>
      <c r="D154" s="5">
        <f t="shared" si="58"/>
        <v>284121579</v>
      </c>
      <c r="E154" s="6">
        <f t="shared" si="58"/>
        <v>604298884</v>
      </c>
      <c r="F154" s="5">
        <v>59784660</v>
      </c>
      <c r="G154" s="5">
        <v>279913789</v>
      </c>
      <c r="H154" s="5">
        <f>F154+G154</f>
        <v>339698449</v>
      </c>
      <c r="I154" s="5">
        <v>2816417</v>
      </c>
      <c r="J154" s="5">
        <v>0</v>
      </c>
      <c r="K154" s="5">
        <f>I154+J154</f>
        <v>2816417</v>
      </c>
      <c r="L154" s="5">
        <v>0</v>
      </c>
      <c r="M154" s="5">
        <v>0</v>
      </c>
      <c r="N154" s="5">
        <f>L154+M154</f>
        <v>0</v>
      </c>
      <c r="O154" s="5">
        <v>0</v>
      </c>
      <c r="P154" s="5">
        <v>0</v>
      </c>
      <c r="Q154" s="5">
        <f>O154+P154</f>
        <v>0</v>
      </c>
      <c r="R154" s="5">
        <v>0</v>
      </c>
      <c r="S154" s="5">
        <v>0</v>
      </c>
      <c r="T154" s="5">
        <f>R154+S154</f>
        <v>0</v>
      </c>
      <c r="U154" s="5">
        <v>2947036</v>
      </c>
      <c r="V154" s="5">
        <v>0</v>
      </c>
      <c r="W154" s="5">
        <f>U154+V154</f>
        <v>2947036</v>
      </c>
      <c r="X154" s="5">
        <v>254629192</v>
      </c>
      <c r="Y154" s="5">
        <v>4207790</v>
      </c>
      <c r="Z154" s="8">
        <f>X154+Y154</f>
        <v>258836982</v>
      </c>
      <c r="AA154" s="5">
        <v>0</v>
      </c>
      <c r="AB154" s="5">
        <v>0</v>
      </c>
      <c r="AC154" s="8">
        <f>AA154+AB154</f>
        <v>0</v>
      </c>
      <c r="AD154" s="5">
        <v>0</v>
      </c>
      <c r="AE154" s="5">
        <v>0</v>
      </c>
      <c r="AF154" s="6">
        <f>AD154+AE154</f>
        <v>0</v>
      </c>
    </row>
    <row r="155" spans="1:32" ht="19.5" customHeight="1" thickBot="1">
      <c r="A155" s="22" t="s">
        <v>5</v>
      </c>
      <c r="B155" s="21"/>
      <c r="C155" s="9">
        <f t="shared" ref="C155:AF155" si="59">SUM(C151:C154)</f>
        <v>405386043</v>
      </c>
      <c r="D155" s="9">
        <f t="shared" si="59"/>
        <v>351662595</v>
      </c>
      <c r="E155" s="9">
        <f t="shared" si="59"/>
        <v>757048638</v>
      </c>
      <c r="F155" s="9">
        <f t="shared" si="59"/>
        <v>65232415</v>
      </c>
      <c r="G155" s="9">
        <f t="shared" si="59"/>
        <v>289486150</v>
      </c>
      <c r="H155" s="9">
        <f t="shared" si="59"/>
        <v>354718565</v>
      </c>
      <c r="I155" s="9">
        <f t="shared" si="59"/>
        <v>2816417</v>
      </c>
      <c r="J155" s="9">
        <f t="shared" si="59"/>
        <v>57968655</v>
      </c>
      <c r="K155" s="9">
        <f t="shared" si="59"/>
        <v>60785072</v>
      </c>
      <c r="L155" s="9">
        <f t="shared" si="59"/>
        <v>0</v>
      </c>
      <c r="M155" s="9">
        <f t="shared" si="59"/>
        <v>0</v>
      </c>
      <c r="N155" s="9">
        <f t="shared" si="59"/>
        <v>0</v>
      </c>
      <c r="O155" s="9">
        <f t="shared" si="59"/>
        <v>0</v>
      </c>
      <c r="P155" s="9">
        <f t="shared" si="59"/>
        <v>0</v>
      </c>
      <c r="Q155" s="9">
        <f t="shared" si="59"/>
        <v>0</v>
      </c>
      <c r="R155" s="9">
        <f t="shared" si="59"/>
        <v>0</v>
      </c>
      <c r="S155" s="9">
        <f t="shared" si="59"/>
        <v>0</v>
      </c>
      <c r="T155" s="9">
        <f t="shared" si="59"/>
        <v>0</v>
      </c>
      <c r="U155" s="9">
        <f t="shared" si="59"/>
        <v>2947036</v>
      </c>
      <c r="V155" s="9">
        <f t="shared" si="59"/>
        <v>0</v>
      </c>
      <c r="W155" s="9">
        <f t="shared" si="59"/>
        <v>2947036</v>
      </c>
      <c r="X155" s="9">
        <f t="shared" si="59"/>
        <v>334390175</v>
      </c>
      <c r="Y155" s="9">
        <f t="shared" si="59"/>
        <v>4207790</v>
      </c>
      <c r="Z155" s="9">
        <f t="shared" si="59"/>
        <v>338597965</v>
      </c>
      <c r="AA155" s="9">
        <f t="shared" si="59"/>
        <v>0</v>
      </c>
      <c r="AB155" s="9">
        <f t="shared" si="59"/>
        <v>0</v>
      </c>
      <c r="AC155" s="9">
        <f t="shared" si="59"/>
        <v>0</v>
      </c>
      <c r="AD155" s="9">
        <f t="shared" si="59"/>
        <v>0</v>
      </c>
      <c r="AE155" s="9">
        <f t="shared" si="59"/>
        <v>0</v>
      </c>
      <c r="AF155" s="9">
        <f t="shared" si="59"/>
        <v>0</v>
      </c>
    </row>
    <row r="156" spans="1:32" ht="19.5" customHeight="1">
      <c r="A156" s="52" t="s">
        <v>49</v>
      </c>
      <c r="B156" s="18" t="s">
        <v>2</v>
      </c>
      <c r="C156" s="5">
        <f>F156+I156+L156+O156+U156+X156+AA156+AD156+R156</f>
        <v>0</v>
      </c>
      <c r="D156" s="5">
        <f>G156+J156+M156+P156+V156+Y156+AB156+AE156+S156</f>
        <v>0</v>
      </c>
      <c r="E156" s="6">
        <f>H156+K156+N156+Q156+W156+Z156+AC156+AF156+T156</f>
        <v>0</v>
      </c>
      <c r="F156" s="5">
        <v>0</v>
      </c>
      <c r="G156" s="5">
        <v>0</v>
      </c>
      <c r="H156" s="5">
        <f>F156+G156</f>
        <v>0</v>
      </c>
      <c r="I156" s="5">
        <v>0</v>
      </c>
      <c r="J156" s="5">
        <v>0</v>
      </c>
      <c r="K156" s="5">
        <f>I156+J156</f>
        <v>0</v>
      </c>
      <c r="L156" s="5">
        <v>0</v>
      </c>
      <c r="M156" s="5">
        <v>0</v>
      </c>
      <c r="N156" s="5">
        <f>L156+M156</f>
        <v>0</v>
      </c>
      <c r="O156" s="5">
        <v>0</v>
      </c>
      <c r="P156" s="5">
        <v>0</v>
      </c>
      <c r="Q156" s="5">
        <f>O156+P156</f>
        <v>0</v>
      </c>
      <c r="R156" s="5">
        <v>0</v>
      </c>
      <c r="S156" s="5">
        <v>0</v>
      </c>
      <c r="T156" s="5">
        <f>R156+S156</f>
        <v>0</v>
      </c>
      <c r="U156" s="5">
        <v>0</v>
      </c>
      <c r="V156" s="5">
        <v>0</v>
      </c>
      <c r="W156" s="5">
        <f>U156+V156</f>
        <v>0</v>
      </c>
      <c r="X156" s="5">
        <v>0</v>
      </c>
      <c r="Y156" s="5">
        <v>0</v>
      </c>
      <c r="Z156" s="8">
        <f>X156+Y156</f>
        <v>0</v>
      </c>
      <c r="AA156" s="5">
        <v>0</v>
      </c>
      <c r="AB156" s="5">
        <v>0</v>
      </c>
      <c r="AC156" s="8">
        <f>AA156+AB156</f>
        <v>0</v>
      </c>
      <c r="AD156" s="5">
        <v>0</v>
      </c>
      <c r="AE156" s="5">
        <v>0</v>
      </c>
      <c r="AF156" s="6">
        <f>AD156+AE156</f>
        <v>0</v>
      </c>
    </row>
    <row r="157" spans="1:32" ht="19.5" customHeight="1">
      <c r="A157" s="53" t="s">
        <v>49</v>
      </c>
      <c r="B157" s="17" t="s">
        <v>3</v>
      </c>
      <c r="C157" s="5">
        <f t="shared" ref="C157:E159" si="60">F157+I157+L157+O157+U157+X157+AA157+AD157+R157</f>
        <v>0</v>
      </c>
      <c r="D157" s="5">
        <f t="shared" si="60"/>
        <v>0</v>
      </c>
      <c r="E157" s="6">
        <f t="shared" si="60"/>
        <v>0</v>
      </c>
      <c r="F157" s="5">
        <v>0</v>
      </c>
      <c r="G157" s="5">
        <v>0</v>
      </c>
      <c r="H157" s="5">
        <f>F157+G157</f>
        <v>0</v>
      </c>
      <c r="I157" s="5">
        <v>0</v>
      </c>
      <c r="J157" s="5">
        <v>0</v>
      </c>
      <c r="K157" s="5">
        <f>I157+J157</f>
        <v>0</v>
      </c>
      <c r="L157" s="5">
        <v>0</v>
      </c>
      <c r="M157" s="5">
        <v>0</v>
      </c>
      <c r="N157" s="5">
        <f>L157+M157</f>
        <v>0</v>
      </c>
      <c r="O157" s="5">
        <v>0</v>
      </c>
      <c r="P157" s="5">
        <v>0</v>
      </c>
      <c r="Q157" s="5">
        <f>O157+P157</f>
        <v>0</v>
      </c>
      <c r="R157" s="5">
        <v>0</v>
      </c>
      <c r="S157" s="5">
        <v>0</v>
      </c>
      <c r="T157" s="5">
        <f>R157+S157</f>
        <v>0</v>
      </c>
      <c r="U157" s="5">
        <v>0</v>
      </c>
      <c r="V157" s="5">
        <v>0</v>
      </c>
      <c r="W157" s="5">
        <f>U157+V157</f>
        <v>0</v>
      </c>
      <c r="X157" s="5">
        <v>0</v>
      </c>
      <c r="Y157" s="5">
        <v>0</v>
      </c>
      <c r="Z157" s="8">
        <f>X157+Y157</f>
        <v>0</v>
      </c>
      <c r="AA157" s="5">
        <v>0</v>
      </c>
      <c r="AB157" s="5">
        <v>0</v>
      </c>
      <c r="AC157" s="8">
        <f>AA157+AB157</f>
        <v>0</v>
      </c>
      <c r="AD157" s="5">
        <v>0</v>
      </c>
      <c r="AE157" s="5">
        <v>0</v>
      </c>
      <c r="AF157" s="6">
        <f>AD157+AE157</f>
        <v>0</v>
      </c>
    </row>
    <row r="158" spans="1:32" ht="19.5" customHeight="1">
      <c r="A158" s="53"/>
      <c r="B158" s="17" t="s">
        <v>59</v>
      </c>
      <c r="C158" s="5">
        <f t="shared" si="60"/>
        <v>0</v>
      </c>
      <c r="D158" s="5">
        <f t="shared" si="60"/>
        <v>0</v>
      </c>
      <c r="E158" s="6">
        <f t="shared" si="60"/>
        <v>0</v>
      </c>
      <c r="F158" s="5">
        <v>0</v>
      </c>
      <c r="G158" s="5">
        <v>0</v>
      </c>
      <c r="H158" s="5">
        <f>F158+G158</f>
        <v>0</v>
      </c>
      <c r="I158" s="5">
        <v>0</v>
      </c>
      <c r="J158" s="5">
        <v>0</v>
      </c>
      <c r="K158" s="5">
        <f>I158+J158</f>
        <v>0</v>
      </c>
      <c r="L158" s="5">
        <v>0</v>
      </c>
      <c r="M158" s="5">
        <v>0</v>
      </c>
      <c r="N158" s="5">
        <f>L158+M158</f>
        <v>0</v>
      </c>
      <c r="O158" s="5">
        <v>0</v>
      </c>
      <c r="P158" s="5">
        <v>0</v>
      </c>
      <c r="Q158" s="5">
        <f>O158+P158</f>
        <v>0</v>
      </c>
      <c r="R158" s="5">
        <v>0</v>
      </c>
      <c r="S158" s="5">
        <v>0</v>
      </c>
      <c r="T158" s="5">
        <f>R158+S158</f>
        <v>0</v>
      </c>
      <c r="U158" s="5">
        <v>0</v>
      </c>
      <c r="V158" s="5">
        <v>0</v>
      </c>
      <c r="W158" s="5">
        <f>U158+V158</f>
        <v>0</v>
      </c>
      <c r="X158" s="5">
        <v>0</v>
      </c>
      <c r="Y158" s="5">
        <v>0</v>
      </c>
      <c r="Z158" s="8">
        <f>X158+Y158</f>
        <v>0</v>
      </c>
      <c r="AA158" s="5">
        <v>0</v>
      </c>
      <c r="AB158" s="5">
        <v>0</v>
      </c>
      <c r="AC158" s="8">
        <f>AA158+AB158</f>
        <v>0</v>
      </c>
      <c r="AD158" s="5">
        <v>0</v>
      </c>
      <c r="AE158" s="5">
        <v>0</v>
      </c>
      <c r="AF158" s="6">
        <f>AD158+AE158</f>
        <v>0</v>
      </c>
    </row>
    <row r="159" spans="1:32" ht="19.5" customHeight="1">
      <c r="A159" s="54"/>
      <c r="B159" s="17" t="s">
        <v>4</v>
      </c>
      <c r="C159" s="5">
        <f t="shared" si="60"/>
        <v>1479245</v>
      </c>
      <c r="D159" s="5">
        <f t="shared" si="60"/>
        <v>0</v>
      </c>
      <c r="E159" s="6">
        <f t="shared" si="60"/>
        <v>1479245</v>
      </c>
      <c r="F159" s="5">
        <v>0</v>
      </c>
      <c r="G159" s="5">
        <v>0</v>
      </c>
      <c r="H159" s="5">
        <f>F159+G159</f>
        <v>0</v>
      </c>
      <c r="I159" s="5">
        <v>0</v>
      </c>
      <c r="J159" s="5">
        <v>0</v>
      </c>
      <c r="K159" s="5">
        <f>I159+J159</f>
        <v>0</v>
      </c>
      <c r="L159" s="5">
        <v>0</v>
      </c>
      <c r="M159" s="5">
        <v>0</v>
      </c>
      <c r="N159" s="5">
        <f>L159+M159</f>
        <v>0</v>
      </c>
      <c r="O159" s="5">
        <v>0</v>
      </c>
      <c r="P159" s="5">
        <v>0</v>
      </c>
      <c r="Q159" s="5">
        <f>O159+P159</f>
        <v>0</v>
      </c>
      <c r="R159" s="5">
        <v>0</v>
      </c>
      <c r="S159" s="5">
        <v>0</v>
      </c>
      <c r="T159" s="5">
        <f>R159+S159</f>
        <v>0</v>
      </c>
      <c r="U159" s="5">
        <v>0</v>
      </c>
      <c r="V159" s="5">
        <v>0</v>
      </c>
      <c r="W159" s="5">
        <f>U159+V159</f>
        <v>0</v>
      </c>
      <c r="X159" s="5">
        <v>1479245</v>
      </c>
      <c r="Y159" s="5">
        <v>0</v>
      </c>
      <c r="Z159" s="8">
        <f>X159+Y159</f>
        <v>1479245</v>
      </c>
      <c r="AA159" s="5">
        <v>0</v>
      </c>
      <c r="AB159" s="5">
        <v>0</v>
      </c>
      <c r="AC159" s="8">
        <f>AA159+AB159</f>
        <v>0</v>
      </c>
      <c r="AD159" s="5">
        <v>0</v>
      </c>
      <c r="AE159" s="5">
        <v>0</v>
      </c>
      <c r="AF159" s="6">
        <f>AD159+AE159</f>
        <v>0</v>
      </c>
    </row>
    <row r="160" spans="1:32" ht="19.5" customHeight="1" thickBot="1">
      <c r="A160" s="22" t="s">
        <v>5</v>
      </c>
      <c r="B160" s="21"/>
      <c r="C160" s="9">
        <f t="shared" ref="C160:AF160" si="61">SUM(C156:C159)</f>
        <v>1479245</v>
      </c>
      <c r="D160" s="9">
        <f t="shared" si="61"/>
        <v>0</v>
      </c>
      <c r="E160" s="9">
        <f t="shared" si="61"/>
        <v>1479245</v>
      </c>
      <c r="F160" s="9">
        <f t="shared" si="61"/>
        <v>0</v>
      </c>
      <c r="G160" s="9">
        <f t="shared" si="61"/>
        <v>0</v>
      </c>
      <c r="H160" s="9">
        <f t="shared" si="61"/>
        <v>0</v>
      </c>
      <c r="I160" s="9">
        <f t="shared" si="61"/>
        <v>0</v>
      </c>
      <c r="J160" s="9">
        <f t="shared" si="61"/>
        <v>0</v>
      </c>
      <c r="K160" s="9">
        <f t="shared" si="61"/>
        <v>0</v>
      </c>
      <c r="L160" s="9">
        <f t="shared" si="61"/>
        <v>0</v>
      </c>
      <c r="M160" s="9">
        <f t="shared" si="61"/>
        <v>0</v>
      </c>
      <c r="N160" s="9">
        <f t="shared" si="61"/>
        <v>0</v>
      </c>
      <c r="O160" s="9">
        <f t="shared" si="61"/>
        <v>0</v>
      </c>
      <c r="P160" s="9">
        <f t="shared" si="61"/>
        <v>0</v>
      </c>
      <c r="Q160" s="9">
        <f t="shared" si="61"/>
        <v>0</v>
      </c>
      <c r="R160" s="9">
        <f t="shared" si="61"/>
        <v>0</v>
      </c>
      <c r="S160" s="9">
        <f t="shared" si="61"/>
        <v>0</v>
      </c>
      <c r="T160" s="9">
        <f t="shared" si="61"/>
        <v>0</v>
      </c>
      <c r="U160" s="9">
        <f t="shared" si="61"/>
        <v>0</v>
      </c>
      <c r="V160" s="9">
        <f t="shared" si="61"/>
        <v>0</v>
      </c>
      <c r="W160" s="9">
        <f t="shared" si="61"/>
        <v>0</v>
      </c>
      <c r="X160" s="9">
        <f t="shared" si="61"/>
        <v>1479245</v>
      </c>
      <c r="Y160" s="9">
        <f t="shared" si="61"/>
        <v>0</v>
      </c>
      <c r="Z160" s="9">
        <f t="shared" si="61"/>
        <v>1479245</v>
      </c>
      <c r="AA160" s="9">
        <f t="shared" si="61"/>
        <v>0</v>
      </c>
      <c r="AB160" s="9">
        <f t="shared" si="61"/>
        <v>0</v>
      </c>
      <c r="AC160" s="9">
        <f t="shared" si="61"/>
        <v>0</v>
      </c>
      <c r="AD160" s="9">
        <f t="shared" si="61"/>
        <v>0</v>
      </c>
      <c r="AE160" s="9">
        <f t="shared" si="61"/>
        <v>0</v>
      </c>
      <c r="AF160" s="9">
        <f t="shared" si="61"/>
        <v>0</v>
      </c>
    </row>
    <row r="161" spans="1:32" ht="19.5" customHeight="1">
      <c r="A161" s="52" t="s">
        <v>50</v>
      </c>
      <c r="B161" s="18" t="s">
        <v>2</v>
      </c>
      <c r="C161" s="5">
        <f>F161+I161+L161+O161+U161+X161+AA161+AD161+R161</f>
        <v>0</v>
      </c>
      <c r="D161" s="5">
        <f>G161+J161+M161+P161+V161+Y161+AB161+AE161+S161</f>
        <v>0</v>
      </c>
      <c r="E161" s="6">
        <f>H161+K161+N161+Q161+W161+Z161+AC161+AF161+T161</f>
        <v>0</v>
      </c>
      <c r="F161" s="5">
        <v>0</v>
      </c>
      <c r="G161" s="5">
        <v>0</v>
      </c>
      <c r="H161" s="5">
        <f>F161+G161</f>
        <v>0</v>
      </c>
      <c r="I161" s="5">
        <v>0</v>
      </c>
      <c r="J161" s="5">
        <v>0</v>
      </c>
      <c r="K161" s="5">
        <f>I161+J161</f>
        <v>0</v>
      </c>
      <c r="L161" s="5">
        <v>0</v>
      </c>
      <c r="M161" s="5">
        <v>0</v>
      </c>
      <c r="N161" s="5">
        <f>L161+M161</f>
        <v>0</v>
      </c>
      <c r="O161" s="5">
        <v>0</v>
      </c>
      <c r="P161" s="5">
        <v>0</v>
      </c>
      <c r="Q161" s="5">
        <f>O161+P161</f>
        <v>0</v>
      </c>
      <c r="R161" s="5">
        <v>0</v>
      </c>
      <c r="S161" s="5">
        <v>0</v>
      </c>
      <c r="T161" s="5">
        <f>R161+S161</f>
        <v>0</v>
      </c>
      <c r="U161" s="5">
        <v>0</v>
      </c>
      <c r="V161" s="5">
        <v>0</v>
      </c>
      <c r="W161" s="5">
        <f>U161+V161</f>
        <v>0</v>
      </c>
      <c r="X161" s="5">
        <v>0</v>
      </c>
      <c r="Y161" s="5">
        <v>0</v>
      </c>
      <c r="Z161" s="8">
        <f>X161+Y161</f>
        <v>0</v>
      </c>
      <c r="AA161" s="5">
        <v>0</v>
      </c>
      <c r="AB161" s="5">
        <v>0</v>
      </c>
      <c r="AC161" s="8">
        <f>AA161+AB161</f>
        <v>0</v>
      </c>
      <c r="AD161" s="5">
        <v>0</v>
      </c>
      <c r="AE161" s="5">
        <v>0</v>
      </c>
      <c r="AF161" s="6">
        <f>AD161+AE161</f>
        <v>0</v>
      </c>
    </row>
    <row r="162" spans="1:32" ht="19.5" customHeight="1">
      <c r="A162" s="53"/>
      <c r="B162" s="17" t="s">
        <v>3</v>
      </c>
      <c r="C162" s="5">
        <f t="shared" ref="C162:E164" si="62">F162+I162+L162+O162+U162+X162+AA162+AD162+R162</f>
        <v>0</v>
      </c>
      <c r="D162" s="5">
        <f t="shared" si="62"/>
        <v>0</v>
      </c>
      <c r="E162" s="6">
        <f t="shared" si="62"/>
        <v>0</v>
      </c>
      <c r="F162" s="5">
        <v>0</v>
      </c>
      <c r="G162" s="5">
        <v>0</v>
      </c>
      <c r="H162" s="5">
        <f>F162+G162</f>
        <v>0</v>
      </c>
      <c r="I162" s="5">
        <v>0</v>
      </c>
      <c r="J162" s="5">
        <v>0</v>
      </c>
      <c r="K162" s="5">
        <f>I162+J162</f>
        <v>0</v>
      </c>
      <c r="L162" s="5">
        <v>0</v>
      </c>
      <c r="M162" s="5">
        <v>0</v>
      </c>
      <c r="N162" s="5">
        <f>L162+M162</f>
        <v>0</v>
      </c>
      <c r="O162" s="5">
        <v>0</v>
      </c>
      <c r="P162" s="5">
        <v>0</v>
      </c>
      <c r="Q162" s="5">
        <f>O162+P162</f>
        <v>0</v>
      </c>
      <c r="R162" s="5">
        <v>0</v>
      </c>
      <c r="S162" s="5">
        <v>0</v>
      </c>
      <c r="T162" s="5">
        <f>R162+S162</f>
        <v>0</v>
      </c>
      <c r="U162" s="5">
        <v>0</v>
      </c>
      <c r="V162" s="5">
        <v>0</v>
      </c>
      <c r="W162" s="5">
        <f>U162+V162</f>
        <v>0</v>
      </c>
      <c r="X162" s="5">
        <v>0</v>
      </c>
      <c r="Y162" s="5">
        <v>0</v>
      </c>
      <c r="Z162" s="8">
        <f>X162+Y162</f>
        <v>0</v>
      </c>
      <c r="AA162" s="5">
        <v>0</v>
      </c>
      <c r="AB162" s="5">
        <v>0</v>
      </c>
      <c r="AC162" s="8">
        <f>AA162+AB162</f>
        <v>0</v>
      </c>
      <c r="AD162" s="5">
        <v>0</v>
      </c>
      <c r="AE162" s="5">
        <v>0</v>
      </c>
      <c r="AF162" s="6">
        <f>AD162+AE162</f>
        <v>0</v>
      </c>
    </row>
    <row r="163" spans="1:32" ht="19.5" customHeight="1">
      <c r="A163" s="53"/>
      <c r="B163" s="17" t="s">
        <v>59</v>
      </c>
      <c r="C163" s="5">
        <f t="shared" si="62"/>
        <v>0</v>
      </c>
      <c r="D163" s="5">
        <f t="shared" si="62"/>
        <v>0</v>
      </c>
      <c r="E163" s="6">
        <f t="shared" si="62"/>
        <v>0</v>
      </c>
      <c r="F163" s="5">
        <v>0</v>
      </c>
      <c r="G163" s="5">
        <v>0</v>
      </c>
      <c r="H163" s="5">
        <f>F163+G163</f>
        <v>0</v>
      </c>
      <c r="I163" s="5">
        <v>0</v>
      </c>
      <c r="J163" s="5">
        <v>0</v>
      </c>
      <c r="K163" s="5">
        <f>I163+J163</f>
        <v>0</v>
      </c>
      <c r="L163" s="5">
        <v>0</v>
      </c>
      <c r="M163" s="5">
        <v>0</v>
      </c>
      <c r="N163" s="5">
        <f>L163+M163</f>
        <v>0</v>
      </c>
      <c r="O163" s="5">
        <v>0</v>
      </c>
      <c r="P163" s="5">
        <v>0</v>
      </c>
      <c r="Q163" s="5">
        <f>O163+P163</f>
        <v>0</v>
      </c>
      <c r="R163" s="5">
        <v>0</v>
      </c>
      <c r="S163" s="5">
        <v>0</v>
      </c>
      <c r="T163" s="5">
        <f>R163+S163</f>
        <v>0</v>
      </c>
      <c r="U163" s="5">
        <v>0</v>
      </c>
      <c r="V163" s="5">
        <v>0</v>
      </c>
      <c r="W163" s="5">
        <f>U163+V163</f>
        <v>0</v>
      </c>
      <c r="X163" s="5">
        <v>0</v>
      </c>
      <c r="Y163" s="5">
        <v>0</v>
      </c>
      <c r="Z163" s="8">
        <f>X163+Y163</f>
        <v>0</v>
      </c>
      <c r="AA163" s="5">
        <v>0</v>
      </c>
      <c r="AB163" s="5">
        <v>0</v>
      </c>
      <c r="AC163" s="8">
        <f>AA163+AB163</f>
        <v>0</v>
      </c>
      <c r="AD163" s="5">
        <v>0</v>
      </c>
      <c r="AE163" s="5">
        <v>0</v>
      </c>
      <c r="AF163" s="6">
        <f>AD163+AE163</f>
        <v>0</v>
      </c>
    </row>
    <row r="164" spans="1:32" ht="19.5" customHeight="1">
      <c r="A164" s="54"/>
      <c r="B164" s="17" t="s">
        <v>4</v>
      </c>
      <c r="C164" s="5">
        <f t="shared" si="62"/>
        <v>0</v>
      </c>
      <c r="D164" s="5">
        <f t="shared" si="62"/>
        <v>0</v>
      </c>
      <c r="E164" s="6">
        <f t="shared" si="62"/>
        <v>0</v>
      </c>
      <c r="F164" s="5">
        <v>0</v>
      </c>
      <c r="G164" s="5">
        <v>0</v>
      </c>
      <c r="H164" s="5">
        <f>F164+G164</f>
        <v>0</v>
      </c>
      <c r="I164" s="5">
        <v>0</v>
      </c>
      <c r="J164" s="5">
        <v>0</v>
      </c>
      <c r="K164" s="5">
        <f>I164+J164</f>
        <v>0</v>
      </c>
      <c r="L164" s="5">
        <v>0</v>
      </c>
      <c r="M164" s="5">
        <v>0</v>
      </c>
      <c r="N164" s="5">
        <f>L164+M164</f>
        <v>0</v>
      </c>
      <c r="O164" s="5">
        <v>0</v>
      </c>
      <c r="P164" s="5">
        <v>0</v>
      </c>
      <c r="Q164" s="5">
        <f>O164+P164</f>
        <v>0</v>
      </c>
      <c r="R164" s="5">
        <v>0</v>
      </c>
      <c r="S164" s="5">
        <v>0</v>
      </c>
      <c r="T164" s="5">
        <f>R164+S164</f>
        <v>0</v>
      </c>
      <c r="U164" s="5">
        <v>0</v>
      </c>
      <c r="V164" s="5">
        <v>0</v>
      </c>
      <c r="W164" s="5">
        <f>U164+V164</f>
        <v>0</v>
      </c>
      <c r="X164" s="5">
        <v>0</v>
      </c>
      <c r="Y164" s="5">
        <v>0</v>
      </c>
      <c r="Z164" s="8">
        <f>X164+Y164</f>
        <v>0</v>
      </c>
      <c r="AA164" s="5">
        <v>0</v>
      </c>
      <c r="AB164" s="5">
        <v>0</v>
      </c>
      <c r="AC164" s="8">
        <f>AA164+AB164</f>
        <v>0</v>
      </c>
      <c r="AD164" s="5">
        <v>0</v>
      </c>
      <c r="AE164" s="5">
        <v>0</v>
      </c>
      <c r="AF164" s="6">
        <f>AD164+AE164</f>
        <v>0</v>
      </c>
    </row>
    <row r="165" spans="1:32" ht="19.5" customHeight="1" thickBot="1">
      <c r="A165" s="22" t="s">
        <v>5</v>
      </c>
      <c r="B165" s="21"/>
      <c r="C165" s="9">
        <f t="shared" ref="C165:AF165" si="63">SUM(C161:C164)</f>
        <v>0</v>
      </c>
      <c r="D165" s="9">
        <f t="shared" si="63"/>
        <v>0</v>
      </c>
      <c r="E165" s="9">
        <f t="shared" si="63"/>
        <v>0</v>
      </c>
      <c r="F165" s="9">
        <f t="shared" si="63"/>
        <v>0</v>
      </c>
      <c r="G165" s="9">
        <f t="shared" si="63"/>
        <v>0</v>
      </c>
      <c r="H165" s="9">
        <f t="shared" si="63"/>
        <v>0</v>
      </c>
      <c r="I165" s="9">
        <f t="shared" si="63"/>
        <v>0</v>
      </c>
      <c r="J165" s="9">
        <f t="shared" si="63"/>
        <v>0</v>
      </c>
      <c r="K165" s="9">
        <f t="shared" si="63"/>
        <v>0</v>
      </c>
      <c r="L165" s="9">
        <f t="shared" si="63"/>
        <v>0</v>
      </c>
      <c r="M165" s="9">
        <f t="shared" si="63"/>
        <v>0</v>
      </c>
      <c r="N165" s="9">
        <f t="shared" si="63"/>
        <v>0</v>
      </c>
      <c r="O165" s="9">
        <f t="shared" si="63"/>
        <v>0</v>
      </c>
      <c r="P165" s="9">
        <f t="shared" si="63"/>
        <v>0</v>
      </c>
      <c r="Q165" s="9">
        <f t="shared" si="63"/>
        <v>0</v>
      </c>
      <c r="R165" s="9">
        <f t="shared" si="63"/>
        <v>0</v>
      </c>
      <c r="S165" s="9">
        <f t="shared" si="63"/>
        <v>0</v>
      </c>
      <c r="T165" s="9">
        <f t="shared" si="63"/>
        <v>0</v>
      </c>
      <c r="U165" s="9">
        <f t="shared" si="63"/>
        <v>0</v>
      </c>
      <c r="V165" s="9">
        <f t="shared" si="63"/>
        <v>0</v>
      </c>
      <c r="W165" s="9">
        <f t="shared" si="63"/>
        <v>0</v>
      </c>
      <c r="X165" s="9">
        <f t="shared" si="63"/>
        <v>0</v>
      </c>
      <c r="Y165" s="9">
        <f t="shared" si="63"/>
        <v>0</v>
      </c>
      <c r="Z165" s="9">
        <f t="shared" si="63"/>
        <v>0</v>
      </c>
      <c r="AA165" s="9">
        <f t="shared" si="63"/>
        <v>0</v>
      </c>
      <c r="AB165" s="9">
        <f t="shared" si="63"/>
        <v>0</v>
      </c>
      <c r="AC165" s="9">
        <f t="shared" si="63"/>
        <v>0</v>
      </c>
      <c r="AD165" s="9">
        <f t="shared" si="63"/>
        <v>0</v>
      </c>
      <c r="AE165" s="9">
        <f t="shared" si="63"/>
        <v>0</v>
      </c>
      <c r="AF165" s="9">
        <f t="shared" si="63"/>
        <v>0</v>
      </c>
    </row>
    <row r="166" spans="1:32" ht="19.5" customHeight="1">
      <c r="A166" s="52" t="s">
        <v>51</v>
      </c>
      <c r="B166" s="18" t="s">
        <v>2</v>
      </c>
      <c r="C166" s="5">
        <f>F166+I166+L166+O166+U166+X166+AA166+AD166+R166</f>
        <v>0</v>
      </c>
      <c r="D166" s="5">
        <f>G166+J166+M166+P166+V166+Y166+AB166+AE166+S166</f>
        <v>0</v>
      </c>
      <c r="E166" s="6">
        <f>H166+K166+N166+Q166+W166+Z166+AC166+AF166+T166</f>
        <v>0</v>
      </c>
      <c r="F166" s="5">
        <v>0</v>
      </c>
      <c r="G166" s="5">
        <v>0</v>
      </c>
      <c r="H166" s="5">
        <f>F166+G166</f>
        <v>0</v>
      </c>
      <c r="I166" s="5">
        <v>0</v>
      </c>
      <c r="J166" s="5">
        <v>0</v>
      </c>
      <c r="K166" s="5">
        <f>I166+J166</f>
        <v>0</v>
      </c>
      <c r="L166" s="5">
        <v>0</v>
      </c>
      <c r="M166" s="5">
        <v>0</v>
      </c>
      <c r="N166" s="5">
        <f>L166+M166</f>
        <v>0</v>
      </c>
      <c r="O166" s="5">
        <v>0</v>
      </c>
      <c r="P166" s="5">
        <v>0</v>
      </c>
      <c r="Q166" s="5">
        <f>O166+P166</f>
        <v>0</v>
      </c>
      <c r="R166" s="5">
        <v>0</v>
      </c>
      <c r="S166" s="5">
        <v>0</v>
      </c>
      <c r="T166" s="5">
        <f>R166+S166</f>
        <v>0</v>
      </c>
      <c r="U166" s="5">
        <v>0</v>
      </c>
      <c r="V166" s="5">
        <v>0</v>
      </c>
      <c r="W166" s="5">
        <f>U166+V166</f>
        <v>0</v>
      </c>
      <c r="X166" s="5">
        <v>0</v>
      </c>
      <c r="Y166" s="5">
        <v>0</v>
      </c>
      <c r="Z166" s="8">
        <f>X166+Y166</f>
        <v>0</v>
      </c>
      <c r="AA166" s="5">
        <v>0</v>
      </c>
      <c r="AB166" s="5">
        <v>0</v>
      </c>
      <c r="AC166" s="8">
        <f>AA166+AB166</f>
        <v>0</v>
      </c>
      <c r="AD166" s="5">
        <v>0</v>
      </c>
      <c r="AE166" s="5">
        <v>0</v>
      </c>
      <c r="AF166" s="6">
        <f>AD166+AE166</f>
        <v>0</v>
      </c>
    </row>
    <row r="167" spans="1:32" ht="19.5" customHeight="1">
      <c r="A167" s="53"/>
      <c r="B167" s="17" t="s">
        <v>3</v>
      </c>
      <c r="C167" s="5">
        <f t="shared" ref="C167:E169" si="64">F167+I167+L167+O167+U167+X167+AA167+AD167+R167</f>
        <v>0</v>
      </c>
      <c r="D167" s="5">
        <f t="shared" si="64"/>
        <v>0</v>
      </c>
      <c r="E167" s="6">
        <f t="shared" si="64"/>
        <v>0</v>
      </c>
      <c r="F167" s="5">
        <v>0</v>
      </c>
      <c r="G167" s="5">
        <v>0</v>
      </c>
      <c r="H167" s="5">
        <f>F167+G167</f>
        <v>0</v>
      </c>
      <c r="I167" s="5">
        <v>0</v>
      </c>
      <c r="J167" s="5">
        <v>0</v>
      </c>
      <c r="K167" s="5">
        <f>I167+J167</f>
        <v>0</v>
      </c>
      <c r="L167" s="5">
        <v>0</v>
      </c>
      <c r="M167" s="5">
        <v>0</v>
      </c>
      <c r="N167" s="5">
        <f>L167+M167</f>
        <v>0</v>
      </c>
      <c r="O167" s="5">
        <v>0</v>
      </c>
      <c r="P167" s="5">
        <v>0</v>
      </c>
      <c r="Q167" s="5">
        <f>O167+P167</f>
        <v>0</v>
      </c>
      <c r="R167" s="5">
        <v>0</v>
      </c>
      <c r="S167" s="5">
        <v>0</v>
      </c>
      <c r="T167" s="5">
        <f>R167+S167</f>
        <v>0</v>
      </c>
      <c r="U167" s="5">
        <v>0</v>
      </c>
      <c r="V167" s="5">
        <v>0</v>
      </c>
      <c r="W167" s="5">
        <f>U167+V167</f>
        <v>0</v>
      </c>
      <c r="X167" s="5">
        <v>0</v>
      </c>
      <c r="Y167" s="5">
        <v>0</v>
      </c>
      <c r="Z167" s="8">
        <f>X167+Y167</f>
        <v>0</v>
      </c>
      <c r="AA167" s="5">
        <v>0</v>
      </c>
      <c r="AB167" s="5">
        <v>0</v>
      </c>
      <c r="AC167" s="8">
        <f>AA167+AB167</f>
        <v>0</v>
      </c>
      <c r="AD167" s="5">
        <v>0</v>
      </c>
      <c r="AE167" s="5">
        <v>0</v>
      </c>
      <c r="AF167" s="6">
        <f>AD167+AE167</f>
        <v>0</v>
      </c>
    </row>
    <row r="168" spans="1:32" ht="19.5" customHeight="1">
      <c r="A168" s="53"/>
      <c r="B168" s="17" t="s">
        <v>59</v>
      </c>
      <c r="C168" s="5">
        <f t="shared" si="64"/>
        <v>0</v>
      </c>
      <c r="D168" s="5">
        <f t="shared" si="64"/>
        <v>0</v>
      </c>
      <c r="E168" s="6">
        <f t="shared" si="64"/>
        <v>0</v>
      </c>
      <c r="F168" s="5">
        <v>0</v>
      </c>
      <c r="G168" s="5">
        <v>0</v>
      </c>
      <c r="H168" s="5">
        <f>F168+G168</f>
        <v>0</v>
      </c>
      <c r="I168" s="5">
        <v>0</v>
      </c>
      <c r="J168" s="5">
        <v>0</v>
      </c>
      <c r="K168" s="5">
        <f>I168+J168</f>
        <v>0</v>
      </c>
      <c r="L168" s="5">
        <v>0</v>
      </c>
      <c r="M168" s="5">
        <v>0</v>
      </c>
      <c r="N168" s="5">
        <f>L168+M168</f>
        <v>0</v>
      </c>
      <c r="O168" s="5">
        <v>0</v>
      </c>
      <c r="P168" s="5">
        <v>0</v>
      </c>
      <c r="Q168" s="5">
        <f>O168+P168</f>
        <v>0</v>
      </c>
      <c r="R168" s="5">
        <v>0</v>
      </c>
      <c r="S168" s="5">
        <v>0</v>
      </c>
      <c r="T168" s="5">
        <f>R168+S168</f>
        <v>0</v>
      </c>
      <c r="U168" s="5">
        <v>0</v>
      </c>
      <c r="V168" s="5">
        <v>0</v>
      </c>
      <c r="W168" s="5">
        <f>U168+V168</f>
        <v>0</v>
      </c>
      <c r="X168" s="5">
        <v>0</v>
      </c>
      <c r="Y168" s="5">
        <v>0</v>
      </c>
      <c r="Z168" s="8">
        <f>X168+Y168</f>
        <v>0</v>
      </c>
      <c r="AA168" s="5">
        <v>0</v>
      </c>
      <c r="AB168" s="5">
        <v>0</v>
      </c>
      <c r="AC168" s="8">
        <f>AA168+AB168</f>
        <v>0</v>
      </c>
      <c r="AD168" s="5">
        <v>0</v>
      </c>
      <c r="AE168" s="5">
        <v>0</v>
      </c>
      <c r="AF168" s="6">
        <f>AD168+AE168</f>
        <v>0</v>
      </c>
    </row>
    <row r="169" spans="1:32" ht="19.5" customHeight="1">
      <c r="A169" s="54"/>
      <c r="B169" s="17" t="s">
        <v>4</v>
      </c>
      <c r="C169" s="5">
        <f t="shared" si="64"/>
        <v>8488126</v>
      </c>
      <c r="D169" s="5">
        <f t="shared" si="64"/>
        <v>9257571</v>
      </c>
      <c r="E169" s="6">
        <f t="shared" si="64"/>
        <v>17745697</v>
      </c>
      <c r="F169" s="5">
        <v>0</v>
      </c>
      <c r="G169" s="5">
        <v>0</v>
      </c>
      <c r="H169" s="5">
        <f>F169+G169</f>
        <v>0</v>
      </c>
      <c r="I169" s="5">
        <v>0</v>
      </c>
      <c r="J169" s="5">
        <v>0</v>
      </c>
      <c r="K169" s="5">
        <f>I169+J169</f>
        <v>0</v>
      </c>
      <c r="L169" s="5">
        <v>0</v>
      </c>
      <c r="M169" s="5">
        <v>0</v>
      </c>
      <c r="N169" s="5">
        <f>L169+M169</f>
        <v>0</v>
      </c>
      <c r="O169" s="5">
        <v>0</v>
      </c>
      <c r="P169" s="5">
        <v>0</v>
      </c>
      <c r="Q169" s="5">
        <f>O169+P169</f>
        <v>0</v>
      </c>
      <c r="R169" s="5">
        <v>0</v>
      </c>
      <c r="S169" s="5">
        <v>0</v>
      </c>
      <c r="T169" s="5">
        <f>R169+S169</f>
        <v>0</v>
      </c>
      <c r="U169" s="5">
        <v>0</v>
      </c>
      <c r="V169" s="5">
        <v>0</v>
      </c>
      <c r="W169" s="5">
        <f>U169+V169</f>
        <v>0</v>
      </c>
      <c r="X169" s="5">
        <v>8488126</v>
      </c>
      <c r="Y169" s="5">
        <v>9257571</v>
      </c>
      <c r="Z169" s="8">
        <f>X169+Y169</f>
        <v>17745697</v>
      </c>
      <c r="AA169" s="5">
        <v>0</v>
      </c>
      <c r="AB169" s="5">
        <v>0</v>
      </c>
      <c r="AC169" s="8">
        <f>AA169+AB169</f>
        <v>0</v>
      </c>
      <c r="AD169" s="5">
        <v>0</v>
      </c>
      <c r="AE169" s="5">
        <v>0</v>
      </c>
      <c r="AF169" s="6">
        <f>AD169+AE169</f>
        <v>0</v>
      </c>
    </row>
    <row r="170" spans="1:32" ht="19.5" customHeight="1" thickBot="1">
      <c r="A170" s="22" t="s">
        <v>5</v>
      </c>
      <c r="B170" s="21"/>
      <c r="C170" s="9">
        <f t="shared" ref="C170:AF170" si="65">SUM(C166:C169)</f>
        <v>8488126</v>
      </c>
      <c r="D170" s="9">
        <f t="shared" si="65"/>
        <v>9257571</v>
      </c>
      <c r="E170" s="9">
        <f t="shared" si="65"/>
        <v>17745697</v>
      </c>
      <c r="F170" s="9">
        <f t="shared" si="65"/>
        <v>0</v>
      </c>
      <c r="G170" s="9">
        <f t="shared" si="65"/>
        <v>0</v>
      </c>
      <c r="H170" s="9">
        <f t="shared" si="65"/>
        <v>0</v>
      </c>
      <c r="I170" s="9">
        <f t="shared" si="65"/>
        <v>0</v>
      </c>
      <c r="J170" s="9">
        <f t="shared" si="65"/>
        <v>0</v>
      </c>
      <c r="K170" s="9">
        <f t="shared" si="65"/>
        <v>0</v>
      </c>
      <c r="L170" s="9">
        <f t="shared" si="65"/>
        <v>0</v>
      </c>
      <c r="M170" s="9">
        <f t="shared" si="65"/>
        <v>0</v>
      </c>
      <c r="N170" s="9">
        <f t="shared" si="65"/>
        <v>0</v>
      </c>
      <c r="O170" s="9">
        <f t="shared" si="65"/>
        <v>0</v>
      </c>
      <c r="P170" s="9">
        <f t="shared" si="65"/>
        <v>0</v>
      </c>
      <c r="Q170" s="9">
        <f t="shared" si="65"/>
        <v>0</v>
      </c>
      <c r="R170" s="9">
        <f t="shared" si="65"/>
        <v>0</v>
      </c>
      <c r="S170" s="9">
        <f t="shared" si="65"/>
        <v>0</v>
      </c>
      <c r="T170" s="9">
        <f t="shared" si="65"/>
        <v>0</v>
      </c>
      <c r="U170" s="9">
        <f t="shared" si="65"/>
        <v>0</v>
      </c>
      <c r="V170" s="9">
        <f t="shared" si="65"/>
        <v>0</v>
      </c>
      <c r="W170" s="9">
        <f t="shared" si="65"/>
        <v>0</v>
      </c>
      <c r="X170" s="9">
        <f t="shared" si="65"/>
        <v>8488126</v>
      </c>
      <c r="Y170" s="9">
        <f t="shared" si="65"/>
        <v>9257571</v>
      </c>
      <c r="Z170" s="9">
        <f t="shared" si="65"/>
        <v>17745697</v>
      </c>
      <c r="AA170" s="9">
        <f t="shared" si="65"/>
        <v>0</v>
      </c>
      <c r="AB170" s="9">
        <f t="shared" si="65"/>
        <v>0</v>
      </c>
      <c r="AC170" s="9">
        <f t="shared" si="65"/>
        <v>0</v>
      </c>
      <c r="AD170" s="9">
        <f t="shared" si="65"/>
        <v>0</v>
      </c>
      <c r="AE170" s="9">
        <f t="shared" si="65"/>
        <v>0</v>
      </c>
      <c r="AF170" s="9">
        <f t="shared" si="65"/>
        <v>0</v>
      </c>
    </row>
    <row r="171" spans="1:32" ht="19.5" customHeight="1">
      <c r="A171" s="52" t="s">
        <v>52</v>
      </c>
      <c r="B171" s="18" t="s">
        <v>2</v>
      </c>
      <c r="C171" s="5">
        <f>F171+I171+L171+O171+U171+X171+AA171+AD171+R171</f>
        <v>0</v>
      </c>
      <c r="D171" s="5">
        <f>G171+J171+M171+P171+V171+Y171+AB171+AE171+S171</f>
        <v>0</v>
      </c>
      <c r="E171" s="6">
        <f>H171+K171+N171+Q171+W171+Z171+AC171+AF171+T171</f>
        <v>0</v>
      </c>
      <c r="F171" s="5">
        <v>0</v>
      </c>
      <c r="G171" s="5">
        <v>0</v>
      </c>
      <c r="H171" s="5">
        <f>F171+G171</f>
        <v>0</v>
      </c>
      <c r="I171" s="5">
        <v>0</v>
      </c>
      <c r="J171" s="5">
        <v>0</v>
      </c>
      <c r="K171" s="5">
        <f>I171+J171</f>
        <v>0</v>
      </c>
      <c r="L171" s="5">
        <v>0</v>
      </c>
      <c r="M171" s="5">
        <v>0</v>
      </c>
      <c r="N171" s="5">
        <f>L171+M171</f>
        <v>0</v>
      </c>
      <c r="O171" s="5">
        <v>0</v>
      </c>
      <c r="P171" s="5">
        <v>0</v>
      </c>
      <c r="Q171" s="5">
        <f>O171+P171</f>
        <v>0</v>
      </c>
      <c r="R171" s="5">
        <v>0</v>
      </c>
      <c r="S171" s="5">
        <v>0</v>
      </c>
      <c r="T171" s="5">
        <f>R171+S171</f>
        <v>0</v>
      </c>
      <c r="U171" s="5">
        <v>0</v>
      </c>
      <c r="V171" s="5">
        <v>0</v>
      </c>
      <c r="W171" s="5">
        <f>U171+V171</f>
        <v>0</v>
      </c>
      <c r="X171" s="5">
        <v>0</v>
      </c>
      <c r="Y171" s="5">
        <v>0</v>
      </c>
      <c r="Z171" s="8">
        <f>X171+Y171</f>
        <v>0</v>
      </c>
      <c r="AA171" s="5">
        <v>0</v>
      </c>
      <c r="AB171" s="5">
        <v>0</v>
      </c>
      <c r="AC171" s="8">
        <f>AA171+AB171</f>
        <v>0</v>
      </c>
      <c r="AD171" s="5">
        <v>0</v>
      </c>
      <c r="AE171" s="5">
        <v>0</v>
      </c>
      <c r="AF171" s="6">
        <f>AD171+AE171</f>
        <v>0</v>
      </c>
    </row>
    <row r="172" spans="1:32" ht="19.5" customHeight="1">
      <c r="A172" s="53"/>
      <c r="B172" s="17" t="s">
        <v>3</v>
      </c>
      <c r="C172" s="5">
        <f t="shared" ref="C172:E174" si="66">F172+I172+L172+O172+U172+X172+AA172+AD172+R172</f>
        <v>0</v>
      </c>
      <c r="D172" s="5">
        <f t="shared" si="66"/>
        <v>0</v>
      </c>
      <c r="E172" s="6">
        <f t="shared" si="66"/>
        <v>0</v>
      </c>
      <c r="F172" s="5">
        <v>0</v>
      </c>
      <c r="G172" s="5">
        <v>0</v>
      </c>
      <c r="H172" s="5">
        <f>F172+G172</f>
        <v>0</v>
      </c>
      <c r="I172" s="5">
        <v>0</v>
      </c>
      <c r="J172" s="5">
        <v>0</v>
      </c>
      <c r="K172" s="5">
        <f>I172+J172</f>
        <v>0</v>
      </c>
      <c r="L172" s="5">
        <v>0</v>
      </c>
      <c r="M172" s="5">
        <v>0</v>
      </c>
      <c r="N172" s="5">
        <f>L172+M172</f>
        <v>0</v>
      </c>
      <c r="O172" s="5">
        <v>0</v>
      </c>
      <c r="P172" s="5">
        <v>0</v>
      </c>
      <c r="Q172" s="5">
        <f>O172+P172</f>
        <v>0</v>
      </c>
      <c r="R172" s="5">
        <v>0</v>
      </c>
      <c r="S172" s="5">
        <v>0</v>
      </c>
      <c r="T172" s="5">
        <f>R172+S172</f>
        <v>0</v>
      </c>
      <c r="U172" s="5">
        <v>0</v>
      </c>
      <c r="V172" s="5">
        <v>0</v>
      </c>
      <c r="W172" s="5">
        <f>U172+V172</f>
        <v>0</v>
      </c>
      <c r="X172" s="5">
        <v>0</v>
      </c>
      <c r="Y172" s="5">
        <v>0</v>
      </c>
      <c r="Z172" s="8">
        <f>X172+Y172</f>
        <v>0</v>
      </c>
      <c r="AA172" s="5">
        <v>0</v>
      </c>
      <c r="AB172" s="5">
        <v>0</v>
      </c>
      <c r="AC172" s="8">
        <f>AA172+AB172</f>
        <v>0</v>
      </c>
      <c r="AD172" s="5">
        <v>0</v>
      </c>
      <c r="AE172" s="5">
        <v>0</v>
      </c>
      <c r="AF172" s="6">
        <f>AD172+AE172</f>
        <v>0</v>
      </c>
    </row>
    <row r="173" spans="1:32" ht="19.5" customHeight="1">
      <c r="A173" s="53"/>
      <c r="B173" s="17" t="s">
        <v>59</v>
      </c>
      <c r="C173" s="5">
        <f t="shared" si="66"/>
        <v>0</v>
      </c>
      <c r="D173" s="5">
        <f t="shared" si="66"/>
        <v>0</v>
      </c>
      <c r="E173" s="6">
        <f t="shared" si="66"/>
        <v>0</v>
      </c>
      <c r="F173" s="5">
        <v>0</v>
      </c>
      <c r="G173" s="5">
        <v>0</v>
      </c>
      <c r="H173" s="5">
        <f>F173+G173</f>
        <v>0</v>
      </c>
      <c r="I173" s="5">
        <v>0</v>
      </c>
      <c r="J173" s="5">
        <v>0</v>
      </c>
      <c r="K173" s="5">
        <f>I173+J173</f>
        <v>0</v>
      </c>
      <c r="L173" s="5">
        <v>0</v>
      </c>
      <c r="M173" s="5">
        <v>0</v>
      </c>
      <c r="N173" s="5">
        <f>L173+M173</f>
        <v>0</v>
      </c>
      <c r="O173" s="5">
        <v>0</v>
      </c>
      <c r="P173" s="5">
        <v>0</v>
      </c>
      <c r="Q173" s="5">
        <f>O173+P173</f>
        <v>0</v>
      </c>
      <c r="R173" s="5">
        <v>0</v>
      </c>
      <c r="S173" s="5">
        <v>0</v>
      </c>
      <c r="T173" s="5">
        <f>R173+S173</f>
        <v>0</v>
      </c>
      <c r="U173" s="5">
        <v>0</v>
      </c>
      <c r="V173" s="5">
        <v>0</v>
      </c>
      <c r="W173" s="5">
        <f>U173+V173</f>
        <v>0</v>
      </c>
      <c r="X173" s="5">
        <v>0</v>
      </c>
      <c r="Y173" s="5">
        <v>0</v>
      </c>
      <c r="Z173" s="8">
        <f>X173+Y173</f>
        <v>0</v>
      </c>
      <c r="AA173" s="5">
        <v>0</v>
      </c>
      <c r="AB173" s="5">
        <v>0</v>
      </c>
      <c r="AC173" s="8">
        <f>AA173+AB173</f>
        <v>0</v>
      </c>
      <c r="AD173" s="5">
        <v>0</v>
      </c>
      <c r="AE173" s="5">
        <v>0</v>
      </c>
      <c r="AF173" s="6">
        <f>AD173+AE173</f>
        <v>0</v>
      </c>
    </row>
    <row r="174" spans="1:32" ht="19.5" customHeight="1">
      <c r="A174" s="54"/>
      <c r="B174" s="17" t="s">
        <v>4</v>
      </c>
      <c r="C174" s="5">
        <f t="shared" si="66"/>
        <v>3159438</v>
      </c>
      <c r="D174" s="5">
        <f t="shared" si="66"/>
        <v>0</v>
      </c>
      <c r="E174" s="6">
        <f t="shared" si="66"/>
        <v>3159438</v>
      </c>
      <c r="F174" s="5">
        <v>0</v>
      </c>
      <c r="G174" s="5">
        <v>0</v>
      </c>
      <c r="H174" s="5">
        <f>F174+G174</f>
        <v>0</v>
      </c>
      <c r="I174" s="5">
        <v>0</v>
      </c>
      <c r="J174" s="5">
        <v>0</v>
      </c>
      <c r="K174" s="5">
        <f>I174+J174</f>
        <v>0</v>
      </c>
      <c r="L174" s="5">
        <v>0</v>
      </c>
      <c r="M174" s="5">
        <v>0</v>
      </c>
      <c r="N174" s="5">
        <f>L174+M174</f>
        <v>0</v>
      </c>
      <c r="O174" s="5">
        <v>0</v>
      </c>
      <c r="P174" s="5">
        <v>0</v>
      </c>
      <c r="Q174" s="5">
        <f>O174+P174</f>
        <v>0</v>
      </c>
      <c r="R174" s="5">
        <v>0</v>
      </c>
      <c r="S174" s="5">
        <v>0</v>
      </c>
      <c r="T174" s="5">
        <f>R174+S174</f>
        <v>0</v>
      </c>
      <c r="U174" s="5">
        <v>0</v>
      </c>
      <c r="V174" s="5">
        <v>0</v>
      </c>
      <c r="W174" s="5">
        <f>U174+V174</f>
        <v>0</v>
      </c>
      <c r="X174" s="5">
        <v>3159438</v>
      </c>
      <c r="Y174" s="5">
        <v>0</v>
      </c>
      <c r="Z174" s="8">
        <f>X174+Y174</f>
        <v>3159438</v>
      </c>
      <c r="AA174" s="5">
        <v>0</v>
      </c>
      <c r="AB174" s="5">
        <v>0</v>
      </c>
      <c r="AC174" s="8">
        <f>AA174+AB174</f>
        <v>0</v>
      </c>
      <c r="AD174" s="5">
        <v>0</v>
      </c>
      <c r="AE174" s="5">
        <v>0</v>
      </c>
      <c r="AF174" s="6">
        <f>AD174+AE174</f>
        <v>0</v>
      </c>
    </row>
    <row r="175" spans="1:32" ht="19.5" customHeight="1" thickBot="1">
      <c r="A175" s="22" t="s">
        <v>5</v>
      </c>
      <c r="B175" s="21"/>
      <c r="C175" s="9">
        <f t="shared" ref="C175:AF175" si="67">SUM(C171:C174)</f>
        <v>3159438</v>
      </c>
      <c r="D175" s="9">
        <f t="shared" si="67"/>
        <v>0</v>
      </c>
      <c r="E175" s="9">
        <f t="shared" si="67"/>
        <v>3159438</v>
      </c>
      <c r="F175" s="9">
        <f t="shared" si="67"/>
        <v>0</v>
      </c>
      <c r="G175" s="9">
        <f t="shared" si="67"/>
        <v>0</v>
      </c>
      <c r="H175" s="9">
        <f t="shared" si="67"/>
        <v>0</v>
      </c>
      <c r="I175" s="9">
        <f t="shared" si="67"/>
        <v>0</v>
      </c>
      <c r="J175" s="9">
        <f t="shared" si="67"/>
        <v>0</v>
      </c>
      <c r="K175" s="9">
        <f t="shared" si="67"/>
        <v>0</v>
      </c>
      <c r="L175" s="9">
        <f t="shared" si="67"/>
        <v>0</v>
      </c>
      <c r="M175" s="9">
        <f t="shared" si="67"/>
        <v>0</v>
      </c>
      <c r="N175" s="9">
        <f t="shared" si="67"/>
        <v>0</v>
      </c>
      <c r="O175" s="9">
        <f t="shared" si="67"/>
        <v>0</v>
      </c>
      <c r="P175" s="9">
        <f t="shared" si="67"/>
        <v>0</v>
      </c>
      <c r="Q175" s="9">
        <f t="shared" si="67"/>
        <v>0</v>
      </c>
      <c r="R175" s="9">
        <f t="shared" si="67"/>
        <v>0</v>
      </c>
      <c r="S175" s="9">
        <f t="shared" si="67"/>
        <v>0</v>
      </c>
      <c r="T175" s="9">
        <f t="shared" si="67"/>
        <v>0</v>
      </c>
      <c r="U175" s="9">
        <f t="shared" si="67"/>
        <v>0</v>
      </c>
      <c r="V175" s="9">
        <f t="shared" si="67"/>
        <v>0</v>
      </c>
      <c r="W175" s="9">
        <f t="shared" si="67"/>
        <v>0</v>
      </c>
      <c r="X175" s="9">
        <f t="shared" si="67"/>
        <v>3159438</v>
      </c>
      <c r="Y175" s="9">
        <f t="shared" si="67"/>
        <v>0</v>
      </c>
      <c r="Z175" s="9">
        <f t="shared" si="67"/>
        <v>3159438</v>
      </c>
      <c r="AA175" s="9">
        <f t="shared" si="67"/>
        <v>0</v>
      </c>
      <c r="AB175" s="9">
        <f t="shared" si="67"/>
        <v>0</v>
      </c>
      <c r="AC175" s="9">
        <f t="shared" si="67"/>
        <v>0</v>
      </c>
      <c r="AD175" s="9">
        <f t="shared" si="67"/>
        <v>0</v>
      </c>
      <c r="AE175" s="9">
        <f t="shared" si="67"/>
        <v>0</v>
      </c>
      <c r="AF175" s="9">
        <f t="shared" si="67"/>
        <v>0</v>
      </c>
    </row>
    <row r="176" spans="1:32" ht="19.5" customHeight="1">
      <c r="A176" s="52" t="s">
        <v>53</v>
      </c>
      <c r="B176" s="18" t="s">
        <v>2</v>
      </c>
      <c r="C176" s="5">
        <f>F176+I176+L176+O176+U176+X176+AA176+AD176+R176</f>
        <v>0</v>
      </c>
      <c r="D176" s="5">
        <f>G176+J176+M176+P176+V176+Y176+AB176+AE176+S176</f>
        <v>0</v>
      </c>
      <c r="E176" s="6">
        <f>H176+K176+N176+Q176+W176+Z176+AC176+AF176+T176</f>
        <v>0</v>
      </c>
      <c r="F176" s="5">
        <v>0</v>
      </c>
      <c r="G176" s="5">
        <v>0</v>
      </c>
      <c r="H176" s="5">
        <f>F176+G176</f>
        <v>0</v>
      </c>
      <c r="I176" s="5">
        <v>0</v>
      </c>
      <c r="J176" s="5">
        <v>0</v>
      </c>
      <c r="K176" s="5">
        <f>I176+J176</f>
        <v>0</v>
      </c>
      <c r="L176" s="5">
        <v>0</v>
      </c>
      <c r="M176" s="5">
        <v>0</v>
      </c>
      <c r="N176" s="5">
        <f>L176+M176</f>
        <v>0</v>
      </c>
      <c r="O176" s="5">
        <v>0</v>
      </c>
      <c r="P176" s="5">
        <v>0</v>
      </c>
      <c r="Q176" s="5">
        <f>O176+P176</f>
        <v>0</v>
      </c>
      <c r="R176" s="5">
        <v>0</v>
      </c>
      <c r="S176" s="5">
        <v>0</v>
      </c>
      <c r="T176" s="5">
        <f>R176+S176</f>
        <v>0</v>
      </c>
      <c r="U176" s="5">
        <v>0</v>
      </c>
      <c r="V176" s="5">
        <v>0</v>
      </c>
      <c r="W176" s="5">
        <f>U176+V176</f>
        <v>0</v>
      </c>
      <c r="X176" s="5">
        <v>0</v>
      </c>
      <c r="Y176" s="5">
        <v>0</v>
      </c>
      <c r="Z176" s="8">
        <f>X176+Y176</f>
        <v>0</v>
      </c>
      <c r="AA176" s="5">
        <v>0</v>
      </c>
      <c r="AB176" s="5">
        <v>0</v>
      </c>
      <c r="AC176" s="8">
        <f>AA176+AB176</f>
        <v>0</v>
      </c>
      <c r="AD176" s="5">
        <v>0</v>
      </c>
      <c r="AE176" s="5">
        <v>0</v>
      </c>
      <c r="AF176" s="6">
        <f>AD176+AE176</f>
        <v>0</v>
      </c>
    </row>
    <row r="177" spans="1:32" ht="19.5" customHeight="1">
      <c r="A177" s="53"/>
      <c r="B177" s="17" t="s">
        <v>3</v>
      </c>
      <c r="C177" s="5">
        <f t="shared" ref="C177:E179" si="68">F177+I177+L177+O177+U177+X177+AA177+AD177+R177</f>
        <v>0</v>
      </c>
      <c r="D177" s="5">
        <f t="shared" si="68"/>
        <v>0</v>
      </c>
      <c r="E177" s="6">
        <f t="shared" si="68"/>
        <v>0</v>
      </c>
      <c r="F177" s="5">
        <v>0</v>
      </c>
      <c r="G177" s="5">
        <v>0</v>
      </c>
      <c r="H177" s="5">
        <f>F177+G177</f>
        <v>0</v>
      </c>
      <c r="I177" s="5">
        <v>0</v>
      </c>
      <c r="J177" s="5">
        <v>0</v>
      </c>
      <c r="K177" s="5">
        <f>I177+J177</f>
        <v>0</v>
      </c>
      <c r="L177" s="5">
        <v>0</v>
      </c>
      <c r="M177" s="5">
        <v>0</v>
      </c>
      <c r="N177" s="5">
        <f>L177+M177</f>
        <v>0</v>
      </c>
      <c r="O177" s="5">
        <v>0</v>
      </c>
      <c r="P177" s="5">
        <v>0</v>
      </c>
      <c r="Q177" s="5">
        <f>O177+P177</f>
        <v>0</v>
      </c>
      <c r="R177" s="5">
        <v>0</v>
      </c>
      <c r="S177" s="5">
        <v>0</v>
      </c>
      <c r="T177" s="5">
        <f>R177+S177</f>
        <v>0</v>
      </c>
      <c r="U177" s="5">
        <v>0</v>
      </c>
      <c r="V177" s="5">
        <v>0</v>
      </c>
      <c r="W177" s="5">
        <f>U177+V177</f>
        <v>0</v>
      </c>
      <c r="X177" s="5">
        <v>0</v>
      </c>
      <c r="Y177" s="5">
        <v>0</v>
      </c>
      <c r="Z177" s="8">
        <f>X177+Y177</f>
        <v>0</v>
      </c>
      <c r="AA177" s="5">
        <v>0</v>
      </c>
      <c r="AB177" s="5">
        <v>0</v>
      </c>
      <c r="AC177" s="8">
        <f>AA177+AB177</f>
        <v>0</v>
      </c>
      <c r="AD177" s="5">
        <v>0</v>
      </c>
      <c r="AE177" s="5">
        <v>0</v>
      </c>
      <c r="AF177" s="6">
        <f>AD177+AE177</f>
        <v>0</v>
      </c>
    </row>
    <row r="178" spans="1:32" ht="19.5" customHeight="1">
      <c r="A178" s="53"/>
      <c r="B178" s="17" t="s">
        <v>59</v>
      </c>
      <c r="C178" s="5">
        <f t="shared" si="68"/>
        <v>0</v>
      </c>
      <c r="D178" s="5">
        <f t="shared" si="68"/>
        <v>0</v>
      </c>
      <c r="E178" s="6">
        <f t="shared" si="68"/>
        <v>0</v>
      </c>
      <c r="F178" s="5">
        <v>0</v>
      </c>
      <c r="G178" s="5">
        <v>0</v>
      </c>
      <c r="H178" s="5">
        <f>F178+G178</f>
        <v>0</v>
      </c>
      <c r="I178" s="5">
        <v>0</v>
      </c>
      <c r="J178" s="5">
        <v>0</v>
      </c>
      <c r="K178" s="5">
        <f>I178+J178</f>
        <v>0</v>
      </c>
      <c r="L178" s="5">
        <v>0</v>
      </c>
      <c r="M178" s="5">
        <v>0</v>
      </c>
      <c r="N178" s="5">
        <f>L178+M178</f>
        <v>0</v>
      </c>
      <c r="O178" s="5">
        <v>0</v>
      </c>
      <c r="P178" s="5">
        <v>0</v>
      </c>
      <c r="Q178" s="5">
        <f>O178+P178</f>
        <v>0</v>
      </c>
      <c r="R178" s="5">
        <v>0</v>
      </c>
      <c r="S178" s="5">
        <v>0</v>
      </c>
      <c r="T178" s="5">
        <f>R178+S178</f>
        <v>0</v>
      </c>
      <c r="U178" s="5">
        <v>0</v>
      </c>
      <c r="V178" s="5">
        <v>0</v>
      </c>
      <c r="W178" s="5">
        <f>U178+V178</f>
        <v>0</v>
      </c>
      <c r="X178" s="5">
        <v>0</v>
      </c>
      <c r="Y178" s="5">
        <v>0</v>
      </c>
      <c r="Z178" s="8">
        <f>X178+Y178</f>
        <v>0</v>
      </c>
      <c r="AA178" s="5">
        <v>0</v>
      </c>
      <c r="AB178" s="5">
        <v>0</v>
      </c>
      <c r="AC178" s="8">
        <f>AA178+AB178</f>
        <v>0</v>
      </c>
      <c r="AD178" s="5">
        <v>0</v>
      </c>
      <c r="AE178" s="5">
        <v>0</v>
      </c>
      <c r="AF178" s="6">
        <f>AD178+AE178</f>
        <v>0</v>
      </c>
    </row>
    <row r="179" spans="1:32" ht="19.5" customHeight="1">
      <c r="A179" s="54"/>
      <c r="B179" s="17" t="s">
        <v>4</v>
      </c>
      <c r="C179" s="5">
        <f t="shared" si="68"/>
        <v>139670981</v>
      </c>
      <c r="D179" s="5">
        <f t="shared" si="68"/>
        <v>43475782</v>
      </c>
      <c r="E179" s="6">
        <f t="shared" si="68"/>
        <v>183146763</v>
      </c>
      <c r="F179" s="5">
        <v>138835165</v>
      </c>
      <c r="G179" s="5">
        <v>43475782</v>
      </c>
      <c r="H179" s="5">
        <f>F179+G179</f>
        <v>182310947</v>
      </c>
      <c r="I179" s="5">
        <v>0</v>
      </c>
      <c r="J179" s="5">
        <v>0</v>
      </c>
      <c r="K179" s="5">
        <f>I179+J179</f>
        <v>0</v>
      </c>
      <c r="L179" s="5">
        <v>0</v>
      </c>
      <c r="M179" s="5">
        <v>0</v>
      </c>
      <c r="N179" s="5">
        <f>L179+M179</f>
        <v>0</v>
      </c>
      <c r="O179" s="5">
        <v>0</v>
      </c>
      <c r="P179" s="5">
        <v>0</v>
      </c>
      <c r="Q179" s="5">
        <f>O179+P179</f>
        <v>0</v>
      </c>
      <c r="R179" s="5">
        <v>0</v>
      </c>
      <c r="S179" s="5">
        <v>0</v>
      </c>
      <c r="T179" s="5">
        <f>R179+S179</f>
        <v>0</v>
      </c>
      <c r="U179" s="5">
        <v>0</v>
      </c>
      <c r="V179" s="5">
        <v>0</v>
      </c>
      <c r="W179" s="5">
        <f>U179+V179</f>
        <v>0</v>
      </c>
      <c r="X179" s="5">
        <v>835816</v>
      </c>
      <c r="Y179" s="5">
        <v>0</v>
      </c>
      <c r="Z179" s="8">
        <f>X179+Y179</f>
        <v>835816</v>
      </c>
      <c r="AA179" s="5">
        <v>0</v>
      </c>
      <c r="AB179" s="5">
        <v>0</v>
      </c>
      <c r="AC179" s="8">
        <f>AA179+AB179</f>
        <v>0</v>
      </c>
      <c r="AD179" s="5">
        <v>0</v>
      </c>
      <c r="AE179" s="5">
        <v>0</v>
      </c>
      <c r="AF179" s="6">
        <f>AD179+AE179</f>
        <v>0</v>
      </c>
    </row>
    <row r="180" spans="1:32" ht="19.5" customHeight="1" thickBot="1">
      <c r="A180" s="22" t="s">
        <v>5</v>
      </c>
      <c r="B180" s="21"/>
      <c r="C180" s="9">
        <f t="shared" ref="C180:AF180" si="69">SUM(C176:C179)</f>
        <v>139670981</v>
      </c>
      <c r="D180" s="9">
        <f t="shared" si="69"/>
        <v>43475782</v>
      </c>
      <c r="E180" s="9">
        <f t="shared" si="69"/>
        <v>183146763</v>
      </c>
      <c r="F180" s="9">
        <f t="shared" si="69"/>
        <v>138835165</v>
      </c>
      <c r="G180" s="9">
        <f t="shared" si="69"/>
        <v>43475782</v>
      </c>
      <c r="H180" s="9">
        <f t="shared" si="69"/>
        <v>182310947</v>
      </c>
      <c r="I180" s="9">
        <f t="shared" si="69"/>
        <v>0</v>
      </c>
      <c r="J180" s="9">
        <f t="shared" si="69"/>
        <v>0</v>
      </c>
      <c r="K180" s="9">
        <f t="shared" si="69"/>
        <v>0</v>
      </c>
      <c r="L180" s="9">
        <f t="shared" si="69"/>
        <v>0</v>
      </c>
      <c r="M180" s="9">
        <f t="shared" si="69"/>
        <v>0</v>
      </c>
      <c r="N180" s="9">
        <f t="shared" si="69"/>
        <v>0</v>
      </c>
      <c r="O180" s="9">
        <f t="shared" si="69"/>
        <v>0</v>
      </c>
      <c r="P180" s="9">
        <f t="shared" si="69"/>
        <v>0</v>
      </c>
      <c r="Q180" s="9">
        <f t="shared" si="69"/>
        <v>0</v>
      </c>
      <c r="R180" s="9">
        <f t="shared" si="69"/>
        <v>0</v>
      </c>
      <c r="S180" s="9">
        <f t="shared" si="69"/>
        <v>0</v>
      </c>
      <c r="T180" s="9">
        <f t="shared" si="69"/>
        <v>0</v>
      </c>
      <c r="U180" s="9">
        <f t="shared" si="69"/>
        <v>0</v>
      </c>
      <c r="V180" s="9">
        <f t="shared" si="69"/>
        <v>0</v>
      </c>
      <c r="W180" s="9">
        <f t="shared" si="69"/>
        <v>0</v>
      </c>
      <c r="X180" s="9">
        <f t="shared" si="69"/>
        <v>835816</v>
      </c>
      <c r="Y180" s="9">
        <f t="shared" si="69"/>
        <v>0</v>
      </c>
      <c r="Z180" s="9">
        <f t="shared" si="69"/>
        <v>835816</v>
      </c>
      <c r="AA180" s="9">
        <f t="shared" si="69"/>
        <v>0</v>
      </c>
      <c r="AB180" s="9">
        <f t="shared" si="69"/>
        <v>0</v>
      </c>
      <c r="AC180" s="9">
        <f t="shared" si="69"/>
        <v>0</v>
      </c>
      <c r="AD180" s="9">
        <f t="shared" si="69"/>
        <v>0</v>
      </c>
      <c r="AE180" s="9">
        <f t="shared" si="69"/>
        <v>0</v>
      </c>
      <c r="AF180" s="9">
        <f t="shared" si="69"/>
        <v>0</v>
      </c>
    </row>
    <row r="181" spans="1:32" ht="19.5" customHeight="1">
      <c r="A181" s="52" t="s">
        <v>54</v>
      </c>
      <c r="B181" s="18" t="s">
        <v>2</v>
      </c>
      <c r="C181" s="5">
        <f>F181+I181+L181+O181+U181+X181+AA181+AD181+R181</f>
        <v>0</v>
      </c>
      <c r="D181" s="5">
        <f>G181+J181+M181+P181+V181+Y181+AB181+AE181+S181</f>
        <v>0</v>
      </c>
      <c r="E181" s="6">
        <f>H181+K181+N181+Q181+W181+Z181+AC181+AF181+T181</f>
        <v>0</v>
      </c>
      <c r="F181" s="5">
        <v>0</v>
      </c>
      <c r="G181" s="5">
        <v>0</v>
      </c>
      <c r="H181" s="5">
        <f>F181+G181</f>
        <v>0</v>
      </c>
      <c r="I181" s="5">
        <v>0</v>
      </c>
      <c r="J181" s="5">
        <v>0</v>
      </c>
      <c r="K181" s="5">
        <f>I181+J181</f>
        <v>0</v>
      </c>
      <c r="L181" s="5">
        <v>0</v>
      </c>
      <c r="M181" s="5">
        <v>0</v>
      </c>
      <c r="N181" s="5">
        <f>L181+M181</f>
        <v>0</v>
      </c>
      <c r="O181" s="5">
        <v>0</v>
      </c>
      <c r="P181" s="5">
        <v>0</v>
      </c>
      <c r="Q181" s="5">
        <f>O181+P181</f>
        <v>0</v>
      </c>
      <c r="R181" s="5">
        <v>0</v>
      </c>
      <c r="S181" s="5">
        <v>0</v>
      </c>
      <c r="T181" s="5">
        <f>R181+S181</f>
        <v>0</v>
      </c>
      <c r="U181" s="5">
        <v>0</v>
      </c>
      <c r="V181" s="5">
        <v>0</v>
      </c>
      <c r="W181" s="5">
        <f>U181+V181</f>
        <v>0</v>
      </c>
      <c r="X181" s="5">
        <v>0</v>
      </c>
      <c r="Y181" s="5">
        <v>0</v>
      </c>
      <c r="Z181" s="8">
        <f>X181+Y181</f>
        <v>0</v>
      </c>
      <c r="AA181" s="5">
        <v>0</v>
      </c>
      <c r="AB181" s="5">
        <v>0</v>
      </c>
      <c r="AC181" s="8">
        <f>AA181+AB181</f>
        <v>0</v>
      </c>
      <c r="AD181" s="5">
        <v>0</v>
      </c>
      <c r="AE181" s="5">
        <v>0</v>
      </c>
      <c r="AF181" s="6">
        <f>AD181+AE181</f>
        <v>0</v>
      </c>
    </row>
    <row r="182" spans="1:32" ht="19.5" customHeight="1">
      <c r="A182" s="53"/>
      <c r="B182" s="17" t="s">
        <v>3</v>
      </c>
      <c r="C182" s="5">
        <f t="shared" ref="C182:E184" si="70">F182+I182+L182+O182+U182+X182+AA182+AD182+R182</f>
        <v>36138575</v>
      </c>
      <c r="D182" s="5">
        <f t="shared" si="70"/>
        <v>3005800</v>
      </c>
      <c r="E182" s="6">
        <f t="shared" si="70"/>
        <v>39144375</v>
      </c>
      <c r="F182" s="5">
        <v>0</v>
      </c>
      <c r="G182" s="5">
        <v>0</v>
      </c>
      <c r="H182" s="5">
        <f>F182+G182</f>
        <v>0</v>
      </c>
      <c r="I182" s="5">
        <v>0</v>
      </c>
      <c r="J182" s="5">
        <v>0</v>
      </c>
      <c r="K182" s="5">
        <f>I182+J182</f>
        <v>0</v>
      </c>
      <c r="L182" s="5">
        <v>0</v>
      </c>
      <c r="M182" s="5">
        <v>0</v>
      </c>
      <c r="N182" s="5">
        <f>L182+M182</f>
        <v>0</v>
      </c>
      <c r="O182" s="5">
        <v>0</v>
      </c>
      <c r="P182" s="5">
        <v>0</v>
      </c>
      <c r="Q182" s="5">
        <f>O182+P182</f>
        <v>0</v>
      </c>
      <c r="R182" s="5">
        <v>0</v>
      </c>
      <c r="S182" s="5">
        <v>0</v>
      </c>
      <c r="T182" s="5">
        <f>R182+S182</f>
        <v>0</v>
      </c>
      <c r="U182" s="5">
        <v>0</v>
      </c>
      <c r="V182" s="5">
        <v>0</v>
      </c>
      <c r="W182" s="5">
        <f>U182+V182</f>
        <v>0</v>
      </c>
      <c r="X182" s="5">
        <v>36138575</v>
      </c>
      <c r="Y182" s="5">
        <v>3005800</v>
      </c>
      <c r="Z182" s="8">
        <f>X182+Y182</f>
        <v>39144375</v>
      </c>
      <c r="AA182" s="5">
        <v>0</v>
      </c>
      <c r="AB182" s="5">
        <v>0</v>
      </c>
      <c r="AC182" s="8">
        <f>AA182+AB182</f>
        <v>0</v>
      </c>
      <c r="AD182" s="5">
        <v>0</v>
      </c>
      <c r="AE182" s="5">
        <v>0</v>
      </c>
      <c r="AF182" s="6">
        <f>AD182+AE182</f>
        <v>0</v>
      </c>
    </row>
    <row r="183" spans="1:32" ht="19.5" customHeight="1">
      <c r="A183" s="53"/>
      <c r="B183" s="17" t="s">
        <v>59</v>
      </c>
      <c r="C183" s="5">
        <f t="shared" si="70"/>
        <v>0</v>
      </c>
      <c r="D183" s="5">
        <f t="shared" si="70"/>
        <v>0</v>
      </c>
      <c r="E183" s="6">
        <f t="shared" si="70"/>
        <v>0</v>
      </c>
      <c r="F183" s="5">
        <v>0</v>
      </c>
      <c r="G183" s="5">
        <v>0</v>
      </c>
      <c r="H183" s="5">
        <f>F183+G183</f>
        <v>0</v>
      </c>
      <c r="I183" s="5">
        <v>0</v>
      </c>
      <c r="J183" s="5">
        <v>0</v>
      </c>
      <c r="K183" s="5">
        <f>I183+J183</f>
        <v>0</v>
      </c>
      <c r="L183" s="5">
        <v>0</v>
      </c>
      <c r="M183" s="5">
        <v>0</v>
      </c>
      <c r="N183" s="5">
        <f>L183+M183</f>
        <v>0</v>
      </c>
      <c r="O183" s="5">
        <v>0</v>
      </c>
      <c r="P183" s="5">
        <v>0</v>
      </c>
      <c r="Q183" s="5">
        <f>O183+P183</f>
        <v>0</v>
      </c>
      <c r="R183" s="5">
        <v>0</v>
      </c>
      <c r="S183" s="5">
        <v>0</v>
      </c>
      <c r="T183" s="5">
        <f>R183+S183</f>
        <v>0</v>
      </c>
      <c r="U183" s="5">
        <v>0</v>
      </c>
      <c r="V183" s="5">
        <v>0</v>
      </c>
      <c r="W183" s="5">
        <f>U183+V183</f>
        <v>0</v>
      </c>
      <c r="X183" s="5">
        <v>0</v>
      </c>
      <c r="Y183" s="5">
        <v>0</v>
      </c>
      <c r="Z183" s="8">
        <f>X183+Y183</f>
        <v>0</v>
      </c>
      <c r="AA183" s="5">
        <v>0</v>
      </c>
      <c r="AB183" s="5">
        <v>0</v>
      </c>
      <c r="AC183" s="8">
        <f>AA183+AB183</f>
        <v>0</v>
      </c>
      <c r="AD183" s="5">
        <v>0</v>
      </c>
      <c r="AE183" s="5">
        <v>0</v>
      </c>
      <c r="AF183" s="6">
        <f>AD183+AE183</f>
        <v>0</v>
      </c>
    </row>
    <row r="184" spans="1:32" ht="19.5" customHeight="1">
      <c r="A184" s="54"/>
      <c r="B184" s="17" t="s">
        <v>4</v>
      </c>
      <c r="C184" s="5">
        <f t="shared" si="70"/>
        <v>73748109</v>
      </c>
      <c r="D184" s="5">
        <f t="shared" si="70"/>
        <v>16483035</v>
      </c>
      <c r="E184" s="6">
        <f t="shared" si="70"/>
        <v>90231144</v>
      </c>
      <c r="F184" s="5">
        <v>0</v>
      </c>
      <c r="G184" s="5">
        <v>0</v>
      </c>
      <c r="H184" s="5">
        <f>F184+G184</f>
        <v>0</v>
      </c>
      <c r="I184" s="5">
        <v>0</v>
      </c>
      <c r="J184" s="5">
        <v>0</v>
      </c>
      <c r="K184" s="5">
        <f>I184+J184</f>
        <v>0</v>
      </c>
      <c r="L184" s="5">
        <v>0</v>
      </c>
      <c r="M184" s="5">
        <v>0</v>
      </c>
      <c r="N184" s="5">
        <f>L184+M184</f>
        <v>0</v>
      </c>
      <c r="O184" s="5">
        <v>0</v>
      </c>
      <c r="P184" s="5">
        <v>0</v>
      </c>
      <c r="Q184" s="5">
        <f>O184+P184</f>
        <v>0</v>
      </c>
      <c r="R184" s="5">
        <v>0</v>
      </c>
      <c r="S184" s="5">
        <v>0</v>
      </c>
      <c r="T184" s="5">
        <f>R184+S184</f>
        <v>0</v>
      </c>
      <c r="U184" s="5">
        <v>0</v>
      </c>
      <c r="V184" s="5">
        <v>0</v>
      </c>
      <c r="W184" s="5">
        <f>U184+V184</f>
        <v>0</v>
      </c>
      <c r="X184" s="5">
        <v>73748109</v>
      </c>
      <c r="Y184" s="5">
        <v>16483035</v>
      </c>
      <c r="Z184" s="8">
        <f>X184+Y184</f>
        <v>90231144</v>
      </c>
      <c r="AA184" s="5">
        <v>0</v>
      </c>
      <c r="AB184" s="5">
        <v>0</v>
      </c>
      <c r="AC184" s="8">
        <f>AA184+AB184</f>
        <v>0</v>
      </c>
      <c r="AD184" s="5">
        <v>0</v>
      </c>
      <c r="AE184" s="5">
        <v>0</v>
      </c>
      <c r="AF184" s="6">
        <f>AD184+AE184</f>
        <v>0</v>
      </c>
    </row>
    <row r="185" spans="1:32" ht="19.5" customHeight="1" thickBot="1">
      <c r="A185" s="22" t="s">
        <v>5</v>
      </c>
      <c r="B185" s="21"/>
      <c r="C185" s="9">
        <f t="shared" ref="C185:AF185" si="71">SUM(C181:C184)</f>
        <v>109886684</v>
      </c>
      <c r="D185" s="9">
        <f t="shared" si="71"/>
        <v>19488835</v>
      </c>
      <c r="E185" s="9">
        <f t="shared" si="71"/>
        <v>129375519</v>
      </c>
      <c r="F185" s="9">
        <f t="shared" si="71"/>
        <v>0</v>
      </c>
      <c r="G185" s="9">
        <f t="shared" si="71"/>
        <v>0</v>
      </c>
      <c r="H185" s="9">
        <f t="shared" si="71"/>
        <v>0</v>
      </c>
      <c r="I185" s="9">
        <f t="shared" si="71"/>
        <v>0</v>
      </c>
      <c r="J185" s="9">
        <f t="shared" si="71"/>
        <v>0</v>
      </c>
      <c r="K185" s="9">
        <f t="shared" si="71"/>
        <v>0</v>
      </c>
      <c r="L185" s="9">
        <f t="shared" si="71"/>
        <v>0</v>
      </c>
      <c r="M185" s="9">
        <f t="shared" si="71"/>
        <v>0</v>
      </c>
      <c r="N185" s="9">
        <f t="shared" si="71"/>
        <v>0</v>
      </c>
      <c r="O185" s="9">
        <f t="shared" si="71"/>
        <v>0</v>
      </c>
      <c r="P185" s="9">
        <f t="shared" si="71"/>
        <v>0</v>
      </c>
      <c r="Q185" s="9">
        <f t="shared" si="71"/>
        <v>0</v>
      </c>
      <c r="R185" s="9">
        <f t="shared" si="71"/>
        <v>0</v>
      </c>
      <c r="S185" s="9">
        <f t="shared" si="71"/>
        <v>0</v>
      </c>
      <c r="T185" s="9">
        <f t="shared" si="71"/>
        <v>0</v>
      </c>
      <c r="U185" s="9">
        <f t="shared" si="71"/>
        <v>0</v>
      </c>
      <c r="V185" s="9">
        <f t="shared" si="71"/>
        <v>0</v>
      </c>
      <c r="W185" s="9">
        <f t="shared" si="71"/>
        <v>0</v>
      </c>
      <c r="X185" s="9">
        <f t="shared" si="71"/>
        <v>109886684</v>
      </c>
      <c r="Y185" s="9">
        <f t="shared" si="71"/>
        <v>19488835</v>
      </c>
      <c r="Z185" s="9">
        <f t="shared" si="71"/>
        <v>129375519</v>
      </c>
      <c r="AA185" s="9">
        <f t="shared" si="71"/>
        <v>0</v>
      </c>
      <c r="AB185" s="9">
        <f t="shared" si="71"/>
        <v>0</v>
      </c>
      <c r="AC185" s="9">
        <f t="shared" si="71"/>
        <v>0</v>
      </c>
      <c r="AD185" s="9">
        <f t="shared" si="71"/>
        <v>0</v>
      </c>
      <c r="AE185" s="9">
        <f t="shared" si="71"/>
        <v>0</v>
      </c>
      <c r="AF185" s="9">
        <f t="shared" si="71"/>
        <v>0</v>
      </c>
    </row>
    <row r="186" spans="1:32" ht="19.5" customHeight="1">
      <c r="A186" s="52" t="s">
        <v>55</v>
      </c>
      <c r="B186" s="18" t="s">
        <v>2</v>
      </c>
      <c r="C186" s="5">
        <f>F186+I186+L186+O186+U186+X186+AA186+AD186+R186</f>
        <v>10666200</v>
      </c>
      <c r="D186" s="5">
        <f>G186+J186+M186+P186+V186+Y186+AB186+AE186+S186</f>
        <v>0</v>
      </c>
      <c r="E186" s="6">
        <f>H186+K186+N186+Q186+W186+Z186+AC186+AF186+T186</f>
        <v>10666200</v>
      </c>
      <c r="F186" s="5">
        <v>0</v>
      </c>
      <c r="G186" s="5">
        <v>0</v>
      </c>
      <c r="H186" s="5">
        <f>F186+G186</f>
        <v>0</v>
      </c>
      <c r="I186" s="5">
        <v>0</v>
      </c>
      <c r="J186" s="5">
        <v>0</v>
      </c>
      <c r="K186" s="5">
        <f>I186+J186</f>
        <v>0</v>
      </c>
      <c r="L186" s="5">
        <v>0</v>
      </c>
      <c r="M186" s="5">
        <v>0</v>
      </c>
      <c r="N186" s="5">
        <f>L186+M186</f>
        <v>0</v>
      </c>
      <c r="O186" s="5">
        <v>0</v>
      </c>
      <c r="P186" s="5">
        <v>0</v>
      </c>
      <c r="Q186" s="5">
        <f>O186+P186</f>
        <v>0</v>
      </c>
      <c r="R186" s="5">
        <v>0</v>
      </c>
      <c r="S186" s="5">
        <v>0</v>
      </c>
      <c r="T186" s="5">
        <f>R186+S186</f>
        <v>0</v>
      </c>
      <c r="U186" s="5">
        <v>0</v>
      </c>
      <c r="V186" s="5">
        <v>0</v>
      </c>
      <c r="W186" s="5">
        <f>U186+V186</f>
        <v>0</v>
      </c>
      <c r="X186" s="5">
        <v>10666200</v>
      </c>
      <c r="Y186" s="5">
        <v>0</v>
      </c>
      <c r="Z186" s="8">
        <f>X186+Y186</f>
        <v>10666200</v>
      </c>
      <c r="AA186" s="5">
        <v>0</v>
      </c>
      <c r="AB186" s="5">
        <v>0</v>
      </c>
      <c r="AC186" s="8">
        <f>AA186+AB186</f>
        <v>0</v>
      </c>
      <c r="AD186" s="5">
        <v>0</v>
      </c>
      <c r="AE186" s="5">
        <v>0</v>
      </c>
      <c r="AF186" s="6">
        <f>AD186+AE186</f>
        <v>0</v>
      </c>
    </row>
    <row r="187" spans="1:32" ht="19.5" customHeight="1">
      <c r="A187" s="53"/>
      <c r="B187" s="17" t="s">
        <v>3</v>
      </c>
      <c r="C187" s="5">
        <f t="shared" ref="C187:E189" si="72">F187+I187+L187+O187+U187+X187+AA187+AD187+R187</f>
        <v>517605</v>
      </c>
      <c r="D187" s="5">
        <f t="shared" si="72"/>
        <v>5815960</v>
      </c>
      <c r="E187" s="6">
        <f t="shared" si="72"/>
        <v>6333565</v>
      </c>
      <c r="F187" s="5">
        <v>0</v>
      </c>
      <c r="G187" s="5">
        <v>0</v>
      </c>
      <c r="H187" s="5">
        <f>F187+G187</f>
        <v>0</v>
      </c>
      <c r="I187" s="5">
        <v>0</v>
      </c>
      <c r="J187" s="5">
        <v>0</v>
      </c>
      <c r="K187" s="5">
        <f>I187+J187</f>
        <v>0</v>
      </c>
      <c r="L187" s="5">
        <v>0</v>
      </c>
      <c r="M187" s="5">
        <v>0</v>
      </c>
      <c r="N187" s="5">
        <f>L187+M187</f>
        <v>0</v>
      </c>
      <c r="O187" s="5">
        <v>0</v>
      </c>
      <c r="P187" s="5">
        <v>0</v>
      </c>
      <c r="Q187" s="5">
        <f>O187+P187</f>
        <v>0</v>
      </c>
      <c r="R187" s="5">
        <v>0</v>
      </c>
      <c r="S187" s="5">
        <v>0</v>
      </c>
      <c r="T187" s="5">
        <f>R187+S187</f>
        <v>0</v>
      </c>
      <c r="U187" s="5">
        <v>0</v>
      </c>
      <c r="V187" s="5">
        <v>0</v>
      </c>
      <c r="W187" s="5">
        <f>U187+V187</f>
        <v>0</v>
      </c>
      <c r="X187" s="5">
        <v>517605</v>
      </c>
      <c r="Y187" s="5">
        <v>5815960</v>
      </c>
      <c r="Z187" s="8">
        <f>X187+Y187</f>
        <v>6333565</v>
      </c>
      <c r="AA187" s="5">
        <v>0</v>
      </c>
      <c r="AB187" s="5">
        <v>0</v>
      </c>
      <c r="AC187" s="8">
        <f>AA187+AB187</f>
        <v>0</v>
      </c>
      <c r="AD187" s="5">
        <v>0</v>
      </c>
      <c r="AE187" s="5">
        <v>0</v>
      </c>
      <c r="AF187" s="6">
        <f>AD187+AE187</f>
        <v>0</v>
      </c>
    </row>
    <row r="188" spans="1:32" ht="19.5" customHeight="1">
      <c r="A188" s="53"/>
      <c r="B188" s="17" t="s">
        <v>59</v>
      </c>
      <c r="C188" s="5">
        <f t="shared" si="72"/>
        <v>0</v>
      </c>
      <c r="D188" s="5">
        <f t="shared" si="72"/>
        <v>0</v>
      </c>
      <c r="E188" s="6">
        <f t="shared" si="72"/>
        <v>0</v>
      </c>
      <c r="F188" s="5">
        <v>0</v>
      </c>
      <c r="G188" s="5">
        <v>0</v>
      </c>
      <c r="H188" s="5">
        <f>F188+G188</f>
        <v>0</v>
      </c>
      <c r="I188" s="5">
        <v>0</v>
      </c>
      <c r="J188" s="5">
        <v>0</v>
      </c>
      <c r="K188" s="5">
        <f>I188+J188</f>
        <v>0</v>
      </c>
      <c r="L188" s="5">
        <v>0</v>
      </c>
      <c r="M188" s="5">
        <v>0</v>
      </c>
      <c r="N188" s="5">
        <f>L188+M188</f>
        <v>0</v>
      </c>
      <c r="O188" s="5">
        <v>0</v>
      </c>
      <c r="P188" s="5">
        <v>0</v>
      </c>
      <c r="Q188" s="5">
        <f>O188+P188</f>
        <v>0</v>
      </c>
      <c r="R188" s="5">
        <v>0</v>
      </c>
      <c r="S188" s="5">
        <v>0</v>
      </c>
      <c r="T188" s="5">
        <f>R188+S188</f>
        <v>0</v>
      </c>
      <c r="U188" s="5">
        <v>0</v>
      </c>
      <c r="V188" s="5">
        <v>0</v>
      </c>
      <c r="W188" s="5">
        <f>U188+V188</f>
        <v>0</v>
      </c>
      <c r="X188" s="5">
        <v>0</v>
      </c>
      <c r="Y188" s="5">
        <v>0</v>
      </c>
      <c r="Z188" s="8">
        <f>X188+Y188</f>
        <v>0</v>
      </c>
      <c r="AA188" s="5">
        <v>0</v>
      </c>
      <c r="AB188" s="5">
        <v>0</v>
      </c>
      <c r="AC188" s="8">
        <f>AA188+AB188</f>
        <v>0</v>
      </c>
      <c r="AD188" s="5">
        <v>0</v>
      </c>
      <c r="AE188" s="5">
        <v>0</v>
      </c>
      <c r="AF188" s="6">
        <f>AD188+AE188</f>
        <v>0</v>
      </c>
    </row>
    <row r="189" spans="1:32" ht="19.5" customHeight="1">
      <c r="A189" s="54"/>
      <c r="B189" s="17" t="s">
        <v>4</v>
      </c>
      <c r="C189" s="5">
        <f t="shared" si="72"/>
        <v>102648716</v>
      </c>
      <c r="D189" s="5">
        <f t="shared" si="72"/>
        <v>69158555</v>
      </c>
      <c r="E189" s="6">
        <f t="shared" si="72"/>
        <v>171807271</v>
      </c>
      <c r="F189" s="5">
        <v>2854491</v>
      </c>
      <c r="G189" s="5">
        <v>0</v>
      </c>
      <c r="H189" s="5">
        <f>F189+G189</f>
        <v>2854491</v>
      </c>
      <c r="I189" s="5">
        <v>0</v>
      </c>
      <c r="J189" s="5">
        <v>0</v>
      </c>
      <c r="K189" s="5">
        <f>I189+J189</f>
        <v>0</v>
      </c>
      <c r="L189" s="5">
        <v>0</v>
      </c>
      <c r="M189" s="5">
        <v>0</v>
      </c>
      <c r="N189" s="5">
        <f>L189+M189</f>
        <v>0</v>
      </c>
      <c r="O189" s="5">
        <v>0</v>
      </c>
      <c r="P189" s="5">
        <v>0</v>
      </c>
      <c r="Q189" s="5">
        <f>O189+P189</f>
        <v>0</v>
      </c>
      <c r="R189" s="5">
        <v>0</v>
      </c>
      <c r="S189" s="5">
        <v>0</v>
      </c>
      <c r="T189" s="5">
        <f>R189+S189</f>
        <v>0</v>
      </c>
      <c r="U189" s="5">
        <v>0</v>
      </c>
      <c r="V189" s="5">
        <v>0</v>
      </c>
      <c r="W189" s="5">
        <f>U189+V189</f>
        <v>0</v>
      </c>
      <c r="X189" s="5">
        <v>99794225</v>
      </c>
      <c r="Y189" s="5">
        <v>69158555</v>
      </c>
      <c r="Z189" s="8">
        <f>X189+Y189</f>
        <v>168952780</v>
      </c>
      <c r="AA189" s="5">
        <v>0</v>
      </c>
      <c r="AB189" s="5">
        <v>0</v>
      </c>
      <c r="AC189" s="8">
        <f>AA189+AB189</f>
        <v>0</v>
      </c>
      <c r="AD189" s="5">
        <v>0</v>
      </c>
      <c r="AE189" s="5">
        <v>0</v>
      </c>
      <c r="AF189" s="6">
        <f>AD189+AE189</f>
        <v>0</v>
      </c>
    </row>
    <row r="190" spans="1:32" ht="19.5" customHeight="1" thickBot="1">
      <c r="A190" s="22" t="s">
        <v>5</v>
      </c>
      <c r="B190" s="21"/>
      <c r="C190" s="9">
        <f t="shared" ref="C190:AF190" si="73">SUM(C186:C189)</f>
        <v>113832521</v>
      </c>
      <c r="D190" s="9">
        <f t="shared" si="73"/>
        <v>74974515</v>
      </c>
      <c r="E190" s="9">
        <f t="shared" si="73"/>
        <v>188807036</v>
      </c>
      <c r="F190" s="9">
        <f t="shared" si="73"/>
        <v>2854491</v>
      </c>
      <c r="G190" s="9">
        <f t="shared" si="73"/>
        <v>0</v>
      </c>
      <c r="H190" s="9">
        <f t="shared" si="73"/>
        <v>2854491</v>
      </c>
      <c r="I190" s="9">
        <f t="shared" si="73"/>
        <v>0</v>
      </c>
      <c r="J190" s="9">
        <f t="shared" si="73"/>
        <v>0</v>
      </c>
      <c r="K190" s="9">
        <f t="shared" si="73"/>
        <v>0</v>
      </c>
      <c r="L190" s="9">
        <f t="shared" si="73"/>
        <v>0</v>
      </c>
      <c r="M190" s="9">
        <f t="shared" si="73"/>
        <v>0</v>
      </c>
      <c r="N190" s="9">
        <f t="shared" si="73"/>
        <v>0</v>
      </c>
      <c r="O190" s="9">
        <f t="shared" si="73"/>
        <v>0</v>
      </c>
      <c r="P190" s="9">
        <f t="shared" si="73"/>
        <v>0</v>
      </c>
      <c r="Q190" s="9">
        <f t="shared" si="73"/>
        <v>0</v>
      </c>
      <c r="R190" s="9">
        <f t="shared" si="73"/>
        <v>0</v>
      </c>
      <c r="S190" s="9">
        <f t="shared" si="73"/>
        <v>0</v>
      </c>
      <c r="T190" s="9">
        <f t="shared" si="73"/>
        <v>0</v>
      </c>
      <c r="U190" s="9">
        <f t="shared" si="73"/>
        <v>0</v>
      </c>
      <c r="V190" s="9">
        <f t="shared" si="73"/>
        <v>0</v>
      </c>
      <c r="W190" s="9">
        <f t="shared" si="73"/>
        <v>0</v>
      </c>
      <c r="X190" s="9">
        <f t="shared" si="73"/>
        <v>110978030</v>
      </c>
      <c r="Y190" s="9">
        <f t="shared" si="73"/>
        <v>74974515</v>
      </c>
      <c r="Z190" s="9">
        <f t="shared" si="73"/>
        <v>185952545</v>
      </c>
      <c r="AA190" s="9">
        <f t="shared" si="73"/>
        <v>0</v>
      </c>
      <c r="AB190" s="9">
        <f t="shared" si="73"/>
        <v>0</v>
      </c>
      <c r="AC190" s="9">
        <f t="shared" si="73"/>
        <v>0</v>
      </c>
      <c r="AD190" s="9">
        <f t="shared" si="73"/>
        <v>0</v>
      </c>
      <c r="AE190" s="9">
        <f t="shared" si="73"/>
        <v>0</v>
      </c>
      <c r="AF190" s="9">
        <f t="shared" si="73"/>
        <v>0</v>
      </c>
    </row>
    <row r="191" spans="1:32" ht="21.75" customHeight="1" thickBot="1">
      <c r="A191" s="20" t="s">
        <v>77</v>
      </c>
      <c r="B191" s="19"/>
      <c r="C191" s="10">
        <f>C10+C15+C20+C25+C30+C35+C40+C45+C50+C55+C60+C65+C70+C75+C80+C85+C90+C95+C100+C105+C110+C115+C120+C125+C130+C135+C140+C145+C150+C155+C160+C165+C170+C175+C180+C185+C190</f>
        <v>157941361999</v>
      </c>
      <c r="D191" s="10">
        <f t="shared" ref="D191:AF191" si="74">D10+D15+D20+D25+D30+D35+D40+D45+D50+D55+D60+D65+D70+D75+D80+D85+D90+D95+D100+D105+D110+D115+D120+D125+D130+D135+D140+D145+D150+D155+D160+D165+D170+D175+D180+D185+D190</f>
        <v>127166073331</v>
      </c>
      <c r="E191" s="10">
        <f t="shared" si="74"/>
        <v>285107435330</v>
      </c>
      <c r="F191" s="10">
        <f t="shared" si="74"/>
        <v>59988373149</v>
      </c>
      <c r="G191" s="10">
        <f t="shared" si="74"/>
        <v>62875218909</v>
      </c>
      <c r="H191" s="10">
        <f t="shared" si="74"/>
        <v>122863592058</v>
      </c>
      <c r="I191" s="10">
        <f t="shared" si="74"/>
        <v>49744793167</v>
      </c>
      <c r="J191" s="10">
        <f t="shared" si="74"/>
        <v>51870149277</v>
      </c>
      <c r="K191" s="10">
        <f t="shared" si="74"/>
        <v>101614942444</v>
      </c>
      <c r="L191" s="10">
        <f t="shared" si="74"/>
        <v>308244454</v>
      </c>
      <c r="M191" s="10">
        <f t="shared" si="74"/>
        <v>394572001</v>
      </c>
      <c r="N191" s="10">
        <f t="shared" si="74"/>
        <v>702816455</v>
      </c>
      <c r="O191" s="10">
        <f t="shared" si="74"/>
        <v>1507334143</v>
      </c>
      <c r="P191" s="10">
        <f t="shared" si="74"/>
        <v>2165039069</v>
      </c>
      <c r="Q191" s="10">
        <f t="shared" si="74"/>
        <v>3672373212</v>
      </c>
      <c r="R191" s="10">
        <f t="shared" si="74"/>
        <v>76675028</v>
      </c>
      <c r="S191" s="10">
        <f t="shared" si="74"/>
        <v>34734467</v>
      </c>
      <c r="T191" s="10">
        <f t="shared" si="74"/>
        <v>111409495</v>
      </c>
      <c r="U191" s="10">
        <f t="shared" si="74"/>
        <v>179648050</v>
      </c>
      <c r="V191" s="10">
        <f t="shared" si="74"/>
        <v>155312166</v>
      </c>
      <c r="W191" s="10">
        <f t="shared" si="74"/>
        <v>334960216</v>
      </c>
      <c r="X191" s="10">
        <f t="shared" si="74"/>
        <v>41271326546</v>
      </c>
      <c r="Y191" s="10">
        <f t="shared" si="74"/>
        <v>2768748687</v>
      </c>
      <c r="Z191" s="10">
        <f t="shared" si="74"/>
        <v>44040075233</v>
      </c>
      <c r="AA191" s="10">
        <f t="shared" si="74"/>
        <v>3961605813</v>
      </c>
      <c r="AB191" s="10">
        <f t="shared" si="74"/>
        <v>6410330251</v>
      </c>
      <c r="AC191" s="10">
        <f t="shared" si="74"/>
        <v>10371936064</v>
      </c>
      <c r="AD191" s="10">
        <f t="shared" si="74"/>
        <v>903361649</v>
      </c>
      <c r="AE191" s="10">
        <f t="shared" si="74"/>
        <v>491968504</v>
      </c>
      <c r="AF191" s="10">
        <f t="shared" si="74"/>
        <v>1395330153</v>
      </c>
    </row>
    <row r="192" spans="1:32" ht="21" customHeight="1">
      <c r="A192" s="69" t="s">
        <v>5</v>
      </c>
      <c r="B192" s="18" t="s">
        <v>2</v>
      </c>
      <c r="C192" s="5">
        <f t="shared" ref="C192:AF195" si="75">C6+C11+C16+C21+C26+C31+C36+C41+C46+C51+C56+C61+C66+C71+C76+C81+C86+C91+C96+C101+C106+C111+C116+C121+C126+C131+C136+C141+C146+C151+C156+C161+C166+C171+C176+C181+C186</f>
        <v>37165306754</v>
      </c>
      <c r="D192" s="5">
        <f t="shared" si="75"/>
        <v>33831564209</v>
      </c>
      <c r="E192" s="6">
        <f t="shared" si="75"/>
        <v>70996870963</v>
      </c>
      <c r="F192" s="5">
        <f t="shared" si="75"/>
        <v>22367123743</v>
      </c>
      <c r="G192" s="5">
        <f t="shared" si="75"/>
        <v>23266083330</v>
      </c>
      <c r="H192" s="7">
        <f t="shared" si="75"/>
        <v>45633207073</v>
      </c>
      <c r="I192" s="5">
        <f t="shared" si="75"/>
        <v>9018923246</v>
      </c>
      <c r="J192" s="5">
        <f t="shared" si="75"/>
        <v>8136019333</v>
      </c>
      <c r="K192" s="7">
        <f t="shared" si="75"/>
        <v>17154942579</v>
      </c>
      <c r="L192" s="5">
        <f t="shared" si="75"/>
        <v>129010072</v>
      </c>
      <c r="M192" s="5">
        <f t="shared" si="75"/>
        <v>123042336</v>
      </c>
      <c r="N192" s="7">
        <f t="shared" si="75"/>
        <v>252052408</v>
      </c>
      <c r="O192" s="5">
        <f t="shared" si="75"/>
        <v>876121862</v>
      </c>
      <c r="P192" s="5">
        <f t="shared" si="75"/>
        <v>990176592</v>
      </c>
      <c r="Q192" s="7">
        <f t="shared" si="75"/>
        <v>1866298454</v>
      </c>
      <c r="R192" s="5">
        <f t="shared" si="75"/>
        <v>63419081</v>
      </c>
      <c r="S192" s="5">
        <f t="shared" si="75"/>
        <v>34497871</v>
      </c>
      <c r="T192" s="7">
        <f t="shared" si="75"/>
        <v>97916952</v>
      </c>
      <c r="U192" s="5">
        <f t="shared" si="75"/>
        <v>31686205</v>
      </c>
      <c r="V192" s="5">
        <f t="shared" si="75"/>
        <v>37099256</v>
      </c>
      <c r="W192" s="7">
        <f t="shared" si="75"/>
        <v>68785461</v>
      </c>
      <c r="X192" s="5">
        <f t="shared" si="75"/>
        <v>4112389454</v>
      </c>
      <c r="Y192" s="5">
        <f t="shared" si="75"/>
        <v>209840198</v>
      </c>
      <c r="Z192" s="8">
        <f t="shared" si="75"/>
        <v>4322229652</v>
      </c>
      <c r="AA192" s="5">
        <f t="shared" si="75"/>
        <v>7692500</v>
      </c>
      <c r="AB192" s="5">
        <f t="shared" si="75"/>
        <v>833381660</v>
      </c>
      <c r="AC192" s="8">
        <f t="shared" si="75"/>
        <v>841074160</v>
      </c>
      <c r="AD192" s="5">
        <f t="shared" si="75"/>
        <v>558940591</v>
      </c>
      <c r="AE192" s="5">
        <f t="shared" si="75"/>
        <v>201423633</v>
      </c>
      <c r="AF192" s="6">
        <f t="shared" si="75"/>
        <v>760364224</v>
      </c>
    </row>
    <row r="193" spans="1:32" ht="19.95" customHeight="1">
      <c r="A193" s="53"/>
      <c r="B193" s="17" t="s">
        <v>3</v>
      </c>
      <c r="C193" s="5">
        <f t="shared" si="75"/>
        <v>28999152999</v>
      </c>
      <c r="D193" s="5">
        <f t="shared" si="75"/>
        <v>27657755772</v>
      </c>
      <c r="E193" s="6">
        <f t="shared" si="75"/>
        <v>56656908771</v>
      </c>
      <c r="F193" s="5">
        <f t="shared" si="75"/>
        <v>6658047210</v>
      </c>
      <c r="G193" s="5">
        <f t="shared" si="75"/>
        <v>8333102828</v>
      </c>
      <c r="H193" s="7">
        <f t="shared" si="75"/>
        <v>14991150038</v>
      </c>
      <c r="I193" s="5">
        <f t="shared" si="75"/>
        <v>13752767745</v>
      </c>
      <c r="J193" s="5">
        <f t="shared" si="75"/>
        <v>13273004033</v>
      </c>
      <c r="K193" s="7">
        <f t="shared" si="75"/>
        <v>27025771778</v>
      </c>
      <c r="L193" s="5">
        <f t="shared" si="75"/>
        <v>34032705</v>
      </c>
      <c r="M193" s="5">
        <f t="shared" si="75"/>
        <v>27113016</v>
      </c>
      <c r="N193" s="7">
        <f t="shared" si="75"/>
        <v>61145721</v>
      </c>
      <c r="O193" s="5">
        <f t="shared" si="75"/>
        <v>260523616</v>
      </c>
      <c r="P193" s="5">
        <f t="shared" si="75"/>
        <v>298289422</v>
      </c>
      <c r="Q193" s="7">
        <f t="shared" si="75"/>
        <v>558813038</v>
      </c>
      <c r="R193" s="5">
        <f t="shared" si="75"/>
        <v>13255947</v>
      </c>
      <c r="S193" s="5">
        <f t="shared" si="75"/>
        <v>231164</v>
      </c>
      <c r="T193" s="7">
        <f t="shared" si="75"/>
        <v>13487111</v>
      </c>
      <c r="U193" s="5">
        <f t="shared" si="75"/>
        <v>6709788</v>
      </c>
      <c r="V193" s="5">
        <f t="shared" si="75"/>
        <v>876976</v>
      </c>
      <c r="W193" s="7">
        <f t="shared" si="75"/>
        <v>7586764</v>
      </c>
      <c r="X193" s="5">
        <f t="shared" si="75"/>
        <v>4073986339</v>
      </c>
      <c r="Y193" s="5">
        <f t="shared" si="75"/>
        <v>387381998</v>
      </c>
      <c r="Z193" s="8">
        <f t="shared" si="75"/>
        <v>4461368337</v>
      </c>
      <c r="AA193" s="5">
        <f t="shared" si="75"/>
        <v>3869880328</v>
      </c>
      <c r="AB193" s="5">
        <f t="shared" si="75"/>
        <v>5047212606</v>
      </c>
      <c r="AC193" s="8">
        <f t="shared" si="75"/>
        <v>8917092934</v>
      </c>
      <c r="AD193" s="5">
        <f t="shared" si="75"/>
        <v>329949321</v>
      </c>
      <c r="AE193" s="5">
        <f t="shared" si="75"/>
        <v>290543729</v>
      </c>
      <c r="AF193" s="6">
        <f t="shared" si="75"/>
        <v>620493050</v>
      </c>
    </row>
    <row r="194" spans="1:32" ht="19.95" customHeight="1">
      <c r="A194" s="53"/>
      <c r="B194" s="17" t="s">
        <v>59</v>
      </c>
      <c r="C194" s="5">
        <f t="shared" si="75"/>
        <v>1719671337</v>
      </c>
      <c r="D194" s="5">
        <f t="shared" si="75"/>
        <v>1370309159</v>
      </c>
      <c r="E194" s="6">
        <f t="shared" si="75"/>
        <v>3089980496</v>
      </c>
      <c r="F194" s="5">
        <f t="shared" si="75"/>
        <v>582612899</v>
      </c>
      <c r="G194" s="5">
        <f t="shared" si="75"/>
        <v>473340025</v>
      </c>
      <c r="H194" s="7">
        <f t="shared" si="75"/>
        <v>1055952924</v>
      </c>
      <c r="I194" s="5">
        <f t="shared" si="75"/>
        <v>455954398</v>
      </c>
      <c r="J194" s="5">
        <f t="shared" si="75"/>
        <v>363471273</v>
      </c>
      <c r="K194" s="7">
        <f t="shared" si="75"/>
        <v>819425671</v>
      </c>
      <c r="L194" s="5">
        <f t="shared" si="75"/>
        <v>0</v>
      </c>
      <c r="M194" s="5">
        <f t="shared" si="75"/>
        <v>0</v>
      </c>
      <c r="N194" s="7">
        <f t="shared" si="75"/>
        <v>0</v>
      </c>
      <c r="O194" s="5">
        <f t="shared" si="75"/>
        <v>0</v>
      </c>
      <c r="P194" s="5">
        <f t="shared" si="75"/>
        <v>3761876</v>
      </c>
      <c r="Q194" s="7">
        <f t="shared" si="75"/>
        <v>3761876</v>
      </c>
      <c r="R194" s="5">
        <f t="shared" si="75"/>
        <v>0</v>
      </c>
      <c r="S194" s="5">
        <f t="shared" si="75"/>
        <v>0</v>
      </c>
      <c r="T194" s="7">
        <f t="shared" si="75"/>
        <v>0</v>
      </c>
      <c r="U194" s="5">
        <f t="shared" si="75"/>
        <v>0</v>
      </c>
      <c r="V194" s="5">
        <f t="shared" si="75"/>
        <v>0</v>
      </c>
      <c r="W194" s="7">
        <f t="shared" si="75"/>
        <v>0</v>
      </c>
      <c r="X194" s="5">
        <f t="shared" si="75"/>
        <v>597071055</v>
      </c>
      <c r="Y194" s="5">
        <f t="shared" si="75"/>
        <v>0</v>
      </c>
      <c r="Z194" s="8">
        <f t="shared" si="75"/>
        <v>597071055</v>
      </c>
      <c r="AA194" s="5">
        <f t="shared" si="75"/>
        <v>84032985</v>
      </c>
      <c r="AB194" s="5">
        <f t="shared" si="75"/>
        <v>529735985</v>
      </c>
      <c r="AC194" s="8">
        <f t="shared" si="75"/>
        <v>613768970</v>
      </c>
      <c r="AD194" s="5">
        <f t="shared" si="75"/>
        <v>0</v>
      </c>
      <c r="AE194" s="5">
        <f t="shared" si="75"/>
        <v>0</v>
      </c>
      <c r="AF194" s="6">
        <f t="shared" si="75"/>
        <v>0</v>
      </c>
    </row>
    <row r="195" spans="1:32" ht="21.75" customHeight="1" thickBot="1">
      <c r="A195" s="54"/>
      <c r="B195" s="17" t="s">
        <v>4</v>
      </c>
      <c r="C195" s="5">
        <f t="shared" si="75"/>
        <v>90057230909</v>
      </c>
      <c r="D195" s="5">
        <f t="shared" si="75"/>
        <v>64306444191</v>
      </c>
      <c r="E195" s="6">
        <f t="shared" si="75"/>
        <v>154363675100</v>
      </c>
      <c r="F195" s="5">
        <f t="shared" si="75"/>
        <v>30380589297</v>
      </c>
      <c r="G195" s="5">
        <f t="shared" si="75"/>
        <v>30802692726</v>
      </c>
      <c r="H195" s="7">
        <f t="shared" si="75"/>
        <v>61183282023</v>
      </c>
      <c r="I195" s="5">
        <f t="shared" si="75"/>
        <v>26517147778</v>
      </c>
      <c r="J195" s="5">
        <f t="shared" si="75"/>
        <v>30097654638</v>
      </c>
      <c r="K195" s="7">
        <f t="shared" si="75"/>
        <v>56614802416</v>
      </c>
      <c r="L195" s="5">
        <f t="shared" si="75"/>
        <v>145201677</v>
      </c>
      <c r="M195" s="5">
        <f t="shared" si="75"/>
        <v>244416649</v>
      </c>
      <c r="N195" s="7">
        <f t="shared" si="75"/>
        <v>389618326</v>
      </c>
      <c r="O195" s="5">
        <f t="shared" si="75"/>
        <v>370688665</v>
      </c>
      <c r="P195" s="5">
        <f t="shared" si="75"/>
        <v>872811179</v>
      </c>
      <c r="Q195" s="7">
        <f t="shared" si="75"/>
        <v>1243499844</v>
      </c>
      <c r="R195" s="5">
        <f t="shared" si="75"/>
        <v>0</v>
      </c>
      <c r="S195" s="5">
        <f t="shared" si="75"/>
        <v>5432</v>
      </c>
      <c r="T195" s="7">
        <f t="shared" si="75"/>
        <v>5432</v>
      </c>
      <c r="U195" s="5">
        <f t="shared" si="75"/>
        <v>141252057</v>
      </c>
      <c r="V195" s="5">
        <f t="shared" si="75"/>
        <v>117335934</v>
      </c>
      <c r="W195" s="7">
        <f t="shared" si="75"/>
        <v>258587991</v>
      </c>
      <c r="X195" s="5">
        <f t="shared" si="75"/>
        <v>32487879698</v>
      </c>
      <c r="Y195" s="5">
        <f t="shared" si="75"/>
        <v>2171526491</v>
      </c>
      <c r="Z195" s="8">
        <f t="shared" si="75"/>
        <v>34659406189</v>
      </c>
      <c r="AA195" s="5">
        <f t="shared" si="75"/>
        <v>0</v>
      </c>
      <c r="AB195" s="5">
        <f t="shared" si="75"/>
        <v>0</v>
      </c>
      <c r="AC195" s="8">
        <f t="shared" si="75"/>
        <v>0</v>
      </c>
      <c r="AD195" s="5">
        <f t="shared" si="75"/>
        <v>14471737</v>
      </c>
      <c r="AE195" s="5">
        <f t="shared" si="75"/>
        <v>1142</v>
      </c>
      <c r="AF195" s="6">
        <f t="shared" si="75"/>
        <v>14472879</v>
      </c>
    </row>
    <row r="196" spans="1:32" ht="21.75" customHeight="1">
      <c r="A196" s="48" t="s">
        <v>63</v>
      </c>
      <c r="B196" s="49"/>
      <c r="C196" s="27">
        <f>104560*1000*30.453</f>
        <v>3184165680</v>
      </c>
      <c r="D196" s="28">
        <f>56533*1000*30.453</f>
        <v>1721599449</v>
      </c>
      <c r="E196" s="29">
        <f>C196+D196</f>
        <v>4905765129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21.75" customHeight="1" thickBot="1">
      <c r="A197" s="50" t="s">
        <v>64</v>
      </c>
      <c r="B197" s="51"/>
      <c r="C197" s="30">
        <f>C191-C196</f>
        <v>154757196319</v>
      </c>
      <c r="D197" s="30">
        <f>D191-D196</f>
        <v>125444473882</v>
      </c>
      <c r="E197" s="31">
        <f>E191-E196</f>
        <v>280201670201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>
      <c r="A198" s="16"/>
      <c r="B198" s="15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</row>
    <row r="199" spans="1:32" ht="16.5" customHeight="1">
      <c r="A199" s="55" t="s">
        <v>65</v>
      </c>
      <c r="B199" s="13" t="s">
        <v>2</v>
      </c>
      <c r="C199" s="14">
        <v>3824301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</row>
    <row r="200" spans="1:32">
      <c r="A200" s="56"/>
      <c r="B200" s="13" t="s">
        <v>56</v>
      </c>
      <c r="C200" s="5">
        <v>15817</v>
      </c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</row>
    <row r="201" spans="1:32">
      <c r="A201" s="56"/>
      <c r="B201" s="13" t="s">
        <v>59</v>
      </c>
      <c r="C201" s="5">
        <v>460</v>
      </c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</row>
    <row r="202" spans="1:32">
      <c r="A202" s="56"/>
      <c r="B202" s="13" t="s">
        <v>4</v>
      </c>
      <c r="C202" s="5">
        <v>5125</v>
      </c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</row>
    <row r="203" spans="1:32">
      <c r="A203" s="56"/>
      <c r="B203" s="13" t="s">
        <v>69</v>
      </c>
      <c r="C203" s="5">
        <v>1</v>
      </c>
      <c r="D203" s="11"/>
      <c r="E203" s="11"/>
      <c r="F203" s="11"/>
      <c r="G203" s="11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</row>
    <row r="204" spans="1:32">
      <c r="A204" s="57"/>
      <c r="B204" s="13" t="s">
        <v>57</v>
      </c>
      <c r="C204" s="5">
        <f>SUM(C199:C203)</f>
        <v>3845704</v>
      </c>
      <c r="D204" s="11"/>
      <c r="E204" s="11"/>
      <c r="F204" s="11"/>
      <c r="G204" s="11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</row>
    <row r="205" spans="1:32">
      <c r="A205" s="11"/>
      <c r="B205" s="11"/>
      <c r="C205" s="11"/>
      <c r="D205" s="11"/>
      <c r="E205" s="11"/>
      <c r="F205" s="11"/>
      <c r="G205" s="11"/>
    </row>
    <row r="206" spans="1:32" ht="60.75" customHeight="1">
      <c r="A206" s="46" t="s">
        <v>70</v>
      </c>
      <c r="B206" s="47"/>
      <c r="C206" s="47"/>
      <c r="D206" s="11"/>
      <c r="E206" s="11"/>
      <c r="F206" s="11"/>
      <c r="G206" s="11"/>
    </row>
    <row r="207" spans="1:32" ht="30.75" customHeight="1">
      <c r="A207" s="46" t="s">
        <v>66</v>
      </c>
      <c r="B207" s="47"/>
      <c r="C207" s="47"/>
      <c r="D207" s="11"/>
      <c r="E207" s="11"/>
      <c r="F207" s="11"/>
      <c r="G207" s="11"/>
    </row>
    <row r="208" spans="1:32" ht="16.8" thickBot="1">
      <c r="A208" s="11"/>
      <c r="B208" s="11"/>
      <c r="C208" s="11"/>
      <c r="D208" s="11"/>
      <c r="E208" s="11"/>
      <c r="F208" s="11"/>
      <c r="G208" s="11"/>
    </row>
    <row r="209" spans="1:32" ht="21.75" customHeight="1">
      <c r="A209" s="48" t="s">
        <v>63</v>
      </c>
      <c r="B209" s="49"/>
      <c r="C209" s="27">
        <v>3184165680</v>
      </c>
      <c r="D209" s="28">
        <v>1721599449</v>
      </c>
      <c r="E209" s="29">
        <v>4905765129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21.75" customHeight="1" thickBot="1">
      <c r="A210" s="50" t="s">
        <v>64</v>
      </c>
      <c r="B210" s="51"/>
      <c r="C210" s="30">
        <v>154757196319</v>
      </c>
      <c r="D210" s="30">
        <v>125444473882</v>
      </c>
      <c r="E210" s="31">
        <v>280201670201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>
      <c r="A211" s="16"/>
      <c r="B211" s="15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</row>
    <row r="212" spans="1:32" ht="16.5" customHeight="1">
      <c r="A212" s="55" t="s">
        <v>65</v>
      </c>
      <c r="B212" s="13" t="s">
        <v>2</v>
      </c>
      <c r="C212" s="14">
        <v>3824301</v>
      </c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</row>
    <row r="213" spans="1:32">
      <c r="A213" s="56"/>
      <c r="B213" s="13" t="s">
        <v>56</v>
      </c>
      <c r="C213" s="5">
        <v>15817</v>
      </c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</row>
    <row r="214" spans="1:32">
      <c r="A214" s="56"/>
      <c r="B214" s="13" t="s">
        <v>59</v>
      </c>
      <c r="C214" s="5">
        <v>460</v>
      </c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</row>
    <row r="215" spans="1:32">
      <c r="A215" s="56"/>
      <c r="B215" s="13" t="s">
        <v>4</v>
      </c>
      <c r="C215" s="5">
        <v>5125</v>
      </c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</row>
    <row r="216" spans="1:32">
      <c r="A216" s="56"/>
      <c r="B216" s="13" t="s">
        <v>69</v>
      </c>
      <c r="C216" s="5">
        <v>1</v>
      </c>
      <c r="D216" s="11"/>
      <c r="E216" s="11"/>
      <c r="F216" s="11"/>
      <c r="G216" s="11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</row>
    <row r="217" spans="1:32">
      <c r="A217" s="57"/>
      <c r="B217" s="13" t="s">
        <v>57</v>
      </c>
      <c r="C217" s="5">
        <f>SUM(C212:C216)</f>
        <v>3845704</v>
      </c>
      <c r="D217" s="11"/>
      <c r="E217" s="11"/>
      <c r="F217" s="11"/>
      <c r="G217" s="11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</row>
  </sheetData>
  <mergeCells count="62">
    <mergeCell ref="A209:B209"/>
    <mergeCell ref="A210:B210"/>
    <mergeCell ref="A212:A217"/>
    <mergeCell ref="A192:A195"/>
    <mergeCell ref="AA4:AC4"/>
    <mergeCell ref="A61:A64"/>
    <mergeCell ref="A6:A9"/>
    <mergeCell ref="A11:A14"/>
    <mergeCell ref="A16:A19"/>
    <mergeCell ref="A21:A24"/>
    <mergeCell ref="A26:A29"/>
    <mergeCell ref="A31:A34"/>
    <mergeCell ref="A36:A39"/>
    <mergeCell ref="A41:A44"/>
    <mergeCell ref="A46:A49"/>
    <mergeCell ref="A51:A54"/>
    <mergeCell ref="A1:AF1"/>
    <mergeCell ref="A2:AF2"/>
    <mergeCell ref="A3:A5"/>
    <mergeCell ref="B3:B5"/>
    <mergeCell ref="C3:E4"/>
    <mergeCell ref="F3:W3"/>
    <mergeCell ref="X3:AC3"/>
    <mergeCell ref="AD3:AF4"/>
    <mergeCell ref="F4:H4"/>
    <mergeCell ref="I4:K4"/>
    <mergeCell ref="L4:N4"/>
    <mergeCell ref="O4:Q4"/>
    <mergeCell ref="R4:T4"/>
    <mergeCell ref="U4:W4"/>
    <mergeCell ref="X4:Z4"/>
    <mergeCell ref="A56:A59"/>
    <mergeCell ref="A121:A124"/>
    <mergeCell ref="A66:A69"/>
    <mergeCell ref="A71:A74"/>
    <mergeCell ref="A76:A79"/>
    <mergeCell ref="A81:A84"/>
    <mergeCell ref="A86:A89"/>
    <mergeCell ref="A91:A94"/>
    <mergeCell ref="A96:A99"/>
    <mergeCell ref="A101:A104"/>
    <mergeCell ref="A106:A109"/>
    <mergeCell ref="A111:A114"/>
    <mergeCell ref="A116:A119"/>
    <mergeCell ref="A181:A184"/>
    <mergeCell ref="A126:A129"/>
    <mergeCell ref="A131:A134"/>
    <mergeCell ref="A136:A139"/>
    <mergeCell ref="A141:A144"/>
    <mergeCell ref="A146:A149"/>
    <mergeCell ref="A151:A154"/>
    <mergeCell ref="A156:A159"/>
    <mergeCell ref="A161:A164"/>
    <mergeCell ref="A166:A169"/>
    <mergeCell ref="A171:A174"/>
    <mergeCell ref="A176:A179"/>
    <mergeCell ref="A206:C206"/>
    <mergeCell ref="A207:C207"/>
    <mergeCell ref="A196:B196"/>
    <mergeCell ref="A197:B197"/>
    <mergeCell ref="A186:A189"/>
    <mergeCell ref="A199:A204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33" fitToHeight="2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14591-EABD-4973-BC41-8487A5FCF4AB}">
  <sheetPr>
    <pageSetUpPr fitToPage="1"/>
  </sheetPr>
  <dimension ref="A1:AF216"/>
  <sheetViews>
    <sheetView topLeftCell="A185" workbookViewId="0">
      <selection activeCell="E197" sqref="E197"/>
    </sheetView>
  </sheetViews>
  <sheetFormatPr defaultColWidth="12" defaultRowHeight="16.2"/>
  <cols>
    <col min="1" max="1" width="15.33203125" style="2" bestFit="1" customWidth="1"/>
    <col min="2" max="2" width="20.109375" style="3" customWidth="1"/>
    <col min="3" max="5" width="19.88671875" style="4" bestFit="1" customWidth="1"/>
    <col min="6" max="7" width="18.5546875" style="4" bestFit="1" customWidth="1"/>
    <col min="8" max="8" width="19.88671875" style="4" bestFit="1" customWidth="1"/>
    <col min="9" max="10" width="18.5546875" style="4" bestFit="1" customWidth="1"/>
    <col min="11" max="11" width="19.88671875" style="4" bestFit="1" customWidth="1"/>
    <col min="12" max="14" width="15.109375" style="4" bestFit="1" customWidth="1"/>
    <col min="15" max="15" width="17.21875" style="4" bestFit="1" customWidth="1"/>
    <col min="16" max="16" width="15.109375" style="4" bestFit="1" customWidth="1"/>
    <col min="17" max="17" width="17.21875" style="4" bestFit="1" customWidth="1"/>
    <col min="18" max="19" width="13.77734375" style="4" bestFit="1" customWidth="1"/>
    <col min="20" max="20" width="14.44140625" style="4" customWidth="1"/>
    <col min="21" max="21" width="16.88671875" style="4" customWidth="1"/>
    <col min="22" max="22" width="15.109375" style="4" bestFit="1" customWidth="1"/>
    <col min="23" max="23" width="17.109375" style="4" customWidth="1"/>
    <col min="24" max="24" width="18.5546875" style="4" bestFit="1" customWidth="1"/>
    <col min="25" max="25" width="17.21875" style="4" bestFit="1" customWidth="1"/>
    <col min="26" max="26" width="18.5546875" style="4" bestFit="1" customWidth="1"/>
    <col min="27" max="28" width="17.21875" style="4" bestFit="1" customWidth="1"/>
    <col min="29" max="29" width="18.5546875" style="4" bestFit="1" customWidth="1"/>
    <col min="30" max="30" width="15.109375" style="4" bestFit="1" customWidth="1"/>
    <col min="31" max="32" width="15.77734375" style="4" customWidth="1"/>
    <col min="33" max="16384" width="12" style="1"/>
  </cols>
  <sheetData>
    <row r="1" spans="1:32" ht="37.5" customHeight="1">
      <c r="A1" s="58" t="s">
        <v>75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2" ht="26.25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23" customFormat="1" ht="20.7" customHeight="1">
      <c r="A3" s="60" t="s">
        <v>22</v>
      </c>
      <c r="B3" s="60" t="s">
        <v>1</v>
      </c>
      <c r="C3" s="61" t="s">
        <v>85</v>
      </c>
      <c r="D3" s="62"/>
      <c r="E3" s="62"/>
      <c r="F3" s="63" t="s">
        <v>9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4" t="s">
        <v>10</v>
      </c>
      <c r="Y3" s="64"/>
      <c r="Z3" s="64"/>
      <c r="AA3" s="64"/>
      <c r="AB3" s="64"/>
      <c r="AC3" s="64"/>
      <c r="AD3" s="65" t="s">
        <v>11</v>
      </c>
      <c r="AE3" s="66"/>
      <c r="AF3" s="66"/>
    </row>
    <row r="4" spans="1:32" s="23" customFormat="1" ht="19.95" customHeight="1">
      <c r="A4" s="60"/>
      <c r="B4" s="60" t="s">
        <v>1</v>
      </c>
      <c r="C4" s="62"/>
      <c r="D4" s="62"/>
      <c r="E4" s="62"/>
      <c r="F4" s="67" t="s">
        <v>12</v>
      </c>
      <c r="G4" s="67"/>
      <c r="H4" s="67"/>
      <c r="I4" s="67" t="s">
        <v>13</v>
      </c>
      <c r="J4" s="67"/>
      <c r="K4" s="67"/>
      <c r="L4" s="67" t="s">
        <v>14</v>
      </c>
      <c r="M4" s="67"/>
      <c r="N4" s="67"/>
      <c r="O4" s="67" t="s">
        <v>15</v>
      </c>
      <c r="P4" s="67"/>
      <c r="Q4" s="67"/>
      <c r="R4" s="67" t="s">
        <v>60</v>
      </c>
      <c r="S4" s="67"/>
      <c r="T4" s="67"/>
      <c r="U4" s="67" t="s">
        <v>16</v>
      </c>
      <c r="V4" s="67"/>
      <c r="W4" s="67"/>
      <c r="X4" s="68" t="s">
        <v>17</v>
      </c>
      <c r="Y4" s="68"/>
      <c r="Z4" s="68"/>
      <c r="AA4" s="68" t="s">
        <v>18</v>
      </c>
      <c r="AB4" s="68"/>
      <c r="AC4" s="68"/>
      <c r="AD4" s="66"/>
      <c r="AE4" s="66"/>
      <c r="AF4" s="66"/>
    </row>
    <row r="5" spans="1:32" s="23" customFormat="1" ht="19.95" customHeight="1">
      <c r="A5" s="60"/>
      <c r="B5" s="60"/>
      <c r="C5" s="24" t="s">
        <v>19</v>
      </c>
      <c r="D5" s="24" t="s">
        <v>20</v>
      </c>
      <c r="E5" s="24" t="s">
        <v>21</v>
      </c>
      <c r="F5" s="26" t="s">
        <v>19</v>
      </c>
      <c r="G5" s="26" t="s">
        <v>20</v>
      </c>
      <c r="H5" s="26" t="s">
        <v>21</v>
      </c>
      <c r="I5" s="26" t="s">
        <v>19</v>
      </c>
      <c r="J5" s="26" t="s">
        <v>20</v>
      </c>
      <c r="K5" s="26" t="s">
        <v>21</v>
      </c>
      <c r="L5" s="26" t="s">
        <v>19</v>
      </c>
      <c r="M5" s="26" t="s">
        <v>20</v>
      </c>
      <c r="N5" s="26" t="s">
        <v>21</v>
      </c>
      <c r="O5" s="26" t="s">
        <v>19</v>
      </c>
      <c r="P5" s="26" t="s">
        <v>20</v>
      </c>
      <c r="Q5" s="26" t="s">
        <v>21</v>
      </c>
      <c r="R5" s="26" t="s">
        <v>19</v>
      </c>
      <c r="S5" s="26" t="s">
        <v>20</v>
      </c>
      <c r="T5" s="26" t="s">
        <v>21</v>
      </c>
      <c r="U5" s="26" t="s">
        <v>19</v>
      </c>
      <c r="V5" s="26" t="s">
        <v>20</v>
      </c>
      <c r="W5" s="26" t="s">
        <v>21</v>
      </c>
      <c r="X5" s="25" t="s">
        <v>19</v>
      </c>
      <c r="Y5" s="25" t="s">
        <v>20</v>
      </c>
      <c r="Z5" s="25" t="s">
        <v>21</v>
      </c>
      <c r="AA5" s="25" t="s">
        <v>19</v>
      </c>
      <c r="AB5" s="25" t="s">
        <v>20</v>
      </c>
      <c r="AC5" s="25" t="s">
        <v>21</v>
      </c>
      <c r="AD5" s="24" t="s">
        <v>19</v>
      </c>
      <c r="AE5" s="24" t="s">
        <v>20</v>
      </c>
      <c r="AF5" s="24" t="s">
        <v>21</v>
      </c>
    </row>
    <row r="6" spans="1:32" ht="19.5" customHeight="1">
      <c r="A6" s="52" t="s">
        <v>23</v>
      </c>
      <c r="B6" s="18" t="s">
        <v>2</v>
      </c>
      <c r="C6" s="5">
        <f>F6+I6+L6+O6+U6+X6+AA6+AD6+R6</f>
        <v>37426762543</v>
      </c>
      <c r="D6" s="5">
        <f>G6+J6+M6+P6+V6+Y6+AB6+AE6+S6</f>
        <v>34049636268</v>
      </c>
      <c r="E6" s="6">
        <f>H6+K6+N6+Q6+W6+Z6+AC6+AF6+T6</f>
        <v>71476398811</v>
      </c>
      <c r="F6" s="5">
        <v>22510915774</v>
      </c>
      <c r="G6" s="5">
        <v>22955943854</v>
      </c>
      <c r="H6" s="5">
        <f>F6+G6</f>
        <v>45466859628</v>
      </c>
      <c r="I6" s="5">
        <v>12964919099</v>
      </c>
      <c r="J6" s="5">
        <v>10332270724</v>
      </c>
      <c r="K6" s="5">
        <f>I6+J6</f>
        <v>23297189823</v>
      </c>
      <c r="L6" s="5">
        <v>179119</v>
      </c>
      <c r="M6" s="5">
        <v>359413</v>
      </c>
      <c r="N6" s="5">
        <f>L6+M6</f>
        <v>538532</v>
      </c>
      <c r="O6" s="5">
        <v>481506327</v>
      </c>
      <c r="P6" s="5">
        <v>573504271</v>
      </c>
      <c r="Q6" s="5">
        <f>O6+P6</f>
        <v>1055010598</v>
      </c>
      <c r="R6" s="5">
        <v>61560081</v>
      </c>
      <c r="S6" s="5">
        <v>46919280</v>
      </c>
      <c r="T6" s="5">
        <f>R6+S6</f>
        <v>108479361</v>
      </c>
      <c r="U6" s="5">
        <v>46699289</v>
      </c>
      <c r="V6" s="5">
        <v>37345257</v>
      </c>
      <c r="W6" s="5">
        <f>U6+V6</f>
        <v>84044546</v>
      </c>
      <c r="X6" s="5">
        <v>1360982854</v>
      </c>
      <c r="Y6" s="5">
        <v>103293469</v>
      </c>
      <c r="Z6" s="8">
        <f>X6+Y6</f>
        <v>1464276323</v>
      </c>
      <c r="AA6" s="5">
        <v>0</v>
      </c>
      <c r="AB6" s="5">
        <v>0</v>
      </c>
      <c r="AC6" s="8">
        <f>AA6+AB6</f>
        <v>0</v>
      </c>
      <c r="AD6" s="5">
        <v>0</v>
      </c>
      <c r="AE6" s="5">
        <v>0</v>
      </c>
      <c r="AF6" s="6">
        <f>AD6+AE6</f>
        <v>0</v>
      </c>
    </row>
    <row r="7" spans="1:32" ht="19.5" customHeight="1">
      <c r="A7" s="53"/>
      <c r="B7" s="17" t="s">
        <v>3</v>
      </c>
      <c r="C7" s="5">
        <f t="shared" ref="C7:E9" si="0">F7+I7+L7+O7+U7+X7+AA7+AD7+R7</f>
        <v>18822358191</v>
      </c>
      <c r="D7" s="5">
        <f t="shared" si="0"/>
        <v>19242357688</v>
      </c>
      <c r="E7" s="6">
        <f t="shared" si="0"/>
        <v>38064715879</v>
      </c>
      <c r="F7" s="5">
        <v>5945233677</v>
      </c>
      <c r="G7" s="5">
        <v>8504813008</v>
      </c>
      <c r="H7" s="5">
        <f>F7+G7</f>
        <v>14450046685</v>
      </c>
      <c r="I7" s="5">
        <v>10844486649</v>
      </c>
      <c r="J7" s="5">
        <v>10227795053</v>
      </c>
      <c r="K7" s="5">
        <f>I7+J7</f>
        <v>21072281702</v>
      </c>
      <c r="L7" s="5">
        <v>0</v>
      </c>
      <c r="M7" s="5">
        <v>0</v>
      </c>
      <c r="N7" s="5">
        <f>L7+M7</f>
        <v>0</v>
      </c>
      <c r="O7" s="5">
        <v>114832858</v>
      </c>
      <c r="P7" s="5">
        <v>172365917</v>
      </c>
      <c r="Q7" s="5">
        <f>O7+P7</f>
        <v>287198775</v>
      </c>
      <c r="R7" s="5">
        <v>9175952</v>
      </c>
      <c r="S7" s="5">
        <v>1913403</v>
      </c>
      <c r="T7" s="5">
        <f>R7+S7</f>
        <v>11089355</v>
      </c>
      <c r="U7" s="5">
        <v>3057340</v>
      </c>
      <c r="V7" s="5">
        <v>8706785</v>
      </c>
      <c r="W7" s="5">
        <f>U7+V7</f>
        <v>11764125</v>
      </c>
      <c r="X7" s="5">
        <v>1372542694</v>
      </c>
      <c r="Y7" s="5">
        <v>9740443</v>
      </c>
      <c r="Z7" s="8">
        <f>X7+Y7</f>
        <v>1382283137</v>
      </c>
      <c r="AA7" s="5">
        <v>533029021</v>
      </c>
      <c r="AB7" s="5">
        <v>294796404</v>
      </c>
      <c r="AC7" s="8">
        <f>AA7+AB7</f>
        <v>827825425</v>
      </c>
      <c r="AD7" s="5">
        <v>0</v>
      </c>
      <c r="AE7" s="5">
        <v>22226675</v>
      </c>
      <c r="AF7" s="6">
        <f>AD7+AE7</f>
        <v>22226675</v>
      </c>
    </row>
    <row r="8" spans="1:32" ht="19.5" customHeight="1">
      <c r="A8" s="53"/>
      <c r="B8" s="17" t="s">
        <v>59</v>
      </c>
      <c r="C8" s="5">
        <f t="shared" si="0"/>
        <v>758789738</v>
      </c>
      <c r="D8" s="5">
        <f t="shared" si="0"/>
        <v>775046728</v>
      </c>
      <c r="E8" s="6">
        <f t="shared" si="0"/>
        <v>1533836466</v>
      </c>
      <c r="F8" s="5">
        <v>648272403</v>
      </c>
      <c r="G8" s="5">
        <v>723986470</v>
      </c>
      <c r="H8" s="5">
        <f>F8+G8</f>
        <v>1372258873</v>
      </c>
      <c r="I8" s="5">
        <v>41784640</v>
      </c>
      <c r="J8" s="5">
        <v>4606382</v>
      </c>
      <c r="K8" s="5">
        <f>I8+J8</f>
        <v>46391022</v>
      </c>
      <c r="L8" s="5">
        <v>0</v>
      </c>
      <c r="M8" s="5">
        <v>0</v>
      </c>
      <c r="N8" s="5">
        <f>L8+M8</f>
        <v>0</v>
      </c>
      <c r="O8" s="5">
        <v>12388101</v>
      </c>
      <c r="P8" s="5">
        <v>658806</v>
      </c>
      <c r="Q8" s="5">
        <f>O8+P8</f>
        <v>13046907</v>
      </c>
      <c r="R8" s="5">
        <v>0</v>
      </c>
      <c r="S8" s="5">
        <v>0</v>
      </c>
      <c r="T8" s="5">
        <f>R8+S8</f>
        <v>0</v>
      </c>
      <c r="U8" s="5">
        <v>0</v>
      </c>
      <c r="V8" s="5">
        <v>0</v>
      </c>
      <c r="W8" s="5">
        <f>U8+V8</f>
        <v>0</v>
      </c>
      <c r="X8" s="5">
        <v>20491094</v>
      </c>
      <c r="Y8" s="5">
        <v>0</v>
      </c>
      <c r="Z8" s="8">
        <f>X8+Y8</f>
        <v>20491094</v>
      </c>
      <c r="AA8" s="5">
        <v>35853500</v>
      </c>
      <c r="AB8" s="5">
        <v>45795070</v>
      </c>
      <c r="AC8" s="8">
        <f>AA8+AB8</f>
        <v>81648570</v>
      </c>
      <c r="AD8" s="5">
        <v>0</v>
      </c>
      <c r="AE8" s="5">
        <v>0</v>
      </c>
      <c r="AF8" s="6">
        <f>AD8+AE8</f>
        <v>0</v>
      </c>
    </row>
    <row r="9" spans="1:32" ht="19.5" customHeight="1">
      <c r="A9" s="54"/>
      <c r="B9" s="17" t="s">
        <v>4</v>
      </c>
      <c r="C9" s="5">
        <f t="shared" si="0"/>
        <v>106910204919</v>
      </c>
      <c r="D9" s="5">
        <f t="shared" si="0"/>
        <v>70155294999</v>
      </c>
      <c r="E9" s="6">
        <f t="shared" si="0"/>
        <v>177065499918</v>
      </c>
      <c r="F9" s="5">
        <v>45343450922</v>
      </c>
      <c r="G9" s="5">
        <v>33045060424</v>
      </c>
      <c r="H9" s="5">
        <f>F9+G9</f>
        <v>78388511346</v>
      </c>
      <c r="I9" s="5">
        <v>45253904304</v>
      </c>
      <c r="J9" s="5">
        <v>34155975867</v>
      </c>
      <c r="K9" s="5">
        <f>I9+J9</f>
        <v>79409880171</v>
      </c>
      <c r="L9" s="5">
        <v>0</v>
      </c>
      <c r="M9" s="5">
        <v>0</v>
      </c>
      <c r="N9" s="5">
        <f>L9+M9</f>
        <v>0</v>
      </c>
      <c r="O9" s="5">
        <v>342523695</v>
      </c>
      <c r="P9" s="5">
        <v>150997200</v>
      </c>
      <c r="Q9" s="5">
        <f>O9+P9</f>
        <v>493520895</v>
      </c>
      <c r="R9" s="5">
        <v>0</v>
      </c>
      <c r="S9" s="5">
        <v>4705</v>
      </c>
      <c r="T9" s="5">
        <f>R9+S9</f>
        <v>4705</v>
      </c>
      <c r="U9" s="5">
        <v>1188490961</v>
      </c>
      <c r="V9" s="5">
        <v>101380343</v>
      </c>
      <c r="W9" s="5">
        <f>U9+V9</f>
        <v>1289871304</v>
      </c>
      <c r="X9" s="5">
        <v>14781835037</v>
      </c>
      <c r="Y9" s="5">
        <v>2701876460</v>
      </c>
      <c r="Z9" s="8">
        <f>X9+Y9</f>
        <v>17483711497</v>
      </c>
      <c r="AA9" s="5">
        <v>0</v>
      </c>
      <c r="AB9" s="5">
        <v>0</v>
      </c>
      <c r="AC9" s="8">
        <f>AA9+AB9</f>
        <v>0</v>
      </c>
      <c r="AD9" s="5">
        <v>0</v>
      </c>
      <c r="AE9" s="5">
        <v>0</v>
      </c>
      <c r="AF9" s="6">
        <f>AD9+AE9</f>
        <v>0</v>
      </c>
    </row>
    <row r="10" spans="1:32" ht="19.5" customHeight="1" thickBot="1">
      <c r="A10" s="22" t="s">
        <v>5</v>
      </c>
      <c r="B10" s="21"/>
      <c r="C10" s="9">
        <f t="shared" ref="C10:AF10" si="1">SUM(C6:C9)</f>
        <v>163918115391</v>
      </c>
      <c r="D10" s="9">
        <f t="shared" si="1"/>
        <v>124222335683</v>
      </c>
      <c r="E10" s="9">
        <f t="shared" si="1"/>
        <v>288140451074</v>
      </c>
      <c r="F10" s="9">
        <f t="shared" si="1"/>
        <v>74447872776</v>
      </c>
      <c r="G10" s="9">
        <f t="shared" si="1"/>
        <v>65229803756</v>
      </c>
      <c r="H10" s="9">
        <f t="shared" si="1"/>
        <v>139677676532</v>
      </c>
      <c r="I10" s="9">
        <f t="shared" si="1"/>
        <v>69105094692</v>
      </c>
      <c r="J10" s="9">
        <f t="shared" si="1"/>
        <v>54720648026</v>
      </c>
      <c r="K10" s="9">
        <f t="shared" si="1"/>
        <v>123825742718</v>
      </c>
      <c r="L10" s="9">
        <f t="shared" si="1"/>
        <v>179119</v>
      </c>
      <c r="M10" s="9">
        <f t="shared" si="1"/>
        <v>359413</v>
      </c>
      <c r="N10" s="9">
        <f t="shared" si="1"/>
        <v>538532</v>
      </c>
      <c r="O10" s="9">
        <f t="shared" si="1"/>
        <v>951250981</v>
      </c>
      <c r="P10" s="9">
        <f t="shared" si="1"/>
        <v>897526194</v>
      </c>
      <c r="Q10" s="9">
        <f t="shared" si="1"/>
        <v>1848777175</v>
      </c>
      <c r="R10" s="9">
        <f t="shared" si="1"/>
        <v>70736033</v>
      </c>
      <c r="S10" s="9">
        <f t="shared" si="1"/>
        <v>48837388</v>
      </c>
      <c r="T10" s="9">
        <f t="shared" si="1"/>
        <v>119573421</v>
      </c>
      <c r="U10" s="9">
        <f t="shared" si="1"/>
        <v>1238247590</v>
      </c>
      <c r="V10" s="9">
        <f t="shared" si="1"/>
        <v>147432385</v>
      </c>
      <c r="W10" s="9">
        <f t="shared" si="1"/>
        <v>1385679975</v>
      </c>
      <c r="X10" s="9">
        <f t="shared" si="1"/>
        <v>17535851679</v>
      </c>
      <c r="Y10" s="9">
        <f t="shared" si="1"/>
        <v>2814910372</v>
      </c>
      <c r="Z10" s="9">
        <f t="shared" si="1"/>
        <v>20350762051</v>
      </c>
      <c r="AA10" s="9">
        <f t="shared" si="1"/>
        <v>568882521</v>
      </c>
      <c r="AB10" s="9">
        <f t="shared" si="1"/>
        <v>340591474</v>
      </c>
      <c r="AC10" s="9">
        <f t="shared" si="1"/>
        <v>909473995</v>
      </c>
      <c r="AD10" s="9">
        <f t="shared" si="1"/>
        <v>0</v>
      </c>
      <c r="AE10" s="9">
        <f t="shared" si="1"/>
        <v>22226675</v>
      </c>
      <c r="AF10" s="9">
        <f t="shared" si="1"/>
        <v>22226675</v>
      </c>
    </row>
    <row r="11" spans="1:32" ht="19.5" customHeight="1">
      <c r="A11" s="52" t="s">
        <v>24</v>
      </c>
      <c r="B11" s="18" t="s">
        <v>2</v>
      </c>
      <c r="C11" s="5">
        <f>F11+I11+L11+O11+U11+X11+AA11+AD11+R11</f>
        <v>8405648</v>
      </c>
      <c r="D11" s="5">
        <f>G11+J11+M11+P11+V11+Y11+AB11+AE11+S11</f>
        <v>8929524</v>
      </c>
      <c r="E11" s="6">
        <f>H11+K11+N11+Q11+W11+Z11+AC11+AF11+T11</f>
        <v>17335172</v>
      </c>
      <c r="F11" s="5">
        <v>1248268</v>
      </c>
      <c r="G11" s="5">
        <v>8929524</v>
      </c>
      <c r="H11" s="5">
        <f>F11+G11</f>
        <v>10177792</v>
      </c>
      <c r="I11" s="5">
        <v>0</v>
      </c>
      <c r="J11" s="5">
        <v>0</v>
      </c>
      <c r="K11" s="5">
        <f>I11+J11</f>
        <v>0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0</v>
      </c>
      <c r="V11" s="5">
        <v>0</v>
      </c>
      <c r="W11" s="5">
        <f>U11+V11</f>
        <v>0</v>
      </c>
      <c r="X11" s="5">
        <v>7157380</v>
      </c>
      <c r="Y11" s="5">
        <v>0</v>
      </c>
      <c r="Z11" s="8">
        <f>X11+Y11</f>
        <v>7157380</v>
      </c>
      <c r="AA11" s="5">
        <v>0</v>
      </c>
      <c r="AB11" s="5">
        <v>0</v>
      </c>
      <c r="AC11" s="8">
        <f>AA11+AB11</f>
        <v>0</v>
      </c>
      <c r="AD11" s="5">
        <v>0</v>
      </c>
      <c r="AE11" s="5">
        <v>0</v>
      </c>
      <c r="AF11" s="6">
        <f>AD11+AE11</f>
        <v>0</v>
      </c>
    </row>
    <row r="12" spans="1:32" ht="19.5" customHeight="1">
      <c r="A12" s="53"/>
      <c r="B12" s="17" t="s">
        <v>3</v>
      </c>
      <c r="C12" s="5">
        <f t="shared" ref="C12:E14" si="2">F12+I12+L12+O12+U12+X12+AA12+AD12+R12</f>
        <v>73973699</v>
      </c>
      <c r="D12" s="5">
        <f t="shared" si="2"/>
        <v>0</v>
      </c>
      <c r="E12" s="6">
        <f t="shared" si="2"/>
        <v>73973699</v>
      </c>
      <c r="F12" s="5">
        <v>0</v>
      </c>
      <c r="G12" s="5">
        <v>0</v>
      </c>
      <c r="H12" s="5">
        <f>F12+G12</f>
        <v>0</v>
      </c>
      <c r="I12" s="5">
        <v>0</v>
      </c>
      <c r="J12" s="5">
        <v>0</v>
      </c>
      <c r="K12" s="5">
        <f>I12+J12</f>
        <v>0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0</v>
      </c>
      <c r="V12" s="5">
        <v>0</v>
      </c>
      <c r="W12" s="5">
        <f>U12+V12</f>
        <v>0</v>
      </c>
      <c r="X12" s="5">
        <v>73973699</v>
      </c>
      <c r="Y12" s="5">
        <v>0</v>
      </c>
      <c r="Z12" s="8">
        <f>X12+Y12</f>
        <v>73973699</v>
      </c>
      <c r="AA12" s="5">
        <v>0</v>
      </c>
      <c r="AB12" s="5">
        <v>0</v>
      </c>
      <c r="AC12" s="8">
        <f>AA12+AB12</f>
        <v>0</v>
      </c>
      <c r="AD12" s="5">
        <v>0</v>
      </c>
      <c r="AE12" s="5">
        <v>0</v>
      </c>
      <c r="AF12" s="6">
        <f>AD12+AE12</f>
        <v>0</v>
      </c>
    </row>
    <row r="13" spans="1:32" ht="19.5" customHeight="1">
      <c r="A13" s="53"/>
      <c r="B13" s="17" t="s">
        <v>59</v>
      </c>
      <c r="C13" s="5">
        <f t="shared" si="2"/>
        <v>560544360</v>
      </c>
      <c r="D13" s="5">
        <f t="shared" si="2"/>
        <v>0</v>
      </c>
      <c r="E13" s="6">
        <f t="shared" si="2"/>
        <v>560544360</v>
      </c>
      <c r="F13" s="5">
        <v>0</v>
      </c>
      <c r="G13" s="5">
        <v>0</v>
      </c>
      <c r="H13" s="5">
        <f>F13+G13</f>
        <v>0</v>
      </c>
      <c r="I13" s="5">
        <v>0</v>
      </c>
      <c r="J13" s="5">
        <v>0</v>
      </c>
      <c r="K13" s="5">
        <f>I13+J13</f>
        <v>0</v>
      </c>
      <c r="L13" s="5">
        <v>0</v>
      </c>
      <c r="M13" s="5">
        <v>0</v>
      </c>
      <c r="N13" s="5">
        <f>L13+M13</f>
        <v>0</v>
      </c>
      <c r="O13" s="5">
        <v>0</v>
      </c>
      <c r="P13" s="5">
        <v>0</v>
      </c>
      <c r="Q13" s="5">
        <f>O13+P13</f>
        <v>0</v>
      </c>
      <c r="R13" s="5">
        <v>0</v>
      </c>
      <c r="S13" s="5">
        <v>0</v>
      </c>
      <c r="T13" s="5">
        <f>R13+S13</f>
        <v>0</v>
      </c>
      <c r="U13" s="5">
        <v>0</v>
      </c>
      <c r="V13" s="5">
        <v>0</v>
      </c>
      <c r="W13" s="5">
        <f>U13+V13</f>
        <v>0</v>
      </c>
      <c r="X13" s="5">
        <v>560544360</v>
      </c>
      <c r="Y13" s="5">
        <v>0</v>
      </c>
      <c r="Z13" s="8">
        <f>X13+Y13</f>
        <v>560544360</v>
      </c>
      <c r="AA13" s="5">
        <v>0</v>
      </c>
      <c r="AB13" s="5">
        <v>0</v>
      </c>
      <c r="AC13" s="8">
        <f>AA13+AB13</f>
        <v>0</v>
      </c>
      <c r="AD13" s="5">
        <v>0</v>
      </c>
      <c r="AE13" s="5">
        <v>0</v>
      </c>
      <c r="AF13" s="6">
        <f>AD13+AE13</f>
        <v>0</v>
      </c>
    </row>
    <row r="14" spans="1:32" ht="19.5" customHeight="1">
      <c r="A14" s="54"/>
      <c r="B14" s="17" t="s">
        <v>4</v>
      </c>
      <c r="C14" s="5">
        <f t="shared" si="2"/>
        <v>277517326</v>
      </c>
      <c r="D14" s="5">
        <f t="shared" si="2"/>
        <v>141050624</v>
      </c>
      <c r="E14" s="6">
        <f t="shared" si="2"/>
        <v>418567950</v>
      </c>
      <c r="F14" s="5">
        <v>122880847</v>
      </c>
      <c r="G14" s="5">
        <v>125856890</v>
      </c>
      <c r="H14" s="5">
        <f>F14+G14</f>
        <v>248737737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366564</v>
      </c>
      <c r="V14" s="5">
        <v>0</v>
      </c>
      <c r="W14" s="5">
        <f>U14+V14</f>
        <v>366564</v>
      </c>
      <c r="X14" s="5">
        <v>154269915</v>
      </c>
      <c r="Y14" s="5">
        <v>15193734</v>
      </c>
      <c r="Z14" s="8">
        <f>X14+Y14</f>
        <v>169463649</v>
      </c>
      <c r="AA14" s="5">
        <v>0</v>
      </c>
      <c r="AB14" s="5">
        <v>0</v>
      </c>
      <c r="AC14" s="8">
        <f>AA14+AB14</f>
        <v>0</v>
      </c>
      <c r="AD14" s="5">
        <v>0</v>
      </c>
      <c r="AE14" s="5">
        <v>0</v>
      </c>
      <c r="AF14" s="6">
        <f>AD14+AE14</f>
        <v>0</v>
      </c>
    </row>
    <row r="15" spans="1:32" ht="19.5" customHeight="1" thickBot="1">
      <c r="A15" s="22" t="s">
        <v>5</v>
      </c>
      <c r="B15" s="21"/>
      <c r="C15" s="9">
        <f t="shared" ref="C15:AF15" si="3">SUM(C11:C14)</f>
        <v>920441033</v>
      </c>
      <c r="D15" s="9">
        <f t="shared" si="3"/>
        <v>149980148</v>
      </c>
      <c r="E15" s="9">
        <f t="shared" si="3"/>
        <v>1070421181</v>
      </c>
      <c r="F15" s="9">
        <f t="shared" si="3"/>
        <v>124129115</v>
      </c>
      <c r="G15" s="9">
        <f t="shared" si="3"/>
        <v>134786414</v>
      </c>
      <c r="H15" s="9">
        <f t="shared" si="3"/>
        <v>258915529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0</v>
      </c>
      <c r="T15" s="9">
        <f t="shared" si="3"/>
        <v>0</v>
      </c>
      <c r="U15" s="9">
        <f t="shared" si="3"/>
        <v>366564</v>
      </c>
      <c r="V15" s="9">
        <f t="shared" si="3"/>
        <v>0</v>
      </c>
      <c r="W15" s="9">
        <f t="shared" si="3"/>
        <v>366564</v>
      </c>
      <c r="X15" s="9">
        <f t="shared" si="3"/>
        <v>795945354</v>
      </c>
      <c r="Y15" s="9">
        <f t="shared" si="3"/>
        <v>15193734</v>
      </c>
      <c r="Z15" s="9">
        <f t="shared" si="3"/>
        <v>811139088</v>
      </c>
      <c r="AA15" s="9">
        <f t="shared" si="3"/>
        <v>0</v>
      </c>
      <c r="AB15" s="9">
        <f t="shared" si="3"/>
        <v>0</v>
      </c>
      <c r="AC15" s="9">
        <f t="shared" si="3"/>
        <v>0</v>
      </c>
      <c r="AD15" s="9">
        <f t="shared" si="3"/>
        <v>0</v>
      </c>
      <c r="AE15" s="9">
        <f t="shared" si="3"/>
        <v>0</v>
      </c>
      <c r="AF15" s="9">
        <f t="shared" si="3"/>
        <v>0</v>
      </c>
    </row>
    <row r="16" spans="1:32" ht="19.5" customHeight="1">
      <c r="A16" s="52" t="s">
        <v>7</v>
      </c>
      <c r="B16" s="18" t="s">
        <v>2</v>
      </c>
      <c r="C16" s="5">
        <f>F16+I16+L16+O16+U16+X16+AA16+AD16+R16</f>
        <v>226715611</v>
      </c>
      <c r="D16" s="5">
        <f>G16+J16+M16+P16+V16+Y16+AB16+AE16+S16</f>
        <v>591832593</v>
      </c>
      <c r="E16" s="6">
        <f>H16+K16+N16+Q16+W16+Z16+AC16+AF16+T16</f>
        <v>818548204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0</v>
      </c>
      <c r="W16" s="5">
        <f>U16+V16</f>
        <v>0</v>
      </c>
      <c r="X16" s="5">
        <v>976503</v>
      </c>
      <c r="Y16" s="5">
        <v>0</v>
      </c>
      <c r="Z16" s="8">
        <f>X16+Y16</f>
        <v>976503</v>
      </c>
      <c r="AA16" s="5">
        <v>0</v>
      </c>
      <c r="AB16" s="5">
        <v>0</v>
      </c>
      <c r="AC16" s="8">
        <f>AA16+AB16</f>
        <v>0</v>
      </c>
      <c r="AD16" s="5">
        <v>225739108</v>
      </c>
      <c r="AE16" s="5">
        <v>591832593</v>
      </c>
      <c r="AF16" s="6">
        <f>AD16+AE16</f>
        <v>817571701</v>
      </c>
    </row>
    <row r="17" spans="1:32" ht="19.5" customHeight="1">
      <c r="A17" s="53"/>
      <c r="B17" s="17" t="s">
        <v>3</v>
      </c>
      <c r="C17" s="5">
        <f t="shared" ref="C17:E19" si="4">F17+I17+L17+O17+U17+X17+AA17+AD17+R17</f>
        <v>291498808</v>
      </c>
      <c r="D17" s="5">
        <f t="shared" si="4"/>
        <v>340827260</v>
      </c>
      <c r="E17" s="6">
        <f t="shared" si="4"/>
        <v>632326068</v>
      </c>
      <c r="F17" s="5">
        <v>0</v>
      </c>
      <c r="G17" s="5">
        <v>0</v>
      </c>
      <c r="H17" s="5">
        <f>F17+G17</f>
        <v>0</v>
      </c>
      <c r="I17" s="5">
        <v>0</v>
      </c>
      <c r="J17" s="5">
        <v>0</v>
      </c>
      <c r="K17" s="5">
        <f>I17+J17</f>
        <v>0</v>
      </c>
      <c r="L17" s="5">
        <v>0</v>
      </c>
      <c r="M17" s="5">
        <v>0</v>
      </c>
      <c r="N17" s="5">
        <f>L17+M17</f>
        <v>0</v>
      </c>
      <c r="O17" s="5">
        <v>0</v>
      </c>
      <c r="P17" s="5">
        <v>0</v>
      </c>
      <c r="Q17" s="5">
        <f>O17+P17</f>
        <v>0</v>
      </c>
      <c r="R17" s="5">
        <v>0</v>
      </c>
      <c r="S17" s="5">
        <v>0</v>
      </c>
      <c r="T17" s="5">
        <f>R17+S17</f>
        <v>0</v>
      </c>
      <c r="U17" s="5">
        <v>0</v>
      </c>
      <c r="V17" s="5">
        <v>0</v>
      </c>
      <c r="W17" s="5">
        <f>U17+V17</f>
        <v>0</v>
      </c>
      <c r="X17" s="5">
        <v>12653877</v>
      </c>
      <c r="Y17" s="5">
        <v>0</v>
      </c>
      <c r="Z17" s="8">
        <f>X17+Y17</f>
        <v>12653877</v>
      </c>
      <c r="AA17" s="5">
        <v>105843309</v>
      </c>
      <c r="AB17" s="5">
        <v>95675311</v>
      </c>
      <c r="AC17" s="8">
        <f>AA17+AB17</f>
        <v>201518620</v>
      </c>
      <c r="AD17" s="5">
        <v>173001622</v>
      </c>
      <c r="AE17" s="5">
        <v>245151949</v>
      </c>
      <c r="AF17" s="6">
        <f>AD17+AE17</f>
        <v>418153571</v>
      </c>
    </row>
    <row r="18" spans="1:32" ht="19.5" customHeight="1">
      <c r="A18" s="53"/>
      <c r="B18" s="17" t="s">
        <v>59</v>
      </c>
      <c r="C18" s="5">
        <f t="shared" si="4"/>
        <v>4586807</v>
      </c>
      <c r="D18" s="5">
        <f t="shared" si="4"/>
        <v>0</v>
      </c>
      <c r="E18" s="6">
        <f t="shared" si="4"/>
        <v>4586807</v>
      </c>
      <c r="F18" s="5">
        <v>0</v>
      </c>
      <c r="G18" s="5">
        <v>0</v>
      </c>
      <c r="H18" s="5">
        <f>F18+G18</f>
        <v>0</v>
      </c>
      <c r="I18" s="5">
        <v>0</v>
      </c>
      <c r="J18" s="5">
        <v>0</v>
      </c>
      <c r="K18" s="5">
        <f>I18+J18</f>
        <v>0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0</v>
      </c>
      <c r="V18" s="5">
        <v>0</v>
      </c>
      <c r="W18" s="5">
        <f>U18+V18</f>
        <v>0</v>
      </c>
      <c r="X18" s="5">
        <v>0</v>
      </c>
      <c r="Y18" s="5">
        <v>0</v>
      </c>
      <c r="Z18" s="8">
        <f>X18+Y18</f>
        <v>0</v>
      </c>
      <c r="AA18" s="5">
        <v>0</v>
      </c>
      <c r="AB18" s="5">
        <v>0</v>
      </c>
      <c r="AC18" s="8">
        <f>AA18+AB18</f>
        <v>0</v>
      </c>
      <c r="AD18" s="5">
        <v>4586807</v>
      </c>
      <c r="AE18" s="5">
        <v>0</v>
      </c>
      <c r="AF18" s="6">
        <f>AD18+AE18</f>
        <v>4586807</v>
      </c>
    </row>
    <row r="19" spans="1:32" ht="19.5" customHeight="1">
      <c r="A19" s="54"/>
      <c r="B19" s="17" t="s">
        <v>4</v>
      </c>
      <c r="C19" s="5">
        <f t="shared" si="4"/>
        <v>5128489</v>
      </c>
      <c r="D19" s="5">
        <f t="shared" si="4"/>
        <v>0</v>
      </c>
      <c r="E19" s="6">
        <f t="shared" si="4"/>
        <v>5128489</v>
      </c>
      <c r="F19" s="5">
        <v>0</v>
      </c>
      <c r="G19" s="5">
        <v>0</v>
      </c>
      <c r="H19" s="5">
        <f>F19+G19</f>
        <v>0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0</v>
      </c>
      <c r="V19" s="5">
        <v>0</v>
      </c>
      <c r="W19" s="5">
        <f>U19+V19</f>
        <v>0</v>
      </c>
      <c r="X19" s="5">
        <v>5128489</v>
      </c>
      <c r="Y19" s="5">
        <v>0</v>
      </c>
      <c r="Z19" s="8">
        <f>X19+Y19</f>
        <v>5128489</v>
      </c>
      <c r="AA19" s="5">
        <v>0</v>
      </c>
      <c r="AB19" s="5">
        <v>0</v>
      </c>
      <c r="AC19" s="8">
        <f>AA19+AB19</f>
        <v>0</v>
      </c>
      <c r="AD19" s="5">
        <v>0</v>
      </c>
      <c r="AE19" s="5">
        <v>0</v>
      </c>
      <c r="AF19" s="6">
        <f>AD19+AE19</f>
        <v>0</v>
      </c>
    </row>
    <row r="20" spans="1:32" ht="19.5" customHeight="1" thickBot="1">
      <c r="A20" s="22" t="s">
        <v>5</v>
      </c>
      <c r="B20" s="21"/>
      <c r="C20" s="9">
        <f t="shared" ref="C20:AF20" si="5">SUM(C16:C19)</f>
        <v>527929715</v>
      </c>
      <c r="D20" s="9">
        <f t="shared" si="5"/>
        <v>932659853</v>
      </c>
      <c r="E20" s="9">
        <f t="shared" si="5"/>
        <v>1460589568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0</v>
      </c>
      <c r="V20" s="9">
        <f t="shared" si="5"/>
        <v>0</v>
      </c>
      <c r="W20" s="9">
        <f t="shared" si="5"/>
        <v>0</v>
      </c>
      <c r="X20" s="9">
        <f t="shared" si="5"/>
        <v>18758869</v>
      </c>
      <c r="Y20" s="9">
        <f t="shared" si="5"/>
        <v>0</v>
      </c>
      <c r="Z20" s="9">
        <f t="shared" si="5"/>
        <v>18758869</v>
      </c>
      <c r="AA20" s="9">
        <f t="shared" si="5"/>
        <v>105843309</v>
      </c>
      <c r="AB20" s="9">
        <f t="shared" si="5"/>
        <v>95675311</v>
      </c>
      <c r="AC20" s="9">
        <f t="shared" si="5"/>
        <v>201518620</v>
      </c>
      <c r="AD20" s="9">
        <f t="shared" si="5"/>
        <v>403327537</v>
      </c>
      <c r="AE20" s="9">
        <f t="shared" si="5"/>
        <v>836984542</v>
      </c>
      <c r="AF20" s="9">
        <f t="shared" si="5"/>
        <v>1240312079</v>
      </c>
    </row>
    <row r="21" spans="1:32" ht="19.5" customHeight="1">
      <c r="A21" s="52" t="s">
        <v>8</v>
      </c>
      <c r="B21" s="18" t="s">
        <v>2</v>
      </c>
      <c r="C21" s="5">
        <f>F21+I21+L21+O21+U21+X21+AA21+AD21+R21</f>
        <v>1585397503</v>
      </c>
      <c r="D21" s="5">
        <f>G21+J21+M21+P21+V21+Y21+AB21+AE21+S21</f>
        <v>161966485</v>
      </c>
      <c r="E21" s="6">
        <f>H21+K21+N21+Q21+W21+Z21+AC21+AF21+T21</f>
        <v>1747363988</v>
      </c>
      <c r="F21" s="5">
        <v>1088980</v>
      </c>
      <c r="G21" s="5">
        <v>144827</v>
      </c>
      <c r="H21" s="5">
        <f>F21+G21</f>
        <v>1233807</v>
      </c>
      <c r="I21" s="5">
        <v>217804495</v>
      </c>
      <c r="J21" s="5">
        <v>73099587</v>
      </c>
      <c r="K21" s="5">
        <f>I21+J21</f>
        <v>290904082</v>
      </c>
      <c r="L21" s="5">
        <v>0</v>
      </c>
      <c r="M21" s="5">
        <v>0</v>
      </c>
      <c r="N21" s="5">
        <f>L21+M21</f>
        <v>0</v>
      </c>
      <c r="O21" s="5">
        <v>0</v>
      </c>
      <c r="P21" s="5">
        <v>0</v>
      </c>
      <c r="Q21" s="5">
        <f>O21+P21</f>
        <v>0</v>
      </c>
      <c r="R21" s="5">
        <v>0</v>
      </c>
      <c r="S21" s="5">
        <v>764396</v>
      </c>
      <c r="T21" s="5">
        <f>R21+S21</f>
        <v>764396</v>
      </c>
      <c r="U21" s="5">
        <v>67992</v>
      </c>
      <c r="V21" s="5">
        <v>548544</v>
      </c>
      <c r="W21" s="5">
        <f>U21+V21</f>
        <v>616536</v>
      </c>
      <c r="X21" s="5">
        <v>1361573978</v>
      </c>
      <c r="Y21" s="5">
        <v>72620542</v>
      </c>
      <c r="Z21" s="8">
        <f>X21+Y21</f>
        <v>1434194520</v>
      </c>
      <c r="AA21" s="5">
        <v>4857077</v>
      </c>
      <c r="AB21" s="5">
        <v>14788589</v>
      </c>
      <c r="AC21" s="8">
        <f>AA21+AB21</f>
        <v>19645666</v>
      </c>
      <c r="AD21" s="5">
        <v>4981</v>
      </c>
      <c r="AE21" s="5">
        <v>0</v>
      </c>
      <c r="AF21" s="6">
        <f>AD21+AE21</f>
        <v>4981</v>
      </c>
    </row>
    <row r="22" spans="1:32" ht="19.5" customHeight="1">
      <c r="A22" s="53"/>
      <c r="B22" s="17" t="s">
        <v>3</v>
      </c>
      <c r="C22" s="5">
        <f t="shared" ref="C22:E24" si="6">F22+I22+L22+O22+U22+X22+AA22+AD22+R22</f>
        <v>2024381173</v>
      </c>
      <c r="D22" s="5">
        <f t="shared" si="6"/>
        <v>1339373896</v>
      </c>
      <c r="E22" s="6">
        <f t="shared" si="6"/>
        <v>3363755069</v>
      </c>
      <c r="F22" s="5">
        <v>0</v>
      </c>
      <c r="G22" s="5">
        <v>510859</v>
      </c>
      <c r="H22" s="5">
        <f>F22+G22</f>
        <v>510859</v>
      </c>
      <c r="I22" s="5">
        <v>586790</v>
      </c>
      <c r="J22" s="5">
        <v>535368</v>
      </c>
      <c r="K22" s="5">
        <f>I22+J22</f>
        <v>1122158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0</v>
      </c>
      <c r="V22" s="5">
        <v>0</v>
      </c>
      <c r="W22" s="5">
        <f>U22+V22</f>
        <v>0</v>
      </c>
      <c r="X22" s="5">
        <v>717123440</v>
      </c>
      <c r="Y22" s="5">
        <v>100543652</v>
      </c>
      <c r="Z22" s="8">
        <f>X22+Y22</f>
        <v>817667092</v>
      </c>
      <c r="AA22" s="5">
        <v>1306670943</v>
      </c>
      <c r="AB22" s="5">
        <v>1237784017</v>
      </c>
      <c r="AC22" s="8">
        <f>AA22+AB22</f>
        <v>2544454960</v>
      </c>
      <c r="AD22" s="5">
        <v>0</v>
      </c>
      <c r="AE22" s="5">
        <v>0</v>
      </c>
      <c r="AF22" s="6">
        <f>AD22+AE22</f>
        <v>0</v>
      </c>
    </row>
    <row r="23" spans="1:32" ht="19.5" customHeight="1">
      <c r="A23" s="53"/>
      <c r="B23" s="17" t="s">
        <v>59</v>
      </c>
      <c r="C23" s="5">
        <f t="shared" si="6"/>
        <v>431288926</v>
      </c>
      <c r="D23" s="5">
        <f t="shared" si="6"/>
        <v>56808351</v>
      </c>
      <c r="E23" s="6">
        <f t="shared" si="6"/>
        <v>488097277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5">
        <f>U23+V23</f>
        <v>0</v>
      </c>
      <c r="X23" s="5">
        <v>324861261</v>
      </c>
      <c r="Y23" s="5">
        <v>8091750</v>
      </c>
      <c r="Z23" s="8">
        <f>X23+Y23</f>
        <v>332953011</v>
      </c>
      <c r="AA23" s="5">
        <v>106427665</v>
      </c>
      <c r="AB23" s="5">
        <v>48716601</v>
      </c>
      <c r="AC23" s="8">
        <f>AA23+AB23</f>
        <v>155144266</v>
      </c>
      <c r="AD23" s="5">
        <v>0</v>
      </c>
      <c r="AE23" s="5">
        <v>0</v>
      </c>
      <c r="AF23" s="6">
        <f>AD23+AE23</f>
        <v>0</v>
      </c>
    </row>
    <row r="24" spans="1:32" ht="19.5" customHeight="1">
      <c r="A24" s="54"/>
      <c r="B24" s="17" t="s">
        <v>4</v>
      </c>
      <c r="C24" s="5">
        <f t="shared" si="6"/>
        <v>3493770504</v>
      </c>
      <c r="D24" s="5">
        <f t="shared" si="6"/>
        <v>1086070827</v>
      </c>
      <c r="E24" s="6">
        <f t="shared" si="6"/>
        <v>4579841331</v>
      </c>
      <c r="F24" s="5">
        <v>891374848</v>
      </c>
      <c r="G24" s="5">
        <v>171067542</v>
      </c>
      <c r="H24" s="5">
        <f>F24+G24</f>
        <v>1062442390</v>
      </c>
      <c r="I24" s="5">
        <v>222353478</v>
      </c>
      <c r="J24" s="5">
        <v>110947224</v>
      </c>
      <c r="K24" s="5">
        <f>I24+J24</f>
        <v>333300702</v>
      </c>
      <c r="L24" s="5">
        <v>0</v>
      </c>
      <c r="M24" s="5">
        <v>0</v>
      </c>
      <c r="N24" s="5">
        <f>L24+M24</f>
        <v>0</v>
      </c>
      <c r="O24" s="5">
        <v>0</v>
      </c>
      <c r="P24" s="5">
        <v>0</v>
      </c>
      <c r="Q24" s="5">
        <f>O24+P24</f>
        <v>0</v>
      </c>
      <c r="R24" s="5">
        <v>0</v>
      </c>
      <c r="S24" s="5">
        <v>0</v>
      </c>
      <c r="T24" s="5">
        <f>R24+S24</f>
        <v>0</v>
      </c>
      <c r="U24" s="5">
        <v>1600924</v>
      </c>
      <c r="V24" s="5">
        <v>238</v>
      </c>
      <c r="W24" s="5">
        <f>U24+V24</f>
        <v>1601162</v>
      </c>
      <c r="X24" s="5">
        <v>2378441254</v>
      </c>
      <c r="Y24" s="5">
        <v>804055823</v>
      </c>
      <c r="Z24" s="8">
        <f>X24+Y24</f>
        <v>3182497077</v>
      </c>
      <c r="AA24" s="5">
        <v>0</v>
      </c>
      <c r="AB24" s="5">
        <v>0</v>
      </c>
      <c r="AC24" s="8">
        <f>AA24+AB24</f>
        <v>0</v>
      </c>
      <c r="AD24" s="5">
        <v>0</v>
      </c>
      <c r="AE24" s="5">
        <v>0</v>
      </c>
      <c r="AF24" s="6">
        <f>AD24+AE24</f>
        <v>0</v>
      </c>
    </row>
    <row r="25" spans="1:32" ht="19.5" customHeight="1" thickBot="1">
      <c r="A25" s="22" t="s">
        <v>5</v>
      </c>
      <c r="B25" s="21"/>
      <c r="C25" s="9">
        <f t="shared" ref="C25:AF25" si="7">SUM(C21:C24)</f>
        <v>7534838106</v>
      </c>
      <c r="D25" s="9">
        <f t="shared" si="7"/>
        <v>2644219559</v>
      </c>
      <c r="E25" s="9">
        <f t="shared" si="7"/>
        <v>10179057665</v>
      </c>
      <c r="F25" s="9">
        <f t="shared" si="7"/>
        <v>892463828</v>
      </c>
      <c r="G25" s="9">
        <f t="shared" si="7"/>
        <v>171723228</v>
      </c>
      <c r="H25" s="9">
        <f t="shared" si="7"/>
        <v>1064187056</v>
      </c>
      <c r="I25" s="9">
        <f t="shared" si="7"/>
        <v>440744763</v>
      </c>
      <c r="J25" s="9">
        <f t="shared" si="7"/>
        <v>184582179</v>
      </c>
      <c r="K25" s="9">
        <f t="shared" si="7"/>
        <v>625326942</v>
      </c>
      <c r="L25" s="9">
        <f t="shared" si="7"/>
        <v>0</v>
      </c>
      <c r="M25" s="9">
        <f t="shared" si="7"/>
        <v>0</v>
      </c>
      <c r="N25" s="9">
        <f t="shared" si="7"/>
        <v>0</v>
      </c>
      <c r="O25" s="9">
        <f t="shared" si="7"/>
        <v>0</v>
      </c>
      <c r="P25" s="9">
        <f t="shared" si="7"/>
        <v>0</v>
      </c>
      <c r="Q25" s="9">
        <f t="shared" si="7"/>
        <v>0</v>
      </c>
      <c r="R25" s="9">
        <f t="shared" si="7"/>
        <v>0</v>
      </c>
      <c r="S25" s="9">
        <f t="shared" si="7"/>
        <v>764396</v>
      </c>
      <c r="T25" s="9">
        <f t="shared" si="7"/>
        <v>764396</v>
      </c>
      <c r="U25" s="9">
        <f t="shared" si="7"/>
        <v>1668916</v>
      </c>
      <c r="V25" s="9">
        <f t="shared" si="7"/>
        <v>548782</v>
      </c>
      <c r="W25" s="9">
        <f t="shared" si="7"/>
        <v>2217698</v>
      </c>
      <c r="X25" s="9">
        <f t="shared" si="7"/>
        <v>4781999933</v>
      </c>
      <c r="Y25" s="9">
        <f t="shared" si="7"/>
        <v>985311767</v>
      </c>
      <c r="Z25" s="9">
        <f t="shared" si="7"/>
        <v>5767311700</v>
      </c>
      <c r="AA25" s="9">
        <f t="shared" si="7"/>
        <v>1417955685</v>
      </c>
      <c r="AB25" s="9">
        <f t="shared" si="7"/>
        <v>1301289207</v>
      </c>
      <c r="AC25" s="9">
        <f t="shared" si="7"/>
        <v>2719244892</v>
      </c>
      <c r="AD25" s="9">
        <f t="shared" si="7"/>
        <v>4981</v>
      </c>
      <c r="AE25" s="9">
        <f t="shared" si="7"/>
        <v>0</v>
      </c>
      <c r="AF25" s="9">
        <f t="shared" si="7"/>
        <v>4981</v>
      </c>
    </row>
    <row r="26" spans="1:32" ht="19.5" customHeight="1">
      <c r="A26" s="52" t="s">
        <v>25</v>
      </c>
      <c r="B26" s="18" t="s">
        <v>2</v>
      </c>
      <c r="C26" s="5">
        <f>F26+I26+L26+O26+U26+X26+AA26+AD26+R26</f>
        <v>967110</v>
      </c>
      <c r="D26" s="5">
        <f>G26+J26+M26+P26+V26+Y26+AB26+AE26+S26</f>
        <v>322513726</v>
      </c>
      <c r="E26" s="6">
        <f>H26+K26+N26+Q26+W26+Z26+AC26+AF26+T26</f>
        <v>323480836</v>
      </c>
      <c r="F26" s="5">
        <v>0</v>
      </c>
      <c r="G26" s="5">
        <v>0</v>
      </c>
      <c r="H26" s="5">
        <f>F26+G26</f>
        <v>0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5">
        <f>U26+V26</f>
        <v>0</v>
      </c>
      <c r="X26" s="5">
        <v>0</v>
      </c>
      <c r="Y26" s="5">
        <v>0</v>
      </c>
      <c r="Z26" s="8">
        <f>X26+Y26</f>
        <v>0</v>
      </c>
      <c r="AA26" s="5">
        <v>0</v>
      </c>
      <c r="AB26" s="5">
        <v>0</v>
      </c>
      <c r="AC26" s="8">
        <f>AA26+AB26</f>
        <v>0</v>
      </c>
      <c r="AD26" s="5">
        <v>967110</v>
      </c>
      <c r="AE26" s="5">
        <v>322513726</v>
      </c>
      <c r="AF26" s="6">
        <f>AD26+AE26</f>
        <v>323480836</v>
      </c>
    </row>
    <row r="27" spans="1:32" ht="19.5" customHeight="1">
      <c r="A27" s="53"/>
      <c r="B27" s="17" t="s">
        <v>3</v>
      </c>
      <c r="C27" s="5">
        <f t="shared" ref="C27:E29" si="8">F27+I27+L27+O27+U27+X27+AA27+AD27+R27</f>
        <v>0</v>
      </c>
      <c r="D27" s="5">
        <f t="shared" si="8"/>
        <v>63617224</v>
      </c>
      <c r="E27" s="6">
        <f t="shared" si="8"/>
        <v>63617224</v>
      </c>
      <c r="F27" s="5">
        <v>0</v>
      </c>
      <c r="G27" s="5">
        <v>0</v>
      </c>
      <c r="H27" s="5">
        <f>F27+G27</f>
        <v>0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0</v>
      </c>
      <c r="V27" s="5">
        <v>0</v>
      </c>
      <c r="W27" s="5">
        <f>U27+V27</f>
        <v>0</v>
      </c>
      <c r="X27" s="5">
        <v>0</v>
      </c>
      <c r="Y27" s="5">
        <v>0</v>
      </c>
      <c r="Z27" s="8">
        <f>X27+Y27</f>
        <v>0</v>
      </c>
      <c r="AA27" s="5">
        <v>0</v>
      </c>
      <c r="AB27" s="5">
        <v>0</v>
      </c>
      <c r="AC27" s="8">
        <f>AA27+AB27</f>
        <v>0</v>
      </c>
      <c r="AD27" s="5">
        <v>0</v>
      </c>
      <c r="AE27" s="5">
        <v>63617224</v>
      </c>
      <c r="AF27" s="6">
        <f>AD27+AE27</f>
        <v>63617224</v>
      </c>
    </row>
    <row r="28" spans="1:32" ht="19.5" customHeight="1">
      <c r="A28" s="53"/>
      <c r="B28" s="17" t="s">
        <v>59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v>0</v>
      </c>
      <c r="G28" s="5">
        <v>0</v>
      </c>
      <c r="H28" s="5">
        <f>F28+G28</f>
        <v>0</v>
      </c>
      <c r="I28" s="5">
        <v>0</v>
      </c>
      <c r="J28" s="5">
        <v>0</v>
      </c>
      <c r="K28" s="5">
        <f>I28+J28</f>
        <v>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0</v>
      </c>
      <c r="V28" s="5">
        <v>0</v>
      </c>
      <c r="W28" s="5">
        <f>U28+V28</f>
        <v>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8">
        <f>AA28+AB28</f>
        <v>0</v>
      </c>
      <c r="AD28" s="5">
        <v>0</v>
      </c>
      <c r="AE28" s="5">
        <v>0</v>
      </c>
      <c r="AF28" s="6">
        <f>AD28+AE28</f>
        <v>0</v>
      </c>
    </row>
    <row r="29" spans="1:32" ht="19.5" customHeight="1">
      <c r="A29" s="54"/>
      <c r="B29" s="17" t="s">
        <v>4</v>
      </c>
      <c r="C29" s="5">
        <f t="shared" si="8"/>
        <v>16259464</v>
      </c>
      <c r="D29" s="5">
        <f t="shared" si="8"/>
        <v>0</v>
      </c>
      <c r="E29" s="6">
        <f t="shared" si="8"/>
        <v>16259464</v>
      </c>
      <c r="F29" s="5">
        <v>0</v>
      </c>
      <c r="G29" s="5">
        <v>0</v>
      </c>
      <c r="H29" s="5">
        <f>F29+G29</f>
        <v>0</v>
      </c>
      <c r="I29" s="5">
        <v>0</v>
      </c>
      <c r="J29" s="5">
        <v>0</v>
      </c>
      <c r="K29" s="5">
        <f>I29+J29</f>
        <v>0</v>
      </c>
      <c r="L29" s="5">
        <v>0</v>
      </c>
      <c r="M29" s="5">
        <v>0</v>
      </c>
      <c r="N29" s="5">
        <f>L29+M29</f>
        <v>0</v>
      </c>
      <c r="O29" s="5">
        <v>0</v>
      </c>
      <c r="P29" s="5">
        <v>0</v>
      </c>
      <c r="Q29" s="5">
        <f>O29+P29</f>
        <v>0</v>
      </c>
      <c r="R29" s="5">
        <v>0</v>
      </c>
      <c r="S29" s="5">
        <v>0</v>
      </c>
      <c r="T29" s="5">
        <f>R29+S29</f>
        <v>0</v>
      </c>
      <c r="U29" s="5">
        <v>0</v>
      </c>
      <c r="V29" s="5">
        <v>0</v>
      </c>
      <c r="W29" s="5">
        <f>U29+V29</f>
        <v>0</v>
      </c>
      <c r="X29" s="5">
        <v>16259464</v>
      </c>
      <c r="Y29" s="5">
        <v>0</v>
      </c>
      <c r="Z29" s="8">
        <f>X29+Y29</f>
        <v>16259464</v>
      </c>
      <c r="AA29" s="5">
        <v>0</v>
      </c>
      <c r="AB29" s="5">
        <v>0</v>
      </c>
      <c r="AC29" s="8">
        <f>AA29+AB29</f>
        <v>0</v>
      </c>
      <c r="AD29" s="5">
        <v>0</v>
      </c>
      <c r="AE29" s="5">
        <v>0</v>
      </c>
      <c r="AF29" s="6">
        <f>AD29+AE29</f>
        <v>0</v>
      </c>
    </row>
    <row r="30" spans="1:32" ht="19.5" customHeight="1" thickBot="1">
      <c r="A30" s="22" t="s">
        <v>5</v>
      </c>
      <c r="B30" s="21"/>
      <c r="C30" s="9">
        <f t="shared" ref="C30:AF30" si="9">SUM(C26:C29)</f>
        <v>17226574</v>
      </c>
      <c r="D30" s="9">
        <f t="shared" si="9"/>
        <v>386130950</v>
      </c>
      <c r="E30" s="9">
        <f t="shared" si="9"/>
        <v>403357524</v>
      </c>
      <c r="F30" s="9">
        <f t="shared" si="9"/>
        <v>0</v>
      </c>
      <c r="G30" s="9">
        <f t="shared" si="9"/>
        <v>0</v>
      </c>
      <c r="H30" s="9">
        <f t="shared" si="9"/>
        <v>0</v>
      </c>
      <c r="I30" s="9">
        <f t="shared" si="9"/>
        <v>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</v>
      </c>
      <c r="R30" s="9">
        <f t="shared" si="9"/>
        <v>0</v>
      </c>
      <c r="S30" s="9">
        <f t="shared" si="9"/>
        <v>0</v>
      </c>
      <c r="T30" s="9">
        <f t="shared" si="9"/>
        <v>0</v>
      </c>
      <c r="U30" s="9">
        <f t="shared" si="9"/>
        <v>0</v>
      </c>
      <c r="V30" s="9">
        <f t="shared" si="9"/>
        <v>0</v>
      </c>
      <c r="W30" s="9">
        <f t="shared" si="9"/>
        <v>0</v>
      </c>
      <c r="X30" s="9">
        <f t="shared" si="9"/>
        <v>16259464</v>
      </c>
      <c r="Y30" s="9">
        <f t="shared" si="9"/>
        <v>0</v>
      </c>
      <c r="Z30" s="9">
        <f t="shared" si="9"/>
        <v>16259464</v>
      </c>
      <c r="AA30" s="9">
        <f t="shared" si="9"/>
        <v>0</v>
      </c>
      <c r="AB30" s="9">
        <f t="shared" si="9"/>
        <v>0</v>
      </c>
      <c r="AC30" s="9">
        <f t="shared" si="9"/>
        <v>0</v>
      </c>
      <c r="AD30" s="9">
        <f t="shared" si="9"/>
        <v>967110</v>
      </c>
      <c r="AE30" s="9">
        <f t="shared" si="9"/>
        <v>386130950</v>
      </c>
      <c r="AF30" s="9">
        <f t="shared" si="9"/>
        <v>387098060</v>
      </c>
    </row>
    <row r="31" spans="1:32" ht="19.5" customHeight="1">
      <c r="A31" s="52" t="s">
        <v>26</v>
      </c>
      <c r="B31" s="18" t="s">
        <v>2</v>
      </c>
      <c r="C31" s="5">
        <f>F31+I31+L31+O31+U31+X31+AA31+AD31+R31</f>
        <v>10944332</v>
      </c>
      <c r="D31" s="5">
        <f>G31+J31+M31+P31+V31+Y31+AB31+AE31+S31</f>
        <v>21850628</v>
      </c>
      <c r="E31" s="6">
        <f>H31+K31+N31+Q31+W31+Z31+AC31+AF31+T31</f>
        <v>32794960</v>
      </c>
      <c r="F31" s="5">
        <v>10830005</v>
      </c>
      <c r="G31" s="5">
        <v>21850628</v>
      </c>
      <c r="H31" s="5">
        <f>F31+G31</f>
        <v>32680633</v>
      </c>
      <c r="I31" s="5">
        <v>114327</v>
      </c>
      <c r="J31" s="5">
        <v>0</v>
      </c>
      <c r="K31" s="5">
        <f>I31+J31</f>
        <v>114327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0</v>
      </c>
      <c r="V31" s="5">
        <v>0</v>
      </c>
      <c r="W31" s="5">
        <f>U31+V31</f>
        <v>0</v>
      </c>
      <c r="X31" s="5">
        <v>0</v>
      </c>
      <c r="Y31" s="5">
        <v>0</v>
      </c>
      <c r="Z31" s="8">
        <f>X31+Y31</f>
        <v>0</v>
      </c>
      <c r="AA31" s="5">
        <v>0</v>
      </c>
      <c r="AB31" s="5">
        <v>0</v>
      </c>
      <c r="AC31" s="8">
        <f>AA31+AB31</f>
        <v>0</v>
      </c>
      <c r="AD31" s="5">
        <v>0</v>
      </c>
      <c r="AE31" s="5">
        <v>0</v>
      </c>
      <c r="AF31" s="6">
        <f>AD31+AE31</f>
        <v>0</v>
      </c>
    </row>
    <row r="32" spans="1:32" ht="19.5" customHeight="1">
      <c r="A32" s="53"/>
      <c r="B32" s="17" t="s">
        <v>3</v>
      </c>
      <c r="C32" s="5">
        <f t="shared" ref="C32:E34" si="10">F32+I32+L32+O32+U32+X32+AA32+AD32+R32</f>
        <v>129697278</v>
      </c>
      <c r="D32" s="5">
        <f t="shared" si="10"/>
        <v>42337732</v>
      </c>
      <c r="E32" s="6">
        <f t="shared" si="10"/>
        <v>172035010</v>
      </c>
      <c r="F32" s="5">
        <v>8512508</v>
      </c>
      <c r="G32" s="5">
        <v>42337732</v>
      </c>
      <c r="H32" s="5">
        <f>F32+G32</f>
        <v>50850240</v>
      </c>
      <c r="I32" s="5">
        <v>0</v>
      </c>
      <c r="J32" s="5">
        <v>0</v>
      </c>
      <c r="K32" s="5">
        <f>I32+J32</f>
        <v>0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0</v>
      </c>
      <c r="V32" s="5">
        <v>0</v>
      </c>
      <c r="W32" s="5">
        <f>U32+V32</f>
        <v>0</v>
      </c>
      <c r="X32" s="5">
        <v>121184770</v>
      </c>
      <c r="Y32" s="5">
        <v>0</v>
      </c>
      <c r="Z32" s="8">
        <f>X32+Y32</f>
        <v>121184770</v>
      </c>
      <c r="AA32" s="5">
        <v>0</v>
      </c>
      <c r="AB32" s="5">
        <v>0</v>
      </c>
      <c r="AC32" s="8">
        <f>AA32+AB32</f>
        <v>0</v>
      </c>
      <c r="AD32" s="5">
        <v>0</v>
      </c>
      <c r="AE32" s="5">
        <v>0</v>
      </c>
      <c r="AF32" s="6">
        <f>AD32+AE32</f>
        <v>0</v>
      </c>
    </row>
    <row r="33" spans="1:32" ht="19.5" customHeight="1">
      <c r="A33" s="53"/>
      <c r="B33" s="17" t="s">
        <v>59</v>
      </c>
      <c r="C33" s="5">
        <f t="shared" si="10"/>
        <v>0</v>
      </c>
      <c r="D33" s="5">
        <f t="shared" si="10"/>
        <v>0</v>
      </c>
      <c r="E33" s="6">
        <f t="shared" si="10"/>
        <v>0</v>
      </c>
      <c r="F33" s="5">
        <v>0</v>
      </c>
      <c r="G33" s="5">
        <v>0</v>
      </c>
      <c r="H33" s="5">
        <f>F33+G33</f>
        <v>0</v>
      </c>
      <c r="I33" s="5">
        <v>0</v>
      </c>
      <c r="J33" s="5">
        <v>0</v>
      </c>
      <c r="K33" s="5">
        <f>I33+J33</f>
        <v>0</v>
      </c>
      <c r="L33" s="5">
        <v>0</v>
      </c>
      <c r="M33" s="5">
        <v>0</v>
      </c>
      <c r="N33" s="5">
        <f>L33+M33</f>
        <v>0</v>
      </c>
      <c r="O33" s="5">
        <v>0</v>
      </c>
      <c r="P33" s="5">
        <v>0</v>
      </c>
      <c r="Q33" s="5">
        <f>O33+P33</f>
        <v>0</v>
      </c>
      <c r="R33" s="5">
        <v>0</v>
      </c>
      <c r="S33" s="5">
        <v>0</v>
      </c>
      <c r="T33" s="5">
        <f>R33+S33</f>
        <v>0</v>
      </c>
      <c r="U33" s="5">
        <v>0</v>
      </c>
      <c r="V33" s="5">
        <v>0</v>
      </c>
      <c r="W33" s="5">
        <f>U33+V33</f>
        <v>0</v>
      </c>
      <c r="X33" s="5">
        <v>0</v>
      </c>
      <c r="Y33" s="5">
        <v>0</v>
      </c>
      <c r="Z33" s="8">
        <f>X33+Y33</f>
        <v>0</v>
      </c>
      <c r="AA33" s="5">
        <v>0</v>
      </c>
      <c r="AB33" s="5">
        <v>0</v>
      </c>
      <c r="AC33" s="8">
        <f>AA33+AB33</f>
        <v>0</v>
      </c>
      <c r="AD33" s="5">
        <v>0</v>
      </c>
      <c r="AE33" s="5">
        <v>0</v>
      </c>
      <c r="AF33" s="6">
        <f>AD33+AE33</f>
        <v>0</v>
      </c>
    </row>
    <row r="34" spans="1:32" ht="19.5" customHeight="1">
      <c r="A34" s="54"/>
      <c r="B34" s="17" t="s">
        <v>4</v>
      </c>
      <c r="C34" s="5">
        <f t="shared" si="10"/>
        <v>1707963647</v>
      </c>
      <c r="D34" s="5">
        <f t="shared" si="10"/>
        <v>447027747</v>
      </c>
      <c r="E34" s="6">
        <f t="shared" si="10"/>
        <v>2154991394</v>
      </c>
      <c r="F34" s="5">
        <v>199157826</v>
      </c>
      <c r="G34" s="5">
        <v>225166897</v>
      </c>
      <c r="H34" s="5">
        <f>F34+G34</f>
        <v>424324723</v>
      </c>
      <c r="I34" s="5">
        <v>286030</v>
      </c>
      <c r="J34" s="5">
        <v>425594</v>
      </c>
      <c r="K34" s="5">
        <f>I34+J34</f>
        <v>711624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0</v>
      </c>
      <c r="V34" s="5">
        <v>0</v>
      </c>
      <c r="W34" s="5">
        <f>U34+V34</f>
        <v>0</v>
      </c>
      <c r="X34" s="5">
        <v>1508519791</v>
      </c>
      <c r="Y34" s="5">
        <v>221435256</v>
      </c>
      <c r="Z34" s="8">
        <f>X34+Y34</f>
        <v>1729955047</v>
      </c>
      <c r="AA34" s="5">
        <v>0</v>
      </c>
      <c r="AB34" s="5">
        <v>0</v>
      </c>
      <c r="AC34" s="8">
        <f>AA34+AB34</f>
        <v>0</v>
      </c>
      <c r="AD34" s="5">
        <v>0</v>
      </c>
      <c r="AE34" s="5">
        <v>0</v>
      </c>
      <c r="AF34" s="6">
        <f>AD34+AE34</f>
        <v>0</v>
      </c>
    </row>
    <row r="35" spans="1:32" ht="19.5" customHeight="1" thickBot="1">
      <c r="A35" s="22" t="s">
        <v>5</v>
      </c>
      <c r="B35" s="21"/>
      <c r="C35" s="9">
        <f t="shared" ref="C35:AF35" si="11">SUM(C31:C34)</f>
        <v>1848605257</v>
      </c>
      <c r="D35" s="9">
        <f t="shared" si="11"/>
        <v>511216107</v>
      </c>
      <c r="E35" s="9">
        <f t="shared" si="11"/>
        <v>2359821364</v>
      </c>
      <c r="F35" s="9">
        <f t="shared" si="11"/>
        <v>218500339</v>
      </c>
      <c r="G35" s="9">
        <f t="shared" si="11"/>
        <v>289355257</v>
      </c>
      <c r="H35" s="9">
        <f t="shared" si="11"/>
        <v>507855596</v>
      </c>
      <c r="I35" s="9">
        <f t="shared" si="11"/>
        <v>400357</v>
      </c>
      <c r="J35" s="9">
        <f t="shared" si="11"/>
        <v>425594</v>
      </c>
      <c r="K35" s="9">
        <f t="shared" si="11"/>
        <v>825951</v>
      </c>
      <c r="L35" s="9">
        <f t="shared" si="11"/>
        <v>0</v>
      </c>
      <c r="M35" s="9">
        <f t="shared" si="11"/>
        <v>0</v>
      </c>
      <c r="N35" s="9">
        <f t="shared" si="11"/>
        <v>0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0</v>
      </c>
      <c r="T35" s="9">
        <f t="shared" si="11"/>
        <v>0</v>
      </c>
      <c r="U35" s="9">
        <f t="shared" si="11"/>
        <v>0</v>
      </c>
      <c r="V35" s="9">
        <f t="shared" si="11"/>
        <v>0</v>
      </c>
      <c r="W35" s="9">
        <f t="shared" si="11"/>
        <v>0</v>
      </c>
      <c r="X35" s="9">
        <f t="shared" si="11"/>
        <v>1629704561</v>
      </c>
      <c r="Y35" s="9">
        <f t="shared" si="11"/>
        <v>221435256</v>
      </c>
      <c r="Z35" s="9">
        <f t="shared" si="11"/>
        <v>1851139817</v>
      </c>
      <c r="AA35" s="9">
        <f t="shared" si="11"/>
        <v>0</v>
      </c>
      <c r="AB35" s="9">
        <f t="shared" si="11"/>
        <v>0</v>
      </c>
      <c r="AC35" s="9">
        <f t="shared" si="11"/>
        <v>0</v>
      </c>
      <c r="AD35" s="9">
        <f t="shared" si="11"/>
        <v>0</v>
      </c>
      <c r="AE35" s="9">
        <f t="shared" si="11"/>
        <v>0</v>
      </c>
      <c r="AF35" s="9">
        <f t="shared" si="11"/>
        <v>0</v>
      </c>
    </row>
    <row r="36" spans="1:32" ht="19.5" customHeight="1">
      <c r="A36" s="52" t="s">
        <v>27</v>
      </c>
      <c r="B36" s="18" t="s">
        <v>2</v>
      </c>
      <c r="C36" s="5">
        <f>F36+I36+L36+O36+U36+X36+AA36+AD36+R36</f>
        <v>64799389</v>
      </c>
      <c r="D36" s="5">
        <f>G36+J36+M36+P36+V36+Y36+AB36+AE36+S36</f>
        <v>662177</v>
      </c>
      <c r="E36" s="6">
        <f>H36+K36+N36+Q36+W36+Z36+AC36+AF36+T36</f>
        <v>65461566</v>
      </c>
      <c r="F36" s="5">
        <v>0</v>
      </c>
      <c r="G36" s="5">
        <v>360365</v>
      </c>
      <c r="H36" s="5">
        <f>F36+G36</f>
        <v>360365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0</v>
      </c>
      <c r="V36" s="5">
        <v>0</v>
      </c>
      <c r="W36" s="5">
        <f>U36+V36</f>
        <v>0</v>
      </c>
      <c r="X36" s="5">
        <v>64799389</v>
      </c>
      <c r="Y36" s="5">
        <v>301812</v>
      </c>
      <c r="Z36" s="8">
        <f>X36+Y36</f>
        <v>65101201</v>
      </c>
      <c r="AA36" s="5">
        <v>0</v>
      </c>
      <c r="AB36" s="5">
        <v>0</v>
      </c>
      <c r="AC36" s="8">
        <f>AA36+AB36</f>
        <v>0</v>
      </c>
      <c r="AD36" s="5">
        <v>0</v>
      </c>
      <c r="AE36" s="5">
        <v>0</v>
      </c>
      <c r="AF36" s="6">
        <f>AD36+AE36</f>
        <v>0</v>
      </c>
    </row>
    <row r="37" spans="1:32" ht="19.5" customHeight="1">
      <c r="A37" s="53"/>
      <c r="B37" s="17" t="s">
        <v>3</v>
      </c>
      <c r="C37" s="5">
        <f t="shared" ref="C37:E39" si="12">F37+I37+L37+O37+U37+X37+AA37+AD37+R37</f>
        <v>735978227</v>
      </c>
      <c r="D37" s="5">
        <f t="shared" si="12"/>
        <v>372464674</v>
      </c>
      <c r="E37" s="6">
        <f t="shared" si="12"/>
        <v>1108442901</v>
      </c>
      <c r="F37" s="5">
        <v>34805638</v>
      </c>
      <c r="G37" s="5">
        <v>0</v>
      </c>
      <c r="H37" s="5">
        <f>F37+G37</f>
        <v>34805638</v>
      </c>
      <c r="I37" s="5">
        <v>0</v>
      </c>
      <c r="J37" s="5">
        <v>0</v>
      </c>
      <c r="K37" s="5">
        <f>I37+J37</f>
        <v>0</v>
      </c>
      <c r="L37" s="5">
        <v>0</v>
      </c>
      <c r="M37" s="5">
        <v>0</v>
      </c>
      <c r="N37" s="5">
        <f>L37+M37</f>
        <v>0</v>
      </c>
      <c r="O37" s="5">
        <v>0</v>
      </c>
      <c r="P37" s="5">
        <v>0</v>
      </c>
      <c r="Q37" s="5">
        <f>O37+P37</f>
        <v>0</v>
      </c>
      <c r="R37" s="5">
        <v>0</v>
      </c>
      <c r="S37" s="5">
        <v>0</v>
      </c>
      <c r="T37" s="5">
        <f>R37+S37</f>
        <v>0</v>
      </c>
      <c r="U37" s="5">
        <v>0</v>
      </c>
      <c r="V37" s="5">
        <v>0</v>
      </c>
      <c r="W37" s="5">
        <f>U37+V37</f>
        <v>0</v>
      </c>
      <c r="X37" s="5">
        <v>50712324</v>
      </c>
      <c r="Y37" s="5">
        <v>8662255</v>
      </c>
      <c r="Z37" s="8">
        <f>X37+Y37</f>
        <v>59374579</v>
      </c>
      <c r="AA37" s="5">
        <v>650460265</v>
      </c>
      <c r="AB37" s="5">
        <v>363802419</v>
      </c>
      <c r="AC37" s="8">
        <f>AA37+AB37</f>
        <v>1014262684</v>
      </c>
      <c r="AD37" s="5">
        <v>0</v>
      </c>
      <c r="AE37" s="5">
        <v>0</v>
      </c>
      <c r="AF37" s="6">
        <f>AD37+AE37</f>
        <v>0</v>
      </c>
    </row>
    <row r="38" spans="1:32" ht="19.5" customHeight="1">
      <c r="A38" s="53"/>
      <c r="B38" s="17" t="s">
        <v>59</v>
      </c>
      <c r="C38" s="5">
        <f t="shared" si="12"/>
        <v>9694050</v>
      </c>
      <c r="D38" s="5">
        <f t="shared" si="12"/>
        <v>26168125</v>
      </c>
      <c r="E38" s="6">
        <f t="shared" si="12"/>
        <v>35862175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5">
        <f>U38+V38</f>
        <v>0</v>
      </c>
      <c r="X38" s="5">
        <v>0</v>
      </c>
      <c r="Y38" s="5">
        <v>0</v>
      </c>
      <c r="Z38" s="8">
        <f>X38+Y38</f>
        <v>0</v>
      </c>
      <c r="AA38" s="5">
        <v>9694050</v>
      </c>
      <c r="AB38" s="5">
        <v>26168125</v>
      </c>
      <c r="AC38" s="8">
        <f>AA38+AB38</f>
        <v>35862175</v>
      </c>
      <c r="AD38" s="5">
        <v>0</v>
      </c>
      <c r="AE38" s="5">
        <v>0</v>
      </c>
      <c r="AF38" s="6">
        <f>AD38+AE38</f>
        <v>0</v>
      </c>
    </row>
    <row r="39" spans="1:32" ht="19.5" customHeight="1">
      <c r="A39" s="54"/>
      <c r="B39" s="17" t="s">
        <v>4</v>
      </c>
      <c r="C39" s="5">
        <f t="shared" si="12"/>
        <v>292185855</v>
      </c>
      <c r="D39" s="5">
        <f t="shared" si="12"/>
        <v>284933916</v>
      </c>
      <c r="E39" s="6">
        <f t="shared" si="12"/>
        <v>577119771</v>
      </c>
      <c r="F39" s="5">
        <v>96479119</v>
      </c>
      <c r="G39" s="5">
        <v>149041152</v>
      </c>
      <c r="H39" s="5">
        <f>F39+G39</f>
        <v>245520271</v>
      </c>
      <c r="I39" s="5">
        <v>36912471</v>
      </c>
      <c r="J39" s="5">
        <v>74627503</v>
      </c>
      <c r="K39" s="5">
        <f>I39+J39</f>
        <v>111539974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290298</v>
      </c>
      <c r="V39" s="5">
        <v>0</v>
      </c>
      <c r="W39" s="5">
        <f>U39+V39</f>
        <v>290298</v>
      </c>
      <c r="X39" s="5">
        <v>158503967</v>
      </c>
      <c r="Y39" s="5">
        <v>61265261</v>
      </c>
      <c r="Z39" s="8">
        <f>X39+Y39</f>
        <v>219769228</v>
      </c>
      <c r="AA39" s="5">
        <v>0</v>
      </c>
      <c r="AB39" s="5">
        <v>0</v>
      </c>
      <c r="AC39" s="8">
        <f>AA39+AB39</f>
        <v>0</v>
      </c>
      <c r="AD39" s="5">
        <v>0</v>
      </c>
      <c r="AE39" s="5">
        <v>0</v>
      </c>
      <c r="AF39" s="6">
        <f>AD39+AE39</f>
        <v>0</v>
      </c>
    </row>
    <row r="40" spans="1:32" ht="19.5" customHeight="1" thickBot="1">
      <c r="A40" s="22" t="s">
        <v>5</v>
      </c>
      <c r="B40" s="21"/>
      <c r="C40" s="9">
        <f t="shared" ref="C40:AF40" si="13">SUM(C36:C39)</f>
        <v>1102657521</v>
      </c>
      <c r="D40" s="9">
        <f t="shared" si="13"/>
        <v>684228892</v>
      </c>
      <c r="E40" s="9">
        <f t="shared" si="13"/>
        <v>1786886413</v>
      </c>
      <c r="F40" s="9">
        <f t="shared" si="13"/>
        <v>131284757</v>
      </c>
      <c r="G40" s="9">
        <f t="shared" si="13"/>
        <v>149401517</v>
      </c>
      <c r="H40" s="9">
        <f t="shared" si="13"/>
        <v>280686274</v>
      </c>
      <c r="I40" s="9">
        <f t="shared" si="13"/>
        <v>36912471</v>
      </c>
      <c r="J40" s="9">
        <f t="shared" si="13"/>
        <v>74627503</v>
      </c>
      <c r="K40" s="9">
        <f t="shared" si="13"/>
        <v>111539974</v>
      </c>
      <c r="L40" s="9">
        <f t="shared" si="13"/>
        <v>0</v>
      </c>
      <c r="M40" s="9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0</v>
      </c>
      <c r="T40" s="9">
        <f t="shared" si="13"/>
        <v>0</v>
      </c>
      <c r="U40" s="9">
        <f t="shared" si="13"/>
        <v>290298</v>
      </c>
      <c r="V40" s="9">
        <f t="shared" si="13"/>
        <v>0</v>
      </c>
      <c r="W40" s="9">
        <f t="shared" si="13"/>
        <v>290298</v>
      </c>
      <c r="X40" s="9">
        <f t="shared" si="13"/>
        <v>274015680</v>
      </c>
      <c r="Y40" s="9">
        <f t="shared" si="13"/>
        <v>70229328</v>
      </c>
      <c r="Z40" s="9">
        <f t="shared" si="13"/>
        <v>344245008</v>
      </c>
      <c r="AA40" s="9">
        <f t="shared" si="13"/>
        <v>660154315</v>
      </c>
      <c r="AB40" s="9">
        <f t="shared" si="13"/>
        <v>389970544</v>
      </c>
      <c r="AC40" s="9">
        <f t="shared" si="13"/>
        <v>1050124859</v>
      </c>
      <c r="AD40" s="9">
        <f t="shared" si="13"/>
        <v>0</v>
      </c>
      <c r="AE40" s="9">
        <f t="shared" si="13"/>
        <v>0</v>
      </c>
      <c r="AF40" s="9">
        <f t="shared" si="13"/>
        <v>0</v>
      </c>
    </row>
    <row r="41" spans="1:32" ht="19.5" customHeight="1">
      <c r="A41" s="52" t="s">
        <v>28</v>
      </c>
      <c r="B41" s="18" t="s">
        <v>2</v>
      </c>
      <c r="C41" s="5">
        <f>F41+I41+L41+O41+U41+X41+AA41+AD41+R41</f>
        <v>0</v>
      </c>
      <c r="D41" s="5">
        <f>G41+J41+M41+P41+V41+Y41+AB41+AE41+S41</f>
        <v>0</v>
      </c>
      <c r="E41" s="6">
        <f>H41+K41+N41+Q41+W41+Z41+AC41+AF41+T41</f>
        <v>0</v>
      </c>
      <c r="F41" s="5">
        <v>0</v>
      </c>
      <c r="G41" s="5">
        <v>0</v>
      </c>
      <c r="H41" s="5">
        <f>F41+G41</f>
        <v>0</v>
      </c>
      <c r="I41" s="5">
        <v>0</v>
      </c>
      <c r="J41" s="5">
        <v>0</v>
      </c>
      <c r="K41" s="5">
        <f>I41+J41</f>
        <v>0</v>
      </c>
      <c r="L41" s="5">
        <v>0</v>
      </c>
      <c r="M41" s="5">
        <v>0</v>
      </c>
      <c r="N41" s="5">
        <f>L41+M41</f>
        <v>0</v>
      </c>
      <c r="O41" s="5">
        <v>0</v>
      </c>
      <c r="P41" s="5">
        <v>0</v>
      </c>
      <c r="Q41" s="5">
        <f>O41+P41</f>
        <v>0</v>
      </c>
      <c r="R41" s="5">
        <v>0</v>
      </c>
      <c r="S41" s="5">
        <v>0</v>
      </c>
      <c r="T41" s="5">
        <f>R41+S41</f>
        <v>0</v>
      </c>
      <c r="U41" s="5">
        <v>0</v>
      </c>
      <c r="V41" s="5">
        <v>0</v>
      </c>
      <c r="W41" s="5">
        <f>U41+V41</f>
        <v>0</v>
      </c>
      <c r="X41" s="5">
        <v>0</v>
      </c>
      <c r="Y41" s="5">
        <v>0</v>
      </c>
      <c r="Z41" s="8">
        <f>X41+Y41</f>
        <v>0</v>
      </c>
      <c r="AA41" s="5">
        <v>0</v>
      </c>
      <c r="AB41" s="5">
        <v>0</v>
      </c>
      <c r="AC41" s="8">
        <f>AA41+AB41</f>
        <v>0</v>
      </c>
      <c r="AD41" s="5">
        <v>0</v>
      </c>
      <c r="AE41" s="5">
        <v>0</v>
      </c>
      <c r="AF41" s="6">
        <f>AD41+AE41</f>
        <v>0</v>
      </c>
    </row>
    <row r="42" spans="1:32" ht="19.5" customHeight="1">
      <c r="A42" s="53"/>
      <c r="B42" s="17" t="s">
        <v>3</v>
      </c>
      <c r="C42" s="5">
        <f t="shared" ref="C42:E44" si="14">F42+I42+L42+O42+U42+X42+AA42+AD42+R42</f>
        <v>0</v>
      </c>
      <c r="D42" s="5">
        <f t="shared" si="14"/>
        <v>0</v>
      </c>
      <c r="E42" s="6">
        <f t="shared" si="14"/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5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8">
        <f>AA42+AB42</f>
        <v>0</v>
      </c>
      <c r="AD42" s="5">
        <v>0</v>
      </c>
      <c r="AE42" s="5">
        <v>0</v>
      </c>
      <c r="AF42" s="6">
        <f>AD42+AE42</f>
        <v>0</v>
      </c>
    </row>
    <row r="43" spans="1:32" ht="19.5" customHeight="1">
      <c r="A43" s="53"/>
      <c r="B43" s="17" t="s">
        <v>59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5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8">
        <f>AA43+AB43</f>
        <v>0</v>
      </c>
      <c r="AD43" s="5">
        <v>0</v>
      </c>
      <c r="AE43" s="5">
        <v>0</v>
      </c>
      <c r="AF43" s="6">
        <f>AD43+AE43</f>
        <v>0</v>
      </c>
    </row>
    <row r="44" spans="1:32" ht="19.5" customHeight="1">
      <c r="A44" s="54"/>
      <c r="B44" s="17" t="s">
        <v>4</v>
      </c>
      <c r="C44" s="5">
        <f t="shared" si="14"/>
        <v>25816634</v>
      </c>
      <c r="D44" s="5">
        <f t="shared" si="14"/>
        <v>8113125</v>
      </c>
      <c r="E44" s="6">
        <f t="shared" si="14"/>
        <v>33929759</v>
      </c>
      <c r="F44" s="5">
        <v>5023060</v>
      </c>
      <c r="G44" s="5">
        <v>8113125</v>
      </c>
      <c r="H44" s="5">
        <f>F44+G44</f>
        <v>13136185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0</v>
      </c>
      <c r="N44" s="5">
        <f>L44+M44</f>
        <v>0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0</v>
      </c>
      <c r="V44" s="5">
        <v>0</v>
      </c>
      <c r="W44" s="5">
        <f>U44+V44</f>
        <v>0</v>
      </c>
      <c r="X44" s="5">
        <v>20793574</v>
      </c>
      <c r="Y44" s="5">
        <v>0</v>
      </c>
      <c r="Z44" s="8">
        <f>X44+Y44</f>
        <v>20793574</v>
      </c>
      <c r="AA44" s="5">
        <v>0</v>
      </c>
      <c r="AB44" s="5">
        <v>0</v>
      </c>
      <c r="AC44" s="8">
        <f>AA44+AB44</f>
        <v>0</v>
      </c>
      <c r="AD44" s="5">
        <v>0</v>
      </c>
      <c r="AE44" s="5">
        <v>0</v>
      </c>
      <c r="AF44" s="6">
        <f>AD44+AE44</f>
        <v>0</v>
      </c>
    </row>
    <row r="45" spans="1:32" ht="19.5" customHeight="1" thickBot="1">
      <c r="A45" s="22" t="s">
        <v>5</v>
      </c>
      <c r="B45" s="21"/>
      <c r="C45" s="9">
        <f t="shared" ref="C45:AF45" si="15">SUM(C41:C44)</f>
        <v>25816634</v>
      </c>
      <c r="D45" s="9">
        <f t="shared" si="15"/>
        <v>8113125</v>
      </c>
      <c r="E45" s="9">
        <f t="shared" si="15"/>
        <v>33929759</v>
      </c>
      <c r="F45" s="9">
        <f t="shared" si="15"/>
        <v>5023060</v>
      </c>
      <c r="G45" s="9">
        <f t="shared" si="15"/>
        <v>8113125</v>
      </c>
      <c r="H45" s="9">
        <f t="shared" si="15"/>
        <v>13136185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0</v>
      </c>
      <c r="N45" s="9">
        <f t="shared" si="15"/>
        <v>0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0</v>
      </c>
      <c r="W45" s="9">
        <f t="shared" si="15"/>
        <v>0</v>
      </c>
      <c r="X45" s="9">
        <f t="shared" si="15"/>
        <v>20793574</v>
      </c>
      <c r="Y45" s="9">
        <f t="shared" si="15"/>
        <v>0</v>
      </c>
      <c r="Z45" s="9">
        <f t="shared" si="15"/>
        <v>20793574</v>
      </c>
      <c r="AA45" s="9">
        <f t="shared" si="15"/>
        <v>0</v>
      </c>
      <c r="AB45" s="9">
        <f t="shared" si="15"/>
        <v>0</v>
      </c>
      <c r="AC45" s="9">
        <f t="shared" si="15"/>
        <v>0</v>
      </c>
      <c r="AD45" s="9">
        <f t="shared" si="15"/>
        <v>0</v>
      </c>
      <c r="AE45" s="9">
        <f t="shared" si="15"/>
        <v>0</v>
      </c>
      <c r="AF45" s="9">
        <f t="shared" si="15"/>
        <v>0</v>
      </c>
    </row>
    <row r="46" spans="1:32" ht="19.5" customHeight="1">
      <c r="A46" s="52" t="s">
        <v>29</v>
      </c>
      <c r="B46" s="18" t="s">
        <v>2</v>
      </c>
      <c r="C46" s="5">
        <f>F46+I46+L46+O46+U46+X46+AA46+AD46+R46</f>
        <v>0</v>
      </c>
      <c r="D46" s="5">
        <f>G46+J46+M46+P46+V46+Y46+AB46+AE46+S46</f>
        <v>0</v>
      </c>
      <c r="E46" s="6">
        <f>H46+K46+N46+Q46+W46+Z46+AC46+AF46+T46</f>
        <v>0</v>
      </c>
      <c r="F46" s="5">
        <v>0</v>
      </c>
      <c r="G46" s="5">
        <v>0</v>
      </c>
      <c r="H46" s="5">
        <f>F46+G46</f>
        <v>0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0</v>
      </c>
      <c r="V46" s="5">
        <v>0</v>
      </c>
      <c r="W46" s="5">
        <f>U46+V46</f>
        <v>0</v>
      </c>
      <c r="X46" s="5">
        <v>0</v>
      </c>
      <c r="Y46" s="5">
        <v>0</v>
      </c>
      <c r="Z46" s="8">
        <f>X46+Y46</f>
        <v>0</v>
      </c>
      <c r="AA46" s="5">
        <v>0</v>
      </c>
      <c r="AB46" s="5">
        <v>0</v>
      </c>
      <c r="AC46" s="8">
        <f>AA46+AB46</f>
        <v>0</v>
      </c>
      <c r="AD46" s="5">
        <v>0</v>
      </c>
      <c r="AE46" s="5">
        <v>0</v>
      </c>
      <c r="AF46" s="6">
        <f>AD46+AE46</f>
        <v>0</v>
      </c>
    </row>
    <row r="47" spans="1:32" ht="19.5" customHeight="1">
      <c r="A47" s="53"/>
      <c r="B47" s="17" t="s">
        <v>3</v>
      </c>
      <c r="C47" s="5">
        <f t="shared" ref="C47:E49" si="16">F47+I47+L47+O47+U47+X47+AA47+AD47+R47</f>
        <v>0</v>
      </c>
      <c r="D47" s="5">
        <f t="shared" si="16"/>
        <v>0</v>
      </c>
      <c r="E47" s="6">
        <f t="shared" si="16"/>
        <v>0</v>
      </c>
      <c r="F47" s="5">
        <v>0</v>
      </c>
      <c r="G47" s="5">
        <v>0</v>
      </c>
      <c r="H47" s="5">
        <f>F47+G47</f>
        <v>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0</v>
      </c>
      <c r="V47" s="5">
        <v>0</v>
      </c>
      <c r="W47" s="5">
        <f>U47+V47</f>
        <v>0</v>
      </c>
      <c r="X47" s="5">
        <v>0</v>
      </c>
      <c r="Y47" s="5">
        <v>0</v>
      </c>
      <c r="Z47" s="8">
        <f>X47+Y47</f>
        <v>0</v>
      </c>
      <c r="AA47" s="5">
        <v>0</v>
      </c>
      <c r="AB47" s="5">
        <v>0</v>
      </c>
      <c r="AC47" s="8">
        <f>AA47+AB47</f>
        <v>0</v>
      </c>
      <c r="AD47" s="5">
        <v>0</v>
      </c>
      <c r="AE47" s="5">
        <v>0</v>
      </c>
      <c r="AF47" s="6">
        <f>AD47+AE47</f>
        <v>0</v>
      </c>
    </row>
    <row r="48" spans="1:32" ht="19.5" customHeight="1">
      <c r="A48" s="53"/>
      <c r="B48" s="17" t="s">
        <v>59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v>0</v>
      </c>
      <c r="G48" s="5">
        <v>0</v>
      </c>
      <c r="H48" s="5">
        <f>F48+G48</f>
        <v>0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0</v>
      </c>
      <c r="V48" s="5">
        <v>0</v>
      </c>
      <c r="W48" s="5">
        <f>U48+V48</f>
        <v>0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8">
        <f>AA48+AB48</f>
        <v>0</v>
      </c>
      <c r="AD48" s="5">
        <v>0</v>
      </c>
      <c r="AE48" s="5">
        <v>0</v>
      </c>
      <c r="AF48" s="6">
        <f>AD48+AE48</f>
        <v>0</v>
      </c>
    </row>
    <row r="49" spans="1:32" ht="19.5" customHeight="1">
      <c r="A49" s="54"/>
      <c r="B49" s="17" t="s">
        <v>4</v>
      </c>
      <c r="C49" s="5">
        <f t="shared" si="16"/>
        <v>991201</v>
      </c>
      <c r="D49" s="5">
        <f t="shared" si="16"/>
        <v>9445436</v>
      </c>
      <c r="E49" s="6">
        <f t="shared" si="16"/>
        <v>10436637</v>
      </c>
      <c r="F49" s="5">
        <v>991201</v>
      </c>
      <c r="G49" s="5">
        <v>7029789</v>
      </c>
      <c r="H49" s="5">
        <f>F49+G49</f>
        <v>8020990</v>
      </c>
      <c r="I49" s="5">
        <v>0</v>
      </c>
      <c r="J49" s="5">
        <v>0</v>
      </c>
      <c r="K49" s="5">
        <f>I49+J49</f>
        <v>0</v>
      </c>
      <c r="L49" s="5">
        <v>0</v>
      </c>
      <c r="M49" s="5">
        <v>0</v>
      </c>
      <c r="N49" s="5">
        <f>L49+M49</f>
        <v>0</v>
      </c>
      <c r="O49" s="5">
        <v>0</v>
      </c>
      <c r="P49" s="5">
        <v>0</v>
      </c>
      <c r="Q49" s="5">
        <f>O49+P49</f>
        <v>0</v>
      </c>
      <c r="R49" s="5">
        <v>0</v>
      </c>
      <c r="S49" s="5">
        <v>0</v>
      </c>
      <c r="T49" s="5">
        <f>R49+S49</f>
        <v>0</v>
      </c>
      <c r="U49" s="5">
        <v>0</v>
      </c>
      <c r="V49" s="5">
        <v>0</v>
      </c>
      <c r="W49" s="5">
        <f>U49+V49</f>
        <v>0</v>
      </c>
      <c r="X49" s="5">
        <v>0</v>
      </c>
      <c r="Y49" s="5">
        <v>2415647</v>
      </c>
      <c r="Z49" s="8">
        <f>X49+Y49</f>
        <v>2415647</v>
      </c>
      <c r="AA49" s="5">
        <v>0</v>
      </c>
      <c r="AB49" s="5">
        <v>0</v>
      </c>
      <c r="AC49" s="8">
        <f>AA49+AB49</f>
        <v>0</v>
      </c>
      <c r="AD49" s="5">
        <v>0</v>
      </c>
      <c r="AE49" s="5">
        <v>0</v>
      </c>
      <c r="AF49" s="6">
        <f>AD49+AE49</f>
        <v>0</v>
      </c>
    </row>
    <row r="50" spans="1:32" ht="19.5" customHeight="1" thickBot="1">
      <c r="A50" s="22" t="s">
        <v>5</v>
      </c>
      <c r="B50" s="21"/>
      <c r="C50" s="9">
        <f t="shared" ref="C50:AF50" si="17">SUM(C46:C49)</f>
        <v>991201</v>
      </c>
      <c r="D50" s="9">
        <f t="shared" si="17"/>
        <v>9445436</v>
      </c>
      <c r="E50" s="9">
        <f t="shared" si="17"/>
        <v>10436637</v>
      </c>
      <c r="F50" s="9">
        <f t="shared" si="17"/>
        <v>991201</v>
      </c>
      <c r="G50" s="9">
        <f t="shared" si="17"/>
        <v>7029789</v>
      </c>
      <c r="H50" s="9">
        <f t="shared" si="17"/>
        <v>8020990</v>
      </c>
      <c r="I50" s="9">
        <f t="shared" si="17"/>
        <v>0</v>
      </c>
      <c r="J50" s="9">
        <f t="shared" si="17"/>
        <v>0</v>
      </c>
      <c r="K50" s="9">
        <f t="shared" si="17"/>
        <v>0</v>
      </c>
      <c r="L50" s="9">
        <f t="shared" si="17"/>
        <v>0</v>
      </c>
      <c r="M50" s="9">
        <f t="shared" si="17"/>
        <v>0</v>
      </c>
      <c r="N50" s="9">
        <f t="shared" si="17"/>
        <v>0</v>
      </c>
      <c r="O50" s="9">
        <f t="shared" si="17"/>
        <v>0</v>
      </c>
      <c r="P50" s="9">
        <f t="shared" si="17"/>
        <v>0</v>
      </c>
      <c r="Q50" s="9">
        <f t="shared" si="17"/>
        <v>0</v>
      </c>
      <c r="R50" s="9">
        <f t="shared" si="17"/>
        <v>0</v>
      </c>
      <c r="S50" s="9">
        <f t="shared" si="17"/>
        <v>0</v>
      </c>
      <c r="T50" s="9">
        <f t="shared" si="17"/>
        <v>0</v>
      </c>
      <c r="U50" s="9">
        <f t="shared" si="17"/>
        <v>0</v>
      </c>
      <c r="V50" s="9">
        <f t="shared" si="17"/>
        <v>0</v>
      </c>
      <c r="W50" s="9">
        <f t="shared" si="17"/>
        <v>0</v>
      </c>
      <c r="X50" s="9">
        <f t="shared" si="17"/>
        <v>0</v>
      </c>
      <c r="Y50" s="9">
        <f t="shared" si="17"/>
        <v>2415647</v>
      </c>
      <c r="Z50" s="9">
        <f t="shared" si="17"/>
        <v>2415647</v>
      </c>
      <c r="AA50" s="9">
        <f t="shared" si="17"/>
        <v>0</v>
      </c>
      <c r="AB50" s="9">
        <f t="shared" si="17"/>
        <v>0</v>
      </c>
      <c r="AC50" s="9">
        <f t="shared" si="17"/>
        <v>0</v>
      </c>
      <c r="AD50" s="9">
        <f t="shared" si="17"/>
        <v>0</v>
      </c>
      <c r="AE50" s="9">
        <f t="shared" si="17"/>
        <v>0</v>
      </c>
      <c r="AF50" s="9">
        <f t="shared" si="17"/>
        <v>0</v>
      </c>
    </row>
    <row r="51" spans="1:32" ht="19.5" customHeight="1">
      <c r="A51" s="52" t="s">
        <v>30</v>
      </c>
      <c r="B51" s="18" t="s">
        <v>2</v>
      </c>
      <c r="C51" s="5">
        <f>F51+I51+L51+O51+U51+X51+AA51+AD51+R51</f>
        <v>8554946</v>
      </c>
      <c r="D51" s="5">
        <f>G51+J51+M51+P51+V51+Y51+AB51+AE51+S51</f>
        <v>405598</v>
      </c>
      <c r="E51" s="6">
        <f>H51+K51+N51+Q51+W51+Z51+AC51+AF51+T51</f>
        <v>8960544</v>
      </c>
      <c r="F51" s="5">
        <v>0</v>
      </c>
      <c r="G51" s="5">
        <v>0</v>
      </c>
      <c r="H51" s="5">
        <f>F51+G51</f>
        <v>0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0</v>
      </c>
      <c r="P51" s="5">
        <v>0</v>
      </c>
      <c r="Q51" s="5">
        <f>O51+P51</f>
        <v>0</v>
      </c>
      <c r="R51" s="5">
        <v>0</v>
      </c>
      <c r="S51" s="5">
        <v>0</v>
      </c>
      <c r="T51" s="5">
        <f>R51+S51</f>
        <v>0</v>
      </c>
      <c r="U51" s="5">
        <v>0</v>
      </c>
      <c r="V51" s="5">
        <v>0</v>
      </c>
      <c r="W51" s="5">
        <f>U51+V51</f>
        <v>0</v>
      </c>
      <c r="X51" s="5">
        <v>4687656</v>
      </c>
      <c r="Y51" s="5">
        <v>0</v>
      </c>
      <c r="Z51" s="8">
        <f>X51+Y51</f>
        <v>4687656</v>
      </c>
      <c r="AA51" s="5">
        <v>3867290</v>
      </c>
      <c r="AB51" s="5">
        <v>405598</v>
      </c>
      <c r="AC51" s="8">
        <f>AA51+AB51</f>
        <v>4272888</v>
      </c>
      <c r="AD51" s="5">
        <v>0</v>
      </c>
      <c r="AE51" s="5">
        <v>0</v>
      </c>
      <c r="AF51" s="6">
        <f>AD51+AE51</f>
        <v>0</v>
      </c>
    </row>
    <row r="52" spans="1:32" ht="19.5" customHeight="1">
      <c r="A52" s="53"/>
      <c r="B52" s="17" t="s">
        <v>3</v>
      </c>
      <c r="C52" s="5">
        <f t="shared" ref="C52:E54" si="18">F52+I52+L52+O52+U52+X52+AA52+AD52+R52</f>
        <v>2326937599</v>
      </c>
      <c r="D52" s="5">
        <f t="shared" si="18"/>
        <v>531089665</v>
      </c>
      <c r="E52" s="6">
        <f t="shared" si="18"/>
        <v>2858027264</v>
      </c>
      <c r="F52" s="5">
        <v>0</v>
      </c>
      <c r="G52" s="5">
        <v>0</v>
      </c>
      <c r="H52" s="5">
        <f>F52+G52</f>
        <v>0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0</v>
      </c>
      <c r="V52" s="5">
        <v>0</v>
      </c>
      <c r="W52" s="5">
        <f>U52+V52</f>
        <v>0</v>
      </c>
      <c r="X52" s="5">
        <v>10697731</v>
      </c>
      <c r="Y52" s="5">
        <v>0</v>
      </c>
      <c r="Z52" s="8">
        <f>X52+Y52</f>
        <v>10697731</v>
      </c>
      <c r="AA52" s="5">
        <v>2316239868</v>
      </c>
      <c r="AB52" s="5">
        <v>531089665</v>
      </c>
      <c r="AC52" s="8">
        <f>AA52+AB52</f>
        <v>2847329533</v>
      </c>
      <c r="AD52" s="5">
        <v>0</v>
      </c>
      <c r="AE52" s="5">
        <v>0</v>
      </c>
      <c r="AF52" s="6">
        <f>AD52+AE52</f>
        <v>0</v>
      </c>
    </row>
    <row r="53" spans="1:32" ht="19.5" customHeight="1">
      <c r="A53" s="53"/>
      <c r="B53" s="17" t="s">
        <v>59</v>
      </c>
      <c r="C53" s="5">
        <f t="shared" si="18"/>
        <v>23270980</v>
      </c>
      <c r="D53" s="5">
        <f t="shared" si="18"/>
        <v>18363000</v>
      </c>
      <c r="E53" s="6">
        <f t="shared" si="18"/>
        <v>41633980</v>
      </c>
      <c r="F53" s="5">
        <v>0</v>
      </c>
      <c r="G53" s="5">
        <v>0</v>
      </c>
      <c r="H53" s="5">
        <f>F53+G53</f>
        <v>0</v>
      </c>
      <c r="I53" s="5">
        <v>0</v>
      </c>
      <c r="J53" s="5">
        <v>0</v>
      </c>
      <c r="K53" s="5">
        <f>I53+J53</f>
        <v>0</v>
      </c>
      <c r="L53" s="5">
        <v>0</v>
      </c>
      <c r="M53" s="5">
        <v>0</v>
      </c>
      <c r="N53" s="5">
        <f>L53+M53</f>
        <v>0</v>
      </c>
      <c r="O53" s="5">
        <v>0</v>
      </c>
      <c r="P53" s="5">
        <v>0</v>
      </c>
      <c r="Q53" s="5">
        <f>O53+P53</f>
        <v>0</v>
      </c>
      <c r="R53" s="5">
        <v>0</v>
      </c>
      <c r="S53" s="5">
        <v>0</v>
      </c>
      <c r="T53" s="5">
        <f>R53+S53</f>
        <v>0</v>
      </c>
      <c r="U53" s="5">
        <v>0</v>
      </c>
      <c r="V53" s="5">
        <v>0</v>
      </c>
      <c r="W53" s="5">
        <f>U53+V53</f>
        <v>0</v>
      </c>
      <c r="X53" s="5">
        <v>0</v>
      </c>
      <c r="Y53" s="5">
        <v>0</v>
      </c>
      <c r="Z53" s="8">
        <f>X53+Y53</f>
        <v>0</v>
      </c>
      <c r="AA53" s="5">
        <v>23270980</v>
      </c>
      <c r="AB53" s="5">
        <v>18363000</v>
      </c>
      <c r="AC53" s="8">
        <f>AA53+AB53</f>
        <v>41633980</v>
      </c>
      <c r="AD53" s="5">
        <v>0</v>
      </c>
      <c r="AE53" s="5">
        <v>0</v>
      </c>
      <c r="AF53" s="6">
        <f>AD53+AE53</f>
        <v>0</v>
      </c>
    </row>
    <row r="54" spans="1:32" ht="19.5" customHeight="1">
      <c r="A54" s="54"/>
      <c r="B54" s="17" t="s">
        <v>4</v>
      </c>
      <c r="C54" s="5">
        <f t="shared" si="18"/>
        <v>1527054301</v>
      </c>
      <c r="D54" s="5">
        <f t="shared" si="18"/>
        <v>148523538</v>
      </c>
      <c r="E54" s="6">
        <f t="shared" si="18"/>
        <v>1675577839</v>
      </c>
      <c r="F54" s="5">
        <v>44831972</v>
      </c>
      <c r="G54" s="5">
        <v>77605956</v>
      </c>
      <c r="H54" s="5">
        <f>F54+G54</f>
        <v>122437928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0</v>
      </c>
      <c r="V54" s="5">
        <v>0</v>
      </c>
      <c r="W54" s="5">
        <f>U54+V54</f>
        <v>0</v>
      </c>
      <c r="X54" s="5">
        <v>1482222329</v>
      </c>
      <c r="Y54" s="5">
        <v>70917582</v>
      </c>
      <c r="Z54" s="8">
        <f>X54+Y54</f>
        <v>1553139911</v>
      </c>
      <c r="AA54" s="5">
        <v>0</v>
      </c>
      <c r="AB54" s="5">
        <v>0</v>
      </c>
      <c r="AC54" s="8">
        <f>AA54+AB54</f>
        <v>0</v>
      </c>
      <c r="AD54" s="5">
        <v>0</v>
      </c>
      <c r="AE54" s="5">
        <v>0</v>
      </c>
      <c r="AF54" s="6">
        <f>AD54+AE54</f>
        <v>0</v>
      </c>
    </row>
    <row r="55" spans="1:32" ht="19.5" customHeight="1" thickBot="1">
      <c r="A55" s="22" t="s">
        <v>5</v>
      </c>
      <c r="B55" s="21"/>
      <c r="C55" s="9">
        <f t="shared" ref="C55:AF55" si="19">SUM(C51:C54)</f>
        <v>3885817826</v>
      </c>
      <c r="D55" s="9">
        <f t="shared" si="19"/>
        <v>698381801</v>
      </c>
      <c r="E55" s="9">
        <f t="shared" si="19"/>
        <v>4584199627</v>
      </c>
      <c r="F55" s="9">
        <f t="shared" si="19"/>
        <v>44831972</v>
      </c>
      <c r="G55" s="9">
        <f t="shared" si="19"/>
        <v>77605956</v>
      </c>
      <c r="H55" s="9">
        <f t="shared" si="19"/>
        <v>122437928</v>
      </c>
      <c r="I55" s="9">
        <f t="shared" si="19"/>
        <v>0</v>
      </c>
      <c r="J55" s="9">
        <f t="shared" si="19"/>
        <v>0</v>
      </c>
      <c r="K55" s="9">
        <f t="shared" si="19"/>
        <v>0</v>
      </c>
      <c r="L55" s="9">
        <f t="shared" si="19"/>
        <v>0</v>
      </c>
      <c r="M55" s="9">
        <f t="shared" si="19"/>
        <v>0</v>
      </c>
      <c r="N55" s="9">
        <f t="shared" si="19"/>
        <v>0</v>
      </c>
      <c r="O55" s="9">
        <f t="shared" si="19"/>
        <v>0</v>
      </c>
      <c r="P55" s="9">
        <f t="shared" si="19"/>
        <v>0</v>
      </c>
      <c r="Q55" s="9">
        <f t="shared" si="19"/>
        <v>0</v>
      </c>
      <c r="R55" s="9">
        <f t="shared" si="19"/>
        <v>0</v>
      </c>
      <c r="S55" s="9">
        <f t="shared" si="19"/>
        <v>0</v>
      </c>
      <c r="T55" s="9">
        <f t="shared" si="19"/>
        <v>0</v>
      </c>
      <c r="U55" s="9">
        <f t="shared" si="19"/>
        <v>0</v>
      </c>
      <c r="V55" s="9">
        <f t="shared" si="19"/>
        <v>0</v>
      </c>
      <c r="W55" s="9">
        <f t="shared" si="19"/>
        <v>0</v>
      </c>
      <c r="X55" s="9">
        <f t="shared" si="19"/>
        <v>1497607716</v>
      </c>
      <c r="Y55" s="9">
        <f t="shared" si="19"/>
        <v>70917582</v>
      </c>
      <c r="Z55" s="9">
        <f t="shared" si="19"/>
        <v>1568525298</v>
      </c>
      <c r="AA55" s="9">
        <f t="shared" si="19"/>
        <v>2343378138</v>
      </c>
      <c r="AB55" s="9">
        <f t="shared" si="19"/>
        <v>549858263</v>
      </c>
      <c r="AC55" s="9">
        <f t="shared" si="19"/>
        <v>2893236401</v>
      </c>
      <c r="AD55" s="9">
        <f t="shared" si="19"/>
        <v>0</v>
      </c>
      <c r="AE55" s="9">
        <f t="shared" si="19"/>
        <v>0</v>
      </c>
      <c r="AF55" s="9">
        <f t="shared" si="19"/>
        <v>0</v>
      </c>
    </row>
    <row r="56" spans="1:32" ht="19.5" customHeight="1">
      <c r="A56" s="52" t="s">
        <v>31</v>
      </c>
      <c r="B56" s="18" t="s">
        <v>2</v>
      </c>
      <c r="C56" s="5">
        <f>F56+I56+L56+O56+U56+X56+AA56+AD56+R56</f>
        <v>79888298</v>
      </c>
      <c r="D56" s="5">
        <f>G56+J56+M56+P56+V56+Y56+AB56+AE56+S56</f>
        <v>5317405</v>
      </c>
      <c r="E56" s="6">
        <f>H56+K56+N56+Q56+W56+Z56+AC56+AF56+T56</f>
        <v>85205703</v>
      </c>
      <c r="F56" s="5">
        <v>0</v>
      </c>
      <c r="G56" s="5">
        <v>0</v>
      </c>
      <c r="H56" s="5">
        <f>F56+G56</f>
        <v>0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0</v>
      </c>
      <c r="V56" s="5">
        <v>0</v>
      </c>
      <c r="W56" s="5">
        <f>U56+V56</f>
        <v>0</v>
      </c>
      <c r="X56" s="5">
        <v>79888298</v>
      </c>
      <c r="Y56" s="5">
        <v>5317405</v>
      </c>
      <c r="Z56" s="8">
        <f>X56+Y56</f>
        <v>85205703</v>
      </c>
      <c r="AA56" s="5">
        <v>0</v>
      </c>
      <c r="AB56" s="5">
        <v>0</v>
      </c>
      <c r="AC56" s="8">
        <f>AA56+AB56</f>
        <v>0</v>
      </c>
      <c r="AD56" s="5">
        <v>0</v>
      </c>
      <c r="AE56" s="5">
        <v>0</v>
      </c>
      <c r="AF56" s="6">
        <f>AD56+AE56</f>
        <v>0</v>
      </c>
    </row>
    <row r="57" spans="1:32" ht="19.5" customHeight="1">
      <c r="A57" s="53"/>
      <c r="B57" s="17" t="s">
        <v>3</v>
      </c>
      <c r="C57" s="5">
        <f t="shared" ref="C57:E59" si="20">F57+I57+L57+O57+U57+X57+AA57+AD57+R57</f>
        <v>249172320</v>
      </c>
      <c r="D57" s="5">
        <f t="shared" si="20"/>
        <v>175302463</v>
      </c>
      <c r="E57" s="6">
        <f t="shared" si="20"/>
        <v>424474783</v>
      </c>
      <c r="F57" s="5">
        <v>0</v>
      </c>
      <c r="G57" s="5">
        <v>0</v>
      </c>
      <c r="H57" s="5">
        <f>F57+G57</f>
        <v>0</v>
      </c>
      <c r="I57" s="5">
        <v>0</v>
      </c>
      <c r="J57" s="5">
        <v>0</v>
      </c>
      <c r="K57" s="5">
        <f>I57+J57</f>
        <v>0</v>
      </c>
      <c r="L57" s="5">
        <v>0</v>
      </c>
      <c r="M57" s="5">
        <v>0</v>
      </c>
      <c r="N57" s="5">
        <f>L57+M57</f>
        <v>0</v>
      </c>
      <c r="O57" s="5">
        <v>0</v>
      </c>
      <c r="P57" s="5">
        <v>0</v>
      </c>
      <c r="Q57" s="5">
        <f>O57+P57</f>
        <v>0</v>
      </c>
      <c r="R57" s="5">
        <v>0</v>
      </c>
      <c r="S57" s="5">
        <v>0</v>
      </c>
      <c r="T57" s="5">
        <f>R57+S57</f>
        <v>0</v>
      </c>
      <c r="U57" s="5">
        <v>0</v>
      </c>
      <c r="V57" s="5">
        <v>0</v>
      </c>
      <c r="W57" s="5">
        <f>U57+V57</f>
        <v>0</v>
      </c>
      <c r="X57" s="5">
        <v>239485170</v>
      </c>
      <c r="Y57" s="5">
        <v>2276627</v>
      </c>
      <c r="Z57" s="8">
        <f>X57+Y57</f>
        <v>241761797</v>
      </c>
      <c r="AA57" s="5">
        <v>9687150</v>
      </c>
      <c r="AB57" s="5">
        <v>173025836</v>
      </c>
      <c r="AC57" s="8">
        <f>AA57+AB57</f>
        <v>182712986</v>
      </c>
      <c r="AD57" s="5">
        <v>0</v>
      </c>
      <c r="AE57" s="5">
        <v>0</v>
      </c>
      <c r="AF57" s="6">
        <f>AD57+AE57</f>
        <v>0</v>
      </c>
    </row>
    <row r="58" spans="1:32" ht="19.5" customHeight="1">
      <c r="A58" s="53"/>
      <c r="B58" s="17" t="s">
        <v>59</v>
      </c>
      <c r="C58" s="5">
        <f t="shared" si="20"/>
        <v>9828271</v>
      </c>
      <c r="D58" s="5">
        <f t="shared" si="20"/>
        <v>25907305</v>
      </c>
      <c r="E58" s="6">
        <f t="shared" si="20"/>
        <v>35735576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5">
        <f>U58+V58</f>
        <v>0</v>
      </c>
      <c r="X58" s="5">
        <v>9828271</v>
      </c>
      <c r="Y58" s="5">
        <v>9729405</v>
      </c>
      <c r="Z58" s="8">
        <f>X58+Y58</f>
        <v>19557676</v>
      </c>
      <c r="AA58" s="5">
        <v>0</v>
      </c>
      <c r="AB58" s="5">
        <v>16177900</v>
      </c>
      <c r="AC58" s="8">
        <f>AA58+AB58</f>
        <v>16177900</v>
      </c>
      <c r="AD58" s="5">
        <v>0</v>
      </c>
      <c r="AE58" s="5">
        <v>0</v>
      </c>
      <c r="AF58" s="6">
        <f>AD58+AE58</f>
        <v>0</v>
      </c>
    </row>
    <row r="59" spans="1:32" ht="19.5" customHeight="1">
      <c r="A59" s="54"/>
      <c r="B59" s="17" t="s">
        <v>4</v>
      </c>
      <c r="C59" s="5">
        <f t="shared" si="20"/>
        <v>1876374393</v>
      </c>
      <c r="D59" s="5">
        <f t="shared" si="20"/>
        <v>217264281</v>
      </c>
      <c r="E59" s="6">
        <f t="shared" si="20"/>
        <v>2093638674</v>
      </c>
      <c r="F59" s="5">
        <v>17923560</v>
      </c>
      <c r="G59" s="5">
        <v>49469238</v>
      </c>
      <c r="H59" s="5">
        <f>F59+G59</f>
        <v>67392798</v>
      </c>
      <c r="I59" s="5">
        <v>2372740</v>
      </c>
      <c r="J59" s="5">
        <v>0</v>
      </c>
      <c r="K59" s="5">
        <f>I59+J59</f>
        <v>2372740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0</v>
      </c>
      <c r="V59" s="5">
        <v>0</v>
      </c>
      <c r="W59" s="5">
        <f>U59+V59</f>
        <v>0</v>
      </c>
      <c r="X59" s="5">
        <v>1856078093</v>
      </c>
      <c r="Y59" s="5">
        <v>167795043</v>
      </c>
      <c r="Z59" s="8">
        <f>X59+Y59</f>
        <v>2023873136</v>
      </c>
      <c r="AA59" s="5">
        <v>0</v>
      </c>
      <c r="AB59" s="5">
        <v>0</v>
      </c>
      <c r="AC59" s="8">
        <f>AA59+AB59</f>
        <v>0</v>
      </c>
      <c r="AD59" s="5">
        <v>0</v>
      </c>
      <c r="AE59" s="5">
        <v>0</v>
      </c>
      <c r="AF59" s="6">
        <f>AD59+AE59</f>
        <v>0</v>
      </c>
    </row>
    <row r="60" spans="1:32" ht="19.5" customHeight="1" thickBot="1">
      <c r="A60" s="22" t="s">
        <v>5</v>
      </c>
      <c r="B60" s="21"/>
      <c r="C60" s="9">
        <f t="shared" ref="C60:AF60" si="21">SUM(C56:C59)</f>
        <v>2215263282</v>
      </c>
      <c r="D60" s="9">
        <f t="shared" si="21"/>
        <v>423791454</v>
      </c>
      <c r="E60" s="9">
        <f t="shared" si="21"/>
        <v>2639054736</v>
      </c>
      <c r="F60" s="9">
        <f t="shared" si="21"/>
        <v>17923560</v>
      </c>
      <c r="G60" s="9">
        <f t="shared" si="21"/>
        <v>49469238</v>
      </c>
      <c r="H60" s="9">
        <f t="shared" si="21"/>
        <v>67392798</v>
      </c>
      <c r="I60" s="9">
        <f t="shared" si="21"/>
        <v>2372740</v>
      </c>
      <c r="J60" s="9">
        <f t="shared" si="21"/>
        <v>0</v>
      </c>
      <c r="K60" s="9">
        <f t="shared" si="21"/>
        <v>2372740</v>
      </c>
      <c r="L60" s="9">
        <f t="shared" si="21"/>
        <v>0</v>
      </c>
      <c r="M60" s="9">
        <f t="shared" si="21"/>
        <v>0</v>
      </c>
      <c r="N60" s="9">
        <f t="shared" si="21"/>
        <v>0</v>
      </c>
      <c r="O60" s="9">
        <f t="shared" si="21"/>
        <v>0</v>
      </c>
      <c r="P60" s="9">
        <f t="shared" si="21"/>
        <v>0</v>
      </c>
      <c r="Q60" s="9">
        <f t="shared" si="21"/>
        <v>0</v>
      </c>
      <c r="R60" s="9">
        <f t="shared" si="21"/>
        <v>0</v>
      </c>
      <c r="S60" s="9">
        <f t="shared" si="21"/>
        <v>0</v>
      </c>
      <c r="T60" s="9">
        <f t="shared" si="21"/>
        <v>0</v>
      </c>
      <c r="U60" s="9">
        <f t="shared" si="21"/>
        <v>0</v>
      </c>
      <c r="V60" s="9">
        <f t="shared" si="21"/>
        <v>0</v>
      </c>
      <c r="W60" s="9">
        <f t="shared" si="21"/>
        <v>0</v>
      </c>
      <c r="X60" s="9">
        <f t="shared" si="21"/>
        <v>2185279832</v>
      </c>
      <c r="Y60" s="9">
        <f t="shared" si="21"/>
        <v>185118480</v>
      </c>
      <c r="Z60" s="9">
        <f t="shared" si="21"/>
        <v>2370398312</v>
      </c>
      <c r="AA60" s="9">
        <f t="shared" si="21"/>
        <v>9687150</v>
      </c>
      <c r="AB60" s="9">
        <f t="shared" si="21"/>
        <v>189203736</v>
      </c>
      <c r="AC60" s="9">
        <f t="shared" si="21"/>
        <v>198890886</v>
      </c>
      <c r="AD60" s="9">
        <f t="shared" si="21"/>
        <v>0</v>
      </c>
      <c r="AE60" s="9">
        <f t="shared" si="21"/>
        <v>0</v>
      </c>
      <c r="AF60" s="9">
        <f t="shared" si="21"/>
        <v>0</v>
      </c>
    </row>
    <row r="61" spans="1:32" ht="19.5" customHeight="1">
      <c r="A61" s="52" t="s">
        <v>32</v>
      </c>
      <c r="B61" s="18" t="s">
        <v>2</v>
      </c>
      <c r="C61" s="5">
        <f>F61+I61+L61+O61+U61+X61+AA61+AD61+R61</f>
        <v>0</v>
      </c>
      <c r="D61" s="5">
        <f>G61+J61+M61+P61+V61+Y61+AB61+AE61+S61</f>
        <v>0</v>
      </c>
      <c r="E61" s="6">
        <f>H61+K61+N61+Q61+W61+Z61+AC61+AF61+T61</f>
        <v>0</v>
      </c>
      <c r="F61" s="5">
        <v>0</v>
      </c>
      <c r="G61" s="5">
        <v>0</v>
      </c>
      <c r="H61" s="5">
        <f>F61+G61</f>
        <v>0</v>
      </c>
      <c r="I61" s="5">
        <v>0</v>
      </c>
      <c r="J61" s="5">
        <v>0</v>
      </c>
      <c r="K61" s="5">
        <f>I61+J61</f>
        <v>0</v>
      </c>
      <c r="L61" s="5">
        <v>0</v>
      </c>
      <c r="M61" s="5">
        <v>0</v>
      </c>
      <c r="N61" s="5">
        <f>L61+M61</f>
        <v>0</v>
      </c>
      <c r="O61" s="5">
        <v>0</v>
      </c>
      <c r="P61" s="5">
        <v>0</v>
      </c>
      <c r="Q61" s="5">
        <f>O61+P61</f>
        <v>0</v>
      </c>
      <c r="R61" s="5">
        <v>0</v>
      </c>
      <c r="S61" s="5">
        <v>0</v>
      </c>
      <c r="T61" s="5">
        <f>R61+S61</f>
        <v>0</v>
      </c>
      <c r="U61" s="5">
        <v>0</v>
      </c>
      <c r="V61" s="5">
        <v>0</v>
      </c>
      <c r="W61" s="5">
        <f>U61+V61</f>
        <v>0</v>
      </c>
      <c r="X61" s="5">
        <v>0</v>
      </c>
      <c r="Y61" s="5">
        <v>0</v>
      </c>
      <c r="Z61" s="8">
        <f>X61+Y61</f>
        <v>0</v>
      </c>
      <c r="AA61" s="5">
        <v>0</v>
      </c>
      <c r="AB61" s="5">
        <v>0</v>
      </c>
      <c r="AC61" s="8">
        <f>AA61+AB61</f>
        <v>0</v>
      </c>
      <c r="AD61" s="5">
        <v>0</v>
      </c>
      <c r="AE61" s="5">
        <v>0</v>
      </c>
      <c r="AF61" s="6">
        <f>AD61+AE61</f>
        <v>0</v>
      </c>
    </row>
    <row r="62" spans="1:32" ht="19.5" customHeight="1">
      <c r="A62" s="53"/>
      <c r="B62" s="17" t="s">
        <v>3</v>
      </c>
      <c r="C62" s="5">
        <f t="shared" ref="C62:E64" si="22">F62+I62+L62+O62+U62+X62+AA62+AD62+R62</f>
        <v>0</v>
      </c>
      <c r="D62" s="5">
        <f t="shared" si="22"/>
        <v>0</v>
      </c>
      <c r="E62" s="6">
        <f t="shared" si="22"/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5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8">
        <f>AA62+AB62</f>
        <v>0</v>
      </c>
      <c r="AD62" s="5">
        <v>0</v>
      </c>
      <c r="AE62" s="5">
        <v>0</v>
      </c>
      <c r="AF62" s="6">
        <f>AD62+AE62</f>
        <v>0</v>
      </c>
    </row>
    <row r="63" spans="1:32" ht="19.5" customHeight="1">
      <c r="A63" s="53"/>
      <c r="B63" s="17" t="s">
        <v>59</v>
      </c>
      <c r="C63" s="5">
        <f t="shared" si="22"/>
        <v>0</v>
      </c>
      <c r="D63" s="5">
        <f t="shared" si="22"/>
        <v>0</v>
      </c>
      <c r="E63" s="6">
        <f t="shared" si="22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5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8">
        <f>AA63+AB63</f>
        <v>0</v>
      </c>
      <c r="AD63" s="5">
        <v>0</v>
      </c>
      <c r="AE63" s="5">
        <v>0</v>
      </c>
      <c r="AF63" s="6">
        <f>AD63+AE63</f>
        <v>0</v>
      </c>
    </row>
    <row r="64" spans="1:32" ht="19.5" customHeight="1">
      <c r="A64" s="54"/>
      <c r="B64" s="17" t="s">
        <v>4</v>
      </c>
      <c r="C64" s="5">
        <f t="shared" si="22"/>
        <v>263625611</v>
      </c>
      <c r="D64" s="5">
        <f t="shared" si="22"/>
        <v>13718782</v>
      </c>
      <c r="E64" s="6">
        <f t="shared" si="22"/>
        <v>277344393</v>
      </c>
      <c r="F64" s="5">
        <v>263625611</v>
      </c>
      <c r="G64" s="5">
        <v>13718782</v>
      </c>
      <c r="H64" s="5">
        <f>F64+G64</f>
        <v>277344393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0</v>
      </c>
      <c r="W64" s="5">
        <f>U64+V64</f>
        <v>0</v>
      </c>
      <c r="X64" s="5">
        <v>0</v>
      </c>
      <c r="Y64" s="5">
        <v>0</v>
      </c>
      <c r="Z64" s="8">
        <f>X64+Y64</f>
        <v>0</v>
      </c>
      <c r="AA64" s="5">
        <v>0</v>
      </c>
      <c r="AB64" s="5">
        <v>0</v>
      </c>
      <c r="AC64" s="8">
        <f>AA64+AB64</f>
        <v>0</v>
      </c>
      <c r="AD64" s="5">
        <v>0</v>
      </c>
      <c r="AE64" s="5">
        <v>0</v>
      </c>
      <c r="AF64" s="6">
        <f>AD64+AE64</f>
        <v>0</v>
      </c>
    </row>
    <row r="65" spans="1:32" ht="19.5" customHeight="1" thickBot="1">
      <c r="A65" s="22" t="s">
        <v>5</v>
      </c>
      <c r="B65" s="21"/>
      <c r="C65" s="9">
        <f t="shared" ref="C65:AF65" si="23">SUM(C61:C64)</f>
        <v>263625611</v>
      </c>
      <c r="D65" s="9">
        <f t="shared" si="23"/>
        <v>13718782</v>
      </c>
      <c r="E65" s="9">
        <f t="shared" si="23"/>
        <v>277344393</v>
      </c>
      <c r="F65" s="9">
        <f t="shared" si="23"/>
        <v>263625611</v>
      </c>
      <c r="G65" s="9">
        <f t="shared" si="23"/>
        <v>13718782</v>
      </c>
      <c r="H65" s="9">
        <f t="shared" si="23"/>
        <v>277344393</v>
      </c>
      <c r="I65" s="9">
        <f t="shared" si="23"/>
        <v>0</v>
      </c>
      <c r="J65" s="9">
        <f t="shared" si="23"/>
        <v>0</v>
      </c>
      <c r="K65" s="9">
        <f t="shared" si="23"/>
        <v>0</v>
      </c>
      <c r="L65" s="9">
        <f t="shared" si="23"/>
        <v>0</v>
      </c>
      <c r="M65" s="9">
        <f t="shared" si="23"/>
        <v>0</v>
      </c>
      <c r="N65" s="9">
        <f t="shared" si="23"/>
        <v>0</v>
      </c>
      <c r="O65" s="9">
        <f t="shared" si="23"/>
        <v>0</v>
      </c>
      <c r="P65" s="9">
        <f t="shared" si="23"/>
        <v>0</v>
      </c>
      <c r="Q65" s="9">
        <f t="shared" si="23"/>
        <v>0</v>
      </c>
      <c r="R65" s="9">
        <f t="shared" si="23"/>
        <v>0</v>
      </c>
      <c r="S65" s="9">
        <f t="shared" si="23"/>
        <v>0</v>
      </c>
      <c r="T65" s="9">
        <f t="shared" si="23"/>
        <v>0</v>
      </c>
      <c r="U65" s="9">
        <f t="shared" si="23"/>
        <v>0</v>
      </c>
      <c r="V65" s="9">
        <f t="shared" si="23"/>
        <v>0</v>
      </c>
      <c r="W65" s="9">
        <f t="shared" si="23"/>
        <v>0</v>
      </c>
      <c r="X65" s="9">
        <f t="shared" si="23"/>
        <v>0</v>
      </c>
      <c r="Y65" s="9">
        <f t="shared" si="23"/>
        <v>0</v>
      </c>
      <c r="Z65" s="9">
        <f t="shared" si="23"/>
        <v>0</v>
      </c>
      <c r="AA65" s="9">
        <f t="shared" si="23"/>
        <v>0</v>
      </c>
      <c r="AB65" s="9">
        <f t="shared" si="23"/>
        <v>0</v>
      </c>
      <c r="AC65" s="9">
        <f t="shared" si="23"/>
        <v>0</v>
      </c>
      <c r="AD65" s="9">
        <f t="shared" si="23"/>
        <v>0</v>
      </c>
      <c r="AE65" s="9">
        <f t="shared" si="23"/>
        <v>0</v>
      </c>
      <c r="AF65" s="9">
        <f t="shared" si="23"/>
        <v>0</v>
      </c>
    </row>
    <row r="66" spans="1:32" ht="19.5" customHeight="1">
      <c r="A66" s="52" t="s">
        <v>33</v>
      </c>
      <c r="B66" s="18" t="s">
        <v>2</v>
      </c>
      <c r="C66" s="5">
        <f>F66+I66+L66+O66+U66+X66+AA66+AD66+R66</f>
        <v>0</v>
      </c>
      <c r="D66" s="5">
        <f>G66+J66+M66+P66+V66+Y66+AB66+AE66+S66</f>
        <v>0</v>
      </c>
      <c r="E66" s="6">
        <f>H66+K66+N66+Q66+W66+Z66+AC66+AF66+T66</f>
        <v>0</v>
      </c>
      <c r="F66" s="5">
        <v>0</v>
      </c>
      <c r="G66" s="5">
        <v>0</v>
      </c>
      <c r="H66" s="5">
        <f>F66+G66</f>
        <v>0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5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8">
        <f>AA66+AB66</f>
        <v>0</v>
      </c>
      <c r="AD66" s="5">
        <v>0</v>
      </c>
      <c r="AE66" s="5">
        <v>0</v>
      </c>
      <c r="AF66" s="6">
        <f>AD66+AE66</f>
        <v>0</v>
      </c>
    </row>
    <row r="67" spans="1:32" ht="19.5" customHeight="1">
      <c r="A67" s="53"/>
      <c r="B67" s="17" t="s">
        <v>3</v>
      </c>
      <c r="C67" s="5">
        <f t="shared" ref="C67:E69" si="24">F67+I67+L67+O67+U67+X67+AA67+AD67+R67</f>
        <v>0</v>
      </c>
      <c r="D67" s="5">
        <f t="shared" si="24"/>
        <v>0</v>
      </c>
      <c r="E67" s="6">
        <f t="shared" si="24"/>
        <v>0</v>
      </c>
      <c r="F67" s="5">
        <v>0</v>
      </c>
      <c r="G67" s="5">
        <v>0</v>
      </c>
      <c r="H67" s="5">
        <f>F67+G67</f>
        <v>0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5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8">
        <f>AA67+AB67</f>
        <v>0</v>
      </c>
      <c r="AD67" s="5">
        <v>0</v>
      </c>
      <c r="AE67" s="5">
        <v>0</v>
      </c>
      <c r="AF67" s="6">
        <f>AD67+AE67</f>
        <v>0</v>
      </c>
    </row>
    <row r="68" spans="1:32" ht="19.5" customHeight="1">
      <c r="A68" s="53"/>
      <c r="B68" s="17" t="s">
        <v>59</v>
      </c>
      <c r="C68" s="5">
        <f t="shared" si="24"/>
        <v>0</v>
      </c>
      <c r="D68" s="5">
        <f t="shared" si="24"/>
        <v>0</v>
      </c>
      <c r="E68" s="6">
        <f t="shared" si="24"/>
        <v>0</v>
      </c>
      <c r="F68" s="5">
        <v>0</v>
      </c>
      <c r="G68" s="5">
        <v>0</v>
      </c>
      <c r="H68" s="5">
        <f>F68+G68</f>
        <v>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5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8">
        <f>AA68+AB68</f>
        <v>0</v>
      </c>
      <c r="AD68" s="5">
        <v>0</v>
      </c>
      <c r="AE68" s="5">
        <v>0</v>
      </c>
      <c r="AF68" s="6">
        <f>AD68+AE68</f>
        <v>0</v>
      </c>
    </row>
    <row r="69" spans="1:32" ht="19.5" customHeight="1">
      <c r="A69" s="54"/>
      <c r="B69" s="17" t="s">
        <v>4</v>
      </c>
      <c r="C69" s="5">
        <f t="shared" si="24"/>
        <v>16818089</v>
      </c>
      <c r="D69" s="5">
        <f t="shared" si="24"/>
        <v>0</v>
      </c>
      <c r="E69" s="6">
        <f t="shared" si="24"/>
        <v>16818089</v>
      </c>
      <c r="F69" s="5">
        <v>96181</v>
      </c>
      <c r="G69" s="5">
        <v>0</v>
      </c>
      <c r="H69" s="5">
        <f>F69+G69</f>
        <v>96181</v>
      </c>
      <c r="I69" s="5">
        <v>0</v>
      </c>
      <c r="J69" s="5">
        <v>0</v>
      </c>
      <c r="K69" s="5">
        <f>I69+J69</f>
        <v>0</v>
      </c>
      <c r="L69" s="5">
        <v>0</v>
      </c>
      <c r="M69" s="5">
        <v>0</v>
      </c>
      <c r="N69" s="5">
        <f>L69+M69</f>
        <v>0</v>
      </c>
      <c r="O69" s="5">
        <v>0</v>
      </c>
      <c r="P69" s="5">
        <v>0</v>
      </c>
      <c r="Q69" s="5">
        <f>O69+P69</f>
        <v>0</v>
      </c>
      <c r="R69" s="5">
        <v>0</v>
      </c>
      <c r="S69" s="5">
        <v>0</v>
      </c>
      <c r="T69" s="5">
        <f>R69+S69</f>
        <v>0</v>
      </c>
      <c r="U69" s="5">
        <v>0</v>
      </c>
      <c r="V69" s="5">
        <v>0</v>
      </c>
      <c r="W69" s="5">
        <f>U69+V69</f>
        <v>0</v>
      </c>
      <c r="X69" s="5">
        <v>16721908</v>
      </c>
      <c r="Y69" s="5">
        <v>0</v>
      </c>
      <c r="Z69" s="8">
        <f>X69+Y69</f>
        <v>16721908</v>
      </c>
      <c r="AA69" s="5">
        <v>0</v>
      </c>
      <c r="AB69" s="5">
        <v>0</v>
      </c>
      <c r="AC69" s="8">
        <f>AA69+AB69</f>
        <v>0</v>
      </c>
      <c r="AD69" s="5">
        <v>0</v>
      </c>
      <c r="AE69" s="5">
        <v>0</v>
      </c>
      <c r="AF69" s="6">
        <f>AD69+AE69</f>
        <v>0</v>
      </c>
    </row>
    <row r="70" spans="1:32" ht="19.5" customHeight="1" thickBot="1">
      <c r="A70" s="22" t="s">
        <v>5</v>
      </c>
      <c r="B70" s="21"/>
      <c r="C70" s="9">
        <f t="shared" ref="C70:AF70" si="25">SUM(C66:C69)</f>
        <v>16818089</v>
      </c>
      <c r="D70" s="9">
        <f t="shared" si="25"/>
        <v>0</v>
      </c>
      <c r="E70" s="9">
        <f t="shared" si="25"/>
        <v>16818089</v>
      </c>
      <c r="F70" s="9">
        <f t="shared" si="25"/>
        <v>96181</v>
      </c>
      <c r="G70" s="9">
        <f t="shared" si="25"/>
        <v>0</v>
      </c>
      <c r="H70" s="9">
        <f t="shared" si="25"/>
        <v>96181</v>
      </c>
      <c r="I70" s="9">
        <f t="shared" si="25"/>
        <v>0</v>
      </c>
      <c r="J70" s="9">
        <f t="shared" si="25"/>
        <v>0</v>
      </c>
      <c r="K70" s="9">
        <f t="shared" si="25"/>
        <v>0</v>
      </c>
      <c r="L70" s="9">
        <f t="shared" si="25"/>
        <v>0</v>
      </c>
      <c r="M70" s="9">
        <f t="shared" si="25"/>
        <v>0</v>
      </c>
      <c r="N70" s="9">
        <f t="shared" si="25"/>
        <v>0</v>
      </c>
      <c r="O70" s="9">
        <f t="shared" si="25"/>
        <v>0</v>
      </c>
      <c r="P70" s="9">
        <f t="shared" si="25"/>
        <v>0</v>
      </c>
      <c r="Q70" s="9">
        <f t="shared" si="25"/>
        <v>0</v>
      </c>
      <c r="R70" s="9">
        <f t="shared" si="25"/>
        <v>0</v>
      </c>
      <c r="S70" s="9">
        <f t="shared" si="25"/>
        <v>0</v>
      </c>
      <c r="T70" s="9">
        <f t="shared" si="25"/>
        <v>0</v>
      </c>
      <c r="U70" s="9">
        <f t="shared" si="25"/>
        <v>0</v>
      </c>
      <c r="V70" s="9">
        <f t="shared" si="25"/>
        <v>0</v>
      </c>
      <c r="W70" s="9">
        <f t="shared" si="25"/>
        <v>0</v>
      </c>
      <c r="X70" s="9">
        <f t="shared" si="25"/>
        <v>16721908</v>
      </c>
      <c r="Y70" s="9">
        <f t="shared" si="25"/>
        <v>0</v>
      </c>
      <c r="Z70" s="9">
        <f t="shared" si="25"/>
        <v>16721908</v>
      </c>
      <c r="AA70" s="9">
        <f t="shared" si="25"/>
        <v>0</v>
      </c>
      <c r="AB70" s="9">
        <f t="shared" si="25"/>
        <v>0</v>
      </c>
      <c r="AC70" s="9">
        <f t="shared" si="25"/>
        <v>0</v>
      </c>
      <c r="AD70" s="9">
        <f t="shared" si="25"/>
        <v>0</v>
      </c>
      <c r="AE70" s="9">
        <f t="shared" si="25"/>
        <v>0</v>
      </c>
      <c r="AF70" s="9">
        <f t="shared" si="25"/>
        <v>0</v>
      </c>
    </row>
    <row r="71" spans="1:32" ht="19.5" customHeight="1">
      <c r="A71" s="52" t="s">
        <v>34</v>
      </c>
      <c r="B71" s="18" t="s">
        <v>2</v>
      </c>
      <c r="C71" s="5">
        <f>F71+I71+L71+O71+U71+X71+AA71+AD71+R71</f>
        <v>1039525</v>
      </c>
      <c r="D71" s="5">
        <f>G71+J71+M71+P71+V71+Y71+AB71+AE71+S71</f>
        <v>0</v>
      </c>
      <c r="E71" s="6">
        <f>H71+K71+N71+Q71+W71+Z71+AC71+AF71+T71</f>
        <v>1039525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5">
        <f>U71+V71</f>
        <v>0</v>
      </c>
      <c r="X71" s="5">
        <v>1039525</v>
      </c>
      <c r="Y71" s="5">
        <v>0</v>
      </c>
      <c r="Z71" s="8">
        <f>X71+Y71</f>
        <v>1039525</v>
      </c>
      <c r="AA71" s="5">
        <v>0</v>
      </c>
      <c r="AB71" s="5">
        <v>0</v>
      </c>
      <c r="AC71" s="8">
        <f>AA71+AB71</f>
        <v>0</v>
      </c>
      <c r="AD71" s="5">
        <v>0</v>
      </c>
      <c r="AE71" s="5">
        <v>0</v>
      </c>
      <c r="AF71" s="6">
        <f>AD71+AE71</f>
        <v>0</v>
      </c>
    </row>
    <row r="72" spans="1:32" ht="19.5" customHeight="1">
      <c r="A72" s="53"/>
      <c r="B72" s="17" t="s">
        <v>3</v>
      </c>
      <c r="C72" s="5">
        <f t="shared" ref="C72:E74" si="26">F72+I72+L72+O72+U72+X72+AA72+AD72+R72</f>
        <v>1906702</v>
      </c>
      <c r="D72" s="5">
        <f t="shared" si="26"/>
        <v>0</v>
      </c>
      <c r="E72" s="6">
        <f t="shared" si="26"/>
        <v>1906702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5">
        <f>U72+V72</f>
        <v>0</v>
      </c>
      <c r="X72" s="5">
        <v>1906702</v>
      </c>
      <c r="Y72" s="5">
        <v>0</v>
      </c>
      <c r="Z72" s="8">
        <f>X72+Y72</f>
        <v>1906702</v>
      </c>
      <c r="AA72" s="5">
        <v>0</v>
      </c>
      <c r="AB72" s="5">
        <v>0</v>
      </c>
      <c r="AC72" s="8">
        <f>AA72+AB72</f>
        <v>0</v>
      </c>
      <c r="AD72" s="5">
        <v>0</v>
      </c>
      <c r="AE72" s="5">
        <v>0</v>
      </c>
      <c r="AF72" s="6">
        <f>AD72+AE72</f>
        <v>0</v>
      </c>
    </row>
    <row r="73" spans="1:32" ht="19.5" customHeight="1">
      <c r="A73" s="53"/>
      <c r="B73" s="17" t="s">
        <v>59</v>
      </c>
      <c r="C73" s="5">
        <f t="shared" si="26"/>
        <v>0</v>
      </c>
      <c r="D73" s="5">
        <f t="shared" si="26"/>
        <v>0</v>
      </c>
      <c r="E73" s="6">
        <f t="shared" si="26"/>
        <v>0</v>
      </c>
      <c r="F73" s="5">
        <v>0</v>
      </c>
      <c r="G73" s="5">
        <v>0</v>
      </c>
      <c r="H73" s="5">
        <f>F73+G73</f>
        <v>0</v>
      </c>
      <c r="I73" s="5">
        <v>0</v>
      </c>
      <c r="J73" s="5">
        <v>0</v>
      </c>
      <c r="K73" s="5">
        <f>I73+J73</f>
        <v>0</v>
      </c>
      <c r="L73" s="5">
        <v>0</v>
      </c>
      <c r="M73" s="5">
        <v>0</v>
      </c>
      <c r="N73" s="5">
        <f>L73+M73</f>
        <v>0</v>
      </c>
      <c r="O73" s="5">
        <v>0</v>
      </c>
      <c r="P73" s="5">
        <v>0</v>
      </c>
      <c r="Q73" s="5">
        <f>O73+P73</f>
        <v>0</v>
      </c>
      <c r="R73" s="5">
        <v>0</v>
      </c>
      <c r="S73" s="5">
        <v>0</v>
      </c>
      <c r="T73" s="5">
        <f>R73+S73</f>
        <v>0</v>
      </c>
      <c r="U73" s="5">
        <v>0</v>
      </c>
      <c r="V73" s="5">
        <v>0</v>
      </c>
      <c r="W73" s="5">
        <f>U73+V73</f>
        <v>0</v>
      </c>
      <c r="X73" s="5">
        <v>0</v>
      </c>
      <c r="Y73" s="5">
        <v>0</v>
      </c>
      <c r="Z73" s="8">
        <f>X73+Y73</f>
        <v>0</v>
      </c>
      <c r="AA73" s="5">
        <v>0</v>
      </c>
      <c r="AB73" s="5">
        <v>0</v>
      </c>
      <c r="AC73" s="8">
        <f>AA73+AB73</f>
        <v>0</v>
      </c>
      <c r="AD73" s="5">
        <v>0</v>
      </c>
      <c r="AE73" s="5">
        <v>0</v>
      </c>
      <c r="AF73" s="6">
        <f>AD73+AE73</f>
        <v>0</v>
      </c>
    </row>
    <row r="74" spans="1:32" ht="19.5" customHeight="1">
      <c r="A74" s="54"/>
      <c r="B74" s="17" t="s">
        <v>4</v>
      </c>
      <c r="C74" s="5">
        <f t="shared" si="26"/>
        <v>8660680</v>
      </c>
      <c r="D74" s="5">
        <f t="shared" si="26"/>
        <v>29798492</v>
      </c>
      <c r="E74" s="6">
        <f t="shared" si="26"/>
        <v>38459172</v>
      </c>
      <c r="F74" s="5">
        <v>6672776</v>
      </c>
      <c r="G74" s="5">
        <v>27153374</v>
      </c>
      <c r="H74" s="5">
        <f>F74+G74</f>
        <v>33826150</v>
      </c>
      <c r="I74" s="5">
        <v>0</v>
      </c>
      <c r="J74" s="5">
        <v>0</v>
      </c>
      <c r="K74" s="5">
        <f>I74+J74</f>
        <v>0</v>
      </c>
      <c r="L74" s="5">
        <v>0</v>
      </c>
      <c r="M74" s="5">
        <v>0</v>
      </c>
      <c r="N74" s="5">
        <f>L74+M74</f>
        <v>0</v>
      </c>
      <c r="O74" s="5">
        <v>0</v>
      </c>
      <c r="P74" s="5">
        <v>0</v>
      </c>
      <c r="Q74" s="5">
        <f>O74+P74</f>
        <v>0</v>
      </c>
      <c r="R74" s="5">
        <v>0</v>
      </c>
      <c r="S74" s="5">
        <v>0</v>
      </c>
      <c r="T74" s="5">
        <f>R74+S74</f>
        <v>0</v>
      </c>
      <c r="U74" s="5">
        <v>0</v>
      </c>
      <c r="V74" s="5">
        <v>0</v>
      </c>
      <c r="W74" s="5">
        <f>U74+V74</f>
        <v>0</v>
      </c>
      <c r="X74" s="5">
        <v>1987904</v>
      </c>
      <c r="Y74" s="5">
        <v>2645118</v>
      </c>
      <c r="Z74" s="8">
        <f>X74+Y74</f>
        <v>4633022</v>
      </c>
      <c r="AA74" s="5">
        <v>0</v>
      </c>
      <c r="AB74" s="5">
        <v>0</v>
      </c>
      <c r="AC74" s="8">
        <f>AA74+AB74</f>
        <v>0</v>
      </c>
      <c r="AD74" s="5">
        <v>0</v>
      </c>
      <c r="AE74" s="5">
        <v>0</v>
      </c>
      <c r="AF74" s="6">
        <f>AD74+AE74</f>
        <v>0</v>
      </c>
    </row>
    <row r="75" spans="1:32" ht="19.5" customHeight="1" thickBot="1">
      <c r="A75" s="22" t="s">
        <v>5</v>
      </c>
      <c r="B75" s="21"/>
      <c r="C75" s="9">
        <f t="shared" ref="C75:AF75" si="27">SUM(C71:C74)</f>
        <v>11606907</v>
      </c>
      <c r="D75" s="9">
        <f t="shared" si="27"/>
        <v>29798492</v>
      </c>
      <c r="E75" s="9">
        <f t="shared" si="27"/>
        <v>41405399</v>
      </c>
      <c r="F75" s="9">
        <f t="shared" si="27"/>
        <v>6672776</v>
      </c>
      <c r="G75" s="9">
        <f t="shared" si="27"/>
        <v>27153374</v>
      </c>
      <c r="H75" s="9">
        <f t="shared" si="27"/>
        <v>33826150</v>
      </c>
      <c r="I75" s="9">
        <f t="shared" si="27"/>
        <v>0</v>
      </c>
      <c r="J75" s="9">
        <f t="shared" si="27"/>
        <v>0</v>
      </c>
      <c r="K75" s="9">
        <f t="shared" si="27"/>
        <v>0</v>
      </c>
      <c r="L75" s="9">
        <f t="shared" si="27"/>
        <v>0</v>
      </c>
      <c r="M75" s="9">
        <f t="shared" si="27"/>
        <v>0</v>
      </c>
      <c r="N75" s="9">
        <f t="shared" si="27"/>
        <v>0</v>
      </c>
      <c r="O75" s="9">
        <f t="shared" si="27"/>
        <v>0</v>
      </c>
      <c r="P75" s="9">
        <f t="shared" si="27"/>
        <v>0</v>
      </c>
      <c r="Q75" s="9">
        <f t="shared" si="27"/>
        <v>0</v>
      </c>
      <c r="R75" s="9">
        <f t="shared" si="27"/>
        <v>0</v>
      </c>
      <c r="S75" s="9">
        <f t="shared" si="27"/>
        <v>0</v>
      </c>
      <c r="T75" s="9">
        <f t="shared" si="27"/>
        <v>0</v>
      </c>
      <c r="U75" s="9">
        <f t="shared" si="27"/>
        <v>0</v>
      </c>
      <c r="V75" s="9">
        <f t="shared" si="27"/>
        <v>0</v>
      </c>
      <c r="W75" s="9">
        <f t="shared" si="27"/>
        <v>0</v>
      </c>
      <c r="X75" s="9">
        <f t="shared" si="27"/>
        <v>4934131</v>
      </c>
      <c r="Y75" s="9">
        <f t="shared" si="27"/>
        <v>2645118</v>
      </c>
      <c r="Z75" s="9">
        <f t="shared" si="27"/>
        <v>7579249</v>
      </c>
      <c r="AA75" s="9">
        <f t="shared" si="27"/>
        <v>0</v>
      </c>
      <c r="AB75" s="9">
        <f t="shared" si="27"/>
        <v>0</v>
      </c>
      <c r="AC75" s="9">
        <f t="shared" si="27"/>
        <v>0</v>
      </c>
      <c r="AD75" s="9">
        <f t="shared" si="27"/>
        <v>0</v>
      </c>
      <c r="AE75" s="9">
        <f t="shared" si="27"/>
        <v>0</v>
      </c>
      <c r="AF75" s="9">
        <f t="shared" si="27"/>
        <v>0</v>
      </c>
    </row>
    <row r="76" spans="1:32" ht="19.5" customHeight="1">
      <c r="A76" s="52" t="s">
        <v>35</v>
      </c>
      <c r="B76" s="18" t="s">
        <v>2</v>
      </c>
      <c r="C76" s="5">
        <f>F76+I76+L76+O76+U76+X76+AA76+AD76+R76</f>
        <v>0</v>
      </c>
      <c r="D76" s="5">
        <f>G76+J76+M76+P76+V76+Y76+AB76+AE76+S76</f>
        <v>0</v>
      </c>
      <c r="E76" s="6">
        <f>H76+K76+N76+Q76+W76+Z76+AC76+AF76+T76</f>
        <v>0</v>
      </c>
      <c r="F76" s="5">
        <v>0</v>
      </c>
      <c r="G76" s="5">
        <v>0</v>
      </c>
      <c r="H76" s="5">
        <f>F76+G76</f>
        <v>0</v>
      </c>
      <c r="I76" s="5">
        <v>0</v>
      </c>
      <c r="J76" s="5">
        <v>0</v>
      </c>
      <c r="K76" s="5">
        <f>I76+J76</f>
        <v>0</v>
      </c>
      <c r="L76" s="5">
        <v>0</v>
      </c>
      <c r="M76" s="5">
        <v>0</v>
      </c>
      <c r="N76" s="5">
        <f>L76+M76</f>
        <v>0</v>
      </c>
      <c r="O76" s="5">
        <v>0</v>
      </c>
      <c r="P76" s="5">
        <v>0</v>
      </c>
      <c r="Q76" s="5">
        <f>O76+P76</f>
        <v>0</v>
      </c>
      <c r="R76" s="5">
        <v>0</v>
      </c>
      <c r="S76" s="5">
        <v>0</v>
      </c>
      <c r="T76" s="5">
        <f>R76+S76</f>
        <v>0</v>
      </c>
      <c r="U76" s="5">
        <v>0</v>
      </c>
      <c r="V76" s="5">
        <v>0</v>
      </c>
      <c r="W76" s="5">
        <f>U76+V76</f>
        <v>0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8">
        <f>AA76+AB76</f>
        <v>0</v>
      </c>
      <c r="AD76" s="5">
        <v>0</v>
      </c>
      <c r="AE76" s="5">
        <v>0</v>
      </c>
      <c r="AF76" s="6">
        <f>AD76+AE76</f>
        <v>0</v>
      </c>
    </row>
    <row r="77" spans="1:32" ht="19.5" customHeight="1">
      <c r="A77" s="53"/>
      <c r="B77" s="17" t="s">
        <v>3</v>
      </c>
      <c r="C77" s="5">
        <f t="shared" ref="C77:E79" si="28">F77+I77+L77+O77+U77+X77+AA77+AD77+R77</f>
        <v>0</v>
      </c>
      <c r="D77" s="5">
        <f t="shared" si="28"/>
        <v>0</v>
      </c>
      <c r="E77" s="6">
        <f t="shared" si="28"/>
        <v>0</v>
      </c>
      <c r="F77" s="5">
        <v>0</v>
      </c>
      <c r="G77" s="5">
        <v>0</v>
      </c>
      <c r="H77" s="5">
        <f>F77+G77</f>
        <v>0</v>
      </c>
      <c r="I77" s="5">
        <v>0</v>
      </c>
      <c r="J77" s="5">
        <v>0</v>
      </c>
      <c r="K77" s="5">
        <f>I77+J77</f>
        <v>0</v>
      </c>
      <c r="L77" s="5">
        <v>0</v>
      </c>
      <c r="M77" s="5">
        <v>0</v>
      </c>
      <c r="N77" s="5">
        <f>L77+M77</f>
        <v>0</v>
      </c>
      <c r="O77" s="5">
        <v>0</v>
      </c>
      <c r="P77" s="5">
        <v>0</v>
      </c>
      <c r="Q77" s="5">
        <f>O77+P77</f>
        <v>0</v>
      </c>
      <c r="R77" s="5">
        <v>0</v>
      </c>
      <c r="S77" s="5">
        <v>0</v>
      </c>
      <c r="T77" s="5">
        <f>R77+S77</f>
        <v>0</v>
      </c>
      <c r="U77" s="5">
        <v>0</v>
      </c>
      <c r="V77" s="5">
        <v>0</v>
      </c>
      <c r="W77" s="5">
        <f>U77+V77</f>
        <v>0</v>
      </c>
      <c r="X77" s="5">
        <v>0</v>
      </c>
      <c r="Y77" s="5">
        <v>0</v>
      </c>
      <c r="Z77" s="8">
        <f>X77+Y77</f>
        <v>0</v>
      </c>
      <c r="AA77" s="5">
        <v>0</v>
      </c>
      <c r="AB77" s="5">
        <v>0</v>
      </c>
      <c r="AC77" s="8">
        <f>AA77+AB77</f>
        <v>0</v>
      </c>
      <c r="AD77" s="5">
        <v>0</v>
      </c>
      <c r="AE77" s="5">
        <v>0</v>
      </c>
      <c r="AF77" s="6">
        <f>AD77+AE77</f>
        <v>0</v>
      </c>
    </row>
    <row r="78" spans="1:32" ht="19.5" customHeight="1">
      <c r="A78" s="53"/>
      <c r="B78" s="17" t="s">
        <v>59</v>
      </c>
      <c r="C78" s="5">
        <f t="shared" si="28"/>
        <v>0</v>
      </c>
      <c r="D78" s="5">
        <f t="shared" si="28"/>
        <v>0</v>
      </c>
      <c r="E78" s="6">
        <f t="shared" si="28"/>
        <v>0</v>
      </c>
      <c r="F78" s="5">
        <v>0</v>
      </c>
      <c r="G78" s="5">
        <v>0</v>
      </c>
      <c r="H78" s="5">
        <f>F78+G78</f>
        <v>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5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8">
        <f>AA78+AB78</f>
        <v>0</v>
      </c>
      <c r="AD78" s="5">
        <v>0</v>
      </c>
      <c r="AE78" s="5">
        <v>0</v>
      </c>
      <c r="AF78" s="6">
        <f>AD78+AE78</f>
        <v>0</v>
      </c>
    </row>
    <row r="79" spans="1:32" ht="19.5" customHeight="1">
      <c r="A79" s="54"/>
      <c r="B79" s="17" t="s">
        <v>4</v>
      </c>
      <c r="C79" s="5">
        <f t="shared" si="28"/>
        <v>119067633</v>
      </c>
      <c r="D79" s="5">
        <f t="shared" si="28"/>
        <v>30658259</v>
      </c>
      <c r="E79" s="6">
        <f t="shared" si="28"/>
        <v>149725892</v>
      </c>
      <c r="F79" s="5">
        <v>50885457</v>
      </c>
      <c r="G79" s="5">
        <v>30658259</v>
      </c>
      <c r="H79" s="5">
        <f>F79+G79</f>
        <v>81543716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5">
        <f>U79+V79</f>
        <v>0</v>
      </c>
      <c r="X79" s="5">
        <v>68182176</v>
      </c>
      <c r="Y79" s="5">
        <v>0</v>
      </c>
      <c r="Z79" s="8">
        <f>X79+Y79</f>
        <v>68182176</v>
      </c>
      <c r="AA79" s="5">
        <v>0</v>
      </c>
      <c r="AB79" s="5">
        <v>0</v>
      </c>
      <c r="AC79" s="8">
        <f>AA79+AB79</f>
        <v>0</v>
      </c>
      <c r="AD79" s="5">
        <v>0</v>
      </c>
      <c r="AE79" s="5">
        <v>0</v>
      </c>
      <c r="AF79" s="6">
        <f>AD79+AE79</f>
        <v>0</v>
      </c>
    </row>
    <row r="80" spans="1:32" ht="19.5" customHeight="1" thickBot="1">
      <c r="A80" s="22" t="s">
        <v>5</v>
      </c>
      <c r="B80" s="21"/>
      <c r="C80" s="9">
        <f t="shared" ref="C80:AF80" si="29">SUM(C76:C79)</f>
        <v>119067633</v>
      </c>
      <c r="D80" s="9">
        <f t="shared" si="29"/>
        <v>30658259</v>
      </c>
      <c r="E80" s="9">
        <f t="shared" si="29"/>
        <v>149725892</v>
      </c>
      <c r="F80" s="9">
        <f t="shared" si="29"/>
        <v>50885457</v>
      </c>
      <c r="G80" s="9">
        <f t="shared" si="29"/>
        <v>30658259</v>
      </c>
      <c r="H80" s="9">
        <f t="shared" si="29"/>
        <v>81543716</v>
      </c>
      <c r="I80" s="9">
        <f t="shared" si="29"/>
        <v>0</v>
      </c>
      <c r="J80" s="9">
        <f t="shared" si="29"/>
        <v>0</v>
      </c>
      <c r="K80" s="9">
        <f t="shared" si="29"/>
        <v>0</v>
      </c>
      <c r="L80" s="9">
        <f t="shared" si="29"/>
        <v>0</v>
      </c>
      <c r="M80" s="9">
        <f t="shared" si="29"/>
        <v>0</v>
      </c>
      <c r="N80" s="9">
        <f t="shared" si="29"/>
        <v>0</v>
      </c>
      <c r="O80" s="9">
        <f t="shared" si="29"/>
        <v>0</v>
      </c>
      <c r="P80" s="9">
        <f t="shared" si="29"/>
        <v>0</v>
      </c>
      <c r="Q80" s="9">
        <f t="shared" si="29"/>
        <v>0</v>
      </c>
      <c r="R80" s="9">
        <f t="shared" si="29"/>
        <v>0</v>
      </c>
      <c r="S80" s="9">
        <f t="shared" si="29"/>
        <v>0</v>
      </c>
      <c r="T80" s="9">
        <f t="shared" si="29"/>
        <v>0</v>
      </c>
      <c r="U80" s="9">
        <f t="shared" si="29"/>
        <v>0</v>
      </c>
      <c r="V80" s="9">
        <f t="shared" si="29"/>
        <v>0</v>
      </c>
      <c r="W80" s="9">
        <f t="shared" si="29"/>
        <v>0</v>
      </c>
      <c r="X80" s="9">
        <f t="shared" si="29"/>
        <v>68182176</v>
      </c>
      <c r="Y80" s="9">
        <f t="shared" si="29"/>
        <v>0</v>
      </c>
      <c r="Z80" s="9">
        <f t="shared" si="29"/>
        <v>68182176</v>
      </c>
      <c r="AA80" s="9">
        <f t="shared" si="29"/>
        <v>0</v>
      </c>
      <c r="AB80" s="9">
        <f t="shared" si="29"/>
        <v>0</v>
      </c>
      <c r="AC80" s="9">
        <f t="shared" si="29"/>
        <v>0</v>
      </c>
      <c r="AD80" s="9">
        <f t="shared" si="29"/>
        <v>0</v>
      </c>
      <c r="AE80" s="9">
        <f t="shared" si="29"/>
        <v>0</v>
      </c>
      <c r="AF80" s="9">
        <f t="shared" si="29"/>
        <v>0</v>
      </c>
    </row>
    <row r="81" spans="1:32" ht="19.5" customHeight="1">
      <c r="A81" s="52" t="s">
        <v>36</v>
      </c>
      <c r="B81" s="18" t="s">
        <v>2</v>
      </c>
      <c r="C81" s="5">
        <f>F81+I81+L81+O81+U81+X81+AA81+AD81+R81</f>
        <v>0</v>
      </c>
      <c r="D81" s="5">
        <f>G81+J81+M81+P81+V81+Y81+AB81+AE81+S81</f>
        <v>0</v>
      </c>
      <c r="E81" s="6">
        <f>H81+K81+N81+Q81+W81+Z81+AC81+AF81+T81</f>
        <v>0</v>
      </c>
      <c r="F81" s="5">
        <v>0</v>
      </c>
      <c r="G81" s="5">
        <v>0</v>
      </c>
      <c r="H81" s="5">
        <f>F81+G81</f>
        <v>0</v>
      </c>
      <c r="I81" s="5">
        <v>0</v>
      </c>
      <c r="J81" s="5">
        <v>0</v>
      </c>
      <c r="K81" s="5">
        <f>I81+J81</f>
        <v>0</v>
      </c>
      <c r="L81" s="5">
        <v>0</v>
      </c>
      <c r="M81" s="5">
        <v>0</v>
      </c>
      <c r="N81" s="5">
        <f>L81+M81</f>
        <v>0</v>
      </c>
      <c r="O81" s="5">
        <v>0</v>
      </c>
      <c r="P81" s="5">
        <v>0</v>
      </c>
      <c r="Q81" s="5">
        <f>O81+P81</f>
        <v>0</v>
      </c>
      <c r="R81" s="5">
        <v>0</v>
      </c>
      <c r="S81" s="5">
        <v>0</v>
      </c>
      <c r="T81" s="5">
        <f>R81+S81</f>
        <v>0</v>
      </c>
      <c r="U81" s="5">
        <v>0</v>
      </c>
      <c r="V81" s="5">
        <v>0</v>
      </c>
      <c r="W81" s="5">
        <f>U81+V81</f>
        <v>0</v>
      </c>
      <c r="X81" s="5">
        <v>0</v>
      </c>
      <c r="Y81" s="5">
        <v>0</v>
      </c>
      <c r="Z81" s="8">
        <f>X81+Y81</f>
        <v>0</v>
      </c>
      <c r="AA81" s="5">
        <v>0</v>
      </c>
      <c r="AB81" s="5">
        <v>0</v>
      </c>
      <c r="AC81" s="8">
        <f>AA81+AB81</f>
        <v>0</v>
      </c>
      <c r="AD81" s="5">
        <v>0</v>
      </c>
      <c r="AE81" s="5">
        <v>0</v>
      </c>
      <c r="AF81" s="6">
        <f>AD81+AE81</f>
        <v>0</v>
      </c>
    </row>
    <row r="82" spans="1:32" ht="19.5" customHeight="1">
      <c r="A82" s="53"/>
      <c r="B82" s="17" t="s">
        <v>3</v>
      </c>
      <c r="C82" s="5">
        <f t="shared" ref="C82:E84" si="30">F82+I82+L82+O82+U82+X82+AA82+AD82+R82</f>
        <v>0</v>
      </c>
      <c r="D82" s="5">
        <f t="shared" si="30"/>
        <v>0</v>
      </c>
      <c r="E82" s="6">
        <f t="shared" si="30"/>
        <v>0</v>
      </c>
      <c r="F82" s="5">
        <v>0</v>
      </c>
      <c r="G82" s="5">
        <v>0</v>
      </c>
      <c r="H82" s="5">
        <f>F82+G82</f>
        <v>0</v>
      </c>
      <c r="I82" s="5">
        <v>0</v>
      </c>
      <c r="J82" s="5">
        <v>0</v>
      </c>
      <c r="K82" s="5">
        <f>I82+J82</f>
        <v>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5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8">
        <f>AA82+AB82</f>
        <v>0</v>
      </c>
      <c r="AD82" s="5">
        <v>0</v>
      </c>
      <c r="AE82" s="5">
        <v>0</v>
      </c>
      <c r="AF82" s="6">
        <f>AD82+AE82</f>
        <v>0</v>
      </c>
    </row>
    <row r="83" spans="1:32" ht="19.5" customHeight="1">
      <c r="A83" s="53"/>
      <c r="B83" s="17" t="s">
        <v>59</v>
      </c>
      <c r="C83" s="5">
        <f t="shared" si="30"/>
        <v>0</v>
      </c>
      <c r="D83" s="5">
        <f t="shared" si="30"/>
        <v>0</v>
      </c>
      <c r="E83" s="6">
        <f t="shared" si="30"/>
        <v>0</v>
      </c>
      <c r="F83" s="5">
        <v>0</v>
      </c>
      <c r="G83" s="5">
        <v>0</v>
      </c>
      <c r="H83" s="5">
        <f>F83+G83</f>
        <v>0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0</v>
      </c>
      <c r="W83" s="5">
        <f>U83+V83</f>
        <v>0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8">
        <f>AA83+AB83</f>
        <v>0</v>
      </c>
      <c r="AD83" s="5">
        <v>0</v>
      </c>
      <c r="AE83" s="5">
        <v>0</v>
      </c>
      <c r="AF83" s="6">
        <f>AD83+AE83</f>
        <v>0</v>
      </c>
    </row>
    <row r="84" spans="1:32" ht="19.5" customHeight="1">
      <c r="A84" s="54"/>
      <c r="B84" s="17" t="s">
        <v>4</v>
      </c>
      <c r="C84" s="5">
        <f t="shared" si="30"/>
        <v>559280</v>
      </c>
      <c r="D84" s="5">
        <f t="shared" si="30"/>
        <v>16071873</v>
      </c>
      <c r="E84" s="6">
        <f t="shared" si="30"/>
        <v>16631153</v>
      </c>
      <c r="F84" s="5">
        <v>559280</v>
      </c>
      <c r="G84" s="5">
        <v>16071873</v>
      </c>
      <c r="H84" s="5">
        <f>F84+G84</f>
        <v>16631153</v>
      </c>
      <c r="I84" s="5">
        <v>0</v>
      </c>
      <c r="J84" s="5">
        <v>0</v>
      </c>
      <c r="K84" s="5">
        <f>I84+J84</f>
        <v>0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0</v>
      </c>
      <c r="V84" s="5">
        <v>0</v>
      </c>
      <c r="W84" s="5">
        <f>U84+V84</f>
        <v>0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8">
        <f>AA84+AB84</f>
        <v>0</v>
      </c>
      <c r="AD84" s="5">
        <v>0</v>
      </c>
      <c r="AE84" s="5">
        <v>0</v>
      </c>
      <c r="AF84" s="6">
        <f>AD84+AE84</f>
        <v>0</v>
      </c>
    </row>
    <row r="85" spans="1:32" ht="19.5" customHeight="1" thickBot="1">
      <c r="A85" s="22" t="s">
        <v>5</v>
      </c>
      <c r="B85" s="21"/>
      <c r="C85" s="9">
        <f t="shared" ref="C85:AF85" si="31">SUM(C81:C84)</f>
        <v>559280</v>
      </c>
      <c r="D85" s="9">
        <f t="shared" si="31"/>
        <v>16071873</v>
      </c>
      <c r="E85" s="9">
        <f t="shared" si="31"/>
        <v>16631153</v>
      </c>
      <c r="F85" s="9">
        <f t="shared" si="31"/>
        <v>559280</v>
      </c>
      <c r="G85" s="9">
        <f t="shared" si="31"/>
        <v>16071873</v>
      </c>
      <c r="H85" s="9">
        <f t="shared" si="31"/>
        <v>16631153</v>
      </c>
      <c r="I85" s="9">
        <f t="shared" si="31"/>
        <v>0</v>
      </c>
      <c r="J85" s="9">
        <f t="shared" si="31"/>
        <v>0</v>
      </c>
      <c r="K85" s="9">
        <f t="shared" si="31"/>
        <v>0</v>
      </c>
      <c r="L85" s="9">
        <f t="shared" si="31"/>
        <v>0</v>
      </c>
      <c r="M85" s="9">
        <f t="shared" si="31"/>
        <v>0</v>
      </c>
      <c r="N85" s="9">
        <f t="shared" si="31"/>
        <v>0</v>
      </c>
      <c r="O85" s="9">
        <f t="shared" si="31"/>
        <v>0</v>
      </c>
      <c r="P85" s="9">
        <f t="shared" si="31"/>
        <v>0</v>
      </c>
      <c r="Q85" s="9">
        <f t="shared" si="31"/>
        <v>0</v>
      </c>
      <c r="R85" s="9">
        <f t="shared" si="31"/>
        <v>0</v>
      </c>
      <c r="S85" s="9">
        <f t="shared" si="31"/>
        <v>0</v>
      </c>
      <c r="T85" s="9">
        <f t="shared" si="31"/>
        <v>0</v>
      </c>
      <c r="U85" s="9">
        <f t="shared" si="31"/>
        <v>0</v>
      </c>
      <c r="V85" s="9">
        <f t="shared" si="31"/>
        <v>0</v>
      </c>
      <c r="W85" s="9">
        <f t="shared" si="31"/>
        <v>0</v>
      </c>
      <c r="X85" s="9">
        <f t="shared" si="31"/>
        <v>0</v>
      </c>
      <c r="Y85" s="9">
        <f t="shared" si="31"/>
        <v>0</v>
      </c>
      <c r="Z85" s="9">
        <f t="shared" si="31"/>
        <v>0</v>
      </c>
      <c r="AA85" s="9">
        <f t="shared" si="31"/>
        <v>0</v>
      </c>
      <c r="AB85" s="9">
        <f t="shared" si="31"/>
        <v>0</v>
      </c>
      <c r="AC85" s="9">
        <f t="shared" si="31"/>
        <v>0</v>
      </c>
      <c r="AD85" s="9">
        <f t="shared" si="31"/>
        <v>0</v>
      </c>
      <c r="AE85" s="9">
        <f t="shared" si="31"/>
        <v>0</v>
      </c>
      <c r="AF85" s="9">
        <f t="shared" si="31"/>
        <v>0</v>
      </c>
    </row>
    <row r="86" spans="1:32" ht="19.5" customHeight="1">
      <c r="A86" s="52" t="s">
        <v>37</v>
      </c>
      <c r="B86" s="18" t="s">
        <v>2</v>
      </c>
      <c r="C86" s="5">
        <f>F86+I86+L86+O86+U86+X86+AA86+AD86+R86</f>
        <v>0</v>
      </c>
      <c r="D86" s="5">
        <f>G86+J86+M86+P86+V86+Y86+AB86+AE86+S86</f>
        <v>0</v>
      </c>
      <c r="E86" s="6">
        <f>H86+K86+N86+Q86+W86+Z86+AC86+AF86+T86</f>
        <v>0</v>
      </c>
      <c r="F86" s="5">
        <v>0</v>
      </c>
      <c r="G86" s="5">
        <v>0</v>
      </c>
      <c r="H86" s="5">
        <f>F86+G86</f>
        <v>0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5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8">
        <f>AA86+AB86</f>
        <v>0</v>
      </c>
      <c r="AD86" s="5">
        <v>0</v>
      </c>
      <c r="AE86" s="5">
        <v>0</v>
      </c>
      <c r="AF86" s="6">
        <f>AD86+AE86</f>
        <v>0</v>
      </c>
    </row>
    <row r="87" spans="1:32" ht="19.5" customHeight="1">
      <c r="A87" s="53"/>
      <c r="B87" s="17" t="s">
        <v>3</v>
      </c>
      <c r="C87" s="5">
        <f t="shared" ref="C87:E89" si="32">F87+I87+L87+O87+U87+X87+AA87+AD87+R87</f>
        <v>0</v>
      </c>
      <c r="D87" s="5">
        <f t="shared" si="32"/>
        <v>0</v>
      </c>
      <c r="E87" s="6">
        <f t="shared" si="32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5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8">
        <f>AA87+AB87</f>
        <v>0</v>
      </c>
      <c r="AD87" s="5">
        <v>0</v>
      </c>
      <c r="AE87" s="5">
        <v>0</v>
      </c>
      <c r="AF87" s="6">
        <f>AD87+AE87</f>
        <v>0</v>
      </c>
    </row>
    <row r="88" spans="1:32" ht="19.5" customHeight="1">
      <c r="A88" s="53"/>
      <c r="B88" s="17" t="s">
        <v>59</v>
      </c>
      <c r="C88" s="5">
        <f t="shared" si="32"/>
        <v>0</v>
      </c>
      <c r="D88" s="5">
        <f t="shared" si="32"/>
        <v>0</v>
      </c>
      <c r="E88" s="6">
        <f t="shared" si="32"/>
        <v>0</v>
      </c>
      <c r="F88" s="5">
        <v>0</v>
      </c>
      <c r="G88" s="5">
        <v>0</v>
      </c>
      <c r="H88" s="5">
        <f>F88+G88</f>
        <v>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5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8">
        <f>AA88+AB88</f>
        <v>0</v>
      </c>
      <c r="AD88" s="5">
        <v>0</v>
      </c>
      <c r="AE88" s="5">
        <v>0</v>
      </c>
      <c r="AF88" s="6">
        <f>AD88+AE88</f>
        <v>0</v>
      </c>
    </row>
    <row r="89" spans="1:32" ht="19.5" customHeight="1">
      <c r="A89" s="54"/>
      <c r="B89" s="17" t="s">
        <v>4</v>
      </c>
      <c r="C89" s="5">
        <f t="shared" si="32"/>
        <v>5329857</v>
      </c>
      <c r="D89" s="5">
        <f t="shared" si="32"/>
        <v>1734309</v>
      </c>
      <c r="E89" s="6">
        <f t="shared" si="32"/>
        <v>7064166</v>
      </c>
      <c r="F89" s="5">
        <v>5329857</v>
      </c>
      <c r="G89" s="5">
        <v>1734309</v>
      </c>
      <c r="H89" s="5">
        <f>F89+G89</f>
        <v>7064166</v>
      </c>
      <c r="I89" s="5">
        <v>0</v>
      </c>
      <c r="J89" s="5">
        <v>0</v>
      </c>
      <c r="K89" s="5">
        <f>I89+J89</f>
        <v>0</v>
      </c>
      <c r="L89" s="5">
        <v>0</v>
      </c>
      <c r="M89" s="5">
        <v>0</v>
      </c>
      <c r="N89" s="5">
        <f>L89+M89</f>
        <v>0</v>
      </c>
      <c r="O89" s="5">
        <v>0</v>
      </c>
      <c r="P89" s="5">
        <v>0</v>
      </c>
      <c r="Q89" s="5">
        <f>O89+P89</f>
        <v>0</v>
      </c>
      <c r="R89" s="5">
        <v>0</v>
      </c>
      <c r="S89" s="5">
        <v>0</v>
      </c>
      <c r="T89" s="5">
        <f>R89+S89</f>
        <v>0</v>
      </c>
      <c r="U89" s="5">
        <v>0</v>
      </c>
      <c r="V89" s="5">
        <v>0</v>
      </c>
      <c r="W89" s="5">
        <f>U89+V89</f>
        <v>0</v>
      </c>
      <c r="X89" s="5">
        <v>0</v>
      </c>
      <c r="Y89" s="5">
        <v>0</v>
      </c>
      <c r="Z89" s="8">
        <f>X89+Y89</f>
        <v>0</v>
      </c>
      <c r="AA89" s="5">
        <v>0</v>
      </c>
      <c r="AB89" s="5">
        <v>0</v>
      </c>
      <c r="AC89" s="8">
        <f>AA89+AB89</f>
        <v>0</v>
      </c>
      <c r="AD89" s="5">
        <v>0</v>
      </c>
      <c r="AE89" s="5">
        <v>0</v>
      </c>
      <c r="AF89" s="6">
        <f>AD89+AE89</f>
        <v>0</v>
      </c>
    </row>
    <row r="90" spans="1:32" ht="19.5" customHeight="1" thickBot="1">
      <c r="A90" s="22" t="s">
        <v>5</v>
      </c>
      <c r="B90" s="21"/>
      <c r="C90" s="9">
        <f t="shared" ref="C90:AF90" si="33">SUM(C86:C89)</f>
        <v>5329857</v>
      </c>
      <c r="D90" s="9">
        <f t="shared" si="33"/>
        <v>1734309</v>
      </c>
      <c r="E90" s="9">
        <f t="shared" si="33"/>
        <v>7064166</v>
      </c>
      <c r="F90" s="9">
        <f t="shared" si="33"/>
        <v>5329857</v>
      </c>
      <c r="G90" s="9">
        <f t="shared" si="33"/>
        <v>1734309</v>
      </c>
      <c r="H90" s="9">
        <f t="shared" si="33"/>
        <v>7064166</v>
      </c>
      <c r="I90" s="9">
        <f t="shared" si="33"/>
        <v>0</v>
      </c>
      <c r="J90" s="9">
        <f t="shared" si="33"/>
        <v>0</v>
      </c>
      <c r="K90" s="9">
        <f t="shared" si="33"/>
        <v>0</v>
      </c>
      <c r="L90" s="9">
        <f t="shared" si="33"/>
        <v>0</v>
      </c>
      <c r="M90" s="9">
        <f t="shared" si="33"/>
        <v>0</v>
      </c>
      <c r="N90" s="9">
        <f t="shared" si="33"/>
        <v>0</v>
      </c>
      <c r="O90" s="9">
        <f t="shared" si="33"/>
        <v>0</v>
      </c>
      <c r="P90" s="9">
        <f t="shared" si="33"/>
        <v>0</v>
      </c>
      <c r="Q90" s="9">
        <f t="shared" si="33"/>
        <v>0</v>
      </c>
      <c r="R90" s="9">
        <f t="shared" si="33"/>
        <v>0</v>
      </c>
      <c r="S90" s="9">
        <f t="shared" si="33"/>
        <v>0</v>
      </c>
      <c r="T90" s="9">
        <f t="shared" si="33"/>
        <v>0</v>
      </c>
      <c r="U90" s="9">
        <f t="shared" si="33"/>
        <v>0</v>
      </c>
      <c r="V90" s="9">
        <f t="shared" si="33"/>
        <v>0</v>
      </c>
      <c r="W90" s="9">
        <f t="shared" si="33"/>
        <v>0</v>
      </c>
      <c r="X90" s="9">
        <f t="shared" si="33"/>
        <v>0</v>
      </c>
      <c r="Y90" s="9">
        <f t="shared" si="33"/>
        <v>0</v>
      </c>
      <c r="Z90" s="9">
        <f t="shared" si="33"/>
        <v>0</v>
      </c>
      <c r="AA90" s="9">
        <f t="shared" si="33"/>
        <v>0</v>
      </c>
      <c r="AB90" s="9">
        <f t="shared" si="33"/>
        <v>0</v>
      </c>
      <c r="AC90" s="9">
        <f t="shared" si="33"/>
        <v>0</v>
      </c>
      <c r="AD90" s="9">
        <f t="shared" si="33"/>
        <v>0</v>
      </c>
      <c r="AE90" s="9">
        <f t="shared" si="33"/>
        <v>0</v>
      </c>
      <c r="AF90" s="9">
        <f t="shared" si="33"/>
        <v>0</v>
      </c>
    </row>
    <row r="91" spans="1:32" ht="19.5" customHeight="1">
      <c r="A91" s="52" t="s">
        <v>38</v>
      </c>
      <c r="B91" s="18" t="s">
        <v>2</v>
      </c>
      <c r="C91" s="5">
        <f>F91+I91+L91+O91+U91+X91+AA91+AD91+R91</f>
        <v>3668084594</v>
      </c>
      <c r="D91" s="5">
        <f>G91+J91+M91+P91+V91+Y91+AB91+AE91+S91</f>
        <v>1597622327</v>
      </c>
      <c r="E91" s="6">
        <f>H91+K91+N91+Q91+W91+Z91+AC91+AF91+T91</f>
        <v>5265706921</v>
      </c>
      <c r="F91" s="5">
        <v>1863738318</v>
      </c>
      <c r="G91" s="5">
        <v>1277848968</v>
      </c>
      <c r="H91" s="5">
        <f>F91+G91</f>
        <v>3141587286</v>
      </c>
      <c r="I91" s="5">
        <v>57541155</v>
      </c>
      <c r="J91" s="5">
        <v>62938933</v>
      </c>
      <c r="K91" s="5">
        <f>I91+J91</f>
        <v>120480088</v>
      </c>
      <c r="L91" s="5">
        <v>142400420</v>
      </c>
      <c r="M91" s="5">
        <v>98023622</v>
      </c>
      <c r="N91" s="5">
        <f>L91+M91</f>
        <v>240424042</v>
      </c>
      <c r="O91" s="5">
        <v>0</v>
      </c>
      <c r="P91" s="5">
        <v>0</v>
      </c>
      <c r="Q91" s="5">
        <f>O91+P91</f>
        <v>0</v>
      </c>
      <c r="R91" s="5">
        <v>0</v>
      </c>
      <c r="S91" s="5">
        <v>0</v>
      </c>
      <c r="T91" s="5">
        <f>R91+S91</f>
        <v>0</v>
      </c>
      <c r="U91" s="5">
        <v>5789682</v>
      </c>
      <c r="V91" s="5">
        <v>3004359</v>
      </c>
      <c r="W91" s="5">
        <f>U91+V91</f>
        <v>8794041</v>
      </c>
      <c r="X91" s="5">
        <v>1584975360</v>
      </c>
      <c r="Y91" s="5">
        <v>148164041</v>
      </c>
      <c r="Z91" s="8">
        <f>X91+Y91</f>
        <v>1733139401</v>
      </c>
      <c r="AA91" s="5">
        <v>7479600</v>
      </c>
      <c r="AB91" s="5">
        <v>0</v>
      </c>
      <c r="AC91" s="8">
        <f>AA91+AB91</f>
        <v>7479600</v>
      </c>
      <c r="AD91" s="5">
        <v>6160059</v>
      </c>
      <c r="AE91" s="5">
        <v>7642404</v>
      </c>
      <c r="AF91" s="6">
        <f>AD91+AE91</f>
        <v>13802463</v>
      </c>
    </row>
    <row r="92" spans="1:32" ht="19.5" customHeight="1">
      <c r="A92" s="53"/>
      <c r="B92" s="17" t="s">
        <v>3</v>
      </c>
      <c r="C92" s="5">
        <f t="shared" ref="C92:E94" si="34">F92+I92+L92+O92+U92+X92+AA92+AD92+R92</f>
        <v>7480879796</v>
      </c>
      <c r="D92" s="5">
        <f t="shared" si="34"/>
        <v>942279676</v>
      </c>
      <c r="E92" s="6">
        <f t="shared" si="34"/>
        <v>8423159472</v>
      </c>
      <c r="F92" s="5">
        <v>288916066</v>
      </c>
      <c r="G92" s="5">
        <v>355287874</v>
      </c>
      <c r="H92" s="5">
        <f>F92+G92</f>
        <v>644203940</v>
      </c>
      <c r="I92" s="5">
        <v>24057919</v>
      </c>
      <c r="J92" s="5">
        <v>16828119</v>
      </c>
      <c r="K92" s="5">
        <f>I92+J92</f>
        <v>40886038</v>
      </c>
      <c r="L92" s="5">
        <v>4994448</v>
      </c>
      <c r="M92" s="5">
        <v>4092264</v>
      </c>
      <c r="N92" s="5">
        <f>L92+M92</f>
        <v>9086712</v>
      </c>
      <c r="O92" s="5">
        <v>0</v>
      </c>
      <c r="P92" s="5">
        <v>0</v>
      </c>
      <c r="Q92" s="5">
        <f>O92+P92</f>
        <v>0</v>
      </c>
      <c r="R92" s="5">
        <v>0</v>
      </c>
      <c r="S92" s="5">
        <v>0</v>
      </c>
      <c r="T92" s="5">
        <f>R92+S92</f>
        <v>0</v>
      </c>
      <c r="U92" s="5">
        <v>205536</v>
      </c>
      <c r="V92" s="5">
        <v>467860</v>
      </c>
      <c r="W92" s="5">
        <f>U92+V92</f>
        <v>673396</v>
      </c>
      <c r="X92" s="5">
        <v>1421864075</v>
      </c>
      <c r="Y92" s="5">
        <v>352572046</v>
      </c>
      <c r="Z92" s="8">
        <f>X92+Y92</f>
        <v>1774436121</v>
      </c>
      <c r="AA92" s="5">
        <v>5740754788</v>
      </c>
      <c r="AB92" s="5">
        <v>213031513</v>
      </c>
      <c r="AC92" s="8">
        <f>AA92+AB92</f>
        <v>5953786301</v>
      </c>
      <c r="AD92" s="5">
        <v>86964</v>
      </c>
      <c r="AE92" s="5">
        <v>0</v>
      </c>
      <c r="AF92" s="6">
        <f>AD92+AE92</f>
        <v>86964</v>
      </c>
    </row>
    <row r="93" spans="1:32" ht="19.5" customHeight="1">
      <c r="A93" s="53"/>
      <c r="B93" s="17" t="s">
        <v>59</v>
      </c>
      <c r="C93" s="5">
        <f t="shared" si="34"/>
        <v>601278541</v>
      </c>
      <c r="D93" s="5">
        <f t="shared" si="34"/>
        <v>47257782</v>
      </c>
      <c r="E93" s="6">
        <f t="shared" si="34"/>
        <v>648536323</v>
      </c>
      <c r="F93" s="5">
        <v>1892651</v>
      </c>
      <c r="G93" s="5">
        <v>1109732</v>
      </c>
      <c r="H93" s="5">
        <f>F93+G93</f>
        <v>3002383</v>
      </c>
      <c r="I93" s="5">
        <v>0</v>
      </c>
      <c r="J93" s="5">
        <v>0</v>
      </c>
      <c r="K93" s="5">
        <f>I93+J93</f>
        <v>0</v>
      </c>
      <c r="L93" s="5">
        <v>7141915</v>
      </c>
      <c r="M93" s="5">
        <v>1264658</v>
      </c>
      <c r="N93" s="5">
        <f>L93+M93</f>
        <v>8406573</v>
      </c>
      <c r="O93" s="5">
        <v>0</v>
      </c>
      <c r="P93" s="5">
        <v>0</v>
      </c>
      <c r="Q93" s="5">
        <f>O93+P93</f>
        <v>0</v>
      </c>
      <c r="R93" s="5">
        <v>0</v>
      </c>
      <c r="S93" s="5">
        <v>0</v>
      </c>
      <c r="T93" s="5">
        <f>R93+S93</f>
        <v>0</v>
      </c>
      <c r="U93" s="5">
        <v>0</v>
      </c>
      <c r="V93" s="5">
        <v>0</v>
      </c>
      <c r="W93" s="5">
        <f>U93+V93</f>
        <v>0</v>
      </c>
      <c r="X93" s="5">
        <v>451489725</v>
      </c>
      <c r="Y93" s="5">
        <v>35154092</v>
      </c>
      <c r="Z93" s="8">
        <f>X93+Y93</f>
        <v>486643817</v>
      </c>
      <c r="AA93" s="5">
        <v>140754250</v>
      </c>
      <c r="AB93" s="5">
        <v>9729300</v>
      </c>
      <c r="AC93" s="8">
        <f>AA93+AB93</f>
        <v>150483550</v>
      </c>
      <c r="AD93" s="5">
        <v>0</v>
      </c>
      <c r="AE93" s="5">
        <v>0</v>
      </c>
      <c r="AF93" s="6">
        <f>AD93+AE93</f>
        <v>0</v>
      </c>
    </row>
    <row r="94" spans="1:32" ht="19.5" customHeight="1">
      <c r="A94" s="54"/>
      <c r="B94" s="17" t="s">
        <v>4</v>
      </c>
      <c r="C94" s="5">
        <f t="shared" si="34"/>
        <v>16495931003</v>
      </c>
      <c r="D94" s="5">
        <f t="shared" si="34"/>
        <v>4008581899</v>
      </c>
      <c r="E94" s="6">
        <f t="shared" si="34"/>
        <v>20504512902</v>
      </c>
      <c r="F94" s="5">
        <v>2700245444</v>
      </c>
      <c r="G94" s="5">
        <v>2278366326</v>
      </c>
      <c r="H94" s="5">
        <f>F94+G94</f>
        <v>4978611770</v>
      </c>
      <c r="I94" s="5">
        <v>56127977</v>
      </c>
      <c r="J94" s="5">
        <v>432556781</v>
      </c>
      <c r="K94" s="5">
        <f>I94+J94</f>
        <v>488684758</v>
      </c>
      <c r="L94" s="5">
        <v>124669032</v>
      </c>
      <c r="M94" s="5">
        <v>146174213</v>
      </c>
      <c r="N94" s="5">
        <f>L94+M94</f>
        <v>270843245</v>
      </c>
      <c r="O94" s="5">
        <v>0</v>
      </c>
      <c r="P94" s="5">
        <v>0</v>
      </c>
      <c r="Q94" s="5">
        <f>O94+P94</f>
        <v>0</v>
      </c>
      <c r="R94" s="5">
        <v>0</v>
      </c>
      <c r="S94" s="5">
        <v>0</v>
      </c>
      <c r="T94" s="5">
        <f>R94+S94</f>
        <v>0</v>
      </c>
      <c r="U94" s="5">
        <v>12775331</v>
      </c>
      <c r="V94" s="5">
        <v>2366088</v>
      </c>
      <c r="W94" s="5">
        <f>U94+V94</f>
        <v>15141419</v>
      </c>
      <c r="X94" s="5">
        <v>13602113219</v>
      </c>
      <c r="Y94" s="5">
        <v>1149118491</v>
      </c>
      <c r="Z94" s="8">
        <f>X94+Y94</f>
        <v>14751231710</v>
      </c>
      <c r="AA94" s="5">
        <v>0</v>
      </c>
      <c r="AB94" s="5">
        <v>0</v>
      </c>
      <c r="AC94" s="8">
        <f>AA94+AB94</f>
        <v>0</v>
      </c>
      <c r="AD94" s="5">
        <v>0</v>
      </c>
      <c r="AE94" s="5">
        <v>0</v>
      </c>
      <c r="AF94" s="6">
        <f>AD94+AE94</f>
        <v>0</v>
      </c>
    </row>
    <row r="95" spans="1:32" ht="19.5" customHeight="1" thickBot="1">
      <c r="A95" s="22" t="s">
        <v>5</v>
      </c>
      <c r="B95" s="21"/>
      <c r="C95" s="9">
        <f t="shared" ref="C95:AF95" si="35">SUM(C91:C94)</f>
        <v>28246173934</v>
      </c>
      <c r="D95" s="9">
        <f t="shared" si="35"/>
        <v>6595741684</v>
      </c>
      <c r="E95" s="9">
        <f t="shared" si="35"/>
        <v>34841915618</v>
      </c>
      <c r="F95" s="9">
        <f t="shared" si="35"/>
        <v>4854792479</v>
      </c>
      <c r="G95" s="9">
        <f t="shared" si="35"/>
        <v>3912612900</v>
      </c>
      <c r="H95" s="9">
        <f t="shared" si="35"/>
        <v>8767405379</v>
      </c>
      <c r="I95" s="9">
        <f t="shared" si="35"/>
        <v>137727051</v>
      </c>
      <c r="J95" s="9">
        <f t="shared" si="35"/>
        <v>512323833</v>
      </c>
      <c r="K95" s="9">
        <f t="shared" si="35"/>
        <v>650050884</v>
      </c>
      <c r="L95" s="9">
        <f t="shared" si="35"/>
        <v>279205815</v>
      </c>
      <c r="M95" s="9">
        <f t="shared" si="35"/>
        <v>249554757</v>
      </c>
      <c r="N95" s="9">
        <f t="shared" si="35"/>
        <v>528760572</v>
      </c>
      <c r="O95" s="9">
        <f t="shared" si="35"/>
        <v>0</v>
      </c>
      <c r="P95" s="9">
        <f t="shared" si="35"/>
        <v>0</v>
      </c>
      <c r="Q95" s="9">
        <f t="shared" si="35"/>
        <v>0</v>
      </c>
      <c r="R95" s="9">
        <f t="shared" si="35"/>
        <v>0</v>
      </c>
      <c r="S95" s="9">
        <f t="shared" si="35"/>
        <v>0</v>
      </c>
      <c r="T95" s="9">
        <f t="shared" si="35"/>
        <v>0</v>
      </c>
      <c r="U95" s="9">
        <f t="shared" si="35"/>
        <v>18770549</v>
      </c>
      <c r="V95" s="9">
        <f t="shared" si="35"/>
        <v>5838307</v>
      </c>
      <c r="W95" s="9">
        <f t="shared" si="35"/>
        <v>24608856</v>
      </c>
      <c r="X95" s="9">
        <f t="shared" si="35"/>
        <v>17060442379</v>
      </c>
      <c r="Y95" s="9">
        <f t="shared" si="35"/>
        <v>1685008670</v>
      </c>
      <c r="Z95" s="9">
        <f t="shared" si="35"/>
        <v>18745451049</v>
      </c>
      <c r="AA95" s="9">
        <f t="shared" si="35"/>
        <v>5888988638</v>
      </c>
      <c r="AB95" s="9">
        <f t="shared" si="35"/>
        <v>222760813</v>
      </c>
      <c r="AC95" s="9">
        <f t="shared" si="35"/>
        <v>6111749451</v>
      </c>
      <c r="AD95" s="9">
        <f t="shared" si="35"/>
        <v>6247023</v>
      </c>
      <c r="AE95" s="9">
        <f t="shared" si="35"/>
        <v>7642404</v>
      </c>
      <c r="AF95" s="9">
        <f t="shared" si="35"/>
        <v>13889427</v>
      </c>
    </row>
    <row r="96" spans="1:32" ht="19.5" customHeight="1">
      <c r="A96" s="52" t="s">
        <v>39</v>
      </c>
      <c r="B96" s="18" t="s">
        <v>2</v>
      </c>
      <c r="C96" s="5">
        <f>F96+I96+L96+O96+U96+X96+AA96+AD96+R96</f>
        <v>0</v>
      </c>
      <c r="D96" s="5">
        <f>G96+J96+M96+P96+V96+Y96+AB96+AE96+S96</f>
        <v>2697894</v>
      </c>
      <c r="E96" s="6">
        <f>H96+K96+N96+Q96+W96+Z96+AC96+AF96+T96</f>
        <v>2697894</v>
      </c>
      <c r="F96" s="5">
        <v>0</v>
      </c>
      <c r="G96" s="5">
        <v>2697894</v>
      </c>
      <c r="H96" s="5">
        <f>F96+G96</f>
        <v>2697894</v>
      </c>
      <c r="I96" s="5">
        <v>0</v>
      </c>
      <c r="J96" s="5">
        <v>0</v>
      </c>
      <c r="K96" s="5">
        <f>I96+J96</f>
        <v>0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5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8">
        <f>AA96+AB96</f>
        <v>0</v>
      </c>
      <c r="AD96" s="5">
        <v>0</v>
      </c>
      <c r="AE96" s="5">
        <v>0</v>
      </c>
      <c r="AF96" s="6">
        <f>AD96+AE96</f>
        <v>0</v>
      </c>
    </row>
    <row r="97" spans="1:32" ht="19.5" customHeight="1">
      <c r="A97" s="53"/>
      <c r="B97" s="17" t="s">
        <v>3</v>
      </c>
      <c r="C97" s="5">
        <f t="shared" ref="C97:E99" si="36">F97+I97+L97+O97+U97+X97+AA97+AD97+R97</f>
        <v>62337934</v>
      </c>
      <c r="D97" s="5">
        <f t="shared" si="36"/>
        <v>32458862</v>
      </c>
      <c r="E97" s="6">
        <f t="shared" si="36"/>
        <v>94796796</v>
      </c>
      <c r="F97" s="5">
        <v>62153802</v>
      </c>
      <c r="G97" s="5">
        <v>32458862</v>
      </c>
      <c r="H97" s="5">
        <f>F97+G97</f>
        <v>94612664</v>
      </c>
      <c r="I97" s="5">
        <v>184132</v>
      </c>
      <c r="J97" s="5">
        <v>0</v>
      </c>
      <c r="K97" s="5">
        <f>I97+J97</f>
        <v>184132</v>
      </c>
      <c r="L97" s="5">
        <v>0</v>
      </c>
      <c r="M97" s="5">
        <v>0</v>
      </c>
      <c r="N97" s="5">
        <f>L97+M97</f>
        <v>0</v>
      </c>
      <c r="O97" s="5">
        <v>0</v>
      </c>
      <c r="P97" s="5">
        <v>0</v>
      </c>
      <c r="Q97" s="5">
        <f>O97+P97</f>
        <v>0</v>
      </c>
      <c r="R97" s="5">
        <v>0</v>
      </c>
      <c r="S97" s="5">
        <v>0</v>
      </c>
      <c r="T97" s="5">
        <f>R97+S97</f>
        <v>0</v>
      </c>
      <c r="U97" s="5">
        <v>0</v>
      </c>
      <c r="V97" s="5">
        <v>0</v>
      </c>
      <c r="W97" s="5">
        <f>U97+V97</f>
        <v>0</v>
      </c>
      <c r="X97" s="5">
        <v>0</v>
      </c>
      <c r="Y97" s="5">
        <v>0</v>
      </c>
      <c r="Z97" s="8">
        <f>X97+Y97</f>
        <v>0</v>
      </c>
      <c r="AA97" s="5">
        <v>0</v>
      </c>
      <c r="AB97" s="5">
        <v>0</v>
      </c>
      <c r="AC97" s="8">
        <f>AA97+AB97</f>
        <v>0</v>
      </c>
      <c r="AD97" s="5">
        <v>0</v>
      </c>
      <c r="AE97" s="5">
        <v>0</v>
      </c>
      <c r="AF97" s="6">
        <f>AD97+AE97</f>
        <v>0</v>
      </c>
    </row>
    <row r="98" spans="1:32" ht="19.5" customHeight="1">
      <c r="A98" s="53"/>
      <c r="B98" s="17" t="s">
        <v>59</v>
      </c>
      <c r="C98" s="5">
        <f t="shared" si="36"/>
        <v>0</v>
      </c>
      <c r="D98" s="5">
        <f t="shared" si="36"/>
        <v>0</v>
      </c>
      <c r="E98" s="6">
        <f t="shared" si="36"/>
        <v>0</v>
      </c>
      <c r="F98" s="5">
        <v>0</v>
      </c>
      <c r="G98" s="5">
        <v>0</v>
      </c>
      <c r="H98" s="5">
        <f>F98+G98</f>
        <v>0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5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8">
        <f>AA98+AB98</f>
        <v>0</v>
      </c>
      <c r="AD98" s="5">
        <v>0</v>
      </c>
      <c r="AE98" s="5">
        <v>0</v>
      </c>
      <c r="AF98" s="6">
        <f>AD98+AE98</f>
        <v>0</v>
      </c>
    </row>
    <row r="99" spans="1:32" ht="19.5" customHeight="1">
      <c r="A99" s="54"/>
      <c r="B99" s="17" t="s">
        <v>4</v>
      </c>
      <c r="C99" s="5">
        <f t="shared" si="36"/>
        <v>1110663584</v>
      </c>
      <c r="D99" s="5">
        <f t="shared" si="36"/>
        <v>1009931483</v>
      </c>
      <c r="E99" s="6">
        <f t="shared" si="36"/>
        <v>2120595067</v>
      </c>
      <c r="F99" s="5">
        <v>1110663584</v>
      </c>
      <c r="G99" s="5">
        <v>1009931483</v>
      </c>
      <c r="H99" s="5">
        <f>F99+G99</f>
        <v>2120595067</v>
      </c>
      <c r="I99" s="5">
        <v>0</v>
      </c>
      <c r="J99" s="5">
        <v>0</v>
      </c>
      <c r="K99" s="5">
        <f>I99+J99</f>
        <v>0</v>
      </c>
      <c r="L99" s="5">
        <v>0</v>
      </c>
      <c r="M99" s="5">
        <v>0</v>
      </c>
      <c r="N99" s="5">
        <f>L99+M99</f>
        <v>0</v>
      </c>
      <c r="O99" s="5">
        <v>0</v>
      </c>
      <c r="P99" s="5">
        <v>0</v>
      </c>
      <c r="Q99" s="5">
        <f>O99+P99</f>
        <v>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5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8">
        <f>AA99+AB99</f>
        <v>0</v>
      </c>
      <c r="AD99" s="5">
        <v>0</v>
      </c>
      <c r="AE99" s="5">
        <v>0</v>
      </c>
      <c r="AF99" s="6">
        <f>AD99+AE99</f>
        <v>0</v>
      </c>
    </row>
    <row r="100" spans="1:32" ht="19.5" customHeight="1" thickBot="1">
      <c r="A100" s="22" t="s">
        <v>5</v>
      </c>
      <c r="B100" s="21"/>
      <c r="C100" s="9">
        <f t="shared" ref="C100:AF100" si="37">SUM(C96:C99)</f>
        <v>1173001518</v>
      </c>
      <c r="D100" s="9">
        <f t="shared" si="37"/>
        <v>1045088239</v>
      </c>
      <c r="E100" s="9">
        <f t="shared" si="37"/>
        <v>2218089757</v>
      </c>
      <c r="F100" s="9">
        <f t="shared" si="37"/>
        <v>1172817386</v>
      </c>
      <c r="G100" s="9">
        <f t="shared" si="37"/>
        <v>1045088239</v>
      </c>
      <c r="H100" s="9">
        <f t="shared" si="37"/>
        <v>2217905625</v>
      </c>
      <c r="I100" s="9">
        <f t="shared" si="37"/>
        <v>184132</v>
      </c>
      <c r="J100" s="9">
        <f t="shared" si="37"/>
        <v>0</v>
      </c>
      <c r="K100" s="9">
        <f t="shared" si="37"/>
        <v>184132</v>
      </c>
      <c r="L100" s="9">
        <f t="shared" si="37"/>
        <v>0</v>
      </c>
      <c r="M100" s="9">
        <f t="shared" si="37"/>
        <v>0</v>
      </c>
      <c r="N100" s="9">
        <f t="shared" si="37"/>
        <v>0</v>
      </c>
      <c r="O100" s="9">
        <f t="shared" si="37"/>
        <v>0</v>
      </c>
      <c r="P100" s="9">
        <f t="shared" si="37"/>
        <v>0</v>
      </c>
      <c r="Q100" s="9">
        <f t="shared" si="37"/>
        <v>0</v>
      </c>
      <c r="R100" s="9">
        <f t="shared" si="37"/>
        <v>0</v>
      </c>
      <c r="S100" s="9">
        <f t="shared" si="37"/>
        <v>0</v>
      </c>
      <c r="T100" s="9">
        <f t="shared" si="37"/>
        <v>0</v>
      </c>
      <c r="U100" s="9">
        <f t="shared" si="37"/>
        <v>0</v>
      </c>
      <c r="V100" s="9">
        <f t="shared" si="37"/>
        <v>0</v>
      </c>
      <c r="W100" s="9">
        <f t="shared" si="37"/>
        <v>0</v>
      </c>
      <c r="X100" s="9">
        <f t="shared" si="37"/>
        <v>0</v>
      </c>
      <c r="Y100" s="9">
        <f t="shared" si="37"/>
        <v>0</v>
      </c>
      <c r="Z100" s="9">
        <f t="shared" si="37"/>
        <v>0</v>
      </c>
      <c r="AA100" s="9">
        <f t="shared" si="37"/>
        <v>0</v>
      </c>
      <c r="AB100" s="9">
        <f t="shared" si="37"/>
        <v>0</v>
      </c>
      <c r="AC100" s="9">
        <f t="shared" si="37"/>
        <v>0</v>
      </c>
      <c r="AD100" s="9">
        <f t="shared" si="37"/>
        <v>0</v>
      </c>
      <c r="AE100" s="9">
        <f t="shared" si="37"/>
        <v>0</v>
      </c>
      <c r="AF100" s="9">
        <f t="shared" si="37"/>
        <v>0</v>
      </c>
    </row>
    <row r="101" spans="1:32" ht="19.5" customHeight="1">
      <c r="A101" s="52" t="s">
        <v>6</v>
      </c>
      <c r="B101" s="18" t="s">
        <v>2</v>
      </c>
      <c r="C101" s="5">
        <f>F101+I101+L101+O101+U101+X101+AA101+AD101+R101</f>
        <v>799370635</v>
      </c>
      <c r="D101" s="5">
        <f>G101+J101+M101+P101+V101+Y101+AB101+AE101+S101</f>
        <v>472994945</v>
      </c>
      <c r="E101" s="6">
        <f>H101+K101+N101+Q101+W101+Z101+AC101+AF101+T101</f>
        <v>1272365580</v>
      </c>
      <c r="F101" s="5">
        <v>722436401</v>
      </c>
      <c r="G101" s="5">
        <v>436049893</v>
      </c>
      <c r="H101" s="5">
        <f>F101+G101</f>
        <v>1158486294</v>
      </c>
      <c r="I101" s="5">
        <v>69983920</v>
      </c>
      <c r="J101" s="5">
        <v>36945052</v>
      </c>
      <c r="K101" s="5">
        <f>I101+J101</f>
        <v>106928972</v>
      </c>
      <c r="L101" s="5">
        <v>0</v>
      </c>
      <c r="M101" s="5">
        <v>0</v>
      </c>
      <c r="N101" s="5">
        <f>L101+M101</f>
        <v>0</v>
      </c>
      <c r="O101" s="5">
        <v>0</v>
      </c>
      <c r="P101" s="5">
        <v>0</v>
      </c>
      <c r="Q101" s="5">
        <f>O101+P101</f>
        <v>0</v>
      </c>
      <c r="R101" s="5">
        <v>0</v>
      </c>
      <c r="S101" s="5">
        <v>0</v>
      </c>
      <c r="T101" s="5">
        <f>R101+S101</f>
        <v>0</v>
      </c>
      <c r="U101" s="5">
        <v>6761002</v>
      </c>
      <c r="V101" s="5">
        <v>0</v>
      </c>
      <c r="W101" s="5">
        <f>U101+V101</f>
        <v>6761002</v>
      </c>
      <c r="X101" s="5">
        <v>189312</v>
      </c>
      <c r="Y101" s="5">
        <v>0</v>
      </c>
      <c r="Z101" s="8">
        <f>X101+Y101</f>
        <v>189312</v>
      </c>
      <c r="AA101" s="5">
        <v>0</v>
      </c>
      <c r="AB101" s="5">
        <v>0</v>
      </c>
      <c r="AC101" s="8">
        <f>AA101+AB101</f>
        <v>0</v>
      </c>
      <c r="AD101" s="5">
        <v>0</v>
      </c>
      <c r="AE101" s="5">
        <v>0</v>
      </c>
      <c r="AF101" s="6">
        <f>AD101+AE101</f>
        <v>0</v>
      </c>
    </row>
    <row r="102" spans="1:32" ht="19.5" customHeight="1">
      <c r="A102" s="53"/>
      <c r="B102" s="17" t="s">
        <v>3</v>
      </c>
      <c r="C102" s="5">
        <f t="shared" ref="C102:E104" si="38">F102+I102+L102+O102+U102+X102+AA102+AD102+R102</f>
        <v>165473504</v>
      </c>
      <c r="D102" s="5">
        <f t="shared" si="38"/>
        <v>120286485</v>
      </c>
      <c r="E102" s="6">
        <f t="shared" si="38"/>
        <v>285759989</v>
      </c>
      <c r="F102" s="5">
        <v>162270099</v>
      </c>
      <c r="G102" s="5">
        <v>117454918</v>
      </c>
      <c r="H102" s="5">
        <f>F102+G102</f>
        <v>279725017</v>
      </c>
      <c r="I102" s="5">
        <v>2834184</v>
      </c>
      <c r="J102" s="5">
        <v>2831567</v>
      </c>
      <c r="K102" s="5">
        <f>I102+J102</f>
        <v>5665751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0</v>
      </c>
      <c r="V102" s="5">
        <v>0</v>
      </c>
      <c r="W102" s="5">
        <f>U102+V102</f>
        <v>0</v>
      </c>
      <c r="X102" s="5">
        <v>369221</v>
      </c>
      <c r="Y102" s="5">
        <v>0</v>
      </c>
      <c r="Z102" s="8">
        <f>X102+Y102</f>
        <v>369221</v>
      </c>
      <c r="AA102" s="5">
        <v>0</v>
      </c>
      <c r="AB102" s="5">
        <v>0</v>
      </c>
      <c r="AC102" s="8">
        <f>AA102+AB102</f>
        <v>0</v>
      </c>
      <c r="AD102" s="5">
        <v>0</v>
      </c>
      <c r="AE102" s="5">
        <v>0</v>
      </c>
      <c r="AF102" s="6">
        <f>AD102+AE102</f>
        <v>0</v>
      </c>
    </row>
    <row r="103" spans="1:32" ht="19.5" customHeight="1">
      <c r="A103" s="53"/>
      <c r="B103" s="17" t="s">
        <v>59</v>
      </c>
      <c r="C103" s="5">
        <f t="shared" si="38"/>
        <v>5525607</v>
      </c>
      <c r="D103" s="5">
        <f t="shared" si="38"/>
        <v>0</v>
      </c>
      <c r="E103" s="6">
        <f t="shared" si="38"/>
        <v>5525607</v>
      </c>
      <c r="F103" s="5">
        <v>5525607</v>
      </c>
      <c r="G103" s="5">
        <v>0</v>
      </c>
      <c r="H103" s="5">
        <f>F103+G103</f>
        <v>5525607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5">
        <f>U103+V103</f>
        <v>0</v>
      </c>
      <c r="X103" s="5">
        <v>0</v>
      </c>
      <c r="Y103" s="5">
        <v>0</v>
      </c>
      <c r="Z103" s="8">
        <f>X103+Y103</f>
        <v>0</v>
      </c>
      <c r="AA103" s="5">
        <v>0</v>
      </c>
      <c r="AB103" s="5">
        <v>0</v>
      </c>
      <c r="AC103" s="8">
        <f>AA103+AB103</f>
        <v>0</v>
      </c>
      <c r="AD103" s="5">
        <v>0</v>
      </c>
      <c r="AE103" s="5">
        <v>0</v>
      </c>
      <c r="AF103" s="6">
        <f>AD103+AE103</f>
        <v>0</v>
      </c>
    </row>
    <row r="104" spans="1:32" ht="19.5" customHeight="1">
      <c r="A104" s="54"/>
      <c r="B104" s="17" t="s">
        <v>4</v>
      </c>
      <c r="C104" s="5">
        <f t="shared" si="38"/>
        <v>7456525750</v>
      </c>
      <c r="D104" s="5">
        <f t="shared" si="38"/>
        <v>3777746906</v>
      </c>
      <c r="E104" s="6">
        <f t="shared" si="38"/>
        <v>11234272656</v>
      </c>
      <c r="F104" s="5">
        <v>7043142054</v>
      </c>
      <c r="G104" s="5">
        <v>3583308525</v>
      </c>
      <c r="H104" s="5">
        <f>F104+G104</f>
        <v>10626450579</v>
      </c>
      <c r="I104" s="5">
        <v>119911000</v>
      </c>
      <c r="J104" s="5">
        <v>157282962</v>
      </c>
      <c r="K104" s="5">
        <f>I104+J104</f>
        <v>277193962</v>
      </c>
      <c r="L104" s="5">
        <v>0</v>
      </c>
      <c r="M104" s="5">
        <v>0</v>
      </c>
      <c r="N104" s="5">
        <f>L104+M104</f>
        <v>0</v>
      </c>
      <c r="O104" s="5">
        <v>0</v>
      </c>
      <c r="P104" s="5">
        <v>0</v>
      </c>
      <c r="Q104" s="5">
        <f>O104+P104</f>
        <v>0</v>
      </c>
      <c r="R104" s="5">
        <v>0</v>
      </c>
      <c r="S104" s="5">
        <v>0</v>
      </c>
      <c r="T104" s="5">
        <f>R104+S104</f>
        <v>0</v>
      </c>
      <c r="U104" s="5">
        <v>0</v>
      </c>
      <c r="V104" s="5">
        <v>0</v>
      </c>
      <c r="W104" s="5">
        <f>U104+V104</f>
        <v>0</v>
      </c>
      <c r="X104" s="5">
        <v>293472696</v>
      </c>
      <c r="Y104" s="5">
        <v>37155419</v>
      </c>
      <c r="Z104" s="8">
        <f>X104+Y104</f>
        <v>330628115</v>
      </c>
      <c r="AA104" s="5">
        <v>0</v>
      </c>
      <c r="AB104" s="5">
        <v>0</v>
      </c>
      <c r="AC104" s="8">
        <f>AA104+AB104</f>
        <v>0</v>
      </c>
      <c r="AD104" s="5">
        <v>0</v>
      </c>
      <c r="AE104" s="5">
        <v>0</v>
      </c>
      <c r="AF104" s="6">
        <f>AD104+AE104</f>
        <v>0</v>
      </c>
    </row>
    <row r="105" spans="1:32" ht="19.5" customHeight="1" thickBot="1">
      <c r="A105" s="22" t="s">
        <v>5</v>
      </c>
      <c r="B105" s="21"/>
      <c r="C105" s="9">
        <f t="shared" ref="C105:AF105" si="39">SUM(C101:C104)</f>
        <v>8426895496</v>
      </c>
      <c r="D105" s="9">
        <f t="shared" si="39"/>
        <v>4371028336</v>
      </c>
      <c r="E105" s="9">
        <f t="shared" si="39"/>
        <v>12797923832</v>
      </c>
      <c r="F105" s="9">
        <f t="shared" si="39"/>
        <v>7933374161</v>
      </c>
      <c r="G105" s="9">
        <f t="shared" si="39"/>
        <v>4136813336</v>
      </c>
      <c r="H105" s="9">
        <f t="shared" si="39"/>
        <v>12070187497</v>
      </c>
      <c r="I105" s="9">
        <f t="shared" si="39"/>
        <v>192729104</v>
      </c>
      <c r="J105" s="9">
        <f t="shared" si="39"/>
        <v>197059581</v>
      </c>
      <c r="K105" s="9">
        <f t="shared" si="39"/>
        <v>389788685</v>
      </c>
      <c r="L105" s="9">
        <f t="shared" si="39"/>
        <v>0</v>
      </c>
      <c r="M105" s="9">
        <f t="shared" si="39"/>
        <v>0</v>
      </c>
      <c r="N105" s="9">
        <f t="shared" si="39"/>
        <v>0</v>
      </c>
      <c r="O105" s="9">
        <f t="shared" si="39"/>
        <v>0</v>
      </c>
      <c r="P105" s="9">
        <f t="shared" si="39"/>
        <v>0</v>
      </c>
      <c r="Q105" s="9">
        <f t="shared" si="39"/>
        <v>0</v>
      </c>
      <c r="R105" s="9">
        <f t="shared" si="39"/>
        <v>0</v>
      </c>
      <c r="S105" s="9">
        <f t="shared" si="39"/>
        <v>0</v>
      </c>
      <c r="T105" s="9">
        <f t="shared" si="39"/>
        <v>0</v>
      </c>
      <c r="U105" s="9">
        <f t="shared" si="39"/>
        <v>6761002</v>
      </c>
      <c r="V105" s="9">
        <f t="shared" si="39"/>
        <v>0</v>
      </c>
      <c r="W105" s="9">
        <f t="shared" si="39"/>
        <v>6761002</v>
      </c>
      <c r="X105" s="9">
        <f t="shared" si="39"/>
        <v>294031229</v>
      </c>
      <c r="Y105" s="9">
        <f t="shared" si="39"/>
        <v>37155419</v>
      </c>
      <c r="Z105" s="9">
        <f t="shared" si="39"/>
        <v>331186648</v>
      </c>
      <c r="AA105" s="9">
        <f t="shared" si="39"/>
        <v>0</v>
      </c>
      <c r="AB105" s="9">
        <f t="shared" si="39"/>
        <v>0</v>
      </c>
      <c r="AC105" s="9">
        <f t="shared" si="39"/>
        <v>0</v>
      </c>
      <c r="AD105" s="9">
        <f t="shared" si="39"/>
        <v>0</v>
      </c>
      <c r="AE105" s="9">
        <f t="shared" si="39"/>
        <v>0</v>
      </c>
      <c r="AF105" s="9">
        <f t="shared" si="39"/>
        <v>0</v>
      </c>
    </row>
    <row r="106" spans="1:32" ht="19.5" customHeight="1">
      <c r="A106" s="52" t="s">
        <v>40</v>
      </c>
      <c r="B106" s="18" t="s">
        <v>2</v>
      </c>
      <c r="C106" s="5">
        <f>F106+I106+L106+O106+U106+X106+AA106+AD106+R106</f>
        <v>3263394</v>
      </c>
      <c r="D106" s="5">
        <f>G106+J106+M106+P106+V106+Y106+AB106+AE106+S106</f>
        <v>35378982</v>
      </c>
      <c r="E106" s="6">
        <f>H106+K106+N106+Q106+W106+Z106+AC106+AF106+T106</f>
        <v>38642376</v>
      </c>
      <c r="F106" s="5">
        <v>3263394</v>
      </c>
      <c r="G106" s="5">
        <v>35378982</v>
      </c>
      <c r="H106" s="5">
        <f>F106+G106</f>
        <v>38642376</v>
      </c>
      <c r="I106" s="5">
        <v>0</v>
      </c>
      <c r="J106" s="5">
        <v>0</v>
      </c>
      <c r="K106" s="5">
        <f>I106+J106</f>
        <v>0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5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8">
        <f>AA106+AB106</f>
        <v>0</v>
      </c>
      <c r="AD106" s="5">
        <v>0</v>
      </c>
      <c r="AE106" s="5">
        <v>0</v>
      </c>
      <c r="AF106" s="6">
        <f>AD106+AE106</f>
        <v>0</v>
      </c>
    </row>
    <row r="107" spans="1:32" ht="19.5" customHeight="1">
      <c r="A107" s="53"/>
      <c r="B107" s="17" t="s">
        <v>3</v>
      </c>
      <c r="C107" s="5">
        <f t="shared" ref="C107:E109" si="40">F107+I107+L107+O107+U107+X107+AA107+AD107+R107</f>
        <v>0</v>
      </c>
      <c r="D107" s="5">
        <f t="shared" si="40"/>
        <v>0</v>
      </c>
      <c r="E107" s="6">
        <f t="shared" si="40"/>
        <v>0</v>
      </c>
      <c r="F107" s="5">
        <v>0</v>
      </c>
      <c r="G107" s="5">
        <v>0</v>
      </c>
      <c r="H107" s="5">
        <f>F107+G107</f>
        <v>0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5">
        <f>U107+V107</f>
        <v>0</v>
      </c>
      <c r="X107" s="5">
        <v>0</v>
      </c>
      <c r="Y107" s="5">
        <v>0</v>
      </c>
      <c r="Z107" s="8">
        <f>X107+Y107</f>
        <v>0</v>
      </c>
      <c r="AA107" s="5">
        <v>0</v>
      </c>
      <c r="AB107" s="5">
        <v>0</v>
      </c>
      <c r="AC107" s="8">
        <f>AA107+AB107</f>
        <v>0</v>
      </c>
      <c r="AD107" s="5">
        <v>0</v>
      </c>
      <c r="AE107" s="5">
        <v>0</v>
      </c>
      <c r="AF107" s="6">
        <f>AD107+AE107</f>
        <v>0</v>
      </c>
    </row>
    <row r="108" spans="1:32" ht="19.5" customHeight="1">
      <c r="A108" s="53"/>
      <c r="B108" s="17" t="s">
        <v>59</v>
      </c>
      <c r="C108" s="5">
        <f t="shared" si="40"/>
        <v>0</v>
      </c>
      <c r="D108" s="5">
        <f t="shared" si="40"/>
        <v>0</v>
      </c>
      <c r="E108" s="6">
        <f t="shared" si="40"/>
        <v>0</v>
      </c>
      <c r="F108" s="5">
        <v>0</v>
      </c>
      <c r="G108" s="5">
        <v>0</v>
      </c>
      <c r="H108" s="5">
        <f>F108+G108</f>
        <v>0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0</v>
      </c>
      <c r="V108" s="5">
        <v>0</v>
      </c>
      <c r="W108" s="5">
        <f>U108+V108</f>
        <v>0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8">
        <f>AA108+AB108</f>
        <v>0</v>
      </c>
      <c r="AD108" s="5">
        <v>0</v>
      </c>
      <c r="AE108" s="5">
        <v>0</v>
      </c>
      <c r="AF108" s="6">
        <f>AD108+AE108</f>
        <v>0</v>
      </c>
    </row>
    <row r="109" spans="1:32" ht="19.5" customHeight="1">
      <c r="A109" s="54"/>
      <c r="B109" s="17" t="s">
        <v>4</v>
      </c>
      <c r="C109" s="5">
        <f t="shared" si="40"/>
        <v>504989327</v>
      </c>
      <c r="D109" s="5">
        <f t="shared" si="40"/>
        <v>185129367</v>
      </c>
      <c r="E109" s="6">
        <f t="shared" si="40"/>
        <v>690118694</v>
      </c>
      <c r="F109" s="5">
        <v>504989327</v>
      </c>
      <c r="G109" s="5">
        <v>123020112</v>
      </c>
      <c r="H109" s="5">
        <f>F109+G109</f>
        <v>628009439</v>
      </c>
      <c r="I109" s="5">
        <v>0</v>
      </c>
      <c r="J109" s="5">
        <v>0</v>
      </c>
      <c r="K109" s="5">
        <f>I109+J109</f>
        <v>0</v>
      </c>
      <c r="L109" s="5">
        <v>0</v>
      </c>
      <c r="M109" s="5">
        <v>0</v>
      </c>
      <c r="N109" s="5">
        <f>L109+M109</f>
        <v>0</v>
      </c>
      <c r="O109" s="5">
        <v>0</v>
      </c>
      <c r="P109" s="5">
        <v>0</v>
      </c>
      <c r="Q109" s="5">
        <f>O109+P109</f>
        <v>0</v>
      </c>
      <c r="R109" s="5">
        <v>0</v>
      </c>
      <c r="S109" s="5">
        <v>0</v>
      </c>
      <c r="T109" s="5">
        <f>R109+S109</f>
        <v>0</v>
      </c>
      <c r="U109" s="5">
        <v>0</v>
      </c>
      <c r="V109" s="5">
        <v>0</v>
      </c>
      <c r="W109" s="5">
        <f>U109+V109</f>
        <v>0</v>
      </c>
      <c r="X109" s="5">
        <v>0</v>
      </c>
      <c r="Y109" s="5">
        <v>62109255</v>
      </c>
      <c r="Z109" s="8">
        <f>X109+Y109</f>
        <v>62109255</v>
      </c>
      <c r="AA109" s="5">
        <v>0</v>
      </c>
      <c r="AB109" s="5">
        <v>0</v>
      </c>
      <c r="AC109" s="8">
        <f>AA109+AB109</f>
        <v>0</v>
      </c>
      <c r="AD109" s="5">
        <v>0</v>
      </c>
      <c r="AE109" s="5">
        <v>0</v>
      </c>
      <c r="AF109" s="6">
        <f>AD109+AE109</f>
        <v>0</v>
      </c>
    </row>
    <row r="110" spans="1:32" ht="19.5" customHeight="1" thickBot="1">
      <c r="A110" s="22" t="s">
        <v>5</v>
      </c>
      <c r="B110" s="21"/>
      <c r="C110" s="9">
        <f t="shared" ref="C110:AF110" si="41">SUM(C106:C109)</f>
        <v>508252721</v>
      </c>
      <c r="D110" s="9">
        <f t="shared" si="41"/>
        <v>220508349</v>
      </c>
      <c r="E110" s="9">
        <f t="shared" si="41"/>
        <v>728761070</v>
      </c>
      <c r="F110" s="9">
        <f t="shared" si="41"/>
        <v>508252721</v>
      </c>
      <c r="G110" s="9">
        <f t="shared" si="41"/>
        <v>158399094</v>
      </c>
      <c r="H110" s="9">
        <f t="shared" si="41"/>
        <v>666651815</v>
      </c>
      <c r="I110" s="9">
        <f t="shared" si="41"/>
        <v>0</v>
      </c>
      <c r="J110" s="9">
        <f t="shared" si="41"/>
        <v>0</v>
      </c>
      <c r="K110" s="9">
        <f t="shared" si="41"/>
        <v>0</v>
      </c>
      <c r="L110" s="9">
        <f t="shared" si="41"/>
        <v>0</v>
      </c>
      <c r="M110" s="9">
        <f t="shared" si="41"/>
        <v>0</v>
      </c>
      <c r="N110" s="9">
        <f t="shared" si="41"/>
        <v>0</v>
      </c>
      <c r="O110" s="9">
        <f t="shared" si="41"/>
        <v>0</v>
      </c>
      <c r="P110" s="9">
        <f t="shared" si="41"/>
        <v>0</v>
      </c>
      <c r="Q110" s="9">
        <f t="shared" si="41"/>
        <v>0</v>
      </c>
      <c r="R110" s="9">
        <f t="shared" si="41"/>
        <v>0</v>
      </c>
      <c r="S110" s="9">
        <f t="shared" si="41"/>
        <v>0</v>
      </c>
      <c r="T110" s="9">
        <f t="shared" si="41"/>
        <v>0</v>
      </c>
      <c r="U110" s="9">
        <f t="shared" si="41"/>
        <v>0</v>
      </c>
      <c r="V110" s="9">
        <f t="shared" si="41"/>
        <v>0</v>
      </c>
      <c r="W110" s="9">
        <f t="shared" si="41"/>
        <v>0</v>
      </c>
      <c r="X110" s="9">
        <f t="shared" si="41"/>
        <v>0</v>
      </c>
      <c r="Y110" s="9">
        <f t="shared" si="41"/>
        <v>62109255</v>
      </c>
      <c r="Z110" s="9">
        <f t="shared" si="41"/>
        <v>62109255</v>
      </c>
      <c r="AA110" s="9">
        <f t="shared" si="41"/>
        <v>0</v>
      </c>
      <c r="AB110" s="9">
        <f t="shared" si="41"/>
        <v>0</v>
      </c>
      <c r="AC110" s="9">
        <f t="shared" si="41"/>
        <v>0</v>
      </c>
      <c r="AD110" s="9">
        <f t="shared" si="41"/>
        <v>0</v>
      </c>
      <c r="AE110" s="9">
        <f t="shared" si="41"/>
        <v>0</v>
      </c>
      <c r="AF110" s="9">
        <f t="shared" si="41"/>
        <v>0</v>
      </c>
    </row>
    <row r="111" spans="1:32" ht="19.5" customHeight="1">
      <c r="A111" s="52" t="s">
        <v>41</v>
      </c>
      <c r="B111" s="18" t="s">
        <v>2</v>
      </c>
      <c r="C111" s="5">
        <f>F111+I111+L111+O111+U111+X111+AA111+AD111+R111</f>
        <v>26870199</v>
      </c>
      <c r="D111" s="5">
        <f>G111+J111+M111+P111+V111+Y111+AB111+AE111+S111</f>
        <v>74495882</v>
      </c>
      <c r="E111" s="6">
        <f>H111+K111+N111+Q111+W111+Z111+AC111+AF111+T111</f>
        <v>101366081</v>
      </c>
      <c r="F111" s="5">
        <v>2110799</v>
      </c>
      <c r="G111" s="5">
        <v>69210233</v>
      </c>
      <c r="H111" s="5">
        <f>F111+G111</f>
        <v>71321032</v>
      </c>
      <c r="I111" s="5">
        <v>147193</v>
      </c>
      <c r="J111" s="5">
        <v>0</v>
      </c>
      <c r="K111" s="5">
        <f>I111+J111</f>
        <v>147193</v>
      </c>
      <c r="L111" s="5">
        <v>0</v>
      </c>
      <c r="M111" s="5">
        <v>0</v>
      </c>
      <c r="N111" s="5">
        <f>L111+M111</f>
        <v>0</v>
      </c>
      <c r="O111" s="5">
        <v>0</v>
      </c>
      <c r="P111" s="5">
        <v>0</v>
      </c>
      <c r="Q111" s="5">
        <f>O111+P111</f>
        <v>0</v>
      </c>
      <c r="R111" s="5">
        <v>0</v>
      </c>
      <c r="S111" s="5">
        <v>0</v>
      </c>
      <c r="T111" s="5">
        <f>R111+S111</f>
        <v>0</v>
      </c>
      <c r="U111" s="5">
        <v>8659174</v>
      </c>
      <c r="V111" s="5">
        <v>3912579</v>
      </c>
      <c r="W111" s="5">
        <f>U111+V111</f>
        <v>12571753</v>
      </c>
      <c r="X111" s="5">
        <v>12700633</v>
      </c>
      <c r="Y111" s="5">
        <v>1052010</v>
      </c>
      <c r="Z111" s="8">
        <f>X111+Y111</f>
        <v>13752643</v>
      </c>
      <c r="AA111" s="5">
        <v>3252400</v>
      </c>
      <c r="AB111" s="5">
        <v>321060</v>
      </c>
      <c r="AC111" s="8">
        <f>AA111+AB111</f>
        <v>3573460</v>
      </c>
      <c r="AD111" s="5">
        <v>0</v>
      </c>
      <c r="AE111" s="5">
        <v>0</v>
      </c>
      <c r="AF111" s="6">
        <f>AD111+AE111</f>
        <v>0</v>
      </c>
    </row>
    <row r="112" spans="1:32" ht="19.5" customHeight="1">
      <c r="A112" s="53"/>
      <c r="B112" s="17" t="s">
        <v>3</v>
      </c>
      <c r="C112" s="5">
        <f t="shared" ref="C112:E114" si="42">F112+I112+L112+O112+U112+X112+AA112+AD112+R112</f>
        <v>1178036942</v>
      </c>
      <c r="D112" s="5">
        <f t="shared" si="42"/>
        <v>602129565</v>
      </c>
      <c r="E112" s="6">
        <f t="shared" si="42"/>
        <v>1780166507</v>
      </c>
      <c r="F112" s="5">
        <v>0</v>
      </c>
      <c r="G112" s="5">
        <v>0</v>
      </c>
      <c r="H112" s="5">
        <f>F112+G112</f>
        <v>0</v>
      </c>
      <c r="I112" s="5">
        <v>0</v>
      </c>
      <c r="J112" s="5">
        <v>0</v>
      </c>
      <c r="K112" s="5">
        <f>I112+J112</f>
        <v>0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0</v>
      </c>
      <c r="T112" s="5">
        <f>R112+S112</f>
        <v>0</v>
      </c>
      <c r="U112" s="5">
        <v>78797</v>
      </c>
      <c r="V112" s="5">
        <v>0</v>
      </c>
      <c r="W112" s="5">
        <f>U112+V112</f>
        <v>78797</v>
      </c>
      <c r="X112" s="5">
        <v>163083949</v>
      </c>
      <c r="Y112" s="5">
        <v>12478793</v>
      </c>
      <c r="Z112" s="8">
        <f>X112+Y112</f>
        <v>175562742</v>
      </c>
      <c r="AA112" s="5">
        <v>1014874196</v>
      </c>
      <c r="AB112" s="5">
        <v>589650772</v>
      </c>
      <c r="AC112" s="8">
        <f>AA112+AB112</f>
        <v>1604524968</v>
      </c>
      <c r="AD112" s="5">
        <v>0</v>
      </c>
      <c r="AE112" s="5">
        <v>0</v>
      </c>
      <c r="AF112" s="6">
        <f>AD112+AE112</f>
        <v>0</v>
      </c>
    </row>
    <row r="113" spans="1:32" ht="19.5" customHeight="1">
      <c r="A113" s="53"/>
      <c r="B113" s="17" t="s">
        <v>59</v>
      </c>
      <c r="C113" s="5">
        <f t="shared" si="42"/>
        <v>153450415</v>
      </c>
      <c r="D113" s="5">
        <f t="shared" si="42"/>
        <v>137418675</v>
      </c>
      <c r="E113" s="6">
        <f t="shared" si="42"/>
        <v>290869090</v>
      </c>
      <c r="F113" s="5">
        <v>0</v>
      </c>
      <c r="G113" s="5">
        <v>0</v>
      </c>
      <c r="H113" s="5">
        <f>F113+G113</f>
        <v>0</v>
      </c>
      <c r="I113" s="5">
        <v>0</v>
      </c>
      <c r="J113" s="5">
        <v>0</v>
      </c>
      <c r="K113" s="5">
        <f>I113+J113</f>
        <v>0</v>
      </c>
      <c r="L113" s="5">
        <v>0</v>
      </c>
      <c r="M113" s="5">
        <v>0</v>
      </c>
      <c r="N113" s="5">
        <f>L113+M113</f>
        <v>0</v>
      </c>
      <c r="O113" s="5">
        <v>0</v>
      </c>
      <c r="P113" s="5">
        <v>0</v>
      </c>
      <c r="Q113" s="5">
        <f>O113+P113</f>
        <v>0</v>
      </c>
      <c r="R113" s="5">
        <v>0</v>
      </c>
      <c r="S113" s="5">
        <v>0</v>
      </c>
      <c r="T113" s="5">
        <f>R113+S113</f>
        <v>0</v>
      </c>
      <c r="U113" s="5">
        <v>0</v>
      </c>
      <c r="V113" s="5">
        <v>0</v>
      </c>
      <c r="W113" s="5">
        <f>U113+V113</f>
        <v>0</v>
      </c>
      <c r="X113" s="5">
        <v>0</v>
      </c>
      <c r="Y113" s="5">
        <v>0</v>
      </c>
      <c r="Z113" s="8">
        <f>X113+Y113</f>
        <v>0</v>
      </c>
      <c r="AA113" s="5">
        <v>153450415</v>
      </c>
      <c r="AB113" s="5">
        <v>137418675</v>
      </c>
      <c r="AC113" s="8">
        <f>AA113+AB113</f>
        <v>290869090</v>
      </c>
      <c r="AD113" s="5">
        <v>0</v>
      </c>
      <c r="AE113" s="5">
        <v>0</v>
      </c>
      <c r="AF113" s="6">
        <f>AD113+AE113</f>
        <v>0</v>
      </c>
    </row>
    <row r="114" spans="1:32" ht="19.5" customHeight="1">
      <c r="A114" s="54"/>
      <c r="B114" s="17" t="s">
        <v>4</v>
      </c>
      <c r="C114" s="5">
        <f t="shared" si="42"/>
        <v>223494431</v>
      </c>
      <c r="D114" s="5">
        <f t="shared" si="42"/>
        <v>236725942</v>
      </c>
      <c r="E114" s="6">
        <f t="shared" si="42"/>
        <v>460220373</v>
      </c>
      <c r="F114" s="5">
        <v>156373933</v>
      </c>
      <c r="G114" s="5">
        <v>106281156</v>
      </c>
      <c r="H114" s="5">
        <f>F114+G114</f>
        <v>262655089</v>
      </c>
      <c r="I114" s="5">
        <v>0</v>
      </c>
      <c r="J114" s="5">
        <v>0</v>
      </c>
      <c r="K114" s="5">
        <f>I114+J114</f>
        <v>0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0</v>
      </c>
      <c r="S114" s="5">
        <v>0</v>
      </c>
      <c r="T114" s="5">
        <f>R114+S114</f>
        <v>0</v>
      </c>
      <c r="U114" s="5">
        <v>15051268</v>
      </c>
      <c r="V114" s="5">
        <v>99147135</v>
      </c>
      <c r="W114" s="5">
        <f>U114+V114</f>
        <v>114198403</v>
      </c>
      <c r="X114" s="5">
        <v>52069230</v>
      </c>
      <c r="Y114" s="5">
        <v>31297651</v>
      </c>
      <c r="Z114" s="8">
        <f>X114+Y114</f>
        <v>83366881</v>
      </c>
      <c r="AA114" s="5">
        <v>0</v>
      </c>
      <c r="AB114" s="5">
        <v>0</v>
      </c>
      <c r="AC114" s="8">
        <f>AA114+AB114</f>
        <v>0</v>
      </c>
      <c r="AD114" s="5">
        <v>0</v>
      </c>
      <c r="AE114" s="5">
        <v>0</v>
      </c>
      <c r="AF114" s="6">
        <f>AD114+AE114</f>
        <v>0</v>
      </c>
    </row>
    <row r="115" spans="1:32" ht="19.5" customHeight="1" thickBot="1">
      <c r="A115" s="22" t="s">
        <v>5</v>
      </c>
      <c r="B115" s="21"/>
      <c r="C115" s="9">
        <f t="shared" ref="C115:AF115" si="43">SUM(C111:C114)</f>
        <v>1581851987</v>
      </c>
      <c r="D115" s="9">
        <f t="shared" si="43"/>
        <v>1050770064</v>
      </c>
      <c r="E115" s="9">
        <f t="shared" si="43"/>
        <v>2632622051</v>
      </c>
      <c r="F115" s="9">
        <f t="shared" si="43"/>
        <v>158484732</v>
      </c>
      <c r="G115" s="9">
        <f t="shared" si="43"/>
        <v>175491389</v>
      </c>
      <c r="H115" s="9">
        <f t="shared" si="43"/>
        <v>333976121</v>
      </c>
      <c r="I115" s="9">
        <f t="shared" si="43"/>
        <v>147193</v>
      </c>
      <c r="J115" s="9">
        <f t="shared" si="43"/>
        <v>0</v>
      </c>
      <c r="K115" s="9">
        <f t="shared" si="43"/>
        <v>147193</v>
      </c>
      <c r="L115" s="9">
        <f t="shared" si="43"/>
        <v>0</v>
      </c>
      <c r="M115" s="9">
        <f t="shared" si="43"/>
        <v>0</v>
      </c>
      <c r="N115" s="9">
        <f t="shared" si="43"/>
        <v>0</v>
      </c>
      <c r="O115" s="9">
        <f t="shared" si="43"/>
        <v>0</v>
      </c>
      <c r="P115" s="9">
        <f t="shared" si="43"/>
        <v>0</v>
      </c>
      <c r="Q115" s="9">
        <f t="shared" si="43"/>
        <v>0</v>
      </c>
      <c r="R115" s="9">
        <f t="shared" si="43"/>
        <v>0</v>
      </c>
      <c r="S115" s="9">
        <f t="shared" si="43"/>
        <v>0</v>
      </c>
      <c r="T115" s="9">
        <f t="shared" si="43"/>
        <v>0</v>
      </c>
      <c r="U115" s="9">
        <f t="shared" si="43"/>
        <v>23789239</v>
      </c>
      <c r="V115" s="9">
        <f t="shared" si="43"/>
        <v>103059714</v>
      </c>
      <c r="W115" s="9">
        <f t="shared" si="43"/>
        <v>126848953</v>
      </c>
      <c r="X115" s="9">
        <f t="shared" si="43"/>
        <v>227853812</v>
      </c>
      <c r="Y115" s="9">
        <f t="shared" si="43"/>
        <v>44828454</v>
      </c>
      <c r="Z115" s="9">
        <f t="shared" si="43"/>
        <v>272682266</v>
      </c>
      <c r="AA115" s="9">
        <f t="shared" si="43"/>
        <v>1171577011</v>
      </c>
      <c r="AB115" s="9">
        <f t="shared" si="43"/>
        <v>727390507</v>
      </c>
      <c r="AC115" s="9">
        <f t="shared" si="43"/>
        <v>1898967518</v>
      </c>
      <c r="AD115" s="9">
        <f t="shared" si="43"/>
        <v>0</v>
      </c>
      <c r="AE115" s="9">
        <f t="shared" si="43"/>
        <v>0</v>
      </c>
      <c r="AF115" s="9">
        <f t="shared" si="43"/>
        <v>0</v>
      </c>
    </row>
    <row r="116" spans="1:32" ht="19.5" customHeight="1">
      <c r="A116" s="52" t="s">
        <v>42</v>
      </c>
      <c r="B116" s="18" t="s">
        <v>2</v>
      </c>
      <c r="C116" s="5">
        <f>F116+I116+L116+O116+U116+X116+AA116+AD116+R116</f>
        <v>1289557</v>
      </c>
      <c r="D116" s="5">
        <f>G116+J116+M116+P116+V116+Y116+AB116+AE116+S116</f>
        <v>0</v>
      </c>
      <c r="E116" s="6">
        <f>H116+K116+N116+Q116+W116+Z116+AC116+AF116+T116</f>
        <v>1289557</v>
      </c>
      <c r="F116" s="5">
        <v>1289557</v>
      </c>
      <c r="G116" s="5">
        <v>0</v>
      </c>
      <c r="H116" s="5">
        <f>F116+G116</f>
        <v>1289557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5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8">
        <f>AA116+AB116</f>
        <v>0</v>
      </c>
      <c r="AD116" s="5">
        <v>0</v>
      </c>
      <c r="AE116" s="5">
        <v>0</v>
      </c>
      <c r="AF116" s="6">
        <f>AD116+AE116</f>
        <v>0</v>
      </c>
    </row>
    <row r="117" spans="1:32" ht="19.5" customHeight="1">
      <c r="A117" s="53"/>
      <c r="B117" s="17" t="s">
        <v>3</v>
      </c>
      <c r="C117" s="5">
        <f t="shared" ref="C117:E119" si="44">F117+I117+L117+O117+U117+X117+AA117+AD117+R117</f>
        <v>0</v>
      </c>
      <c r="D117" s="5">
        <f t="shared" si="44"/>
        <v>0</v>
      </c>
      <c r="E117" s="6">
        <f t="shared" si="44"/>
        <v>0</v>
      </c>
      <c r="F117" s="5">
        <v>0</v>
      </c>
      <c r="G117" s="5">
        <v>0</v>
      </c>
      <c r="H117" s="5">
        <f>F117+G117</f>
        <v>0</v>
      </c>
      <c r="I117" s="5">
        <v>0</v>
      </c>
      <c r="J117" s="5">
        <v>0</v>
      </c>
      <c r="K117" s="5">
        <f>I117+J117</f>
        <v>0</v>
      </c>
      <c r="L117" s="5">
        <v>0</v>
      </c>
      <c r="M117" s="5">
        <v>0</v>
      </c>
      <c r="N117" s="5">
        <f>L117+M117</f>
        <v>0</v>
      </c>
      <c r="O117" s="5">
        <v>0</v>
      </c>
      <c r="P117" s="5">
        <v>0</v>
      </c>
      <c r="Q117" s="5">
        <f>O117+P117</f>
        <v>0</v>
      </c>
      <c r="R117" s="5">
        <v>0</v>
      </c>
      <c r="S117" s="5">
        <v>0</v>
      </c>
      <c r="T117" s="5">
        <f>R117+S117</f>
        <v>0</v>
      </c>
      <c r="U117" s="5">
        <v>0</v>
      </c>
      <c r="V117" s="5">
        <v>0</v>
      </c>
      <c r="W117" s="5">
        <f>U117+V117</f>
        <v>0</v>
      </c>
      <c r="X117" s="5">
        <v>0</v>
      </c>
      <c r="Y117" s="5">
        <v>0</v>
      </c>
      <c r="Z117" s="8">
        <f>X117+Y117</f>
        <v>0</v>
      </c>
      <c r="AA117" s="5">
        <v>0</v>
      </c>
      <c r="AB117" s="5">
        <v>0</v>
      </c>
      <c r="AC117" s="8">
        <f>AA117+AB117</f>
        <v>0</v>
      </c>
      <c r="AD117" s="5">
        <v>0</v>
      </c>
      <c r="AE117" s="5">
        <v>0</v>
      </c>
      <c r="AF117" s="6">
        <f>AD117+AE117</f>
        <v>0</v>
      </c>
    </row>
    <row r="118" spans="1:32" ht="19.5" customHeight="1">
      <c r="A118" s="53"/>
      <c r="B118" s="17" t="s">
        <v>59</v>
      </c>
      <c r="C118" s="5">
        <f t="shared" si="44"/>
        <v>0</v>
      </c>
      <c r="D118" s="5">
        <f t="shared" si="44"/>
        <v>0</v>
      </c>
      <c r="E118" s="6">
        <f t="shared" si="44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5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8">
        <f>AA118+AB118</f>
        <v>0</v>
      </c>
      <c r="AD118" s="5">
        <v>0</v>
      </c>
      <c r="AE118" s="5">
        <v>0</v>
      </c>
      <c r="AF118" s="6">
        <f>AD118+AE118</f>
        <v>0</v>
      </c>
    </row>
    <row r="119" spans="1:32" ht="19.5" customHeight="1">
      <c r="A119" s="54"/>
      <c r="B119" s="17" t="s">
        <v>4</v>
      </c>
      <c r="C119" s="5">
        <f t="shared" si="44"/>
        <v>0</v>
      </c>
      <c r="D119" s="5">
        <f t="shared" si="44"/>
        <v>1199183</v>
      </c>
      <c r="E119" s="6">
        <f t="shared" si="44"/>
        <v>1199183</v>
      </c>
      <c r="F119" s="5">
        <v>0</v>
      </c>
      <c r="G119" s="5">
        <v>1199183</v>
      </c>
      <c r="H119" s="5">
        <f>F119+G119</f>
        <v>1199183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5">
        <f>U119+V119</f>
        <v>0</v>
      </c>
      <c r="X119" s="5">
        <v>0</v>
      </c>
      <c r="Y119" s="5">
        <v>0</v>
      </c>
      <c r="Z119" s="8">
        <f>X119+Y119</f>
        <v>0</v>
      </c>
      <c r="AA119" s="5">
        <v>0</v>
      </c>
      <c r="AB119" s="5">
        <v>0</v>
      </c>
      <c r="AC119" s="8">
        <f>AA119+AB119</f>
        <v>0</v>
      </c>
      <c r="AD119" s="5">
        <v>0</v>
      </c>
      <c r="AE119" s="5">
        <v>0</v>
      </c>
      <c r="AF119" s="6">
        <f>AD119+AE119</f>
        <v>0</v>
      </c>
    </row>
    <row r="120" spans="1:32" ht="19.5" customHeight="1" thickBot="1">
      <c r="A120" s="22" t="s">
        <v>5</v>
      </c>
      <c r="B120" s="21"/>
      <c r="C120" s="9">
        <f t="shared" ref="C120:AF120" si="45">SUM(C116:C119)</f>
        <v>1289557</v>
      </c>
      <c r="D120" s="9">
        <f t="shared" si="45"/>
        <v>1199183</v>
      </c>
      <c r="E120" s="9">
        <f t="shared" si="45"/>
        <v>2488740</v>
      </c>
      <c r="F120" s="9">
        <f t="shared" si="45"/>
        <v>1289557</v>
      </c>
      <c r="G120" s="9">
        <f t="shared" si="45"/>
        <v>1199183</v>
      </c>
      <c r="H120" s="9">
        <f t="shared" si="45"/>
        <v>2488740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0</v>
      </c>
      <c r="S120" s="9">
        <f t="shared" si="45"/>
        <v>0</v>
      </c>
      <c r="T120" s="9">
        <f t="shared" si="45"/>
        <v>0</v>
      </c>
      <c r="U120" s="9">
        <f t="shared" si="45"/>
        <v>0</v>
      </c>
      <c r="V120" s="9">
        <f t="shared" si="45"/>
        <v>0</v>
      </c>
      <c r="W120" s="9">
        <f t="shared" si="45"/>
        <v>0</v>
      </c>
      <c r="X120" s="9">
        <f t="shared" si="45"/>
        <v>0</v>
      </c>
      <c r="Y120" s="9">
        <f t="shared" si="45"/>
        <v>0</v>
      </c>
      <c r="Z120" s="9">
        <f t="shared" si="45"/>
        <v>0</v>
      </c>
      <c r="AA120" s="9">
        <f t="shared" si="45"/>
        <v>0</v>
      </c>
      <c r="AB120" s="9">
        <f t="shared" si="45"/>
        <v>0</v>
      </c>
      <c r="AC120" s="9">
        <f t="shared" si="45"/>
        <v>0</v>
      </c>
      <c r="AD120" s="9">
        <f t="shared" si="45"/>
        <v>0</v>
      </c>
      <c r="AE120" s="9">
        <f t="shared" si="45"/>
        <v>0</v>
      </c>
      <c r="AF120" s="9">
        <f t="shared" si="45"/>
        <v>0</v>
      </c>
    </row>
    <row r="121" spans="1:32" ht="19.5" customHeight="1">
      <c r="A121" s="52" t="s">
        <v>43</v>
      </c>
      <c r="B121" s="18" t="s">
        <v>2</v>
      </c>
      <c r="C121" s="5">
        <f>F121+I121+L121+O121+U121+X121+AA121+AD121+R121</f>
        <v>0</v>
      </c>
      <c r="D121" s="5">
        <f>G121+J121+M121+P121+V121+Y121+AB121+AE121+S121</f>
        <v>0</v>
      </c>
      <c r="E121" s="6">
        <f>H121+K121+N121+Q121+W121+Z121+AC121+AF121+T121</f>
        <v>0</v>
      </c>
      <c r="F121" s="5">
        <v>0</v>
      </c>
      <c r="G121" s="5">
        <v>0</v>
      </c>
      <c r="H121" s="5">
        <f>F121+G121</f>
        <v>0</v>
      </c>
      <c r="I121" s="5">
        <v>0</v>
      </c>
      <c r="J121" s="5">
        <v>0</v>
      </c>
      <c r="K121" s="5">
        <f>I121+J121</f>
        <v>0</v>
      </c>
      <c r="L121" s="5">
        <v>0</v>
      </c>
      <c r="M121" s="5">
        <v>0</v>
      </c>
      <c r="N121" s="5">
        <f>L121+M121</f>
        <v>0</v>
      </c>
      <c r="O121" s="5">
        <v>0</v>
      </c>
      <c r="P121" s="5">
        <v>0</v>
      </c>
      <c r="Q121" s="5">
        <f>O121+P121</f>
        <v>0</v>
      </c>
      <c r="R121" s="5">
        <v>0</v>
      </c>
      <c r="S121" s="5">
        <v>0</v>
      </c>
      <c r="T121" s="5">
        <f>R121+S121</f>
        <v>0</v>
      </c>
      <c r="U121" s="5">
        <v>0</v>
      </c>
      <c r="V121" s="5">
        <v>0</v>
      </c>
      <c r="W121" s="5">
        <f>U121+V121</f>
        <v>0</v>
      </c>
      <c r="X121" s="5">
        <v>0</v>
      </c>
      <c r="Y121" s="5">
        <v>0</v>
      </c>
      <c r="Z121" s="8">
        <f>X121+Y121</f>
        <v>0</v>
      </c>
      <c r="AA121" s="5">
        <v>0</v>
      </c>
      <c r="AB121" s="5">
        <v>0</v>
      </c>
      <c r="AC121" s="8">
        <f>AA121+AB121</f>
        <v>0</v>
      </c>
      <c r="AD121" s="5">
        <v>0</v>
      </c>
      <c r="AE121" s="5">
        <v>0</v>
      </c>
      <c r="AF121" s="6">
        <f>AD121+AE121</f>
        <v>0</v>
      </c>
    </row>
    <row r="122" spans="1:32" ht="19.5" customHeight="1">
      <c r="A122" s="53"/>
      <c r="B122" s="17" t="s">
        <v>3</v>
      </c>
      <c r="C122" s="5">
        <f t="shared" ref="C122:E124" si="46">F122+I122+L122+O122+U122+X122+AA122+AD122+R122</f>
        <v>0</v>
      </c>
      <c r="D122" s="5">
        <f t="shared" si="46"/>
        <v>0</v>
      </c>
      <c r="E122" s="6">
        <f t="shared" si="46"/>
        <v>0</v>
      </c>
      <c r="F122" s="5">
        <v>0</v>
      </c>
      <c r="G122" s="5">
        <v>0</v>
      </c>
      <c r="H122" s="5">
        <f>F122+G122</f>
        <v>0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0</v>
      </c>
      <c r="P122" s="5">
        <v>0</v>
      </c>
      <c r="Q122" s="5">
        <f>O122+P122</f>
        <v>0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5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8">
        <f>AA122+AB122</f>
        <v>0</v>
      </c>
      <c r="AD122" s="5">
        <v>0</v>
      </c>
      <c r="AE122" s="5">
        <v>0</v>
      </c>
      <c r="AF122" s="6">
        <f>AD122+AE122</f>
        <v>0</v>
      </c>
    </row>
    <row r="123" spans="1:32" ht="19.5" customHeight="1">
      <c r="A123" s="53"/>
      <c r="B123" s="17" t="s">
        <v>59</v>
      </c>
      <c r="C123" s="5">
        <f t="shared" si="46"/>
        <v>0</v>
      </c>
      <c r="D123" s="5">
        <f t="shared" si="46"/>
        <v>0</v>
      </c>
      <c r="E123" s="6">
        <f t="shared" si="46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5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8">
        <f>AA123+AB123</f>
        <v>0</v>
      </c>
      <c r="AD123" s="5">
        <v>0</v>
      </c>
      <c r="AE123" s="5">
        <v>0</v>
      </c>
      <c r="AF123" s="6">
        <f>AD123+AE123</f>
        <v>0</v>
      </c>
    </row>
    <row r="124" spans="1:32" ht="19.5" customHeight="1">
      <c r="A124" s="54"/>
      <c r="B124" s="17" t="s">
        <v>4</v>
      </c>
      <c r="C124" s="5">
        <f t="shared" si="46"/>
        <v>23370904</v>
      </c>
      <c r="D124" s="5">
        <f t="shared" si="46"/>
        <v>4186374</v>
      </c>
      <c r="E124" s="6">
        <f t="shared" si="46"/>
        <v>27557278</v>
      </c>
      <c r="F124" s="5">
        <v>0</v>
      </c>
      <c r="G124" s="5">
        <v>4186374</v>
      </c>
      <c r="H124" s="5">
        <f>F124+G124</f>
        <v>4186374</v>
      </c>
      <c r="I124" s="5">
        <v>0</v>
      </c>
      <c r="J124" s="5">
        <v>0</v>
      </c>
      <c r="K124" s="5">
        <f>I124+J124</f>
        <v>0</v>
      </c>
      <c r="L124" s="5">
        <v>947460</v>
      </c>
      <c r="M124" s="5">
        <v>0</v>
      </c>
      <c r="N124" s="5">
        <f>L124+M124</f>
        <v>947460</v>
      </c>
      <c r="O124" s="5">
        <v>0</v>
      </c>
      <c r="P124" s="5">
        <v>0</v>
      </c>
      <c r="Q124" s="5">
        <f>O124+P124</f>
        <v>0</v>
      </c>
      <c r="R124" s="5">
        <v>0</v>
      </c>
      <c r="S124" s="5">
        <v>0</v>
      </c>
      <c r="T124" s="5">
        <f>R124+S124</f>
        <v>0</v>
      </c>
      <c r="U124" s="5">
        <v>0</v>
      </c>
      <c r="V124" s="5">
        <v>0</v>
      </c>
      <c r="W124" s="5">
        <f>U124+V124</f>
        <v>0</v>
      </c>
      <c r="X124" s="5">
        <v>22423444</v>
      </c>
      <c r="Y124" s="5">
        <v>0</v>
      </c>
      <c r="Z124" s="8">
        <f>X124+Y124</f>
        <v>22423444</v>
      </c>
      <c r="AA124" s="5">
        <v>0</v>
      </c>
      <c r="AB124" s="5">
        <v>0</v>
      </c>
      <c r="AC124" s="8">
        <f>AA124+AB124</f>
        <v>0</v>
      </c>
      <c r="AD124" s="5">
        <v>0</v>
      </c>
      <c r="AE124" s="5">
        <v>0</v>
      </c>
      <c r="AF124" s="6">
        <f>AD124+AE124</f>
        <v>0</v>
      </c>
    </row>
    <row r="125" spans="1:32" ht="19.5" customHeight="1" thickBot="1">
      <c r="A125" s="22" t="s">
        <v>5</v>
      </c>
      <c r="B125" s="21"/>
      <c r="C125" s="9">
        <f t="shared" ref="C125:AF125" si="47">SUM(C121:C124)</f>
        <v>23370904</v>
      </c>
      <c r="D125" s="9">
        <f t="shared" si="47"/>
        <v>4186374</v>
      </c>
      <c r="E125" s="9">
        <f t="shared" si="47"/>
        <v>27557278</v>
      </c>
      <c r="F125" s="9">
        <f t="shared" si="47"/>
        <v>0</v>
      </c>
      <c r="G125" s="9">
        <f t="shared" si="47"/>
        <v>4186374</v>
      </c>
      <c r="H125" s="9">
        <f t="shared" si="47"/>
        <v>4186374</v>
      </c>
      <c r="I125" s="9">
        <f t="shared" si="47"/>
        <v>0</v>
      </c>
      <c r="J125" s="9">
        <f t="shared" si="47"/>
        <v>0</v>
      </c>
      <c r="K125" s="9">
        <f t="shared" si="47"/>
        <v>0</v>
      </c>
      <c r="L125" s="9">
        <f t="shared" si="47"/>
        <v>947460</v>
      </c>
      <c r="M125" s="9">
        <f t="shared" si="47"/>
        <v>0</v>
      </c>
      <c r="N125" s="9">
        <f t="shared" si="47"/>
        <v>947460</v>
      </c>
      <c r="O125" s="9">
        <f t="shared" si="47"/>
        <v>0</v>
      </c>
      <c r="P125" s="9">
        <f t="shared" si="47"/>
        <v>0</v>
      </c>
      <c r="Q125" s="9">
        <f t="shared" si="47"/>
        <v>0</v>
      </c>
      <c r="R125" s="9">
        <f t="shared" si="47"/>
        <v>0</v>
      </c>
      <c r="S125" s="9">
        <f t="shared" si="47"/>
        <v>0</v>
      </c>
      <c r="T125" s="9">
        <f t="shared" si="47"/>
        <v>0</v>
      </c>
      <c r="U125" s="9">
        <f t="shared" si="47"/>
        <v>0</v>
      </c>
      <c r="V125" s="9">
        <f t="shared" si="47"/>
        <v>0</v>
      </c>
      <c r="W125" s="9">
        <f t="shared" si="47"/>
        <v>0</v>
      </c>
      <c r="X125" s="9">
        <f t="shared" si="47"/>
        <v>22423444</v>
      </c>
      <c r="Y125" s="9">
        <f t="shared" si="47"/>
        <v>0</v>
      </c>
      <c r="Z125" s="9">
        <f t="shared" si="47"/>
        <v>22423444</v>
      </c>
      <c r="AA125" s="9">
        <f t="shared" si="47"/>
        <v>0</v>
      </c>
      <c r="AB125" s="9">
        <f t="shared" si="47"/>
        <v>0</v>
      </c>
      <c r="AC125" s="9">
        <f t="shared" si="47"/>
        <v>0</v>
      </c>
      <c r="AD125" s="9">
        <f t="shared" si="47"/>
        <v>0</v>
      </c>
      <c r="AE125" s="9">
        <f t="shared" si="47"/>
        <v>0</v>
      </c>
      <c r="AF125" s="9">
        <f t="shared" si="47"/>
        <v>0</v>
      </c>
    </row>
    <row r="126" spans="1:32" ht="19.5" customHeight="1">
      <c r="A126" s="52" t="s">
        <v>44</v>
      </c>
      <c r="B126" s="18" t="s">
        <v>2</v>
      </c>
      <c r="C126" s="5">
        <f>F126+I126+L126+O126+U126+X126+AA126+AD126+R126</f>
        <v>0</v>
      </c>
      <c r="D126" s="5">
        <f>G126+J126+M126+P126+V126+Y126+AB126+AE126+S126</f>
        <v>1039012</v>
      </c>
      <c r="E126" s="6">
        <f>H126+K126+N126+Q126+W126+Z126+AC126+AF126+T126</f>
        <v>1039012</v>
      </c>
      <c r="F126" s="5">
        <v>0</v>
      </c>
      <c r="G126" s="5">
        <v>1039012</v>
      </c>
      <c r="H126" s="5">
        <f>F126+G126</f>
        <v>1039012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5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8">
        <f>AA126+AB126</f>
        <v>0</v>
      </c>
      <c r="AD126" s="5">
        <v>0</v>
      </c>
      <c r="AE126" s="5">
        <v>0</v>
      </c>
      <c r="AF126" s="6">
        <f>AD126+AE126</f>
        <v>0</v>
      </c>
    </row>
    <row r="127" spans="1:32" ht="19.5" customHeight="1">
      <c r="A127" s="53"/>
      <c r="B127" s="17" t="s">
        <v>3</v>
      </c>
      <c r="C127" s="5">
        <f t="shared" ref="C127:E129" si="48">F127+I127+L127+O127+U127+X127+AA127+AD127+R127</f>
        <v>0</v>
      </c>
      <c r="D127" s="5">
        <f t="shared" si="48"/>
        <v>0</v>
      </c>
      <c r="E127" s="6">
        <f t="shared" si="48"/>
        <v>0</v>
      </c>
      <c r="F127" s="5">
        <v>0</v>
      </c>
      <c r="G127" s="5">
        <v>0</v>
      </c>
      <c r="H127" s="5">
        <f>F127+G127</f>
        <v>0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0</v>
      </c>
      <c r="W127" s="5">
        <f>U127+V127</f>
        <v>0</v>
      </c>
      <c r="X127" s="5">
        <v>0</v>
      </c>
      <c r="Y127" s="5">
        <v>0</v>
      </c>
      <c r="Z127" s="8">
        <f>X127+Y127</f>
        <v>0</v>
      </c>
      <c r="AA127" s="5">
        <v>0</v>
      </c>
      <c r="AB127" s="5">
        <v>0</v>
      </c>
      <c r="AC127" s="8">
        <f>AA127+AB127</f>
        <v>0</v>
      </c>
      <c r="AD127" s="5">
        <v>0</v>
      </c>
      <c r="AE127" s="5">
        <v>0</v>
      </c>
      <c r="AF127" s="6">
        <f>AD127+AE127</f>
        <v>0</v>
      </c>
    </row>
    <row r="128" spans="1:32" ht="19.5" customHeight="1">
      <c r="A128" s="53"/>
      <c r="B128" s="17" t="s">
        <v>59</v>
      </c>
      <c r="C128" s="5">
        <f t="shared" si="48"/>
        <v>0</v>
      </c>
      <c r="D128" s="5">
        <f t="shared" si="48"/>
        <v>0</v>
      </c>
      <c r="E128" s="6">
        <f t="shared" si="48"/>
        <v>0</v>
      </c>
      <c r="F128" s="5">
        <v>0</v>
      </c>
      <c r="G128" s="5">
        <v>0</v>
      </c>
      <c r="H128" s="5">
        <f>F128+G128</f>
        <v>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5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8">
        <f>AA128+AB128</f>
        <v>0</v>
      </c>
      <c r="AD128" s="5">
        <v>0</v>
      </c>
      <c r="AE128" s="5">
        <v>0</v>
      </c>
      <c r="AF128" s="6">
        <f>AD128+AE128</f>
        <v>0</v>
      </c>
    </row>
    <row r="129" spans="1:32" ht="19.5" customHeight="1">
      <c r="A129" s="54"/>
      <c r="B129" s="17" t="s">
        <v>4</v>
      </c>
      <c r="C129" s="5">
        <f t="shared" si="48"/>
        <v>19534763</v>
      </c>
      <c r="D129" s="5">
        <f t="shared" si="48"/>
        <v>17601536</v>
      </c>
      <c r="E129" s="6">
        <f t="shared" si="48"/>
        <v>37136299</v>
      </c>
      <c r="F129" s="5">
        <v>7914417</v>
      </c>
      <c r="G129" s="5">
        <v>5706606</v>
      </c>
      <c r="H129" s="5">
        <f>F129+G129</f>
        <v>13621023</v>
      </c>
      <c r="I129" s="5">
        <v>0</v>
      </c>
      <c r="J129" s="5">
        <v>0</v>
      </c>
      <c r="K129" s="5">
        <f>I129+J129</f>
        <v>0</v>
      </c>
      <c r="L129" s="5">
        <v>0</v>
      </c>
      <c r="M129" s="5">
        <v>0</v>
      </c>
      <c r="N129" s="5">
        <f>L129+M129</f>
        <v>0</v>
      </c>
      <c r="O129" s="5">
        <v>0</v>
      </c>
      <c r="P129" s="5">
        <v>0</v>
      </c>
      <c r="Q129" s="5">
        <f>O129+P129</f>
        <v>0</v>
      </c>
      <c r="R129" s="5">
        <v>0</v>
      </c>
      <c r="S129" s="5">
        <v>0</v>
      </c>
      <c r="T129" s="5">
        <f>R129+S129</f>
        <v>0</v>
      </c>
      <c r="U129" s="5">
        <v>0</v>
      </c>
      <c r="V129" s="5">
        <v>0</v>
      </c>
      <c r="W129" s="5">
        <f>U129+V129</f>
        <v>0</v>
      </c>
      <c r="X129" s="5">
        <v>11620346</v>
      </c>
      <c r="Y129" s="5">
        <v>11894930</v>
      </c>
      <c r="Z129" s="8">
        <f>X129+Y129</f>
        <v>23515276</v>
      </c>
      <c r="AA129" s="5">
        <v>0</v>
      </c>
      <c r="AB129" s="5">
        <v>0</v>
      </c>
      <c r="AC129" s="8">
        <f>AA129+AB129</f>
        <v>0</v>
      </c>
      <c r="AD129" s="5">
        <v>0</v>
      </c>
      <c r="AE129" s="5">
        <v>0</v>
      </c>
      <c r="AF129" s="6">
        <f>AD129+AE129</f>
        <v>0</v>
      </c>
    </row>
    <row r="130" spans="1:32" ht="19.5" customHeight="1" thickBot="1">
      <c r="A130" s="22" t="s">
        <v>5</v>
      </c>
      <c r="B130" s="21"/>
      <c r="C130" s="9">
        <f t="shared" ref="C130:AF130" si="49">SUM(C126:C129)</f>
        <v>19534763</v>
      </c>
      <c r="D130" s="9">
        <f t="shared" si="49"/>
        <v>18640548</v>
      </c>
      <c r="E130" s="9">
        <f t="shared" si="49"/>
        <v>38175311</v>
      </c>
      <c r="F130" s="9">
        <f t="shared" si="49"/>
        <v>7914417</v>
      </c>
      <c r="G130" s="9">
        <f t="shared" si="49"/>
        <v>6745618</v>
      </c>
      <c r="H130" s="9">
        <f t="shared" si="49"/>
        <v>14660035</v>
      </c>
      <c r="I130" s="9">
        <f t="shared" si="49"/>
        <v>0</v>
      </c>
      <c r="J130" s="9">
        <f t="shared" si="49"/>
        <v>0</v>
      </c>
      <c r="K130" s="9">
        <f t="shared" si="49"/>
        <v>0</v>
      </c>
      <c r="L130" s="9">
        <f t="shared" si="49"/>
        <v>0</v>
      </c>
      <c r="M130" s="9">
        <f t="shared" si="49"/>
        <v>0</v>
      </c>
      <c r="N130" s="9">
        <f t="shared" si="49"/>
        <v>0</v>
      </c>
      <c r="O130" s="9">
        <f t="shared" si="49"/>
        <v>0</v>
      </c>
      <c r="P130" s="9">
        <f t="shared" si="49"/>
        <v>0</v>
      </c>
      <c r="Q130" s="9">
        <f t="shared" si="49"/>
        <v>0</v>
      </c>
      <c r="R130" s="9">
        <f t="shared" si="49"/>
        <v>0</v>
      </c>
      <c r="S130" s="9">
        <f t="shared" si="49"/>
        <v>0</v>
      </c>
      <c r="T130" s="9">
        <f t="shared" si="49"/>
        <v>0</v>
      </c>
      <c r="U130" s="9">
        <f t="shared" si="49"/>
        <v>0</v>
      </c>
      <c r="V130" s="9">
        <f t="shared" si="49"/>
        <v>0</v>
      </c>
      <c r="W130" s="9">
        <f t="shared" si="49"/>
        <v>0</v>
      </c>
      <c r="X130" s="9">
        <f t="shared" si="49"/>
        <v>11620346</v>
      </c>
      <c r="Y130" s="9">
        <f t="shared" si="49"/>
        <v>11894930</v>
      </c>
      <c r="Z130" s="9">
        <f t="shared" si="49"/>
        <v>23515276</v>
      </c>
      <c r="AA130" s="9">
        <f t="shared" si="49"/>
        <v>0</v>
      </c>
      <c r="AB130" s="9">
        <f t="shared" si="49"/>
        <v>0</v>
      </c>
      <c r="AC130" s="9">
        <f t="shared" si="49"/>
        <v>0</v>
      </c>
      <c r="AD130" s="9">
        <f t="shared" si="49"/>
        <v>0</v>
      </c>
      <c r="AE130" s="9">
        <f t="shared" si="49"/>
        <v>0</v>
      </c>
      <c r="AF130" s="9">
        <f t="shared" si="49"/>
        <v>0</v>
      </c>
    </row>
    <row r="131" spans="1:32" ht="19.5" customHeight="1">
      <c r="A131" s="52" t="s">
        <v>45</v>
      </c>
      <c r="B131" s="18" t="s">
        <v>2</v>
      </c>
      <c r="C131" s="5">
        <f>F131+I131+L131+O131+U131+X131+AA131+AD131+R131</f>
        <v>0</v>
      </c>
      <c r="D131" s="5">
        <f>G131+J131+M131+P131+V131+Y131+AB131+AE131+S131</f>
        <v>0</v>
      </c>
      <c r="E131" s="6">
        <f>H131+K131+N131+Q131+W131+Z131+AC131+AF131+T131</f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5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8">
        <f>AA131+AB131</f>
        <v>0</v>
      </c>
      <c r="AD131" s="5">
        <v>0</v>
      </c>
      <c r="AE131" s="5">
        <v>0</v>
      </c>
      <c r="AF131" s="6">
        <f>AD131+AE131</f>
        <v>0</v>
      </c>
    </row>
    <row r="132" spans="1:32" ht="19.5" customHeight="1">
      <c r="A132" s="53"/>
      <c r="B132" s="17" t="s">
        <v>3</v>
      </c>
      <c r="C132" s="5">
        <f t="shared" ref="C132:E134" si="50">F132+I132+L132+O132+U132+X132+AA132+AD132+R132</f>
        <v>0</v>
      </c>
      <c r="D132" s="5">
        <f t="shared" si="50"/>
        <v>0</v>
      </c>
      <c r="E132" s="6">
        <f t="shared" si="50"/>
        <v>0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0</v>
      </c>
      <c r="V132" s="5">
        <v>0</v>
      </c>
      <c r="W132" s="5">
        <f>U132+V132</f>
        <v>0</v>
      </c>
      <c r="X132" s="5">
        <v>0</v>
      </c>
      <c r="Y132" s="5">
        <v>0</v>
      </c>
      <c r="Z132" s="8">
        <f>X132+Y132</f>
        <v>0</v>
      </c>
      <c r="AA132" s="5">
        <v>0</v>
      </c>
      <c r="AB132" s="5">
        <v>0</v>
      </c>
      <c r="AC132" s="8">
        <f>AA132+AB132</f>
        <v>0</v>
      </c>
      <c r="AD132" s="5">
        <v>0</v>
      </c>
      <c r="AE132" s="5">
        <v>0</v>
      </c>
      <c r="AF132" s="6">
        <f>AD132+AE132</f>
        <v>0</v>
      </c>
    </row>
    <row r="133" spans="1:32" ht="19.5" customHeight="1">
      <c r="A133" s="53"/>
      <c r="B133" s="17" t="s">
        <v>59</v>
      </c>
      <c r="C133" s="5">
        <f t="shared" si="50"/>
        <v>0</v>
      </c>
      <c r="D133" s="5">
        <f t="shared" si="50"/>
        <v>0</v>
      </c>
      <c r="E133" s="6">
        <f t="shared" si="50"/>
        <v>0</v>
      </c>
      <c r="F133" s="5">
        <v>0</v>
      </c>
      <c r="G133" s="5">
        <v>0</v>
      </c>
      <c r="H133" s="5">
        <f>F133+G133</f>
        <v>0</v>
      </c>
      <c r="I133" s="5">
        <v>0</v>
      </c>
      <c r="J133" s="5">
        <v>0</v>
      </c>
      <c r="K133" s="5">
        <f>I133+J133</f>
        <v>0</v>
      </c>
      <c r="L133" s="5">
        <v>0</v>
      </c>
      <c r="M133" s="5">
        <v>0</v>
      </c>
      <c r="N133" s="5">
        <f>L133+M133</f>
        <v>0</v>
      </c>
      <c r="O133" s="5">
        <v>0</v>
      </c>
      <c r="P133" s="5">
        <v>0</v>
      </c>
      <c r="Q133" s="5">
        <f>O133+P133</f>
        <v>0</v>
      </c>
      <c r="R133" s="5">
        <v>0</v>
      </c>
      <c r="S133" s="5">
        <v>0</v>
      </c>
      <c r="T133" s="5">
        <f>R133+S133</f>
        <v>0</v>
      </c>
      <c r="U133" s="5">
        <v>0</v>
      </c>
      <c r="V133" s="5">
        <v>0</v>
      </c>
      <c r="W133" s="5">
        <f>U133+V133</f>
        <v>0</v>
      </c>
      <c r="X133" s="5">
        <v>0</v>
      </c>
      <c r="Y133" s="5">
        <v>0</v>
      </c>
      <c r="Z133" s="8">
        <f>X133+Y133</f>
        <v>0</v>
      </c>
      <c r="AA133" s="5">
        <v>0</v>
      </c>
      <c r="AB133" s="5">
        <v>0</v>
      </c>
      <c r="AC133" s="8">
        <f>AA133+AB133</f>
        <v>0</v>
      </c>
      <c r="AD133" s="5">
        <v>0</v>
      </c>
      <c r="AE133" s="5">
        <v>0</v>
      </c>
      <c r="AF133" s="6">
        <f>AD133+AE133</f>
        <v>0</v>
      </c>
    </row>
    <row r="134" spans="1:32" ht="19.5" customHeight="1">
      <c r="A134" s="54"/>
      <c r="B134" s="17" t="s">
        <v>4</v>
      </c>
      <c r="C134" s="5">
        <f t="shared" si="50"/>
        <v>36628159</v>
      </c>
      <c r="D134" s="5">
        <f t="shared" si="50"/>
        <v>14600765</v>
      </c>
      <c r="E134" s="6">
        <f t="shared" si="50"/>
        <v>51228924</v>
      </c>
      <c r="F134" s="5">
        <v>13104739</v>
      </c>
      <c r="G134" s="5">
        <v>3589051</v>
      </c>
      <c r="H134" s="5">
        <f>F134+G134</f>
        <v>16693790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0</v>
      </c>
      <c r="V134" s="5">
        <v>0</v>
      </c>
      <c r="W134" s="5">
        <f>U134+V134</f>
        <v>0</v>
      </c>
      <c r="X134" s="5">
        <v>23523420</v>
      </c>
      <c r="Y134" s="5">
        <v>11011714</v>
      </c>
      <c r="Z134" s="8">
        <f>X134+Y134</f>
        <v>34535134</v>
      </c>
      <c r="AA134" s="5">
        <v>0</v>
      </c>
      <c r="AB134" s="5">
        <v>0</v>
      </c>
      <c r="AC134" s="8">
        <f>AA134+AB134</f>
        <v>0</v>
      </c>
      <c r="AD134" s="5">
        <v>0</v>
      </c>
      <c r="AE134" s="5">
        <v>0</v>
      </c>
      <c r="AF134" s="6">
        <f>AD134+AE134</f>
        <v>0</v>
      </c>
    </row>
    <row r="135" spans="1:32" ht="19.5" customHeight="1" thickBot="1">
      <c r="A135" s="22" t="s">
        <v>5</v>
      </c>
      <c r="B135" s="21"/>
      <c r="C135" s="9">
        <f t="shared" ref="C135:AF135" si="51">SUM(C131:C134)</f>
        <v>36628159</v>
      </c>
      <c r="D135" s="9">
        <f t="shared" si="51"/>
        <v>14600765</v>
      </c>
      <c r="E135" s="9">
        <f t="shared" si="51"/>
        <v>51228924</v>
      </c>
      <c r="F135" s="9">
        <f t="shared" si="51"/>
        <v>13104739</v>
      </c>
      <c r="G135" s="9">
        <f t="shared" si="51"/>
        <v>3589051</v>
      </c>
      <c r="H135" s="9">
        <f t="shared" si="51"/>
        <v>16693790</v>
      </c>
      <c r="I135" s="9">
        <f t="shared" si="51"/>
        <v>0</v>
      </c>
      <c r="J135" s="9">
        <f t="shared" si="51"/>
        <v>0</v>
      </c>
      <c r="K135" s="9">
        <f t="shared" si="51"/>
        <v>0</v>
      </c>
      <c r="L135" s="9">
        <f t="shared" si="51"/>
        <v>0</v>
      </c>
      <c r="M135" s="9">
        <f t="shared" si="51"/>
        <v>0</v>
      </c>
      <c r="N135" s="9">
        <f t="shared" si="51"/>
        <v>0</v>
      </c>
      <c r="O135" s="9">
        <f t="shared" si="51"/>
        <v>0</v>
      </c>
      <c r="P135" s="9">
        <f t="shared" si="51"/>
        <v>0</v>
      </c>
      <c r="Q135" s="9">
        <f t="shared" si="51"/>
        <v>0</v>
      </c>
      <c r="R135" s="9">
        <f t="shared" si="51"/>
        <v>0</v>
      </c>
      <c r="S135" s="9">
        <f t="shared" si="51"/>
        <v>0</v>
      </c>
      <c r="T135" s="9">
        <f t="shared" si="51"/>
        <v>0</v>
      </c>
      <c r="U135" s="9">
        <f t="shared" si="51"/>
        <v>0</v>
      </c>
      <c r="V135" s="9">
        <f t="shared" si="51"/>
        <v>0</v>
      </c>
      <c r="W135" s="9">
        <f t="shared" si="51"/>
        <v>0</v>
      </c>
      <c r="X135" s="9">
        <f t="shared" si="51"/>
        <v>23523420</v>
      </c>
      <c r="Y135" s="9">
        <f t="shared" si="51"/>
        <v>11011714</v>
      </c>
      <c r="Z135" s="9">
        <f t="shared" si="51"/>
        <v>34535134</v>
      </c>
      <c r="AA135" s="9">
        <f t="shared" si="51"/>
        <v>0</v>
      </c>
      <c r="AB135" s="9">
        <f t="shared" si="51"/>
        <v>0</v>
      </c>
      <c r="AC135" s="9">
        <f t="shared" si="51"/>
        <v>0</v>
      </c>
      <c r="AD135" s="9">
        <f t="shared" si="51"/>
        <v>0</v>
      </c>
      <c r="AE135" s="9">
        <f t="shared" si="51"/>
        <v>0</v>
      </c>
      <c r="AF135" s="9">
        <f t="shared" si="51"/>
        <v>0</v>
      </c>
    </row>
    <row r="136" spans="1:32" ht="19.5" customHeight="1">
      <c r="A136" s="52" t="s">
        <v>46</v>
      </c>
      <c r="B136" s="18" t="s">
        <v>2</v>
      </c>
      <c r="C136" s="5">
        <f>F136+I136+L136+O136+U136+X136+AA136+AD136+R136</f>
        <v>0</v>
      </c>
      <c r="D136" s="5">
        <f>G136+J136+M136+P136+V136+Y136+AB136+AE136+S136</f>
        <v>0</v>
      </c>
      <c r="E136" s="6">
        <f>H136+K136+N136+Q136+W136+Z136+AC136+AF136+T136</f>
        <v>0</v>
      </c>
      <c r="F136" s="5">
        <v>0</v>
      </c>
      <c r="G136" s="5">
        <v>0</v>
      </c>
      <c r="H136" s="5">
        <f>F136+G136</f>
        <v>0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0</v>
      </c>
      <c r="V136" s="5">
        <v>0</v>
      </c>
      <c r="W136" s="5">
        <f>U136+V136</f>
        <v>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8">
        <f>AA136+AB136</f>
        <v>0</v>
      </c>
      <c r="AD136" s="5">
        <v>0</v>
      </c>
      <c r="AE136" s="5">
        <v>0</v>
      </c>
      <c r="AF136" s="6">
        <f>AD136+AE136</f>
        <v>0</v>
      </c>
    </row>
    <row r="137" spans="1:32" ht="19.5" customHeight="1">
      <c r="A137" s="53"/>
      <c r="B137" s="17" t="s">
        <v>3</v>
      </c>
      <c r="C137" s="5">
        <f t="shared" ref="C137:E139" si="52">F137+I137+L137+O137+U137+X137+AA137+AD137+R137</f>
        <v>0</v>
      </c>
      <c r="D137" s="5">
        <f t="shared" si="52"/>
        <v>0</v>
      </c>
      <c r="E137" s="6">
        <f t="shared" si="52"/>
        <v>0</v>
      </c>
      <c r="F137" s="5">
        <v>0</v>
      </c>
      <c r="G137" s="5">
        <v>0</v>
      </c>
      <c r="H137" s="5">
        <f>F137+G137</f>
        <v>0</v>
      </c>
      <c r="I137" s="5">
        <v>0</v>
      </c>
      <c r="J137" s="5">
        <v>0</v>
      </c>
      <c r="K137" s="5">
        <f>I137+J137</f>
        <v>0</v>
      </c>
      <c r="L137" s="5">
        <v>0</v>
      </c>
      <c r="M137" s="5">
        <v>0</v>
      </c>
      <c r="N137" s="5">
        <f>L137+M137</f>
        <v>0</v>
      </c>
      <c r="O137" s="5">
        <v>0</v>
      </c>
      <c r="P137" s="5">
        <v>0</v>
      </c>
      <c r="Q137" s="5">
        <f>O137+P137</f>
        <v>0</v>
      </c>
      <c r="R137" s="5">
        <v>0</v>
      </c>
      <c r="S137" s="5">
        <v>0</v>
      </c>
      <c r="T137" s="5">
        <f>R137+S137</f>
        <v>0</v>
      </c>
      <c r="U137" s="5">
        <v>0</v>
      </c>
      <c r="V137" s="5">
        <v>0</v>
      </c>
      <c r="W137" s="5">
        <f>U137+V137</f>
        <v>0</v>
      </c>
      <c r="X137" s="5">
        <v>0</v>
      </c>
      <c r="Y137" s="5">
        <v>0</v>
      </c>
      <c r="Z137" s="8">
        <f>X137+Y137</f>
        <v>0</v>
      </c>
      <c r="AA137" s="5">
        <v>0</v>
      </c>
      <c r="AB137" s="5">
        <v>0</v>
      </c>
      <c r="AC137" s="8">
        <f>AA137+AB137</f>
        <v>0</v>
      </c>
      <c r="AD137" s="5">
        <v>0</v>
      </c>
      <c r="AE137" s="5">
        <v>0</v>
      </c>
      <c r="AF137" s="6">
        <f>AD137+AE137</f>
        <v>0</v>
      </c>
    </row>
    <row r="138" spans="1:32" ht="19.5" customHeight="1">
      <c r="A138" s="53"/>
      <c r="B138" s="17" t="s">
        <v>59</v>
      </c>
      <c r="C138" s="5">
        <f t="shared" si="52"/>
        <v>0</v>
      </c>
      <c r="D138" s="5">
        <f t="shared" si="52"/>
        <v>0</v>
      </c>
      <c r="E138" s="6">
        <f t="shared" si="52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5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8">
        <f>AA138+AB138</f>
        <v>0</v>
      </c>
      <c r="AD138" s="5">
        <v>0</v>
      </c>
      <c r="AE138" s="5">
        <v>0</v>
      </c>
      <c r="AF138" s="6">
        <f>AD138+AE138</f>
        <v>0</v>
      </c>
    </row>
    <row r="139" spans="1:32" ht="19.5" customHeight="1">
      <c r="A139" s="54"/>
      <c r="B139" s="17" t="s">
        <v>4</v>
      </c>
      <c r="C139" s="5">
        <f t="shared" si="52"/>
        <v>6253978</v>
      </c>
      <c r="D139" s="5">
        <f t="shared" si="52"/>
        <v>0</v>
      </c>
      <c r="E139" s="6">
        <f t="shared" si="52"/>
        <v>6253978</v>
      </c>
      <c r="F139" s="5">
        <v>0</v>
      </c>
      <c r="G139" s="5">
        <v>0</v>
      </c>
      <c r="H139" s="5">
        <f>F139+G139</f>
        <v>0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5">
        <f>U139+V139</f>
        <v>0</v>
      </c>
      <c r="X139" s="5">
        <v>6253978</v>
      </c>
      <c r="Y139" s="5">
        <v>0</v>
      </c>
      <c r="Z139" s="8">
        <f>X139+Y139</f>
        <v>6253978</v>
      </c>
      <c r="AA139" s="5">
        <v>0</v>
      </c>
      <c r="AB139" s="5">
        <v>0</v>
      </c>
      <c r="AC139" s="8">
        <f>AA139+AB139</f>
        <v>0</v>
      </c>
      <c r="AD139" s="5">
        <v>0</v>
      </c>
      <c r="AE139" s="5">
        <v>0</v>
      </c>
      <c r="AF139" s="6">
        <f>AD139+AE139</f>
        <v>0</v>
      </c>
    </row>
    <row r="140" spans="1:32" ht="19.5" customHeight="1" thickBot="1">
      <c r="A140" s="22" t="s">
        <v>5</v>
      </c>
      <c r="B140" s="21"/>
      <c r="C140" s="9">
        <f t="shared" ref="C140:AF140" si="53">SUM(C136:C139)</f>
        <v>6253978</v>
      </c>
      <c r="D140" s="9">
        <f t="shared" si="53"/>
        <v>0</v>
      </c>
      <c r="E140" s="9">
        <f t="shared" si="53"/>
        <v>6253978</v>
      </c>
      <c r="F140" s="9">
        <f t="shared" si="53"/>
        <v>0</v>
      </c>
      <c r="G140" s="9">
        <f t="shared" si="53"/>
        <v>0</v>
      </c>
      <c r="H140" s="9">
        <f t="shared" si="53"/>
        <v>0</v>
      </c>
      <c r="I140" s="9">
        <f t="shared" si="53"/>
        <v>0</v>
      </c>
      <c r="J140" s="9">
        <f t="shared" si="53"/>
        <v>0</v>
      </c>
      <c r="K140" s="9">
        <f t="shared" si="53"/>
        <v>0</v>
      </c>
      <c r="L140" s="9">
        <f t="shared" si="53"/>
        <v>0</v>
      </c>
      <c r="M140" s="9">
        <f t="shared" si="53"/>
        <v>0</v>
      </c>
      <c r="N140" s="9">
        <f t="shared" si="53"/>
        <v>0</v>
      </c>
      <c r="O140" s="9">
        <f t="shared" si="53"/>
        <v>0</v>
      </c>
      <c r="P140" s="9">
        <f t="shared" si="53"/>
        <v>0</v>
      </c>
      <c r="Q140" s="9">
        <f t="shared" si="53"/>
        <v>0</v>
      </c>
      <c r="R140" s="9">
        <f t="shared" si="53"/>
        <v>0</v>
      </c>
      <c r="S140" s="9">
        <f t="shared" si="53"/>
        <v>0</v>
      </c>
      <c r="T140" s="9">
        <f t="shared" si="53"/>
        <v>0</v>
      </c>
      <c r="U140" s="9">
        <f t="shared" si="53"/>
        <v>0</v>
      </c>
      <c r="V140" s="9">
        <f t="shared" si="53"/>
        <v>0</v>
      </c>
      <c r="W140" s="9">
        <f t="shared" si="53"/>
        <v>0</v>
      </c>
      <c r="X140" s="9">
        <f t="shared" si="53"/>
        <v>6253978</v>
      </c>
      <c r="Y140" s="9">
        <f t="shared" si="53"/>
        <v>0</v>
      </c>
      <c r="Z140" s="9">
        <f t="shared" si="53"/>
        <v>6253978</v>
      </c>
      <c r="AA140" s="9">
        <f t="shared" si="53"/>
        <v>0</v>
      </c>
      <c r="AB140" s="9">
        <f t="shared" si="53"/>
        <v>0</v>
      </c>
      <c r="AC140" s="9">
        <f t="shared" si="53"/>
        <v>0</v>
      </c>
      <c r="AD140" s="9">
        <f t="shared" si="53"/>
        <v>0</v>
      </c>
      <c r="AE140" s="9">
        <f t="shared" si="53"/>
        <v>0</v>
      </c>
      <c r="AF140" s="9">
        <f t="shared" si="53"/>
        <v>0</v>
      </c>
    </row>
    <row r="141" spans="1:32" ht="19.5" customHeight="1">
      <c r="A141" s="52" t="s">
        <v>58</v>
      </c>
      <c r="B141" s="18" t="s">
        <v>2</v>
      </c>
      <c r="C141" s="5">
        <f>F141+I141+L141+O141+U141+X141+AA141+AD141+R141</f>
        <v>0</v>
      </c>
      <c r="D141" s="5">
        <f>G141+J141+M141+P141+V141+Y141+AB141+AE141+S141</f>
        <v>0</v>
      </c>
      <c r="E141" s="6">
        <f>H141+K141+N141+Q141+W141+Z141+AC141+AF141+T141</f>
        <v>0</v>
      </c>
      <c r="F141" s="5">
        <v>0</v>
      </c>
      <c r="G141" s="5">
        <v>0</v>
      </c>
      <c r="H141" s="5">
        <f>F141+G141</f>
        <v>0</v>
      </c>
      <c r="I141" s="5">
        <v>0</v>
      </c>
      <c r="J141" s="5">
        <v>0</v>
      </c>
      <c r="K141" s="5">
        <f>I141+J141</f>
        <v>0</v>
      </c>
      <c r="L141" s="5">
        <v>0</v>
      </c>
      <c r="M141" s="5">
        <v>0</v>
      </c>
      <c r="N141" s="5">
        <f>L141+M141</f>
        <v>0</v>
      </c>
      <c r="O141" s="5">
        <v>0</v>
      </c>
      <c r="P141" s="5">
        <v>0</v>
      </c>
      <c r="Q141" s="5">
        <f>O141+P141</f>
        <v>0</v>
      </c>
      <c r="R141" s="5">
        <v>0</v>
      </c>
      <c r="S141" s="5">
        <v>0</v>
      </c>
      <c r="T141" s="5">
        <f>R141+S141</f>
        <v>0</v>
      </c>
      <c r="U141" s="5">
        <v>0</v>
      </c>
      <c r="V141" s="5">
        <v>0</v>
      </c>
      <c r="W141" s="5">
        <f>U141+V141</f>
        <v>0</v>
      </c>
      <c r="X141" s="5">
        <v>0</v>
      </c>
      <c r="Y141" s="5">
        <v>0</v>
      </c>
      <c r="Z141" s="8">
        <f>X141+Y141</f>
        <v>0</v>
      </c>
      <c r="AA141" s="5">
        <v>0</v>
      </c>
      <c r="AB141" s="5">
        <v>0</v>
      </c>
      <c r="AC141" s="8">
        <f>AA141+AB141</f>
        <v>0</v>
      </c>
      <c r="AD141" s="5">
        <v>0</v>
      </c>
      <c r="AE141" s="5">
        <v>0</v>
      </c>
      <c r="AF141" s="6">
        <f>AD141+AE141</f>
        <v>0</v>
      </c>
    </row>
    <row r="142" spans="1:32" ht="19.5" customHeight="1">
      <c r="A142" s="53"/>
      <c r="B142" s="17" t="s">
        <v>3</v>
      </c>
      <c r="C142" s="5">
        <f t="shared" ref="C142:E144" si="54">F142+I142+L142+O142+U142+X142+AA142+AD142+R142</f>
        <v>0</v>
      </c>
      <c r="D142" s="5">
        <f t="shared" si="54"/>
        <v>0</v>
      </c>
      <c r="E142" s="6">
        <f t="shared" si="54"/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5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8">
        <f>AA142+AB142</f>
        <v>0</v>
      </c>
      <c r="AD142" s="5">
        <v>0</v>
      </c>
      <c r="AE142" s="5">
        <v>0</v>
      </c>
      <c r="AF142" s="6">
        <f>AD142+AE142</f>
        <v>0</v>
      </c>
    </row>
    <row r="143" spans="1:32" ht="19.5" customHeight="1">
      <c r="A143" s="53"/>
      <c r="B143" s="17" t="s">
        <v>59</v>
      </c>
      <c r="C143" s="5">
        <f t="shared" si="54"/>
        <v>0</v>
      </c>
      <c r="D143" s="5">
        <f t="shared" si="54"/>
        <v>0</v>
      </c>
      <c r="E143" s="6">
        <f t="shared" si="54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5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8">
        <f>AA143+AB143</f>
        <v>0</v>
      </c>
      <c r="AD143" s="5">
        <v>0</v>
      </c>
      <c r="AE143" s="5">
        <v>0</v>
      </c>
      <c r="AF143" s="6">
        <f>AD143+AE143</f>
        <v>0</v>
      </c>
    </row>
    <row r="144" spans="1:32" ht="19.5" customHeight="1">
      <c r="A144" s="54"/>
      <c r="B144" s="17" t="s">
        <v>4</v>
      </c>
      <c r="C144" s="5">
        <f t="shared" si="54"/>
        <v>684452960</v>
      </c>
      <c r="D144" s="5">
        <f t="shared" si="54"/>
        <v>322263026</v>
      </c>
      <c r="E144" s="6">
        <f t="shared" si="54"/>
        <v>1006715986</v>
      </c>
      <c r="F144" s="5">
        <v>661371670</v>
      </c>
      <c r="G144" s="5">
        <v>62371878</v>
      </c>
      <c r="H144" s="5">
        <f>F144+G144</f>
        <v>723743548</v>
      </c>
      <c r="I144" s="5">
        <v>23081290</v>
      </c>
      <c r="J144" s="5">
        <v>259891148</v>
      </c>
      <c r="K144" s="5">
        <f>I144+J144</f>
        <v>282972438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0</v>
      </c>
      <c r="V144" s="5">
        <v>0</v>
      </c>
      <c r="W144" s="5">
        <f>U144+V144</f>
        <v>0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8">
        <f>AA144+AB144</f>
        <v>0</v>
      </c>
      <c r="AD144" s="5">
        <v>0</v>
      </c>
      <c r="AE144" s="5">
        <v>0</v>
      </c>
      <c r="AF144" s="6">
        <f>AD144+AE144</f>
        <v>0</v>
      </c>
    </row>
    <row r="145" spans="1:32" ht="19.5" customHeight="1" thickBot="1">
      <c r="A145" s="22" t="s">
        <v>5</v>
      </c>
      <c r="B145" s="21"/>
      <c r="C145" s="9">
        <f t="shared" ref="C145:AF145" si="55">SUM(C141:C144)</f>
        <v>684452960</v>
      </c>
      <c r="D145" s="9">
        <f t="shared" si="55"/>
        <v>322263026</v>
      </c>
      <c r="E145" s="9">
        <f t="shared" si="55"/>
        <v>1006715986</v>
      </c>
      <c r="F145" s="9">
        <f t="shared" si="55"/>
        <v>661371670</v>
      </c>
      <c r="G145" s="9">
        <f t="shared" si="55"/>
        <v>62371878</v>
      </c>
      <c r="H145" s="9">
        <f t="shared" si="55"/>
        <v>723743548</v>
      </c>
      <c r="I145" s="9">
        <f t="shared" si="55"/>
        <v>23081290</v>
      </c>
      <c r="J145" s="9">
        <f t="shared" si="55"/>
        <v>259891148</v>
      </c>
      <c r="K145" s="9">
        <f t="shared" si="55"/>
        <v>282972438</v>
      </c>
      <c r="L145" s="9">
        <f t="shared" si="55"/>
        <v>0</v>
      </c>
      <c r="M145" s="9">
        <f t="shared" si="55"/>
        <v>0</v>
      </c>
      <c r="N145" s="9">
        <f t="shared" si="55"/>
        <v>0</v>
      </c>
      <c r="O145" s="9">
        <f t="shared" si="55"/>
        <v>0</v>
      </c>
      <c r="P145" s="9">
        <f t="shared" si="55"/>
        <v>0</v>
      </c>
      <c r="Q145" s="9">
        <f t="shared" si="55"/>
        <v>0</v>
      </c>
      <c r="R145" s="9">
        <f t="shared" si="55"/>
        <v>0</v>
      </c>
      <c r="S145" s="9">
        <f t="shared" si="55"/>
        <v>0</v>
      </c>
      <c r="T145" s="9">
        <f t="shared" si="55"/>
        <v>0</v>
      </c>
      <c r="U145" s="9">
        <f t="shared" si="55"/>
        <v>0</v>
      </c>
      <c r="V145" s="9">
        <f t="shared" si="55"/>
        <v>0</v>
      </c>
      <c r="W145" s="9">
        <f t="shared" si="55"/>
        <v>0</v>
      </c>
      <c r="X145" s="9">
        <f t="shared" si="55"/>
        <v>0</v>
      </c>
      <c r="Y145" s="9">
        <f t="shared" si="55"/>
        <v>0</v>
      </c>
      <c r="Z145" s="9">
        <f t="shared" si="55"/>
        <v>0</v>
      </c>
      <c r="AA145" s="9">
        <f t="shared" si="55"/>
        <v>0</v>
      </c>
      <c r="AB145" s="9">
        <f t="shared" si="55"/>
        <v>0</v>
      </c>
      <c r="AC145" s="9">
        <f t="shared" si="55"/>
        <v>0</v>
      </c>
      <c r="AD145" s="9">
        <f t="shared" si="55"/>
        <v>0</v>
      </c>
      <c r="AE145" s="9">
        <f t="shared" si="55"/>
        <v>0</v>
      </c>
      <c r="AF145" s="9">
        <f t="shared" si="55"/>
        <v>0</v>
      </c>
    </row>
    <row r="146" spans="1:32" ht="19.5" customHeight="1">
      <c r="A146" s="52" t="s">
        <v>47</v>
      </c>
      <c r="B146" s="18" t="s">
        <v>2</v>
      </c>
      <c r="C146" s="5">
        <f>F146+I146+L146+O146+U146+X146+AA146+AD146+R146</f>
        <v>0</v>
      </c>
      <c r="D146" s="5">
        <f>G146+J146+M146+P146+V146+Y146+AB146+AE146+S146</f>
        <v>0</v>
      </c>
      <c r="E146" s="6">
        <f>H146+K146+N146+Q146+W146+Z146+AC146+AF146+T146</f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5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8">
        <f>AA146+AB146</f>
        <v>0</v>
      </c>
      <c r="AD146" s="5">
        <v>0</v>
      </c>
      <c r="AE146" s="5">
        <v>0</v>
      </c>
      <c r="AF146" s="6">
        <f>AD146+AE146</f>
        <v>0</v>
      </c>
    </row>
    <row r="147" spans="1:32" ht="19.5" customHeight="1">
      <c r="A147" s="53"/>
      <c r="B147" s="17" t="s">
        <v>3</v>
      </c>
      <c r="C147" s="5">
        <f t="shared" ref="C147:E149" si="56">F147+I147+L147+O147+U147+X147+AA147+AD147+R147</f>
        <v>0</v>
      </c>
      <c r="D147" s="5">
        <f t="shared" si="56"/>
        <v>0</v>
      </c>
      <c r="E147" s="6">
        <f t="shared" si="56"/>
        <v>0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0</v>
      </c>
      <c r="V147" s="5">
        <v>0</v>
      </c>
      <c r="W147" s="5">
        <f>U147+V147</f>
        <v>0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8">
        <f>AA147+AB147</f>
        <v>0</v>
      </c>
      <c r="AD147" s="5">
        <v>0</v>
      </c>
      <c r="AE147" s="5">
        <v>0</v>
      </c>
      <c r="AF147" s="6">
        <f>AD147+AE147</f>
        <v>0</v>
      </c>
    </row>
    <row r="148" spans="1:32" ht="19.5" customHeight="1">
      <c r="A148" s="53"/>
      <c r="B148" s="17" t="s">
        <v>59</v>
      </c>
      <c r="C148" s="5">
        <f t="shared" si="56"/>
        <v>0</v>
      </c>
      <c r="D148" s="5">
        <f t="shared" si="56"/>
        <v>0</v>
      </c>
      <c r="E148" s="6">
        <f t="shared" si="56"/>
        <v>0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0</v>
      </c>
      <c r="V148" s="5">
        <v>0</v>
      </c>
      <c r="W148" s="5">
        <f>U148+V148</f>
        <v>0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8">
        <f>AA148+AB148</f>
        <v>0</v>
      </c>
      <c r="AD148" s="5">
        <v>0</v>
      </c>
      <c r="AE148" s="5">
        <v>0</v>
      </c>
      <c r="AF148" s="6">
        <f>AD148+AE148</f>
        <v>0</v>
      </c>
    </row>
    <row r="149" spans="1:32" ht="19.5" customHeight="1">
      <c r="A149" s="54"/>
      <c r="B149" s="17" t="s">
        <v>4</v>
      </c>
      <c r="C149" s="5">
        <f t="shared" si="56"/>
        <v>0</v>
      </c>
      <c r="D149" s="5">
        <f t="shared" si="56"/>
        <v>0</v>
      </c>
      <c r="E149" s="6">
        <f t="shared" si="56"/>
        <v>0</v>
      </c>
      <c r="F149" s="5">
        <v>0</v>
      </c>
      <c r="G149" s="5">
        <v>0</v>
      </c>
      <c r="H149" s="5">
        <f>F149+G149</f>
        <v>0</v>
      </c>
      <c r="I149" s="5">
        <v>0</v>
      </c>
      <c r="J149" s="5">
        <v>0</v>
      </c>
      <c r="K149" s="5">
        <f>I149+J149</f>
        <v>0</v>
      </c>
      <c r="L149" s="5">
        <v>0</v>
      </c>
      <c r="M149" s="5">
        <v>0</v>
      </c>
      <c r="N149" s="5">
        <f>L149+M149</f>
        <v>0</v>
      </c>
      <c r="O149" s="5">
        <v>0</v>
      </c>
      <c r="P149" s="5">
        <v>0</v>
      </c>
      <c r="Q149" s="5">
        <f>O149+P149</f>
        <v>0</v>
      </c>
      <c r="R149" s="5">
        <v>0</v>
      </c>
      <c r="S149" s="5">
        <v>0</v>
      </c>
      <c r="T149" s="5">
        <f>R149+S149</f>
        <v>0</v>
      </c>
      <c r="U149" s="5">
        <v>0</v>
      </c>
      <c r="V149" s="5">
        <v>0</v>
      </c>
      <c r="W149" s="5">
        <f>U149+V149</f>
        <v>0</v>
      </c>
      <c r="X149" s="5">
        <v>0</v>
      </c>
      <c r="Y149" s="5">
        <v>0</v>
      </c>
      <c r="Z149" s="8">
        <f>X149+Y149</f>
        <v>0</v>
      </c>
      <c r="AA149" s="5">
        <v>0</v>
      </c>
      <c r="AB149" s="5">
        <v>0</v>
      </c>
      <c r="AC149" s="8">
        <f>AA149+AB149</f>
        <v>0</v>
      </c>
      <c r="AD149" s="5">
        <v>0</v>
      </c>
      <c r="AE149" s="5">
        <v>0</v>
      </c>
      <c r="AF149" s="6">
        <f>AD149+AE149</f>
        <v>0</v>
      </c>
    </row>
    <row r="150" spans="1:32" ht="19.5" customHeight="1" thickBot="1">
      <c r="A150" s="22" t="s">
        <v>5</v>
      </c>
      <c r="B150" s="21"/>
      <c r="C150" s="9">
        <f t="shared" ref="C150:AF150" si="57">SUM(C146:C149)</f>
        <v>0</v>
      </c>
      <c r="D150" s="9">
        <f t="shared" si="57"/>
        <v>0</v>
      </c>
      <c r="E150" s="9">
        <f t="shared" si="57"/>
        <v>0</v>
      </c>
      <c r="F150" s="9">
        <f t="shared" si="57"/>
        <v>0</v>
      </c>
      <c r="G150" s="9">
        <f t="shared" si="57"/>
        <v>0</v>
      </c>
      <c r="H150" s="9">
        <f t="shared" si="57"/>
        <v>0</v>
      </c>
      <c r="I150" s="9">
        <f t="shared" si="57"/>
        <v>0</v>
      </c>
      <c r="J150" s="9">
        <f t="shared" si="57"/>
        <v>0</v>
      </c>
      <c r="K150" s="9">
        <f t="shared" si="57"/>
        <v>0</v>
      </c>
      <c r="L150" s="9">
        <f t="shared" si="57"/>
        <v>0</v>
      </c>
      <c r="M150" s="9">
        <f t="shared" si="57"/>
        <v>0</v>
      </c>
      <c r="N150" s="9">
        <f t="shared" si="57"/>
        <v>0</v>
      </c>
      <c r="O150" s="9">
        <f t="shared" si="57"/>
        <v>0</v>
      </c>
      <c r="P150" s="9">
        <f t="shared" si="57"/>
        <v>0</v>
      </c>
      <c r="Q150" s="9">
        <f t="shared" si="57"/>
        <v>0</v>
      </c>
      <c r="R150" s="9">
        <f t="shared" si="57"/>
        <v>0</v>
      </c>
      <c r="S150" s="9">
        <f t="shared" si="57"/>
        <v>0</v>
      </c>
      <c r="T150" s="9">
        <f t="shared" si="57"/>
        <v>0</v>
      </c>
      <c r="U150" s="9">
        <f t="shared" si="57"/>
        <v>0</v>
      </c>
      <c r="V150" s="9">
        <f t="shared" si="57"/>
        <v>0</v>
      </c>
      <c r="W150" s="9">
        <f t="shared" si="57"/>
        <v>0</v>
      </c>
      <c r="X150" s="9">
        <f t="shared" si="57"/>
        <v>0</v>
      </c>
      <c r="Y150" s="9">
        <f t="shared" si="57"/>
        <v>0</v>
      </c>
      <c r="Z150" s="9">
        <f t="shared" si="57"/>
        <v>0</v>
      </c>
      <c r="AA150" s="9">
        <f t="shared" si="57"/>
        <v>0</v>
      </c>
      <c r="AB150" s="9">
        <f t="shared" si="57"/>
        <v>0</v>
      </c>
      <c r="AC150" s="9">
        <f t="shared" si="57"/>
        <v>0</v>
      </c>
      <c r="AD150" s="9">
        <f t="shared" si="57"/>
        <v>0</v>
      </c>
      <c r="AE150" s="9">
        <f t="shared" si="57"/>
        <v>0</v>
      </c>
      <c r="AF150" s="9">
        <f t="shared" si="57"/>
        <v>0</v>
      </c>
    </row>
    <row r="151" spans="1:32" ht="19.5" customHeight="1">
      <c r="A151" s="52" t="s">
        <v>48</v>
      </c>
      <c r="B151" s="18" t="s">
        <v>2</v>
      </c>
      <c r="C151" s="5">
        <f>F151+I151+L151+O151+U151+X151+AA151+AD151+R151</f>
        <v>41259496</v>
      </c>
      <c r="D151" s="5">
        <f>G151+J151+M151+P151+V151+Y151+AB151+AE151+S151</f>
        <v>5880109</v>
      </c>
      <c r="E151" s="6">
        <f>H151+K151+N151+Q151+W151+Z151+AC151+AF151+T151</f>
        <v>47139605</v>
      </c>
      <c r="F151" s="5">
        <v>4854872</v>
      </c>
      <c r="G151" s="5">
        <v>917996</v>
      </c>
      <c r="H151" s="5">
        <f>F151+G151</f>
        <v>5772868</v>
      </c>
      <c r="I151" s="5">
        <v>565109</v>
      </c>
      <c r="J151" s="5">
        <v>0</v>
      </c>
      <c r="K151" s="5">
        <f>I151+J151</f>
        <v>565109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0</v>
      </c>
      <c r="V151" s="5">
        <v>0</v>
      </c>
      <c r="W151" s="5">
        <f>U151+V151</f>
        <v>0</v>
      </c>
      <c r="X151" s="5">
        <v>35839515</v>
      </c>
      <c r="Y151" s="5">
        <v>4962113</v>
      </c>
      <c r="Z151" s="8">
        <f>X151+Y151</f>
        <v>40801628</v>
      </c>
      <c r="AA151" s="5">
        <v>0</v>
      </c>
      <c r="AB151" s="5">
        <v>0</v>
      </c>
      <c r="AC151" s="8">
        <f>AA151+AB151</f>
        <v>0</v>
      </c>
      <c r="AD151" s="5">
        <v>0</v>
      </c>
      <c r="AE151" s="5">
        <v>0</v>
      </c>
      <c r="AF151" s="6">
        <f>AD151+AE151</f>
        <v>0</v>
      </c>
    </row>
    <row r="152" spans="1:32" ht="19.5" customHeight="1">
      <c r="A152" s="53"/>
      <c r="B152" s="17" t="s">
        <v>3</v>
      </c>
      <c r="C152" s="5">
        <f t="shared" ref="C152:E154" si="58">F152+I152+L152+O152+U152+X152+AA152+AD152+R152</f>
        <v>71183069</v>
      </c>
      <c r="D152" s="5">
        <f t="shared" si="58"/>
        <v>4994487</v>
      </c>
      <c r="E152" s="6">
        <f t="shared" si="58"/>
        <v>76177556</v>
      </c>
      <c r="F152" s="5">
        <v>0</v>
      </c>
      <c r="G152" s="5">
        <v>0</v>
      </c>
      <c r="H152" s="5">
        <f>F152+G152</f>
        <v>0</v>
      </c>
      <c r="I152" s="5">
        <v>0</v>
      </c>
      <c r="J152" s="5">
        <v>0</v>
      </c>
      <c r="K152" s="5">
        <f>I152+J152</f>
        <v>0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0</v>
      </c>
      <c r="V152" s="5">
        <v>0</v>
      </c>
      <c r="W152" s="5">
        <f>U152+V152</f>
        <v>0</v>
      </c>
      <c r="X152" s="5">
        <v>71183069</v>
      </c>
      <c r="Y152" s="5">
        <v>4994487</v>
      </c>
      <c r="Z152" s="8">
        <f>X152+Y152</f>
        <v>76177556</v>
      </c>
      <c r="AA152" s="5">
        <v>0</v>
      </c>
      <c r="AB152" s="5">
        <v>0</v>
      </c>
      <c r="AC152" s="8">
        <f>AA152+AB152</f>
        <v>0</v>
      </c>
      <c r="AD152" s="5">
        <v>0</v>
      </c>
      <c r="AE152" s="5">
        <v>0</v>
      </c>
      <c r="AF152" s="6">
        <f>AD152+AE152</f>
        <v>0</v>
      </c>
    </row>
    <row r="153" spans="1:32" ht="19.5" customHeight="1">
      <c r="A153" s="53"/>
      <c r="B153" s="17" t="s">
        <v>59</v>
      </c>
      <c r="C153" s="5">
        <f t="shared" si="58"/>
        <v>0</v>
      </c>
      <c r="D153" s="5">
        <f t="shared" si="58"/>
        <v>0</v>
      </c>
      <c r="E153" s="6">
        <f t="shared" si="58"/>
        <v>0</v>
      </c>
      <c r="F153" s="5">
        <v>0</v>
      </c>
      <c r="G153" s="5">
        <v>0</v>
      </c>
      <c r="H153" s="5">
        <f>F153+G153</f>
        <v>0</v>
      </c>
      <c r="I153" s="5">
        <v>0</v>
      </c>
      <c r="J153" s="5">
        <v>0</v>
      </c>
      <c r="K153" s="5">
        <f>I153+J153</f>
        <v>0</v>
      </c>
      <c r="L153" s="5">
        <v>0</v>
      </c>
      <c r="M153" s="5">
        <v>0</v>
      </c>
      <c r="N153" s="5">
        <f>L153+M153</f>
        <v>0</v>
      </c>
      <c r="O153" s="5">
        <v>0</v>
      </c>
      <c r="P153" s="5">
        <v>0</v>
      </c>
      <c r="Q153" s="5">
        <f>O153+P153</f>
        <v>0</v>
      </c>
      <c r="R153" s="5">
        <v>0</v>
      </c>
      <c r="S153" s="5">
        <v>0</v>
      </c>
      <c r="T153" s="5">
        <f>R153+S153</f>
        <v>0</v>
      </c>
      <c r="U153" s="5">
        <v>0</v>
      </c>
      <c r="V153" s="5">
        <v>0</v>
      </c>
      <c r="W153" s="5">
        <f>U153+V153</f>
        <v>0</v>
      </c>
      <c r="X153" s="5">
        <v>0</v>
      </c>
      <c r="Y153" s="5">
        <v>0</v>
      </c>
      <c r="Z153" s="8">
        <f>X153+Y153</f>
        <v>0</v>
      </c>
      <c r="AA153" s="5">
        <v>0</v>
      </c>
      <c r="AB153" s="5">
        <v>0</v>
      </c>
      <c r="AC153" s="8">
        <f>AA153+AB153</f>
        <v>0</v>
      </c>
      <c r="AD153" s="5">
        <v>0</v>
      </c>
      <c r="AE153" s="5">
        <v>0</v>
      </c>
      <c r="AF153" s="6">
        <f>AD153+AE153</f>
        <v>0</v>
      </c>
    </row>
    <row r="154" spans="1:32" ht="19.5" customHeight="1">
      <c r="A154" s="54"/>
      <c r="B154" s="17" t="s">
        <v>4</v>
      </c>
      <c r="C154" s="5">
        <f t="shared" si="58"/>
        <v>579855884</v>
      </c>
      <c r="D154" s="5">
        <f t="shared" si="58"/>
        <v>768184347</v>
      </c>
      <c r="E154" s="6">
        <f t="shared" si="58"/>
        <v>1348040231</v>
      </c>
      <c r="F154" s="5">
        <v>177559887</v>
      </c>
      <c r="G154" s="5">
        <v>34541332</v>
      </c>
      <c r="H154" s="5">
        <f>F154+G154</f>
        <v>212101219</v>
      </c>
      <c r="I154" s="5">
        <v>0</v>
      </c>
      <c r="J154" s="5">
        <v>10775566</v>
      </c>
      <c r="K154" s="5">
        <f>I154+J154</f>
        <v>10775566</v>
      </c>
      <c r="L154" s="5">
        <v>0</v>
      </c>
      <c r="M154" s="5">
        <v>0</v>
      </c>
      <c r="N154" s="5">
        <f>L154+M154</f>
        <v>0</v>
      </c>
      <c r="O154" s="5">
        <v>0</v>
      </c>
      <c r="P154" s="5">
        <v>0</v>
      </c>
      <c r="Q154" s="5">
        <f>O154+P154</f>
        <v>0</v>
      </c>
      <c r="R154" s="5">
        <v>0</v>
      </c>
      <c r="S154" s="5">
        <v>0</v>
      </c>
      <c r="T154" s="5">
        <f>R154+S154</f>
        <v>0</v>
      </c>
      <c r="U154" s="5">
        <v>16218271</v>
      </c>
      <c r="V154" s="5">
        <v>0</v>
      </c>
      <c r="W154" s="5">
        <f>U154+V154</f>
        <v>16218271</v>
      </c>
      <c r="X154" s="5">
        <v>386077726</v>
      </c>
      <c r="Y154" s="5">
        <v>722867449</v>
      </c>
      <c r="Z154" s="8">
        <f>X154+Y154</f>
        <v>1108945175</v>
      </c>
      <c r="AA154" s="5">
        <v>0</v>
      </c>
      <c r="AB154" s="5">
        <v>0</v>
      </c>
      <c r="AC154" s="8">
        <f>AA154+AB154</f>
        <v>0</v>
      </c>
      <c r="AD154" s="5">
        <v>0</v>
      </c>
      <c r="AE154" s="5">
        <v>0</v>
      </c>
      <c r="AF154" s="6">
        <f>AD154+AE154</f>
        <v>0</v>
      </c>
    </row>
    <row r="155" spans="1:32" ht="19.5" customHeight="1" thickBot="1">
      <c r="A155" s="22" t="s">
        <v>5</v>
      </c>
      <c r="B155" s="21"/>
      <c r="C155" s="9">
        <f t="shared" ref="C155:AF155" si="59">SUM(C151:C154)</f>
        <v>692298449</v>
      </c>
      <c r="D155" s="9">
        <f t="shared" si="59"/>
        <v>779058943</v>
      </c>
      <c r="E155" s="9">
        <f t="shared" si="59"/>
        <v>1471357392</v>
      </c>
      <c r="F155" s="9">
        <f t="shared" si="59"/>
        <v>182414759</v>
      </c>
      <c r="G155" s="9">
        <f t="shared" si="59"/>
        <v>35459328</v>
      </c>
      <c r="H155" s="9">
        <f t="shared" si="59"/>
        <v>217874087</v>
      </c>
      <c r="I155" s="9">
        <f t="shared" si="59"/>
        <v>565109</v>
      </c>
      <c r="J155" s="9">
        <f t="shared" si="59"/>
        <v>10775566</v>
      </c>
      <c r="K155" s="9">
        <f t="shared" si="59"/>
        <v>11340675</v>
      </c>
      <c r="L155" s="9">
        <f t="shared" si="59"/>
        <v>0</v>
      </c>
      <c r="M155" s="9">
        <f t="shared" si="59"/>
        <v>0</v>
      </c>
      <c r="N155" s="9">
        <f t="shared" si="59"/>
        <v>0</v>
      </c>
      <c r="O155" s="9">
        <f t="shared" si="59"/>
        <v>0</v>
      </c>
      <c r="P155" s="9">
        <f t="shared" si="59"/>
        <v>0</v>
      </c>
      <c r="Q155" s="9">
        <f t="shared" si="59"/>
        <v>0</v>
      </c>
      <c r="R155" s="9">
        <f t="shared" si="59"/>
        <v>0</v>
      </c>
      <c r="S155" s="9">
        <f t="shared" si="59"/>
        <v>0</v>
      </c>
      <c r="T155" s="9">
        <f t="shared" si="59"/>
        <v>0</v>
      </c>
      <c r="U155" s="9">
        <f t="shared" si="59"/>
        <v>16218271</v>
      </c>
      <c r="V155" s="9">
        <f t="shared" si="59"/>
        <v>0</v>
      </c>
      <c r="W155" s="9">
        <f t="shared" si="59"/>
        <v>16218271</v>
      </c>
      <c r="X155" s="9">
        <f t="shared" si="59"/>
        <v>493100310</v>
      </c>
      <c r="Y155" s="9">
        <f t="shared" si="59"/>
        <v>732824049</v>
      </c>
      <c r="Z155" s="9">
        <f t="shared" si="59"/>
        <v>1225924359</v>
      </c>
      <c r="AA155" s="9">
        <f t="shared" si="59"/>
        <v>0</v>
      </c>
      <c r="AB155" s="9">
        <f t="shared" si="59"/>
        <v>0</v>
      </c>
      <c r="AC155" s="9">
        <f t="shared" si="59"/>
        <v>0</v>
      </c>
      <c r="AD155" s="9">
        <f t="shared" si="59"/>
        <v>0</v>
      </c>
      <c r="AE155" s="9">
        <f t="shared" si="59"/>
        <v>0</v>
      </c>
      <c r="AF155" s="9">
        <f t="shared" si="59"/>
        <v>0</v>
      </c>
    </row>
    <row r="156" spans="1:32" ht="19.5" customHeight="1">
      <c r="A156" s="52" t="s">
        <v>49</v>
      </c>
      <c r="B156" s="18" t="s">
        <v>2</v>
      </c>
      <c r="C156" s="5">
        <f>F156+I156+L156+O156+U156+X156+AA156+AD156+R156</f>
        <v>0</v>
      </c>
      <c r="D156" s="5">
        <f>G156+J156+M156+P156+V156+Y156+AB156+AE156+S156</f>
        <v>0</v>
      </c>
      <c r="E156" s="6">
        <f>H156+K156+N156+Q156+W156+Z156+AC156+AF156+T156</f>
        <v>0</v>
      </c>
      <c r="F156" s="5">
        <v>0</v>
      </c>
      <c r="G156" s="5">
        <v>0</v>
      </c>
      <c r="H156" s="5">
        <f>F156+G156</f>
        <v>0</v>
      </c>
      <c r="I156" s="5">
        <v>0</v>
      </c>
      <c r="J156" s="5">
        <v>0</v>
      </c>
      <c r="K156" s="5">
        <f>I156+J156</f>
        <v>0</v>
      </c>
      <c r="L156" s="5">
        <v>0</v>
      </c>
      <c r="M156" s="5">
        <v>0</v>
      </c>
      <c r="N156" s="5">
        <f>L156+M156</f>
        <v>0</v>
      </c>
      <c r="O156" s="5">
        <v>0</v>
      </c>
      <c r="P156" s="5">
        <v>0</v>
      </c>
      <c r="Q156" s="5">
        <f>O156+P156</f>
        <v>0</v>
      </c>
      <c r="R156" s="5">
        <v>0</v>
      </c>
      <c r="S156" s="5">
        <v>0</v>
      </c>
      <c r="T156" s="5">
        <f>R156+S156</f>
        <v>0</v>
      </c>
      <c r="U156" s="5">
        <v>0</v>
      </c>
      <c r="V156" s="5">
        <v>0</v>
      </c>
      <c r="W156" s="5">
        <f>U156+V156</f>
        <v>0</v>
      </c>
      <c r="X156" s="5">
        <v>0</v>
      </c>
      <c r="Y156" s="5">
        <v>0</v>
      </c>
      <c r="Z156" s="8">
        <f>X156+Y156</f>
        <v>0</v>
      </c>
      <c r="AA156" s="5">
        <v>0</v>
      </c>
      <c r="AB156" s="5">
        <v>0</v>
      </c>
      <c r="AC156" s="8">
        <f>AA156+AB156</f>
        <v>0</v>
      </c>
      <c r="AD156" s="5">
        <v>0</v>
      </c>
      <c r="AE156" s="5">
        <v>0</v>
      </c>
      <c r="AF156" s="6">
        <f>AD156+AE156</f>
        <v>0</v>
      </c>
    </row>
    <row r="157" spans="1:32" ht="19.5" customHeight="1">
      <c r="A157" s="53" t="s">
        <v>49</v>
      </c>
      <c r="B157" s="17" t="s">
        <v>3</v>
      </c>
      <c r="C157" s="5">
        <f t="shared" ref="C157:E159" si="60">F157+I157+L157+O157+U157+X157+AA157+AD157+R157</f>
        <v>0</v>
      </c>
      <c r="D157" s="5">
        <f t="shared" si="60"/>
        <v>0</v>
      </c>
      <c r="E157" s="6">
        <f t="shared" si="60"/>
        <v>0</v>
      </c>
      <c r="F157" s="5">
        <v>0</v>
      </c>
      <c r="G157" s="5">
        <v>0</v>
      </c>
      <c r="H157" s="5">
        <f>F157+G157</f>
        <v>0</v>
      </c>
      <c r="I157" s="5">
        <v>0</v>
      </c>
      <c r="J157" s="5">
        <v>0</v>
      </c>
      <c r="K157" s="5">
        <f>I157+J157</f>
        <v>0</v>
      </c>
      <c r="L157" s="5">
        <v>0</v>
      </c>
      <c r="M157" s="5">
        <v>0</v>
      </c>
      <c r="N157" s="5">
        <f>L157+M157</f>
        <v>0</v>
      </c>
      <c r="O157" s="5">
        <v>0</v>
      </c>
      <c r="P157" s="5">
        <v>0</v>
      </c>
      <c r="Q157" s="5">
        <f>O157+P157</f>
        <v>0</v>
      </c>
      <c r="R157" s="5">
        <v>0</v>
      </c>
      <c r="S157" s="5">
        <v>0</v>
      </c>
      <c r="T157" s="5">
        <f>R157+S157</f>
        <v>0</v>
      </c>
      <c r="U157" s="5">
        <v>0</v>
      </c>
      <c r="V157" s="5">
        <v>0</v>
      </c>
      <c r="W157" s="5">
        <f>U157+V157</f>
        <v>0</v>
      </c>
      <c r="X157" s="5">
        <v>0</v>
      </c>
      <c r="Y157" s="5">
        <v>0</v>
      </c>
      <c r="Z157" s="8">
        <f>X157+Y157</f>
        <v>0</v>
      </c>
      <c r="AA157" s="5">
        <v>0</v>
      </c>
      <c r="AB157" s="5">
        <v>0</v>
      </c>
      <c r="AC157" s="8">
        <f>AA157+AB157</f>
        <v>0</v>
      </c>
      <c r="AD157" s="5">
        <v>0</v>
      </c>
      <c r="AE157" s="5">
        <v>0</v>
      </c>
      <c r="AF157" s="6">
        <f>AD157+AE157</f>
        <v>0</v>
      </c>
    </row>
    <row r="158" spans="1:32" ht="19.5" customHeight="1">
      <c r="A158" s="53"/>
      <c r="B158" s="17" t="s">
        <v>59</v>
      </c>
      <c r="C158" s="5">
        <f t="shared" si="60"/>
        <v>0</v>
      </c>
      <c r="D158" s="5">
        <f t="shared" si="60"/>
        <v>0</v>
      </c>
      <c r="E158" s="6">
        <f t="shared" si="60"/>
        <v>0</v>
      </c>
      <c r="F158" s="5">
        <v>0</v>
      </c>
      <c r="G158" s="5">
        <v>0</v>
      </c>
      <c r="H158" s="5">
        <f>F158+G158</f>
        <v>0</v>
      </c>
      <c r="I158" s="5">
        <v>0</v>
      </c>
      <c r="J158" s="5">
        <v>0</v>
      </c>
      <c r="K158" s="5">
        <f>I158+J158</f>
        <v>0</v>
      </c>
      <c r="L158" s="5">
        <v>0</v>
      </c>
      <c r="M158" s="5">
        <v>0</v>
      </c>
      <c r="N158" s="5">
        <f>L158+M158</f>
        <v>0</v>
      </c>
      <c r="O158" s="5">
        <v>0</v>
      </c>
      <c r="P158" s="5">
        <v>0</v>
      </c>
      <c r="Q158" s="5">
        <f>O158+P158</f>
        <v>0</v>
      </c>
      <c r="R158" s="5">
        <v>0</v>
      </c>
      <c r="S158" s="5">
        <v>0</v>
      </c>
      <c r="T158" s="5">
        <f>R158+S158</f>
        <v>0</v>
      </c>
      <c r="U158" s="5">
        <v>0</v>
      </c>
      <c r="V158" s="5">
        <v>0</v>
      </c>
      <c r="W158" s="5">
        <f>U158+V158</f>
        <v>0</v>
      </c>
      <c r="X158" s="5">
        <v>0</v>
      </c>
      <c r="Y158" s="5">
        <v>0</v>
      </c>
      <c r="Z158" s="8">
        <f>X158+Y158</f>
        <v>0</v>
      </c>
      <c r="AA158" s="5">
        <v>0</v>
      </c>
      <c r="AB158" s="5">
        <v>0</v>
      </c>
      <c r="AC158" s="8">
        <f>AA158+AB158</f>
        <v>0</v>
      </c>
      <c r="AD158" s="5">
        <v>0</v>
      </c>
      <c r="AE158" s="5">
        <v>0</v>
      </c>
      <c r="AF158" s="6">
        <f>AD158+AE158</f>
        <v>0</v>
      </c>
    </row>
    <row r="159" spans="1:32" ht="19.5" customHeight="1">
      <c r="A159" s="54"/>
      <c r="B159" s="17" t="s">
        <v>4</v>
      </c>
      <c r="C159" s="5">
        <f t="shared" si="60"/>
        <v>4773606</v>
      </c>
      <c r="D159" s="5">
        <f t="shared" si="60"/>
        <v>202024</v>
      </c>
      <c r="E159" s="6">
        <f t="shared" si="60"/>
        <v>4975630</v>
      </c>
      <c r="F159" s="5">
        <v>0</v>
      </c>
      <c r="G159" s="5">
        <v>0</v>
      </c>
      <c r="H159" s="5">
        <f>F159+G159</f>
        <v>0</v>
      </c>
      <c r="I159" s="5">
        <v>0</v>
      </c>
      <c r="J159" s="5">
        <v>0</v>
      </c>
      <c r="K159" s="5">
        <f>I159+J159</f>
        <v>0</v>
      </c>
      <c r="L159" s="5">
        <v>0</v>
      </c>
      <c r="M159" s="5">
        <v>0</v>
      </c>
      <c r="N159" s="5">
        <f>L159+M159</f>
        <v>0</v>
      </c>
      <c r="O159" s="5">
        <v>0</v>
      </c>
      <c r="P159" s="5">
        <v>0</v>
      </c>
      <c r="Q159" s="5">
        <f>O159+P159</f>
        <v>0</v>
      </c>
      <c r="R159" s="5">
        <v>0</v>
      </c>
      <c r="S159" s="5">
        <v>0</v>
      </c>
      <c r="T159" s="5">
        <f>R159+S159</f>
        <v>0</v>
      </c>
      <c r="U159" s="5">
        <v>0</v>
      </c>
      <c r="V159" s="5">
        <v>0</v>
      </c>
      <c r="W159" s="5">
        <f>U159+V159</f>
        <v>0</v>
      </c>
      <c r="X159" s="5">
        <v>4773606</v>
      </c>
      <c r="Y159" s="5">
        <v>202024</v>
      </c>
      <c r="Z159" s="8">
        <f>X159+Y159</f>
        <v>4975630</v>
      </c>
      <c r="AA159" s="5">
        <v>0</v>
      </c>
      <c r="AB159" s="5">
        <v>0</v>
      </c>
      <c r="AC159" s="8">
        <f>AA159+AB159</f>
        <v>0</v>
      </c>
      <c r="AD159" s="5">
        <v>0</v>
      </c>
      <c r="AE159" s="5">
        <v>0</v>
      </c>
      <c r="AF159" s="6">
        <f>AD159+AE159</f>
        <v>0</v>
      </c>
    </row>
    <row r="160" spans="1:32" ht="19.5" customHeight="1" thickBot="1">
      <c r="A160" s="22" t="s">
        <v>5</v>
      </c>
      <c r="B160" s="21"/>
      <c r="C160" s="9">
        <f t="shared" ref="C160:AF160" si="61">SUM(C156:C159)</f>
        <v>4773606</v>
      </c>
      <c r="D160" s="9">
        <f t="shared" si="61"/>
        <v>202024</v>
      </c>
      <c r="E160" s="9">
        <f t="shared" si="61"/>
        <v>4975630</v>
      </c>
      <c r="F160" s="9">
        <f t="shared" si="61"/>
        <v>0</v>
      </c>
      <c r="G160" s="9">
        <f t="shared" si="61"/>
        <v>0</v>
      </c>
      <c r="H160" s="9">
        <f t="shared" si="61"/>
        <v>0</v>
      </c>
      <c r="I160" s="9">
        <f t="shared" si="61"/>
        <v>0</v>
      </c>
      <c r="J160" s="9">
        <f t="shared" si="61"/>
        <v>0</v>
      </c>
      <c r="K160" s="9">
        <f t="shared" si="61"/>
        <v>0</v>
      </c>
      <c r="L160" s="9">
        <f t="shared" si="61"/>
        <v>0</v>
      </c>
      <c r="M160" s="9">
        <f t="shared" si="61"/>
        <v>0</v>
      </c>
      <c r="N160" s="9">
        <f t="shared" si="61"/>
        <v>0</v>
      </c>
      <c r="O160" s="9">
        <f t="shared" si="61"/>
        <v>0</v>
      </c>
      <c r="P160" s="9">
        <f t="shared" si="61"/>
        <v>0</v>
      </c>
      <c r="Q160" s="9">
        <f t="shared" si="61"/>
        <v>0</v>
      </c>
      <c r="R160" s="9">
        <f t="shared" si="61"/>
        <v>0</v>
      </c>
      <c r="S160" s="9">
        <f t="shared" si="61"/>
        <v>0</v>
      </c>
      <c r="T160" s="9">
        <f t="shared" si="61"/>
        <v>0</v>
      </c>
      <c r="U160" s="9">
        <f t="shared" si="61"/>
        <v>0</v>
      </c>
      <c r="V160" s="9">
        <f t="shared" si="61"/>
        <v>0</v>
      </c>
      <c r="W160" s="9">
        <f t="shared" si="61"/>
        <v>0</v>
      </c>
      <c r="X160" s="9">
        <f t="shared" si="61"/>
        <v>4773606</v>
      </c>
      <c r="Y160" s="9">
        <f t="shared" si="61"/>
        <v>202024</v>
      </c>
      <c r="Z160" s="9">
        <f t="shared" si="61"/>
        <v>4975630</v>
      </c>
      <c r="AA160" s="9">
        <f t="shared" si="61"/>
        <v>0</v>
      </c>
      <c r="AB160" s="9">
        <f t="shared" si="61"/>
        <v>0</v>
      </c>
      <c r="AC160" s="9">
        <f t="shared" si="61"/>
        <v>0</v>
      </c>
      <c r="AD160" s="9">
        <f t="shared" si="61"/>
        <v>0</v>
      </c>
      <c r="AE160" s="9">
        <f t="shared" si="61"/>
        <v>0</v>
      </c>
      <c r="AF160" s="9">
        <f t="shared" si="61"/>
        <v>0</v>
      </c>
    </row>
    <row r="161" spans="1:32" ht="19.5" customHeight="1">
      <c r="A161" s="52" t="s">
        <v>50</v>
      </c>
      <c r="B161" s="18" t="s">
        <v>2</v>
      </c>
      <c r="C161" s="5">
        <f>F161+I161+L161+O161+U161+X161+AA161+AD161+R161</f>
        <v>0</v>
      </c>
      <c r="D161" s="5">
        <f>G161+J161+M161+P161+V161+Y161+AB161+AE161+S161</f>
        <v>0</v>
      </c>
      <c r="E161" s="6">
        <f>H161+K161+N161+Q161+W161+Z161+AC161+AF161+T161</f>
        <v>0</v>
      </c>
      <c r="F161" s="5">
        <v>0</v>
      </c>
      <c r="G161" s="5">
        <v>0</v>
      </c>
      <c r="H161" s="5">
        <f>F161+G161</f>
        <v>0</v>
      </c>
      <c r="I161" s="5">
        <v>0</v>
      </c>
      <c r="J161" s="5">
        <v>0</v>
      </c>
      <c r="K161" s="5">
        <f>I161+J161</f>
        <v>0</v>
      </c>
      <c r="L161" s="5">
        <v>0</v>
      </c>
      <c r="M161" s="5">
        <v>0</v>
      </c>
      <c r="N161" s="5">
        <f>L161+M161</f>
        <v>0</v>
      </c>
      <c r="O161" s="5">
        <v>0</v>
      </c>
      <c r="P161" s="5">
        <v>0</v>
      </c>
      <c r="Q161" s="5">
        <f>O161+P161</f>
        <v>0</v>
      </c>
      <c r="R161" s="5">
        <v>0</v>
      </c>
      <c r="S161" s="5">
        <v>0</v>
      </c>
      <c r="T161" s="5">
        <f>R161+S161</f>
        <v>0</v>
      </c>
      <c r="U161" s="5">
        <v>0</v>
      </c>
      <c r="V161" s="5">
        <v>0</v>
      </c>
      <c r="W161" s="5">
        <f>U161+V161</f>
        <v>0</v>
      </c>
      <c r="X161" s="5">
        <v>0</v>
      </c>
      <c r="Y161" s="5">
        <v>0</v>
      </c>
      <c r="Z161" s="8">
        <f>X161+Y161</f>
        <v>0</v>
      </c>
      <c r="AA161" s="5">
        <v>0</v>
      </c>
      <c r="AB161" s="5">
        <v>0</v>
      </c>
      <c r="AC161" s="8">
        <f>AA161+AB161</f>
        <v>0</v>
      </c>
      <c r="AD161" s="5">
        <v>0</v>
      </c>
      <c r="AE161" s="5">
        <v>0</v>
      </c>
      <c r="AF161" s="6">
        <f>AD161+AE161</f>
        <v>0</v>
      </c>
    </row>
    <row r="162" spans="1:32" ht="19.5" customHeight="1">
      <c r="A162" s="53"/>
      <c r="B162" s="17" t="s">
        <v>3</v>
      </c>
      <c r="C162" s="5">
        <f t="shared" ref="C162:E164" si="62">F162+I162+L162+O162+U162+X162+AA162+AD162+R162</f>
        <v>0</v>
      </c>
      <c r="D162" s="5">
        <f t="shared" si="62"/>
        <v>0</v>
      </c>
      <c r="E162" s="6">
        <f t="shared" si="62"/>
        <v>0</v>
      </c>
      <c r="F162" s="5">
        <v>0</v>
      </c>
      <c r="G162" s="5">
        <v>0</v>
      </c>
      <c r="H162" s="5">
        <f>F162+G162</f>
        <v>0</v>
      </c>
      <c r="I162" s="5">
        <v>0</v>
      </c>
      <c r="J162" s="5">
        <v>0</v>
      </c>
      <c r="K162" s="5">
        <f>I162+J162</f>
        <v>0</v>
      </c>
      <c r="L162" s="5">
        <v>0</v>
      </c>
      <c r="M162" s="5">
        <v>0</v>
      </c>
      <c r="N162" s="5">
        <f>L162+M162</f>
        <v>0</v>
      </c>
      <c r="O162" s="5">
        <v>0</v>
      </c>
      <c r="P162" s="5">
        <v>0</v>
      </c>
      <c r="Q162" s="5">
        <f>O162+P162</f>
        <v>0</v>
      </c>
      <c r="R162" s="5">
        <v>0</v>
      </c>
      <c r="S162" s="5">
        <v>0</v>
      </c>
      <c r="T162" s="5">
        <f>R162+S162</f>
        <v>0</v>
      </c>
      <c r="U162" s="5">
        <v>0</v>
      </c>
      <c r="V162" s="5">
        <v>0</v>
      </c>
      <c r="W162" s="5">
        <f>U162+V162</f>
        <v>0</v>
      </c>
      <c r="X162" s="5">
        <v>0</v>
      </c>
      <c r="Y162" s="5">
        <v>0</v>
      </c>
      <c r="Z162" s="8">
        <f>X162+Y162</f>
        <v>0</v>
      </c>
      <c r="AA162" s="5">
        <v>0</v>
      </c>
      <c r="AB162" s="5">
        <v>0</v>
      </c>
      <c r="AC162" s="8">
        <f>AA162+AB162</f>
        <v>0</v>
      </c>
      <c r="AD162" s="5">
        <v>0</v>
      </c>
      <c r="AE162" s="5">
        <v>0</v>
      </c>
      <c r="AF162" s="6">
        <f>AD162+AE162</f>
        <v>0</v>
      </c>
    </row>
    <row r="163" spans="1:32" ht="19.5" customHeight="1">
      <c r="A163" s="53"/>
      <c r="B163" s="17" t="s">
        <v>59</v>
      </c>
      <c r="C163" s="5">
        <f t="shared" si="62"/>
        <v>0</v>
      </c>
      <c r="D163" s="5">
        <f t="shared" si="62"/>
        <v>0</v>
      </c>
      <c r="E163" s="6">
        <f t="shared" si="62"/>
        <v>0</v>
      </c>
      <c r="F163" s="5">
        <v>0</v>
      </c>
      <c r="G163" s="5">
        <v>0</v>
      </c>
      <c r="H163" s="5">
        <f>F163+G163</f>
        <v>0</v>
      </c>
      <c r="I163" s="5">
        <v>0</v>
      </c>
      <c r="J163" s="5">
        <v>0</v>
      </c>
      <c r="K163" s="5">
        <f>I163+J163</f>
        <v>0</v>
      </c>
      <c r="L163" s="5">
        <v>0</v>
      </c>
      <c r="M163" s="5">
        <v>0</v>
      </c>
      <c r="N163" s="5">
        <f>L163+M163</f>
        <v>0</v>
      </c>
      <c r="O163" s="5">
        <v>0</v>
      </c>
      <c r="P163" s="5">
        <v>0</v>
      </c>
      <c r="Q163" s="5">
        <f>O163+P163</f>
        <v>0</v>
      </c>
      <c r="R163" s="5">
        <v>0</v>
      </c>
      <c r="S163" s="5">
        <v>0</v>
      </c>
      <c r="T163" s="5">
        <f>R163+S163</f>
        <v>0</v>
      </c>
      <c r="U163" s="5">
        <v>0</v>
      </c>
      <c r="V163" s="5">
        <v>0</v>
      </c>
      <c r="W163" s="5">
        <f>U163+V163</f>
        <v>0</v>
      </c>
      <c r="X163" s="5">
        <v>0</v>
      </c>
      <c r="Y163" s="5">
        <v>0</v>
      </c>
      <c r="Z163" s="8">
        <f>X163+Y163</f>
        <v>0</v>
      </c>
      <c r="AA163" s="5">
        <v>0</v>
      </c>
      <c r="AB163" s="5">
        <v>0</v>
      </c>
      <c r="AC163" s="8">
        <f>AA163+AB163</f>
        <v>0</v>
      </c>
      <c r="AD163" s="5">
        <v>0</v>
      </c>
      <c r="AE163" s="5">
        <v>0</v>
      </c>
      <c r="AF163" s="6">
        <f>AD163+AE163</f>
        <v>0</v>
      </c>
    </row>
    <row r="164" spans="1:32" ht="19.5" customHeight="1">
      <c r="A164" s="54"/>
      <c r="B164" s="17" t="s">
        <v>4</v>
      </c>
      <c r="C164" s="5">
        <f t="shared" si="62"/>
        <v>0</v>
      </c>
      <c r="D164" s="5">
        <f t="shared" si="62"/>
        <v>0</v>
      </c>
      <c r="E164" s="6">
        <f t="shared" si="62"/>
        <v>0</v>
      </c>
      <c r="F164" s="5">
        <v>0</v>
      </c>
      <c r="G164" s="5">
        <v>0</v>
      </c>
      <c r="H164" s="5">
        <f>F164+G164</f>
        <v>0</v>
      </c>
      <c r="I164" s="5">
        <v>0</v>
      </c>
      <c r="J164" s="5">
        <v>0</v>
      </c>
      <c r="K164" s="5">
        <f>I164+J164</f>
        <v>0</v>
      </c>
      <c r="L164" s="5">
        <v>0</v>
      </c>
      <c r="M164" s="5">
        <v>0</v>
      </c>
      <c r="N164" s="5">
        <f>L164+M164</f>
        <v>0</v>
      </c>
      <c r="O164" s="5">
        <v>0</v>
      </c>
      <c r="P164" s="5">
        <v>0</v>
      </c>
      <c r="Q164" s="5">
        <f>O164+P164</f>
        <v>0</v>
      </c>
      <c r="R164" s="5">
        <v>0</v>
      </c>
      <c r="S164" s="5">
        <v>0</v>
      </c>
      <c r="T164" s="5">
        <f>R164+S164</f>
        <v>0</v>
      </c>
      <c r="U164" s="5">
        <v>0</v>
      </c>
      <c r="V164" s="5">
        <v>0</v>
      </c>
      <c r="W164" s="5">
        <f>U164+V164</f>
        <v>0</v>
      </c>
      <c r="X164" s="5">
        <v>0</v>
      </c>
      <c r="Y164" s="5">
        <v>0</v>
      </c>
      <c r="Z164" s="8">
        <f>X164+Y164</f>
        <v>0</v>
      </c>
      <c r="AA164" s="5">
        <v>0</v>
      </c>
      <c r="AB164" s="5">
        <v>0</v>
      </c>
      <c r="AC164" s="8">
        <f>AA164+AB164</f>
        <v>0</v>
      </c>
      <c r="AD164" s="5">
        <v>0</v>
      </c>
      <c r="AE164" s="5">
        <v>0</v>
      </c>
      <c r="AF164" s="6">
        <f>AD164+AE164</f>
        <v>0</v>
      </c>
    </row>
    <row r="165" spans="1:32" ht="19.5" customHeight="1" thickBot="1">
      <c r="A165" s="22" t="s">
        <v>5</v>
      </c>
      <c r="B165" s="21"/>
      <c r="C165" s="9">
        <f t="shared" ref="C165:AF165" si="63">SUM(C161:C164)</f>
        <v>0</v>
      </c>
      <c r="D165" s="9">
        <f t="shared" si="63"/>
        <v>0</v>
      </c>
      <c r="E165" s="9">
        <f t="shared" si="63"/>
        <v>0</v>
      </c>
      <c r="F165" s="9">
        <f t="shared" si="63"/>
        <v>0</v>
      </c>
      <c r="G165" s="9">
        <f t="shared" si="63"/>
        <v>0</v>
      </c>
      <c r="H165" s="9">
        <f t="shared" si="63"/>
        <v>0</v>
      </c>
      <c r="I165" s="9">
        <f t="shared" si="63"/>
        <v>0</v>
      </c>
      <c r="J165" s="9">
        <f t="shared" si="63"/>
        <v>0</v>
      </c>
      <c r="K165" s="9">
        <f t="shared" si="63"/>
        <v>0</v>
      </c>
      <c r="L165" s="9">
        <f t="shared" si="63"/>
        <v>0</v>
      </c>
      <c r="M165" s="9">
        <f t="shared" si="63"/>
        <v>0</v>
      </c>
      <c r="N165" s="9">
        <f t="shared" si="63"/>
        <v>0</v>
      </c>
      <c r="O165" s="9">
        <f t="shared" si="63"/>
        <v>0</v>
      </c>
      <c r="P165" s="9">
        <f t="shared" si="63"/>
        <v>0</v>
      </c>
      <c r="Q165" s="9">
        <f t="shared" si="63"/>
        <v>0</v>
      </c>
      <c r="R165" s="9">
        <f t="shared" si="63"/>
        <v>0</v>
      </c>
      <c r="S165" s="9">
        <f t="shared" si="63"/>
        <v>0</v>
      </c>
      <c r="T165" s="9">
        <f t="shared" si="63"/>
        <v>0</v>
      </c>
      <c r="U165" s="9">
        <f t="shared" si="63"/>
        <v>0</v>
      </c>
      <c r="V165" s="9">
        <f t="shared" si="63"/>
        <v>0</v>
      </c>
      <c r="W165" s="9">
        <f t="shared" si="63"/>
        <v>0</v>
      </c>
      <c r="X165" s="9">
        <f t="shared" si="63"/>
        <v>0</v>
      </c>
      <c r="Y165" s="9">
        <f t="shared" si="63"/>
        <v>0</v>
      </c>
      <c r="Z165" s="9">
        <f t="shared" si="63"/>
        <v>0</v>
      </c>
      <c r="AA165" s="9">
        <f t="shared" si="63"/>
        <v>0</v>
      </c>
      <c r="AB165" s="9">
        <f t="shared" si="63"/>
        <v>0</v>
      </c>
      <c r="AC165" s="9">
        <f t="shared" si="63"/>
        <v>0</v>
      </c>
      <c r="AD165" s="9">
        <f t="shared" si="63"/>
        <v>0</v>
      </c>
      <c r="AE165" s="9">
        <f t="shared" si="63"/>
        <v>0</v>
      </c>
      <c r="AF165" s="9">
        <f t="shared" si="63"/>
        <v>0</v>
      </c>
    </row>
    <row r="166" spans="1:32" ht="19.5" customHeight="1">
      <c r="A166" s="52" t="s">
        <v>51</v>
      </c>
      <c r="B166" s="18" t="s">
        <v>2</v>
      </c>
      <c r="C166" s="5">
        <f>F166+I166+L166+O166+U166+X166+AA166+AD166+R166</f>
        <v>14332041</v>
      </c>
      <c r="D166" s="5">
        <f>G166+J166+M166+P166+V166+Y166+AB166+AE166+S166</f>
        <v>0</v>
      </c>
      <c r="E166" s="6">
        <f>H166+K166+N166+Q166+W166+Z166+AC166+AF166+T166</f>
        <v>14332041</v>
      </c>
      <c r="F166" s="5">
        <v>0</v>
      </c>
      <c r="G166" s="5">
        <v>0</v>
      </c>
      <c r="H166" s="5">
        <f>F166+G166</f>
        <v>0</v>
      </c>
      <c r="I166" s="5">
        <v>0</v>
      </c>
      <c r="J166" s="5">
        <v>0</v>
      </c>
      <c r="K166" s="5">
        <f>I166+J166</f>
        <v>0</v>
      </c>
      <c r="L166" s="5">
        <v>0</v>
      </c>
      <c r="M166" s="5">
        <v>0</v>
      </c>
      <c r="N166" s="5">
        <f>L166+M166</f>
        <v>0</v>
      </c>
      <c r="O166" s="5">
        <v>0</v>
      </c>
      <c r="P166" s="5">
        <v>0</v>
      </c>
      <c r="Q166" s="5">
        <f>O166+P166</f>
        <v>0</v>
      </c>
      <c r="R166" s="5">
        <v>0</v>
      </c>
      <c r="S166" s="5">
        <v>0</v>
      </c>
      <c r="T166" s="5">
        <f>R166+S166</f>
        <v>0</v>
      </c>
      <c r="U166" s="5">
        <v>0</v>
      </c>
      <c r="V166" s="5">
        <v>0</v>
      </c>
      <c r="W166" s="5">
        <f>U166+V166</f>
        <v>0</v>
      </c>
      <c r="X166" s="5">
        <v>14332041</v>
      </c>
      <c r="Y166" s="5">
        <v>0</v>
      </c>
      <c r="Z166" s="8">
        <f>X166+Y166</f>
        <v>14332041</v>
      </c>
      <c r="AA166" s="5">
        <v>0</v>
      </c>
      <c r="AB166" s="5">
        <v>0</v>
      </c>
      <c r="AC166" s="8">
        <f>AA166+AB166</f>
        <v>0</v>
      </c>
      <c r="AD166" s="5">
        <v>0</v>
      </c>
      <c r="AE166" s="5">
        <v>0</v>
      </c>
      <c r="AF166" s="6">
        <f>AD166+AE166</f>
        <v>0</v>
      </c>
    </row>
    <row r="167" spans="1:32" ht="19.5" customHeight="1">
      <c r="A167" s="53"/>
      <c r="B167" s="17" t="s">
        <v>3</v>
      </c>
      <c r="C167" s="5">
        <f t="shared" ref="C167:E169" si="64">F167+I167+L167+O167+U167+X167+AA167+AD167+R167</f>
        <v>441930</v>
      </c>
      <c r="D167" s="5">
        <f t="shared" si="64"/>
        <v>0</v>
      </c>
      <c r="E167" s="6">
        <f t="shared" si="64"/>
        <v>441930</v>
      </c>
      <c r="F167" s="5">
        <v>0</v>
      </c>
      <c r="G167" s="5">
        <v>0</v>
      </c>
      <c r="H167" s="5">
        <f>F167+G167</f>
        <v>0</v>
      </c>
      <c r="I167" s="5">
        <v>0</v>
      </c>
      <c r="J167" s="5">
        <v>0</v>
      </c>
      <c r="K167" s="5">
        <f>I167+J167</f>
        <v>0</v>
      </c>
      <c r="L167" s="5">
        <v>0</v>
      </c>
      <c r="M167" s="5">
        <v>0</v>
      </c>
      <c r="N167" s="5">
        <f>L167+M167</f>
        <v>0</v>
      </c>
      <c r="O167" s="5">
        <v>0</v>
      </c>
      <c r="P167" s="5">
        <v>0</v>
      </c>
      <c r="Q167" s="5">
        <f>O167+P167</f>
        <v>0</v>
      </c>
      <c r="R167" s="5">
        <v>0</v>
      </c>
      <c r="S167" s="5">
        <v>0</v>
      </c>
      <c r="T167" s="5">
        <f>R167+S167</f>
        <v>0</v>
      </c>
      <c r="U167" s="5">
        <v>0</v>
      </c>
      <c r="V167" s="5">
        <v>0</v>
      </c>
      <c r="W167" s="5">
        <f>U167+V167</f>
        <v>0</v>
      </c>
      <c r="X167" s="5">
        <v>441930</v>
      </c>
      <c r="Y167" s="5">
        <v>0</v>
      </c>
      <c r="Z167" s="8">
        <f>X167+Y167</f>
        <v>441930</v>
      </c>
      <c r="AA167" s="5">
        <v>0</v>
      </c>
      <c r="AB167" s="5">
        <v>0</v>
      </c>
      <c r="AC167" s="8">
        <f>AA167+AB167</f>
        <v>0</v>
      </c>
      <c r="AD167" s="5">
        <v>0</v>
      </c>
      <c r="AE167" s="5">
        <v>0</v>
      </c>
      <c r="AF167" s="6">
        <f>AD167+AE167</f>
        <v>0</v>
      </c>
    </row>
    <row r="168" spans="1:32" ht="19.5" customHeight="1">
      <c r="A168" s="53"/>
      <c r="B168" s="17" t="s">
        <v>59</v>
      </c>
      <c r="C168" s="5">
        <f t="shared" si="64"/>
        <v>0</v>
      </c>
      <c r="D168" s="5">
        <f t="shared" si="64"/>
        <v>0</v>
      </c>
      <c r="E168" s="6">
        <f t="shared" si="64"/>
        <v>0</v>
      </c>
      <c r="F168" s="5">
        <v>0</v>
      </c>
      <c r="G168" s="5">
        <v>0</v>
      </c>
      <c r="H168" s="5">
        <f>F168+G168</f>
        <v>0</v>
      </c>
      <c r="I168" s="5">
        <v>0</v>
      </c>
      <c r="J168" s="5">
        <v>0</v>
      </c>
      <c r="K168" s="5">
        <f>I168+J168</f>
        <v>0</v>
      </c>
      <c r="L168" s="5">
        <v>0</v>
      </c>
      <c r="M168" s="5">
        <v>0</v>
      </c>
      <c r="N168" s="5">
        <f>L168+M168</f>
        <v>0</v>
      </c>
      <c r="O168" s="5">
        <v>0</v>
      </c>
      <c r="P168" s="5">
        <v>0</v>
      </c>
      <c r="Q168" s="5">
        <f>O168+P168</f>
        <v>0</v>
      </c>
      <c r="R168" s="5">
        <v>0</v>
      </c>
      <c r="S168" s="5">
        <v>0</v>
      </c>
      <c r="T168" s="5">
        <f>R168+S168</f>
        <v>0</v>
      </c>
      <c r="U168" s="5">
        <v>0</v>
      </c>
      <c r="V168" s="5">
        <v>0</v>
      </c>
      <c r="W168" s="5">
        <f>U168+V168</f>
        <v>0</v>
      </c>
      <c r="X168" s="5">
        <v>0</v>
      </c>
      <c r="Y168" s="5">
        <v>0</v>
      </c>
      <c r="Z168" s="8">
        <f>X168+Y168</f>
        <v>0</v>
      </c>
      <c r="AA168" s="5">
        <v>0</v>
      </c>
      <c r="AB168" s="5">
        <v>0</v>
      </c>
      <c r="AC168" s="8">
        <f>AA168+AB168</f>
        <v>0</v>
      </c>
      <c r="AD168" s="5">
        <v>0</v>
      </c>
      <c r="AE168" s="5">
        <v>0</v>
      </c>
      <c r="AF168" s="6">
        <f>AD168+AE168</f>
        <v>0</v>
      </c>
    </row>
    <row r="169" spans="1:32" ht="19.5" customHeight="1">
      <c r="A169" s="54"/>
      <c r="B169" s="17" t="s">
        <v>4</v>
      </c>
      <c r="C169" s="5">
        <f t="shared" si="64"/>
        <v>20799941</v>
      </c>
      <c r="D169" s="5">
        <f t="shared" si="64"/>
        <v>16188610</v>
      </c>
      <c r="E169" s="6">
        <f t="shared" si="64"/>
        <v>36988551</v>
      </c>
      <c r="F169" s="5">
        <v>0</v>
      </c>
      <c r="G169" s="5">
        <v>0</v>
      </c>
      <c r="H169" s="5">
        <f>F169+G169</f>
        <v>0</v>
      </c>
      <c r="I169" s="5">
        <v>0</v>
      </c>
      <c r="J169" s="5">
        <v>0</v>
      </c>
      <c r="K169" s="5">
        <f>I169+J169</f>
        <v>0</v>
      </c>
      <c r="L169" s="5">
        <v>0</v>
      </c>
      <c r="M169" s="5">
        <v>0</v>
      </c>
      <c r="N169" s="5">
        <f>L169+M169</f>
        <v>0</v>
      </c>
      <c r="O169" s="5">
        <v>0</v>
      </c>
      <c r="P169" s="5">
        <v>0</v>
      </c>
      <c r="Q169" s="5">
        <f>O169+P169</f>
        <v>0</v>
      </c>
      <c r="R169" s="5">
        <v>0</v>
      </c>
      <c r="S169" s="5">
        <v>0</v>
      </c>
      <c r="T169" s="5">
        <f>R169+S169</f>
        <v>0</v>
      </c>
      <c r="U169" s="5">
        <v>0</v>
      </c>
      <c r="V169" s="5">
        <v>0</v>
      </c>
      <c r="W169" s="5">
        <f>U169+V169</f>
        <v>0</v>
      </c>
      <c r="X169" s="5">
        <v>20799941</v>
      </c>
      <c r="Y169" s="5">
        <v>16188610</v>
      </c>
      <c r="Z169" s="8">
        <f>X169+Y169</f>
        <v>36988551</v>
      </c>
      <c r="AA169" s="5">
        <v>0</v>
      </c>
      <c r="AB169" s="5">
        <v>0</v>
      </c>
      <c r="AC169" s="8">
        <f>AA169+AB169</f>
        <v>0</v>
      </c>
      <c r="AD169" s="5">
        <v>0</v>
      </c>
      <c r="AE169" s="5">
        <v>0</v>
      </c>
      <c r="AF169" s="6">
        <f>AD169+AE169</f>
        <v>0</v>
      </c>
    </row>
    <row r="170" spans="1:32" ht="19.5" customHeight="1" thickBot="1">
      <c r="A170" s="22" t="s">
        <v>5</v>
      </c>
      <c r="B170" s="21"/>
      <c r="C170" s="9">
        <f t="shared" ref="C170:AF170" si="65">SUM(C166:C169)</f>
        <v>35573912</v>
      </c>
      <c r="D170" s="9">
        <f t="shared" si="65"/>
        <v>16188610</v>
      </c>
      <c r="E170" s="9">
        <f t="shared" si="65"/>
        <v>51762522</v>
      </c>
      <c r="F170" s="9">
        <f t="shared" si="65"/>
        <v>0</v>
      </c>
      <c r="G170" s="9">
        <f t="shared" si="65"/>
        <v>0</v>
      </c>
      <c r="H170" s="9">
        <f t="shared" si="65"/>
        <v>0</v>
      </c>
      <c r="I170" s="9">
        <f t="shared" si="65"/>
        <v>0</v>
      </c>
      <c r="J170" s="9">
        <f t="shared" si="65"/>
        <v>0</v>
      </c>
      <c r="K170" s="9">
        <f t="shared" si="65"/>
        <v>0</v>
      </c>
      <c r="L170" s="9">
        <f t="shared" si="65"/>
        <v>0</v>
      </c>
      <c r="M170" s="9">
        <f t="shared" si="65"/>
        <v>0</v>
      </c>
      <c r="N170" s="9">
        <f t="shared" si="65"/>
        <v>0</v>
      </c>
      <c r="O170" s="9">
        <f t="shared" si="65"/>
        <v>0</v>
      </c>
      <c r="P170" s="9">
        <f t="shared" si="65"/>
        <v>0</v>
      </c>
      <c r="Q170" s="9">
        <f t="shared" si="65"/>
        <v>0</v>
      </c>
      <c r="R170" s="9">
        <f t="shared" si="65"/>
        <v>0</v>
      </c>
      <c r="S170" s="9">
        <f t="shared" si="65"/>
        <v>0</v>
      </c>
      <c r="T170" s="9">
        <f t="shared" si="65"/>
        <v>0</v>
      </c>
      <c r="U170" s="9">
        <f t="shared" si="65"/>
        <v>0</v>
      </c>
      <c r="V170" s="9">
        <f t="shared" si="65"/>
        <v>0</v>
      </c>
      <c r="W170" s="9">
        <f t="shared" si="65"/>
        <v>0</v>
      </c>
      <c r="X170" s="9">
        <f t="shared" si="65"/>
        <v>35573912</v>
      </c>
      <c r="Y170" s="9">
        <f t="shared" si="65"/>
        <v>16188610</v>
      </c>
      <c r="Z170" s="9">
        <f t="shared" si="65"/>
        <v>51762522</v>
      </c>
      <c r="AA170" s="9">
        <f t="shared" si="65"/>
        <v>0</v>
      </c>
      <c r="AB170" s="9">
        <f t="shared" si="65"/>
        <v>0</v>
      </c>
      <c r="AC170" s="9">
        <f t="shared" si="65"/>
        <v>0</v>
      </c>
      <c r="AD170" s="9">
        <f t="shared" si="65"/>
        <v>0</v>
      </c>
      <c r="AE170" s="9">
        <f t="shared" si="65"/>
        <v>0</v>
      </c>
      <c r="AF170" s="9">
        <f t="shared" si="65"/>
        <v>0</v>
      </c>
    </row>
    <row r="171" spans="1:32" ht="19.5" customHeight="1">
      <c r="A171" s="52" t="s">
        <v>52</v>
      </c>
      <c r="B171" s="18" t="s">
        <v>2</v>
      </c>
      <c r="C171" s="5">
        <f>F171+I171+L171+O171+U171+X171+AA171+AD171+R171</f>
        <v>0</v>
      </c>
      <c r="D171" s="5">
        <f>G171+J171+M171+P171+V171+Y171+AB171+AE171+S171</f>
        <v>0</v>
      </c>
      <c r="E171" s="6">
        <f>H171+K171+N171+Q171+W171+Z171+AC171+AF171+T171</f>
        <v>0</v>
      </c>
      <c r="F171" s="5">
        <v>0</v>
      </c>
      <c r="G171" s="5">
        <v>0</v>
      </c>
      <c r="H171" s="5">
        <f>F171+G171</f>
        <v>0</v>
      </c>
      <c r="I171" s="5">
        <v>0</v>
      </c>
      <c r="J171" s="5">
        <v>0</v>
      </c>
      <c r="K171" s="5">
        <f>I171+J171</f>
        <v>0</v>
      </c>
      <c r="L171" s="5">
        <v>0</v>
      </c>
      <c r="M171" s="5">
        <v>0</v>
      </c>
      <c r="N171" s="5">
        <f>L171+M171</f>
        <v>0</v>
      </c>
      <c r="O171" s="5">
        <v>0</v>
      </c>
      <c r="P171" s="5">
        <v>0</v>
      </c>
      <c r="Q171" s="5">
        <f>O171+P171</f>
        <v>0</v>
      </c>
      <c r="R171" s="5">
        <v>0</v>
      </c>
      <c r="S171" s="5">
        <v>0</v>
      </c>
      <c r="T171" s="5">
        <f>R171+S171</f>
        <v>0</v>
      </c>
      <c r="U171" s="5">
        <v>0</v>
      </c>
      <c r="V171" s="5">
        <v>0</v>
      </c>
      <c r="W171" s="5">
        <f>U171+V171</f>
        <v>0</v>
      </c>
      <c r="X171" s="5">
        <v>0</v>
      </c>
      <c r="Y171" s="5">
        <v>0</v>
      </c>
      <c r="Z171" s="8">
        <f>X171+Y171</f>
        <v>0</v>
      </c>
      <c r="AA171" s="5">
        <v>0</v>
      </c>
      <c r="AB171" s="5">
        <v>0</v>
      </c>
      <c r="AC171" s="8">
        <f>AA171+AB171</f>
        <v>0</v>
      </c>
      <c r="AD171" s="5">
        <v>0</v>
      </c>
      <c r="AE171" s="5">
        <v>0</v>
      </c>
      <c r="AF171" s="6">
        <f>AD171+AE171</f>
        <v>0</v>
      </c>
    </row>
    <row r="172" spans="1:32" ht="19.5" customHeight="1">
      <c r="A172" s="53"/>
      <c r="B172" s="17" t="s">
        <v>3</v>
      </c>
      <c r="C172" s="5">
        <f t="shared" ref="C172:E174" si="66">F172+I172+L172+O172+U172+X172+AA172+AD172+R172</f>
        <v>0</v>
      </c>
      <c r="D172" s="5">
        <f t="shared" si="66"/>
        <v>0</v>
      </c>
      <c r="E172" s="6">
        <f t="shared" si="66"/>
        <v>0</v>
      </c>
      <c r="F172" s="5">
        <v>0</v>
      </c>
      <c r="G172" s="5">
        <v>0</v>
      </c>
      <c r="H172" s="5">
        <f>F172+G172</f>
        <v>0</v>
      </c>
      <c r="I172" s="5">
        <v>0</v>
      </c>
      <c r="J172" s="5">
        <v>0</v>
      </c>
      <c r="K172" s="5">
        <f>I172+J172</f>
        <v>0</v>
      </c>
      <c r="L172" s="5">
        <v>0</v>
      </c>
      <c r="M172" s="5">
        <v>0</v>
      </c>
      <c r="N172" s="5">
        <f>L172+M172</f>
        <v>0</v>
      </c>
      <c r="O172" s="5">
        <v>0</v>
      </c>
      <c r="P172" s="5">
        <v>0</v>
      </c>
      <c r="Q172" s="5">
        <f>O172+P172</f>
        <v>0</v>
      </c>
      <c r="R172" s="5">
        <v>0</v>
      </c>
      <c r="S172" s="5">
        <v>0</v>
      </c>
      <c r="T172" s="5">
        <f>R172+S172</f>
        <v>0</v>
      </c>
      <c r="U172" s="5">
        <v>0</v>
      </c>
      <c r="V172" s="5">
        <v>0</v>
      </c>
      <c r="W172" s="5">
        <f>U172+V172</f>
        <v>0</v>
      </c>
      <c r="X172" s="5">
        <v>0</v>
      </c>
      <c r="Y172" s="5">
        <v>0</v>
      </c>
      <c r="Z172" s="8">
        <f>X172+Y172</f>
        <v>0</v>
      </c>
      <c r="AA172" s="5">
        <v>0</v>
      </c>
      <c r="AB172" s="5">
        <v>0</v>
      </c>
      <c r="AC172" s="8">
        <f>AA172+AB172</f>
        <v>0</v>
      </c>
      <c r="AD172" s="5">
        <v>0</v>
      </c>
      <c r="AE172" s="5">
        <v>0</v>
      </c>
      <c r="AF172" s="6">
        <f>AD172+AE172</f>
        <v>0</v>
      </c>
    </row>
    <row r="173" spans="1:32" ht="19.5" customHeight="1">
      <c r="A173" s="53"/>
      <c r="B173" s="17" t="s">
        <v>59</v>
      </c>
      <c r="C173" s="5">
        <f t="shared" si="66"/>
        <v>0</v>
      </c>
      <c r="D173" s="5">
        <f t="shared" si="66"/>
        <v>0</v>
      </c>
      <c r="E173" s="6">
        <f t="shared" si="66"/>
        <v>0</v>
      </c>
      <c r="F173" s="5">
        <v>0</v>
      </c>
      <c r="G173" s="5">
        <v>0</v>
      </c>
      <c r="H173" s="5">
        <f>F173+G173</f>
        <v>0</v>
      </c>
      <c r="I173" s="5">
        <v>0</v>
      </c>
      <c r="J173" s="5">
        <v>0</v>
      </c>
      <c r="K173" s="5">
        <f>I173+J173</f>
        <v>0</v>
      </c>
      <c r="L173" s="5">
        <v>0</v>
      </c>
      <c r="M173" s="5">
        <v>0</v>
      </c>
      <c r="N173" s="5">
        <f>L173+M173</f>
        <v>0</v>
      </c>
      <c r="O173" s="5">
        <v>0</v>
      </c>
      <c r="P173" s="5">
        <v>0</v>
      </c>
      <c r="Q173" s="5">
        <f>O173+P173</f>
        <v>0</v>
      </c>
      <c r="R173" s="5">
        <v>0</v>
      </c>
      <c r="S173" s="5">
        <v>0</v>
      </c>
      <c r="T173" s="5">
        <f>R173+S173</f>
        <v>0</v>
      </c>
      <c r="U173" s="5">
        <v>0</v>
      </c>
      <c r="V173" s="5">
        <v>0</v>
      </c>
      <c r="W173" s="5">
        <f>U173+V173</f>
        <v>0</v>
      </c>
      <c r="X173" s="5">
        <v>0</v>
      </c>
      <c r="Y173" s="5">
        <v>0</v>
      </c>
      <c r="Z173" s="8">
        <f>X173+Y173</f>
        <v>0</v>
      </c>
      <c r="AA173" s="5">
        <v>0</v>
      </c>
      <c r="AB173" s="5">
        <v>0</v>
      </c>
      <c r="AC173" s="8">
        <f>AA173+AB173</f>
        <v>0</v>
      </c>
      <c r="AD173" s="5">
        <v>0</v>
      </c>
      <c r="AE173" s="5">
        <v>0</v>
      </c>
      <c r="AF173" s="6">
        <f>AD173+AE173</f>
        <v>0</v>
      </c>
    </row>
    <row r="174" spans="1:32" ht="19.5" customHeight="1">
      <c r="A174" s="54"/>
      <c r="B174" s="17" t="s">
        <v>4</v>
      </c>
      <c r="C174" s="5">
        <f t="shared" si="66"/>
        <v>6384055</v>
      </c>
      <c r="D174" s="5">
        <f t="shared" si="66"/>
        <v>0</v>
      </c>
      <c r="E174" s="6">
        <f t="shared" si="66"/>
        <v>6384055</v>
      </c>
      <c r="F174" s="5">
        <v>0</v>
      </c>
      <c r="G174" s="5">
        <v>0</v>
      </c>
      <c r="H174" s="5">
        <f>F174+G174</f>
        <v>0</v>
      </c>
      <c r="I174" s="5">
        <v>0</v>
      </c>
      <c r="J174" s="5">
        <v>0</v>
      </c>
      <c r="K174" s="5">
        <f>I174+J174</f>
        <v>0</v>
      </c>
      <c r="L174" s="5">
        <v>0</v>
      </c>
      <c r="M174" s="5">
        <v>0</v>
      </c>
      <c r="N174" s="5">
        <f>L174+M174</f>
        <v>0</v>
      </c>
      <c r="O174" s="5">
        <v>0</v>
      </c>
      <c r="P174" s="5">
        <v>0</v>
      </c>
      <c r="Q174" s="5">
        <f>O174+P174</f>
        <v>0</v>
      </c>
      <c r="R174" s="5">
        <v>0</v>
      </c>
      <c r="S174" s="5">
        <v>0</v>
      </c>
      <c r="T174" s="5">
        <f>R174+S174</f>
        <v>0</v>
      </c>
      <c r="U174" s="5">
        <v>0</v>
      </c>
      <c r="V174" s="5">
        <v>0</v>
      </c>
      <c r="W174" s="5">
        <f>U174+V174</f>
        <v>0</v>
      </c>
      <c r="X174" s="5">
        <v>6384055</v>
      </c>
      <c r="Y174" s="5">
        <v>0</v>
      </c>
      <c r="Z174" s="8">
        <f>X174+Y174</f>
        <v>6384055</v>
      </c>
      <c r="AA174" s="5">
        <v>0</v>
      </c>
      <c r="AB174" s="5">
        <v>0</v>
      </c>
      <c r="AC174" s="8">
        <f>AA174+AB174</f>
        <v>0</v>
      </c>
      <c r="AD174" s="5">
        <v>0</v>
      </c>
      <c r="AE174" s="5">
        <v>0</v>
      </c>
      <c r="AF174" s="6">
        <f>AD174+AE174</f>
        <v>0</v>
      </c>
    </row>
    <row r="175" spans="1:32" ht="19.5" customHeight="1" thickBot="1">
      <c r="A175" s="22" t="s">
        <v>5</v>
      </c>
      <c r="B175" s="21"/>
      <c r="C175" s="9">
        <f t="shared" ref="C175:AF175" si="67">SUM(C171:C174)</f>
        <v>6384055</v>
      </c>
      <c r="D175" s="9">
        <f t="shared" si="67"/>
        <v>0</v>
      </c>
      <c r="E175" s="9">
        <f t="shared" si="67"/>
        <v>6384055</v>
      </c>
      <c r="F175" s="9">
        <f t="shared" si="67"/>
        <v>0</v>
      </c>
      <c r="G175" s="9">
        <f t="shared" si="67"/>
        <v>0</v>
      </c>
      <c r="H175" s="9">
        <f t="shared" si="67"/>
        <v>0</v>
      </c>
      <c r="I175" s="9">
        <f t="shared" si="67"/>
        <v>0</v>
      </c>
      <c r="J175" s="9">
        <f t="shared" si="67"/>
        <v>0</v>
      </c>
      <c r="K175" s="9">
        <f t="shared" si="67"/>
        <v>0</v>
      </c>
      <c r="L175" s="9">
        <f t="shared" si="67"/>
        <v>0</v>
      </c>
      <c r="M175" s="9">
        <f t="shared" si="67"/>
        <v>0</v>
      </c>
      <c r="N175" s="9">
        <f t="shared" si="67"/>
        <v>0</v>
      </c>
      <c r="O175" s="9">
        <f t="shared" si="67"/>
        <v>0</v>
      </c>
      <c r="P175" s="9">
        <f t="shared" si="67"/>
        <v>0</v>
      </c>
      <c r="Q175" s="9">
        <f t="shared" si="67"/>
        <v>0</v>
      </c>
      <c r="R175" s="9">
        <f t="shared" si="67"/>
        <v>0</v>
      </c>
      <c r="S175" s="9">
        <f t="shared" si="67"/>
        <v>0</v>
      </c>
      <c r="T175" s="9">
        <f t="shared" si="67"/>
        <v>0</v>
      </c>
      <c r="U175" s="9">
        <f t="shared" si="67"/>
        <v>0</v>
      </c>
      <c r="V175" s="9">
        <f t="shared" si="67"/>
        <v>0</v>
      </c>
      <c r="W175" s="9">
        <f t="shared" si="67"/>
        <v>0</v>
      </c>
      <c r="X175" s="9">
        <f t="shared" si="67"/>
        <v>6384055</v>
      </c>
      <c r="Y175" s="9">
        <f t="shared" si="67"/>
        <v>0</v>
      </c>
      <c r="Z175" s="9">
        <f t="shared" si="67"/>
        <v>6384055</v>
      </c>
      <c r="AA175" s="9">
        <f t="shared" si="67"/>
        <v>0</v>
      </c>
      <c r="AB175" s="9">
        <f t="shared" si="67"/>
        <v>0</v>
      </c>
      <c r="AC175" s="9">
        <f t="shared" si="67"/>
        <v>0</v>
      </c>
      <c r="AD175" s="9">
        <f t="shared" si="67"/>
        <v>0</v>
      </c>
      <c r="AE175" s="9">
        <f t="shared" si="67"/>
        <v>0</v>
      </c>
      <c r="AF175" s="9">
        <f t="shared" si="67"/>
        <v>0</v>
      </c>
    </row>
    <row r="176" spans="1:32" ht="19.5" customHeight="1">
      <c r="A176" s="52" t="s">
        <v>53</v>
      </c>
      <c r="B176" s="18" t="s">
        <v>2</v>
      </c>
      <c r="C176" s="5">
        <f>F176+I176+L176+O176+U176+X176+AA176+AD176+R176</f>
        <v>0</v>
      </c>
      <c r="D176" s="5">
        <f>G176+J176+M176+P176+V176+Y176+AB176+AE176+S176</f>
        <v>0</v>
      </c>
      <c r="E176" s="6">
        <f>H176+K176+N176+Q176+W176+Z176+AC176+AF176+T176</f>
        <v>0</v>
      </c>
      <c r="F176" s="5">
        <v>0</v>
      </c>
      <c r="G176" s="5">
        <v>0</v>
      </c>
      <c r="H176" s="5">
        <f>F176+G176</f>
        <v>0</v>
      </c>
      <c r="I176" s="5">
        <v>0</v>
      </c>
      <c r="J176" s="5">
        <v>0</v>
      </c>
      <c r="K176" s="5">
        <f>I176+J176</f>
        <v>0</v>
      </c>
      <c r="L176" s="5">
        <v>0</v>
      </c>
      <c r="M176" s="5">
        <v>0</v>
      </c>
      <c r="N176" s="5">
        <f>L176+M176</f>
        <v>0</v>
      </c>
      <c r="O176" s="5">
        <v>0</v>
      </c>
      <c r="P176" s="5">
        <v>0</v>
      </c>
      <c r="Q176" s="5">
        <f>O176+P176</f>
        <v>0</v>
      </c>
      <c r="R176" s="5">
        <v>0</v>
      </c>
      <c r="S176" s="5">
        <v>0</v>
      </c>
      <c r="T176" s="5">
        <f>R176+S176</f>
        <v>0</v>
      </c>
      <c r="U176" s="5">
        <v>0</v>
      </c>
      <c r="V176" s="5">
        <v>0</v>
      </c>
      <c r="W176" s="5">
        <f>U176+V176</f>
        <v>0</v>
      </c>
      <c r="X176" s="5">
        <v>0</v>
      </c>
      <c r="Y176" s="5">
        <v>0</v>
      </c>
      <c r="Z176" s="8">
        <f>X176+Y176</f>
        <v>0</v>
      </c>
      <c r="AA176" s="5">
        <v>0</v>
      </c>
      <c r="AB176" s="5">
        <v>0</v>
      </c>
      <c r="AC176" s="8">
        <f>AA176+AB176</f>
        <v>0</v>
      </c>
      <c r="AD176" s="5">
        <v>0</v>
      </c>
      <c r="AE176" s="5">
        <v>0</v>
      </c>
      <c r="AF176" s="6">
        <f>AD176+AE176</f>
        <v>0</v>
      </c>
    </row>
    <row r="177" spans="1:32" ht="19.5" customHeight="1">
      <c r="A177" s="53"/>
      <c r="B177" s="17" t="s">
        <v>3</v>
      </c>
      <c r="C177" s="5">
        <f t="shared" ref="C177:E179" si="68">F177+I177+L177+O177+U177+X177+AA177+AD177+R177</f>
        <v>0</v>
      </c>
      <c r="D177" s="5">
        <f t="shared" si="68"/>
        <v>0</v>
      </c>
      <c r="E177" s="6">
        <f t="shared" si="68"/>
        <v>0</v>
      </c>
      <c r="F177" s="5">
        <v>0</v>
      </c>
      <c r="G177" s="5">
        <v>0</v>
      </c>
      <c r="H177" s="5">
        <f>F177+G177</f>
        <v>0</v>
      </c>
      <c r="I177" s="5">
        <v>0</v>
      </c>
      <c r="J177" s="5">
        <v>0</v>
      </c>
      <c r="K177" s="5">
        <f>I177+J177</f>
        <v>0</v>
      </c>
      <c r="L177" s="5">
        <v>0</v>
      </c>
      <c r="M177" s="5">
        <v>0</v>
      </c>
      <c r="N177" s="5">
        <f>L177+M177</f>
        <v>0</v>
      </c>
      <c r="O177" s="5">
        <v>0</v>
      </c>
      <c r="P177" s="5">
        <v>0</v>
      </c>
      <c r="Q177" s="5">
        <f>O177+P177</f>
        <v>0</v>
      </c>
      <c r="R177" s="5">
        <v>0</v>
      </c>
      <c r="S177" s="5">
        <v>0</v>
      </c>
      <c r="T177" s="5">
        <f>R177+S177</f>
        <v>0</v>
      </c>
      <c r="U177" s="5">
        <v>0</v>
      </c>
      <c r="V177" s="5">
        <v>0</v>
      </c>
      <c r="W177" s="5">
        <f>U177+V177</f>
        <v>0</v>
      </c>
      <c r="X177" s="5">
        <v>0</v>
      </c>
      <c r="Y177" s="5">
        <v>0</v>
      </c>
      <c r="Z177" s="8">
        <f>X177+Y177</f>
        <v>0</v>
      </c>
      <c r="AA177" s="5">
        <v>0</v>
      </c>
      <c r="AB177" s="5">
        <v>0</v>
      </c>
      <c r="AC177" s="8">
        <f>AA177+AB177</f>
        <v>0</v>
      </c>
      <c r="AD177" s="5">
        <v>0</v>
      </c>
      <c r="AE177" s="5">
        <v>0</v>
      </c>
      <c r="AF177" s="6">
        <f>AD177+AE177</f>
        <v>0</v>
      </c>
    </row>
    <row r="178" spans="1:32" ht="19.5" customHeight="1">
      <c r="A178" s="53"/>
      <c r="B178" s="17" t="s">
        <v>59</v>
      </c>
      <c r="C178" s="5">
        <f t="shared" si="68"/>
        <v>0</v>
      </c>
      <c r="D178" s="5">
        <f t="shared" si="68"/>
        <v>0</v>
      </c>
      <c r="E178" s="6">
        <f t="shared" si="68"/>
        <v>0</v>
      </c>
      <c r="F178" s="5">
        <v>0</v>
      </c>
      <c r="G178" s="5">
        <v>0</v>
      </c>
      <c r="H178" s="5">
        <f>F178+G178</f>
        <v>0</v>
      </c>
      <c r="I178" s="5">
        <v>0</v>
      </c>
      <c r="J178" s="5">
        <v>0</v>
      </c>
      <c r="K178" s="5">
        <f>I178+J178</f>
        <v>0</v>
      </c>
      <c r="L178" s="5">
        <v>0</v>
      </c>
      <c r="M178" s="5">
        <v>0</v>
      </c>
      <c r="N178" s="5">
        <f>L178+M178</f>
        <v>0</v>
      </c>
      <c r="O178" s="5">
        <v>0</v>
      </c>
      <c r="P178" s="5">
        <v>0</v>
      </c>
      <c r="Q178" s="5">
        <f>O178+P178</f>
        <v>0</v>
      </c>
      <c r="R178" s="5">
        <v>0</v>
      </c>
      <c r="S178" s="5">
        <v>0</v>
      </c>
      <c r="T178" s="5">
        <f>R178+S178</f>
        <v>0</v>
      </c>
      <c r="U178" s="5">
        <v>0</v>
      </c>
      <c r="V178" s="5">
        <v>0</v>
      </c>
      <c r="W178" s="5">
        <f>U178+V178</f>
        <v>0</v>
      </c>
      <c r="X178" s="5">
        <v>0</v>
      </c>
      <c r="Y178" s="5">
        <v>0</v>
      </c>
      <c r="Z178" s="8">
        <f>X178+Y178</f>
        <v>0</v>
      </c>
      <c r="AA178" s="5">
        <v>0</v>
      </c>
      <c r="AB178" s="5">
        <v>0</v>
      </c>
      <c r="AC178" s="8">
        <f>AA178+AB178</f>
        <v>0</v>
      </c>
      <c r="AD178" s="5">
        <v>0</v>
      </c>
      <c r="AE178" s="5">
        <v>0</v>
      </c>
      <c r="AF178" s="6">
        <f>AD178+AE178</f>
        <v>0</v>
      </c>
    </row>
    <row r="179" spans="1:32" ht="19.5" customHeight="1">
      <c r="A179" s="54"/>
      <c r="B179" s="17" t="s">
        <v>4</v>
      </c>
      <c r="C179" s="5">
        <f t="shared" si="68"/>
        <v>355327</v>
      </c>
      <c r="D179" s="5">
        <f t="shared" si="68"/>
        <v>5388208</v>
      </c>
      <c r="E179" s="6">
        <f t="shared" si="68"/>
        <v>5743535</v>
      </c>
      <c r="F179" s="5">
        <v>0</v>
      </c>
      <c r="G179" s="5">
        <v>5388208</v>
      </c>
      <c r="H179" s="5">
        <f>F179+G179</f>
        <v>5388208</v>
      </c>
      <c r="I179" s="5">
        <v>0</v>
      </c>
      <c r="J179" s="5">
        <v>0</v>
      </c>
      <c r="K179" s="5">
        <f>I179+J179</f>
        <v>0</v>
      </c>
      <c r="L179" s="5">
        <v>0</v>
      </c>
      <c r="M179" s="5">
        <v>0</v>
      </c>
      <c r="N179" s="5">
        <f>L179+M179</f>
        <v>0</v>
      </c>
      <c r="O179" s="5">
        <v>0</v>
      </c>
      <c r="P179" s="5">
        <v>0</v>
      </c>
      <c r="Q179" s="5">
        <f>O179+P179</f>
        <v>0</v>
      </c>
      <c r="R179" s="5">
        <v>0</v>
      </c>
      <c r="S179" s="5">
        <v>0</v>
      </c>
      <c r="T179" s="5">
        <f>R179+S179</f>
        <v>0</v>
      </c>
      <c r="U179" s="5">
        <v>0</v>
      </c>
      <c r="V179" s="5">
        <v>0</v>
      </c>
      <c r="W179" s="5">
        <f>U179+V179</f>
        <v>0</v>
      </c>
      <c r="X179" s="5">
        <v>355327</v>
      </c>
      <c r="Y179" s="5">
        <v>0</v>
      </c>
      <c r="Z179" s="8">
        <f>X179+Y179</f>
        <v>355327</v>
      </c>
      <c r="AA179" s="5">
        <v>0</v>
      </c>
      <c r="AB179" s="5">
        <v>0</v>
      </c>
      <c r="AC179" s="8">
        <f>AA179+AB179</f>
        <v>0</v>
      </c>
      <c r="AD179" s="5">
        <v>0</v>
      </c>
      <c r="AE179" s="5">
        <v>0</v>
      </c>
      <c r="AF179" s="6">
        <f>AD179+AE179</f>
        <v>0</v>
      </c>
    </row>
    <row r="180" spans="1:32" ht="19.5" customHeight="1" thickBot="1">
      <c r="A180" s="22" t="s">
        <v>5</v>
      </c>
      <c r="B180" s="21"/>
      <c r="C180" s="9">
        <f t="shared" ref="C180:AF180" si="69">SUM(C176:C179)</f>
        <v>355327</v>
      </c>
      <c r="D180" s="9">
        <f t="shared" si="69"/>
        <v>5388208</v>
      </c>
      <c r="E180" s="9">
        <f t="shared" si="69"/>
        <v>5743535</v>
      </c>
      <c r="F180" s="9">
        <f t="shared" si="69"/>
        <v>0</v>
      </c>
      <c r="G180" s="9">
        <f t="shared" si="69"/>
        <v>5388208</v>
      </c>
      <c r="H180" s="9">
        <f t="shared" si="69"/>
        <v>5388208</v>
      </c>
      <c r="I180" s="9">
        <f t="shared" si="69"/>
        <v>0</v>
      </c>
      <c r="J180" s="9">
        <f t="shared" si="69"/>
        <v>0</v>
      </c>
      <c r="K180" s="9">
        <f t="shared" si="69"/>
        <v>0</v>
      </c>
      <c r="L180" s="9">
        <f t="shared" si="69"/>
        <v>0</v>
      </c>
      <c r="M180" s="9">
        <f t="shared" si="69"/>
        <v>0</v>
      </c>
      <c r="N180" s="9">
        <f t="shared" si="69"/>
        <v>0</v>
      </c>
      <c r="O180" s="9">
        <f t="shared" si="69"/>
        <v>0</v>
      </c>
      <c r="P180" s="9">
        <f t="shared" si="69"/>
        <v>0</v>
      </c>
      <c r="Q180" s="9">
        <f t="shared" si="69"/>
        <v>0</v>
      </c>
      <c r="R180" s="9">
        <f t="shared" si="69"/>
        <v>0</v>
      </c>
      <c r="S180" s="9">
        <f t="shared" si="69"/>
        <v>0</v>
      </c>
      <c r="T180" s="9">
        <f t="shared" si="69"/>
        <v>0</v>
      </c>
      <c r="U180" s="9">
        <f t="shared" si="69"/>
        <v>0</v>
      </c>
      <c r="V180" s="9">
        <f t="shared" si="69"/>
        <v>0</v>
      </c>
      <c r="W180" s="9">
        <f t="shared" si="69"/>
        <v>0</v>
      </c>
      <c r="X180" s="9">
        <f t="shared" si="69"/>
        <v>355327</v>
      </c>
      <c r="Y180" s="9">
        <f t="shared" si="69"/>
        <v>0</v>
      </c>
      <c r="Z180" s="9">
        <f t="shared" si="69"/>
        <v>355327</v>
      </c>
      <c r="AA180" s="9">
        <f t="shared" si="69"/>
        <v>0</v>
      </c>
      <c r="AB180" s="9">
        <f t="shared" si="69"/>
        <v>0</v>
      </c>
      <c r="AC180" s="9">
        <f t="shared" si="69"/>
        <v>0</v>
      </c>
      <c r="AD180" s="9">
        <f t="shared" si="69"/>
        <v>0</v>
      </c>
      <c r="AE180" s="9">
        <f t="shared" si="69"/>
        <v>0</v>
      </c>
      <c r="AF180" s="9">
        <f t="shared" si="69"/>
        <v>0</v>
      </c>
    </row>
    <row r="181" spans="1:32" ht="19.5" customHeight="1">
      <c r="A181" s="52" t="s">
        <v>54</v>
      </c>
      <c r="B181" s="18" t="s">
        <v>2</v>
      </c>
      <c r="C181" s="5">
        <f>F181+I181+L181+O181+U181+X181+AA181+AD181+R181</f>
        <v>0</v>
      </c>
      <c r="D181" s="5">
        <f>G181+J181+M181+P181+V181+Y181+AB181+AE181+S181</f>
        <v>0</v>
      </c>
      <c r="E181" s="6">
        <f>H181+K181+N181+Q181+W181+Z181+AC181+AF181+T181</f>
        <v>0</v>
      </c>
      <c r="F181" s="5">
        <v>0</v>
      </c>
      <c r="G181" s="5">
        <v>0</v>
      </c>
      <c r="H181" s="5">
        <f>F181+G181</f>
        <v>0</v>
      </c>
      <c r="I181" s="5">
        <v>0</v>
      </c>
      <c r="J181" s="5">
        <v>0</v>
      </c>
      <c r="K181" s="5">
        <f>I181+J181</f>
        <v>0</v>
      </c>
      <c r="L181" s="5">
        <v>0</v>
      </c>
      <c r="M181" s="5">
        <v>0</v>
      </c>
      <c r="N181" s="5">
        <f>L181+M181</f>
        <v>0</v>
      </c>
      <c r="O181" s="5">
        <v>0</v>
      </c>
      <c r="P181" s="5">
        <v>0</v>
      </c>
      <c r="Q181" s="5">
        <f>O181+P181</f>
        <v>0</v>
      </c>
      <c r="R181" s="5">
        <v>0</v>
      </c>
      <c r="S181" s="5">
        <v>0</v>
      </c>
      <c r="T181" s="5">
        <f>R181+S181</f>
        <v>0</v>
      </c>
      <c r="U181" s="5">
        <v>0</v>
      </c>
      <c r="V181" s="5">
        <v>0</v>
      </c>
      <c r="W181" s="5">
        <f>U181+V181</f>
        <v>0</v>
      </c>
      <c r="X181" s="5">
        <v>0</v>
      </c>
      <c r="Y181" s="5">
        <v>0</v>
      </c>
      <c r="Z181" s="8">
        <f>X181+Y181</f>
        <v>0</v>
      </c>
      <c r="AA181" s="5">
        <v>0</v>
      </c>
      <c r="AB181" s="5">
        <v>0</v>
      </c>
      <c r="AC181" s="8">
        <f>AA181+AB181</f>
        <v>0</v>
      </c>
      <c r="AD181" s="5">
        <v>0</v>
      </c>
      <c r="AE181" s="5">
        <v>0</v>
      </c>
      <c r="AF181" s="6">
        <f>AD181+AE181</f>
        <v>0</v>
      </c>
    </row>
    <row r="182" spans="1:32" ht="19.5" customHeight="1">
      <c r="A182" s="53"/>
      <c r="B182" s="17" t="s">
        <v>3</v>
      </c>
      <c r="C182" s="5">
        <f t="shared" ref="C182:E184" si="70">F182+I182+L182+O182+U182+X182+AA182+AD182+R182</f>
        <v>33675838</v>
      </c>
      <c r="D182" s="5">
        <f t="shared" si="70"/>
        <v>9572421</v>
      </c>
      <c r="E182" s="6">
        <f t="shared" si="70"/>
        <v>43248259</v>
      </c>
      <c r="F182" s="5">
        <v>0</v>
      </c>
      <c r="G182" s="5">
        <v>0</v>
      </c>
      <c r="H182" s="5">
        <f>F182+G182</f>
        <v>0</v>
      </c>
      <c r="I182" s="5">
        <v>0</v>
      </c>
      <c r="J182" s="5">
        <v>0</v>
      </c>
      <c r="K182" s="5">
        <f>I182+J182</f>
        <v>0</v>
      </c>
      <c r="L182" s="5">
        <v>0</v>
      </c>
      <c r="M182" s="5">
        <v>0</v>
      </c>
      <c r="N182" s="5">
        <f>L182+M182</f>
        <v>0</v>
      </c>
      <c r="O182" s="5">
        <v>0</v>
      </c>
      <c r="P182" s="5">
        <v>0</v>
      </c>
      <c r="Q182" s="5">
        <f>O182+P182</f>
        <v>0</v>
      </c>
      <c r="R182" s="5">
        <v>0</v>
      </c>
      <c r="S182" s="5">
        <v>0</v>
      </c>
      <c r="T182" s="5">
        <f>R182+S182</f>
        <v>0</v>
      </c>
      <c r="U182" s="5">
        <v>0</v>
      </c>
      <c r="V182" s="5">
        <v>0</v>
      </c>
      <c r="W182" s="5">
        <f>U182+V182</f>
        <v>0</v>
      </c>
      <c r="X182" s="5">
        <v>33675838</v>
      </c>
      <c r="Y182" s="5">
        <v>9572421</v>
      </c>
      <c r="Z182" s="8">
        <f>X182+Y182</f>
        <v>43248259</v>
      </c>
      <c r="AA182" s="5">
        <v>0</v>
      </c>
      <c r="AB182" s="5">
        <v>0</v>
      </c>
      <c r="AC182" s="8">
        <f>AA182+AB182</f>
        <v>0</v>
      </c>
      <c r="AD182" s="5">
        <v>0</v>
      </c>
      <c r="AE182" s="5">
        <v>0</v>
      </c>
      <c r="AF182" s="6">
        <f>AD182+AE182</f>
        <v>0</v>
      </c>
    </row>
    <row r="183" spans="1:32" ht="19.5" customHeight="1">
      <c r="A183" s="53"/>
      <c r="B183" s="17" t="s">
        <v>59</v>
      </c>
      <c r="C183" s="5">
        <f t="shared" si="70"/>
        <v>0</v>
      </c>
      <c r="D183" s="5">
        <f t="shared" si="70"/>
        <v>0</v>
      </c>
      <c r="E183" s="6">
        <f t="shared" si="70"/>
        <v>0</v>
      </c>
      <c r="F183" s="5">
        <v>0</v>
      </c>
      <c r="G183" s="5">
        <v>0</v>
      </c>
      <c r="H183" s="5">
        <f>F183+G183</f>
        <v>0</v>
      </c>
      <c r="I183" s="5">
        <v>0</v>
      </c>
      <c r="J183" s="5">
        <v>0</v>
      </c>
      <c r="K183" s="5">
        <f>I183+J183</f>
        <v>0</v>
      </c>
      <c r="L183" s="5">
        <v>0</v>
      </c>
      <c r="M183" s="5">
        <v>0</v>
      </c>
      <c r="N183" s="5">
        <f>L183+M183</f>
        <v>0</v>
      </c>
      <c r="O183" s="5">
        <v>0</v>
      </c>
      <c r="P183" s="5">
        <v>0</v>
      </c>
      <c r="Q183" s="5">
        <f>O183+P183</f>
        <v>0</v>
      </c>
      <c r="R183" s="5">
        <v>0</v>
      </c>
      <c r="S183" s="5">
        <v>0</v>
      </c>
      <c r="T183" s="5">
        <f>R183+S183</f>
        <v>0</v>
      </c>
      <c r="U183" s="5">
        <v>0</v>
      </c>
      <c r="V183" s="5">
        <v>0</v>
      </c>
      <c r="W183" s="5">
        <f>U183+V183</f>
        <v>0</v>
      </c>
      <c r="X183" s="5">
        <v>0</v>
      </c>
      <c r="Y183" s="5">
        <v>0</v>
      </c>
      <c r="Z183" s="8">
        <f>X183+Y183</f>
        <v>0</v>
      </c>
      <c r="AA183" s="5">
        <v>0</v>
      </c>
      <c r="AB183" s="5">
        <v>0</v>
      </c>
      <c r="AC183" s="8">
        <f>AA183+AB183</f>
        <v>0</v>
      </c>
      <c r="AD183" s="5">
        <v>0</v>
      </c>
      <c r="AE183" s="5">
        <v>0</v>
      </c>
      <c r="AF183" s="6">
        <f>AD183+AE183</f>
        <v>0</v>
      </c>
    </row>
    <row r="184" spans="1:32" ht="19.5" customHeight="1">
      <c r="A184" s="54"/>
      <c r="B184" s="17" t="s">
        <v>4</v>
      </c>
      <c r="C184" s="5">
        <f t="shared" si="70"/>
        <v>107326106</v>
      </c>
      <c r="D184" s="5">
        <f t="shared" si="70"/>
        <v>57301914</v>
      </c>
      <c r="E184" s="6">
        <f t="shared" si="70"/>
        <v>164628020</v>
      </c>
      <c r="F184" s="5">
        <v>0</v>
      </c>
      <c r="G184" s="5">
        <v>0</v>
      </c>
      <c r="H184" s="5">
        <f>F184+G184</f>
        <v>0</v>
      </c>
      <c r="I184" s="5">
        <v>0</v>
      </c>
      <c r="J184" s="5">
        <v>0</v>
      </c>
      <c r="K184" s="5">
        <f>I184+J184</f>
        <v>0</v>
      </c>
      <c r="L184" s="5">
        <v>0</v>
      </c>
      <c r="M184" s="5">
        <v>0</v>
      </c>
      <c r="N184" s="5">
        <f>L184+M184</f>
        <v>0</v>
      </c>
      <c r="O184" s="5">
        <v>0</v>
      </c>
      <c r="P184" s="5">
        <v>0</v>
      </c>
      <c r="Q184" s="5">
        <f>O184+P184</f>
        <v>0</v>
      </c>
      <c r="R184" s="5">
        <v>0</v>
      </c>
      <c r="S184" s="5">
        <v>0</v>
      </c>
      <c r="T184" s="5">
        <f>R184+S184</f>
        <v>0</v>
      </c>
      <c r="U184" s="5">
        <v>0</v>
      </c>
      <c r="V184" s="5">
        <v>0</v>
      </c>
      <c r="W184" s="5">
        <f>U184+V184</f>
        <v>0</v>
      </c>
      <c r="X184" s="5">
        <v>107326106</v>
      </c>
      <c r="Y184" s="5">
        <v>57301914</v>
      </c>
      <c r="Z184" s="8">
        <f>X184+Y184</f>
        <v>164628020</v>
      </c>
      <c r="AA184" s="5">
        <v>0</v>
      </c>
      <c r="AB184" s="5">
        <v>0</v>
      </c>
      <c r="AC184" s="8">
        <f>AA184+AB184</f>
        <v>0</v>
      </c>
      <c r="AD184" s="5">
        <v>0</v>
      </c>
      <c r="AE184" s="5">
        <v>0</v>
      </c>
      <c r="AF184" s="6">
        <f>AD184+AE184</f>
        <v>0</v>
      </c>
    </row>
    <row r="185" spans="1:32" ht="19.5" customHeight="1" thickBot="1">
      <c r="A185" s="22" t="s">
        <v>5</v>
      </c>
      <c r="B185" s="21"/>
      <c r="C185" s="9">
        <f t="shared" ref="C185:AF185" si="71">SUM(C181:C184)</f>
        <v>141001944</v>
      </c>
      <c r="D185" s="9">
        <f t="shared" si="71"/>
        <v>66874335</v>
      </c>
      <c r="E185" s="9">
        <f t="shared" si="71"/>
        <v>207876279</v>
      </c>
      <c r="F185" s="9">
        <f t="shared" si="71"/>
        <v>0</v>
      </c>
      <c r="G185" s="9">
        <f t="shared" si="71"/>
        <v>0</v>
      </c>
      <c r="H185" s="9">
        <f t="shared" si="71"/>
        <v>0</v>
      </c>
      <c r="I185" s="9">
        <f t="shared" si="71"/>
        <v>0</v>
      </c>
      <c r="J185" s="9">
        <f t="shared" si="71"/>
        <v>0</v>
      </c>
      <c r="K185" s="9">
        <f t="shared" si="71"/>
        <v>0</v>
      </c>
      <c r="L185" s="9">
        <f t="shared" si="71"/>
        <v>0</v>
      </c>
      <c r="M185" s="9">
        <f t="shared" si="71"/>
        <v>0</v>
      </c>
      <c r="N185" s="9">
        <f t="shared" si="71"/>
        <v>0</v>
      </c>
      <c r="O185" s="9">
        <f t="shared" si="71"/>
        <v>0</v>
      </c>
      <c r="P185" s="9">
        <f t="shared" si="71"/>
        <v>0</v>
      </c>
      <c r="Q185" s="9">
        <f t="shared" si="71"/>
        <v>0</v>
      </c>
      <c r="R185" s="9">
        <f t="shared" si="71"/>
        <v>0</v>
      </c>
      <c r="S185" s="9">
        <f t="shared" si="71"/>
        <v>0</v>
      </c>
      <c r="T185" s="9">
        <f t="shared" si="71"/>
        <v>0</v>
      </c>
      <c r="U185" s="9">
        <f t="shared" si="71"/>
        <v>0</v>
      </c>
      <c r="V185" s="9">
        <f t="shared" si="71"/>
        <v>0</v>
      </c>
      <c r="W185" s="9">
        <f t="shared" si="71"/>
        <v>0</v>
      </c>
      <c r="X185" s="9">
        <f t="shared" si="71"/>
        <v>141001944</v>
      </c>
      <c r="Y185" s="9">
        <f t="shared" si="71"/>
        <v>66874335</v>
      </c>
      <c r="Z185" s="9">
        <f t="shared" si="71"/>
        <v>207876279</v>
      </c>
      <c r="AA185" s="9">
        <f t="shared" si="71"/>
        <v>0</v>
      </c>
      <c r="AB185" s="9">
        <f t="shared" si="71"/>
        <v>0</v>
      </c>
      <c r="AC185" s="9">
        <f t="shared" si="71"/>
        <v>0</v>
      </c>
      <c r="AD185" s="9">
        <f t="shared" si="71"/>
        <v>0</v>
      </c>
      <c r="AE185" s="9">
        <f t="shared" si="71"/>
        <v>0</v>
      </c>
      <c r="AF185" s="9">
        <f t="shared" si="71"/>
        <v>0</v>
      </c>
    </row>
    <row r="186" spans="1:32" ht="19.5" customHeight="1">
      <c r="A186" s="52" t="s">
        <v>55</v>
      </c>
      <c r="B186" s="18" t="s">
        <v>2</v>
      </c>
      <c r="C186" s="5">
        <f>F186+I186+L186+O186+U186+X186+AA186+AD186+R186</f>
        <v>11539236</v>
      </c>
      <c r="D186" s="5">
        <f>G186+J186+M186+P186+V186+Y186+AB186+AE186+S186</f>
        <v>0</v>
      </c>
      <c r="E186" s="6">
        <f>H186+K186+N186+Q186+W186+Z186+AC186+AF186+T186</f>
        <v>11539236</v>
      </c>
      <c r="F186" s="5">
        <v>0</v>
      </c>
      <c r="G186" s="5">
        <v>0</v>
      </c>
      <c r="H186" s="5">
        <f>F186+G186</f>
        <v>0</v>
      </c>
      <c r="I186" s="5">
        <v>0</v>
      </c>
      <c r="J186" s="5">
        <v>0</v>
      </c>
      <c r="K186" s="5">
        <f>I186+J186</f>
        <v>0</v>
      </c>
      <c r="L186" s="5">
        <v>0</v>
      </c>
      <c r="M186" s="5">
        <v>0</v>
      </c>
      <c r="N186" s="5">
        <f>L186+M186</f>
        <v>0</v>
      </c>
      <c r="O186" s="5">
        <v>0</v>
      </c>
      <c r="P186" s="5">
        <v>0</v>
      </c>
      <c r="Q186" s="5">
        <f>O186+P186</f>
        <v>0</v>
      </c>
      <c r="R186" s="5">
        <v>0</v>
      </c>
      <c r="S186" s="5">
        <v>0</v>
      </c>
      <c r="T186" s="5">
        <f>R186+S186</f>
        <v>0</v>
      </c>
      <c r="U186" s="5">
        <v>0</v>
      </c>
      <c r="V186" s="5">
        <v>0</v>
      </c>
      <c r="W186" s="5">
        <f>U186+V186</f>
        <v>0</v>
      </c>
      <c r="X186" s="5">
        <v>11539236</v>
      </c>
      <c r="Y186" s="5">
        <v>0</v>
      </c>
      <c r="Z186" s="8">
        <f>X186+Y186</f>
        <v>11539236</v>
      </c>
      <c r="AA186" s="5">
        <v>0</v>
      </c>
      <c r="AB186" s="5">
        <v>0</v>
      </c>
      <c r="AC186" s="8">
        <f>AA186+AB186</f>
        <v>0</v>
      </c>
      <c r="AD186" s="5">
        <v>0</v>
      </c>
      <c r="AE186" s="5">
        <v>0</v>
      </c>
      <c r="AF186" s="6">
        <f>AD186+AE186</f>
        <v>0</v>
      </c>
    </row>
    <row r="187" spans="1:32" ht="19.5" customHeight="1">
      <c r="A187" s="53"/>
      <c r="B187" s="17" t="s">
        <v>3</v>
      </c>
      <c r="C187" s="5">
        <f t="shared" ref="C187:E189" si="72">F187+I187+L187+O187+U187+X187+AA187+AD187+R187</f>
        <v>45450238</v>
      </c>
      <c r="D187" s="5">
        <f t="shared" si="72"/>
        <v>0</v>
      </c>
      <c r="E187" s="6">
        <f t="shared" si="72"/>
        <v>45450238</v>
      </c>
      <c r="F187" s="5">
        <v>0</v>
      </c>
      <c r="G187" s="5">
        <v>0</v>
      </c>
      <c r="H187" s="5">
        <f>F187+G187</f>
        <v>0</v>
      </c>
      <c r="I187" s="5">
        <v>0</v>
      </c>
      <c r="J187" s="5">
        <v>0</v>
      </c>
      <c r="K187" s="5">
        <f>I187+J187</f>
        <v>0</v>
      </c>
      <c r="L187" s="5">
        <v>0</v>
      </c>
      <c r="M187" s="5">
        <v>0</v>
      </c>
      <c r="N187" s="5">
        <f>L187+M187</f>
        <v>0</v>
      </c>
      <c r="O187" s="5">
        <v>0</v>
      </c>
      <c r="P187" s="5">
        <v>0</v>
      </c>
      <c r="Q187" s="5">
        <f>O187+P187</f>
        <v>0</v>
      </c>
      <c r="R187" s="5">
        <v>0</v>
      </c>
      <c r="S187" s="5">
        <v>0</v>
      </c>
      <c r="T187" s="5">
        <f>R187+S187</f>
        <v>0</v>
      </c>
      <c r="U187" s="5">
        <v>0</v>
      </c>
      <c r="V187" s="5">
        <v>0</v>
      </c>
      <c r="W187" s="5">
        <f>U187+V187</f>
        <v>0</v>
      </c>
      <c r="X187" s="5">
        <v>45450238</v>
      </c>
      <c r="Y187" s="5">
        <v>0</v>
      </c>
      <c r="Z187" s="8">
        <f>X187+Y187</f>
        <v>45450238</v>
      </c>
      <c r="AA187" s="5">
        <v>0</v>
      </c>
      <c r="AB187" s="5">
        <v>0</v>
      </c>
      <c r="AC187" s="8">
        <f>AA187+AB187</f>
        <v>0</v>
      </c>
      <c r="AD187" s="5">
        <v>0</v>
      </c>
      <c r="AE187" s="5">
        <v>0</v>
      </c>
      <c r="AF187" s="6">
        <f>AD187+AE187</f>
        <v>0</v>
      </c>
    </row>
    <row r="188" spans="1:32" ht="19.5" customHeight="1">
      <c r="A188" s="53"/>
      <c r="B188" s="17" t="s">
        <v>59</v>
      </c>
      <c r="C188" s="5">
        <f t="shared" si="72"/>
        <v>0</v>
      </c>
      <c r="D188" s="5">
        <f t="shared" si="72"/>
        <v>0</v>
      </c>
      <c r="E188" s="6">
        <f t="shared" si="72"/>
        <v>0</v>
      </c>
      <c r="F188" s="5">
        <v>0</v>
      </c>
      <c r="G188" s="5">
        <v>0</v>
      </c>
      <c r="H188" s="5">
        <f>F188+G188</f>
        <v>0</v>
      </c>
      <c r="I188" s="5">
        <v>0</v>
      </c>
      <c r="J188" s="5">
        <v>0</v>
      </c>
      <c r="K188" s="5">
        <f>I188+J188</f>
        <v>0</v>
      </c>
      <c r="L188" s="5">
        <v>0</v>
      </c>
      <c r="M188" s="5">
        <v>0</v>
      </c>
      <c r="N188" s="5">
        <f>L188+M188</f>
        <v>0</v>
      </c>
      <c r="O188" s="5">
        <v>0</v>
      </c>
      <c r="P188" s="5">
        <v>0</v>
      </c>
      <c r="Q188" s="5">
        <f>O188+P188</f>
        <v>0</v>
      </c>
      <c r="R188" s="5">
        <v>0</v>
      </c>
      <c r="S188" s="5">
        <v>0</v>
      </c>
      <c r="T188" s="5">
        <f>R188+S188</f>
        <v>0</v>
      </c>
      <c r="U188" s="5">
        <v>0</v>
      </c>
      <c r="V188" s="5">
        <v>0</v>
      </c>
      <c r="W188" s="5">
        <f>U188+V188</f>
        <v>0</v>
      </c>
      <c r="X188" s="5">
        <v>0</v>
      </c>
      <c r="Y188" s="5">
        <v>0</v>
      </c>
      <c r="Z188" s="8">
        <f>X188+Y188</f>
        <v>0</v>
      </c>
      <c r="AA188" s="5">
        <v>0</v>
      </c>
      <c r="AB188" s="5">
        <v>0</v>
      </c>
      <c r="AC188" s="8">
        <f>AA188+AB188</f>
        <v>0</v>
      </c>
      <c r="AD188" s="5">
        <v>0</v>
      </c>
      <c r="AE188" s="5">
        <v>0</v>
      </c>
      <c r="AF188" s="6">
        <f>AD188+AE188</f>
        <v>0</v>
      </c>
    </row>
    <row r="189" spans="1:32" ht="19.5" customHeight="1">
      <c r="A189" s="54"/>
      <c r="B189" s="17" t="s">
        <v>4</v>
      </c>
      <c r="C189" s="5">
        <f t="shared" si="72"/>
        <v>183953851</v>
      </c>
      <c r="D189" s="5">
        <f t="shared" si="72"/>
        <v>90350508</v>
      </c>
      <c r="E189" s="6">
        <f t="shared" si="72"/>
        <v>274304359</v>
      </c>
      <c r="F189" s="5">
        <v>1360236</v>
      </c>
      <c r="G189" s="5">
        <v>0</v>
      </c>
      <c r="H189" s="5">
        <f>F189+G189</f>
        <v>1360236</v>
      </c>
      <c r="I189" s="5">
        <v>0</v>
      </c>
      <c r="J189" s="5">
        <v>0</v>
      </c>
      <c r="K189" s="5">
        <f>I189+J189</f>
        <v>0</v>
      </c>
      <c r="L189" s="5">
        <v>0</v>
      </c>
      <c r="M189" s="5">
        <v>0</v>
      </c>
      <c r="N189" s="5">
        <f>L189+M189</f>
        <v>0</v>
      </c>
      <c r="O189" s="5">
        <v>0</v>
      </c>
      <c r="P189" s="5">
        <v>0</v>
      </c>
      <c r="Q189" s="5">
        <f>O189+P189</f>
        <v>0</v>
      </c>
      <c r="R189" s="5">
        <v>0</v>
      </c>
      <c r="S189" s="5">
        <v>0</v>
      </c>
      <c r="T189" s="5">
        <f>R189+S189</f>
        <v>0</v>
      </c>
      <c r="U189" s="5">
        <v>0</v>
      </c>
      <c r="V189" s="5">
        <v>0</v>
      </c>
      <c r="W189" s="5">
        <f>U189+V189</f>
        <v>0</v>
      </c>
      <c r="X189" s="5">
        <v>182593615</v>
      </c>
      <c r="Y189" s="5">
        <v>90350508</v>
      </c>
      <c r="Z189" s="8">
        <f>X189+Y189</f>
        <v>272944123</v>
      </c>
      <c r="AA189" s="5">
        <v>0</v>
      </c>
      <c r="AB189" s="5">
        <v>0</v>
      </c>
      <c r="AC189" s="8">
        <f>AA189+AB189</f>
        <v>0</v>
      </c>
      <c r="AD189" s="5">
        <v>0</v>
      </c>
      <c r="AE189" s="5">
        <v>0</v>
      </c>
      <c r="AF189" s="6">
        <f>AD189+AE189</f>
        <v>0</v>
      </c>
    </row>
    <row r="190" spans="1:32" ht="19.5" customHeight="1" thickBot="1">
      <c r="A190" s="22" t="s">
        <v>5</v>
      </c>
      <c r="B190" s="21"/>
      <c r="C190" s="9">
        <f t="shared" ref="C190:AF190" si="73">SUM(C186:C189)</f>
        <v>240943325</v>
      </c>
      <c r="D190" s="9">
        <f t="shared" si="73"/>
        <v>90350508</v>
      </c>
      <c r="E190" s="9">
        <f t="shared" si="73"/>
        <v>331293833</v>
      </c>
      <c r="F190" s="9">
        <f t="shared" si="73"/>
        <v>1360236</v>
      </c>
      <c r="G190" s="9">
        <f t="shared" si="73"/>
        <v>0</v>
      </c>
      <c r="H190" s="9">
        <f t="shared" si="73"/>
        <v>1360236</v>
      </c>
      <c r="I190" s="9">
        <f t="shared" si="73"/>
        <v>0</v>
      </c>
      <c r="J190" s="9">
        <f t="shared" si="73"/>
        <v>0</v>
      </c>
      <c r="K190" s="9">
        <f t="shared" si="73"/>
        <v>0</v>
      </c>
      <c r="L190" s="9">
        <f t="shared" si="73"/>
        <v>0</v>
      </c>
      <c r="M190" s="9">
        <f t="shared" si="73"/>
        <v>0</v>
      </c>
      <c r="N190" s="9">
        <f t="shared" si="73"/>
        <v>0</v>
      </c>
      <c r="O190" s="9">
        <f t="shared" si="73"/>
        <v>0</v>
      </c>
      <c r="P190" s="9">
        <f t="shared" si="73"/>
        <v>0</v>
      </c>
      <c r="Q190" s="9">
        <f t="shared" si="73"/>
        <v>0</v>
      </c>
      <c r="R190" s="9">
        <f t="shared" si="73"/>
        <v>0</v>
      </c>
      <c r="S190" s="9">
        <f t="shared" si="73"/>
        <v>0</v>
      </c>
      <c r="T190" s="9">
        <f t="shared" si="73"/>
        <v>0</v>
      </c>
      <c r="U190" s="9">
        <f t="shared" si="73"/>
        <v>0</v>
      </c>
      <c r="V190" s="9">
        <f t="shared" si="73"/>
        <v>0</v>
      </c>
      <c r="W190" s="9">
        <f t="shared" si="73"/>
        <v>0</v>
      </c>
      <c r="X190" s="9">
        <f t="shared" si="73"/>
        <v>239583089</v>
      </c>
      <c r="Y190" s="9">
        <f t="shared" si="73"/>
        <v>90350508</v>
      </c>
      <c r="Z190" s="9">
        <f t="shared" si="73"/>
        <v>329933597</v>
      </c>
      <c r="AA190" s="9">
        <f t="shared" si="73"/>
        <v>0</v>
      </c>
      <c r="AB190" s="9">
        <f t="shared" si="73"/>
        <v>0</v>
      </c>
      <c r="AC190" s="9">
        <f t="shared" si="73"/>
        <v>0</v>
      </c>
      <c r="AD190" s="9">
        <f t="shared" si="73"/>
        <v>0</v>
      </c>
      <c r="AE190" s="9">
        <f t="shared" si="73"/>
        <v>0</v>
      </c>
      <c r="AF190" s="9">
        <f t="shared" si="73"/>
        <v>0</v>
      </c>
    </row>
    <row r="191" spans="1:32" ht="21.75" customHeight="1" thickBot="1">
      <c r="A191" s="20" t="s">
        <v>77</v>
      </c>
      <c r="B191" s="19"/>
      <c r="C191" s="10">
        <f>C10+C15+C20+C25+C30+C35+C40+C45+C50+C55+C60+C65+C70+C75+C80+C85+C90+C95+C100+C105+C110+C115+C120+C125+C130+C135+C140+C145+C150+C155+C160+C165+C170+C175+C180+C185+C190</f>
        <v>224243746512</v>
      </c>
      <c r="D191" s="10">
        <f t="shared" ref="D191:AF191" si="74">D10+D15+D20+D25+D30+D35+D40+D45+D50+D55+D60+D65+D70+D75+D80+D85+D90+D95+D100+D105+D110+D115+D120+D125+D130+D135+D140+D145+D150+D155+D160+D165+D170+D175+D180+D185+D190</f>
        <v>145364573919</v>
      </c>
      <c r="E191" s="10">
        <f t="shared" si="74"/>
        <v>369608320431</v>
      </c>
      <c r="F191" s="10">
        <f t="shared" si="74"/>
        <v>91705366627</v>
      </c>
      <c r="G191" s="10">
        <f t="shared" si="74"/>
        <v>75753969475</v>
      </c>
      <c r="H191" s="10">
        <f t="shared" si="74"/>
        <v>167459336102</v>
      </c>
      <c r="I191" s="10">
        <f t="shared" si="74"/>
        <v>69939958902</v>
      </c>
      <c r="J191" s="10">
        <f t="shared" si="74"/>
        <v>55960333430</v>
      </c>
      <c r="K191" s="10">
        <f t="shared" si="74"/>
        <v>125900292332</v>
      </c>
      <c r="L191" s="10">
        <f t="shared" si="74"/>
        <v>280332394</v>
      </c>
      <c r="M191" s="10">
        <f t="shared" si="74"/>
        <v>249914170</v>
      </c>
      <c r="N191" s="10">
        <f t="shared" si="74"/>
        <v>530246564</v>
      </c>
      <c r="O191" s="10">
        <f t="shared" si="74"/>
        <v>951250981</v>
      </c>
      <c r="P191" s="10">
        <f t="shared" si="74"/>
        <v>897526194</v>
      </c>
      <c r="Q191" s="10">
        <f t="shared" si="74"/>
        <v>1848777175</v>
      </c>
      <c r="R191" s="10">
        <f t="shared" si="74"/>
        <v>70736033</v>
      </c>
      <c r="S191" s="10">
        <f t="shared" si="74"/>
        <v>49601784</v>
      </c>
      <c r="T191" s="10">
        <f t="shared" si="74"/>
        <v>120337817</v>
      </c>
      <c r="U191" s="10">
        <f t="shared" si="74"/>
        <v>1306112429</v>
      </c>
      <c r="V191" s="10">
        <f t="shared" si="74"/>
        <v>256879188</v>
      </c>
      <c r="W191" s="10">
        <f t="shared" si="74"/>
        <v>1562991617</v>
      </c>
      <c r="X191" s="10">
        <f t="shared" si="74"/>
        <v>47412975728</v>
      </c>
      <c r="Y191" s="10">
        <f t="shared" si="74"/>
        <v>7126625252</v>
      </c>
      <c r="Z191" s="10">
        <f t="shared" si="74"/>
        <v>54539600980</v>
      </c>
      <c r="AA191" s="10">
        <f t="shared" si="74"/>
        <v>12166466767</v>
      </c>
      <c r="AB191" s="10">
        <f t="shared" si="74"/>
        <v>3816739855</v>
      </c>
      <c r="AC191" s="10">
        <f t="shared" si="74"/>
        <v>15983206622</v>
      </c>
      <c r="AD191" s="10">
        <f t="shared" si="74"/>
        <v>410546651</v>
      </c>
      <c r="AE191" s="10">
        <f t="shared" si="74"/>
        <v>1252984571</v>
      </c>
      <c r="AF191" s="10">
        <f t="shared" si="74"/>
        <v>1663531222</v>
      </c>
    </row>
    <row r="192" spans="1:32" ht="21" customHeight="1">
      <c r="A192" s="69" t="s">
        <v>5</v>
      </c>
      <c r="B192" s="18" t="s">
        <v>2</v>
      </c>
      <c r="C192" s="5">
        <f t="shared" ref="C192:AF195" si="75">C6+C11+C16+C21+C26+C31+C36+C41+C46+C51+C56+C61+C66+C71+C76+C81+C86+C91+C96+C101+C106+C111+C116+C121+C126+C131+C136+C141+C146+C151+C156+C161+C166+C171+C176+C181+C186</f>
        <v>43979484057</v>
      </c>
      <c r="D192" s="5">
        <f t="shared" si="75"/>
        <v>37353223555</v>
      </c>
      <c r="E192" s="6">
        <f t="shared" si="75"/>
        <v>81332707612</v>
      </c>
      <c r="F192" s="5">
        <f t="shared" si="75"/>
        <v>25121776368</v>
      </c>
      <c r="G192" s="5">
        <f t="shared" si="75"/>
        <v>24810372176</v>
      </c>
      <c r="H192" s="7">
        <f t="shared" si="75"/>
        <v>49932148544</v>
      </c>
      <c r="I192" s="5">
        <f t="shared" si="75"/>
        <v>13311075298</v>
      </c>
      <c r="J192" s="5">
        <f t="shared" si="75"/>
        <v>10505254296</v>
      </c>
      <c r="K192" s="7">
        <f t="shared" si="75"/>
        <v>23816329594</v>
      </c>
      <c r="L192" s="5">
        <f t="shared" si="75"/>
        <v>142579539</v>
      </c>
      <c r="M192" s="5">
        <f t="shared" si="75"/>
        <v>98383035</v>
      </c>
      <c r="N192" s="7">
        <f t="shared" si="75"/>
        <v>240962574</v>
      </c>
      <c r="O192" s="5">
        <f t="shared" si="75"/>
        <v>481506327</v>
      </c>
      <c r="P192" s="5">
        <f t="shared" si="75"/>
        <v>573504271</v>
      </c>
      <c r="Q192" s="7">
        <f t="shared" si="75"/>
        <v>1055010598</v>
      </c>
      <c r="R192" s="5">
        <f t="shared" si="75"/>
        <v>61560081</v>
      </c>
      <c r="S192" s="5">
        <f t="shared" si="75"/>
        <v>47683676</v>
      </c>
      <c r="T192" s="7">
        <f t="shared" si="75"/>
        <v>109243757</v>
      </c>
      <c r="U192" s="5">
        <f t="shared" si="75"/>
        <v>67977139</v>
      </c>
      <c r="V192" s="5">
        <f t="shared" si="75"/>
        <v>44810739</v>
      </c>
      <c r="W192" s="7">
        <f t="shared" si="75"/>
        <v>112787878</v>
      </c>
      <c r="X192" s="5">
        <f t="shared" si="75"/>
        <v>4540681680</v>
      </c>
      <c r="Y192" s="5">
        <f t="shared" si="75"/>
        <v>335711392</v>
      </c>
      <c r="Z192" s="8">
        <f t="shared" si="75"/>
        <v>4876393072</v>
      </c>
      <c r="AA192" s="5">
        <f t="shared" si="75"/>
        <v>19456367</v>
      </c>
      <c r="AB192" s="5">
        <f t="shared" si="75"/>
        <v>15515247</v>
      </c>
      <c r="AC192" s="8">
        <f t="shared" si="75"/>
        <v>34971614</v>
      </c>
      <c r="AD192" s="5">
        <f t="shared" si="75"/>
        <v>232871258</v>
      </c>
      <c r="AE192" s="5">
        <f t="shared" si="75"/>
        <v>921988723</v>
      </c>
      <c r="AF192" s="6">
        <f t="shared" si="75"/>
        <v>1154859981</v>
      </c>
    </row>
    <row r="193" spans="1:32" ht="19.95" customHeight="1">
      <c r="A193" s="53"/>
      <c r="B193" s="17" t="s">
        <v>3</v>
      </c>
      <c r="C193" s="5">
        <f t="shared" si="75"/>
        <v>33693383248</v>
      </c>
      <c r="D193" s="5">
        <f t="shared" si="75"/>
        <v>23819092098</v>
      </c>
      <c r="E193" s="6">
        <f t="shared" si="75"/>
        <v>57512475346</v>
      </c>
      <c r="F193" s="5">
        <f t="shared" si="75"/>
        <v>6501891790</v>
      </c>
      <c r="G193" s="5">
        <f t="shared" si="75"/>
        <v>9052863253</v>
      </c>
      <c r="H193" s="7">
        <f t="shared" si="75"/>
        <v>15554755043</v>
      </c>
      <c r="I193" s="5">
        <f t="shared" si="75"/>
        <v>10872149674</v>
      </c>
      <c r="J193" s="5">
        <f t="shared" si="75"/>
        <v>10247990107</v>
      </c>
      <c r="K193" s="7">
        <f t="shared" si="75"/>
        <v>21120139781</v>
      </c>
      <c r="L193" s="5">
        <f t="shared" si="75"/>
        <v>4994448</v>
      </c>
      <c r="M193" s="5">
        <f t="shared" si="75"/>
        <v>4092264</v>
      </c>
      <c r="N193" s="7">
        <f t="shared" si="75"/>
        <v>9086712</v>
      </c>
      <c r="O193" s="5">
        <f t="shared" si="75"/>
        <v>114832858</v>
      </c>
      <c r="P193" s="5">
        <f t="shared" si="75"/>
        <v>172365917</v>
      </c>
      <c r="Q193" s="7">
        <f t="shared" si="75"/>
        <v>287198775</v>
      </c>
      <c r="R193" s="5">
        <f t="shared" si="75"/>
        <v>9175952</v>
      </c>
      <c r="S193" s="5">
        <f t="shared" si="75"/>
        <v>1913403</v>
      </c>
      <c r="T193" s="7">
        <f t="shared" si="75"/>
        <v>11089355</v>
      </c>
      <c r="U193" s="5">
        <f t="shared" si="75"/>
        <v>3341673</v>
      </c>
      <c r="V193" s="5">
        <f t="shared" si="75"/>
        <v>9174645</v>
      </c>
      <c r="W193" s="7">
        <f t="shared" si="75"/>
        <v>12516318</v>
      </c>
      <c r="X193" s="5">
        <f t="shared" si="75"/>
        <v>4336348727</v>
      </c>
      <c r="Y193" s="5">
        <f t="shared" si="75"/>
        <v>500840724</v>
      </c>
      <c r="Z193" s="8">
        <f t="shared" si="75"/>
        <v>4837189451</v>
      </c>
      <c r="AA193" s="5">
        <f t="shared" si="75"/>
        <v>11677559540</v>
      </c>
      <c r="AB193" s="5">
        <f t="shared" si="75"/>
        <v>3498855937</v>
      </c>
      <c r="AC193" s="8">
        <f t="shared" si="75"/>
        <v>15176415477</v>
      </c>
      <c r="AD193" s="5">
        <f t="shared" si="75"/>
        <v>173088586</v>
      </c>
      <c r="AE193" s="5">
        <f t="shared" si="75"/>
        <v>330995848</v>
      </c>
      <c r="AF193" s="6">
        <f t="shared" si="75"/>
        <v>504084434</v>
      </c>
    </row>
    <row r="194" spans="1:32" ht="19.95" customHeight="1">
      <c r="A194" s="53"/>
      <c r="B194" s="17" t="s">
        <v>59</v>
      </c>
      <c r="C194" s="5">
        <f t="shared" si="75"/>
        <v>2558257695</v>
      </c>
      <c r="D194" s="5">
        <f t="shared" si="75"/>
        <v>1086969966</v>
      </c>
      <c r="E194" s="6">
        <f t="shared" si="75"/>
        <v>3645227661</v>
      </c>
      <c r="F194" s="5">
        <f t="shared" si="75"/>
        <v>655690661</v>
      </c>
      <c r="G194" s="5">
        <f t="shared" si="75"/>
        <v>725096202</v>
      </c>
      <c r="H194" s="7">
        <f t="shared" si="75"/>
        <v>1380786863</v>
      </c>
      <c r="I194" s="5">
        <f t="shared" si="75"/>
        <v>41784640</v>
      </c>
      <c r="J194" s="5">
        <f t="shared" si="75"/>
        <v>4606382</v>
      </c>
      <c r="K194" s="7">
        <f t="shared" si="75"/>
        <v>46391022</v>
      </c>
      <c r="L194" s="5">
        <f t="shared" si="75"/>
        <v>7141915</v>
      </c>
      <c r="M194" s="5">
        <f t="shared" si="75"/>
        <v>1264658</v>
      </c>
      <c r="N194" s="7">
        <f t="shared" si="75"/>
        <v>8406573</v>
      </c>
      <c r="O194" s="5">
        <f t="shared" si="75"/>
        <v>12388101</v>
      </c>
      <c r="P194" s="5">
        <f t="shared" si="75"/>
        <v>658806</v>
      </c>
      <c r="Q194" s="7">
        <f t="shared" si="75"/>
        <v>13046907</v>
      </c>
      <c r="R194" s="5">
        <f t="shared" si="75"/>
        <v>0</v>
      </c>
      <c r="S194" s="5">
        <f t="shared" si="75"/>
        <v>0</v>
      </c>
      <c r="T194" s="7">
        <f t="shared" si="75"/>
        <v>0</v>
      </c>
      <c r="U194" s="5">
        <f t="shared" si="75"/>
        <v>0</v>
      </c>
      <c r="V194" s="5">
        <f t="shared" si="75"/>
        <v>0</v>
      </c>
      <c r="W194" s="7">
        <f t="shared" si="75"/>
        <v>0</v>
      </c>
      <c r="X194" s="5">
        <f t="shared" si="75"/>
        <v>1367214711</v>
      </c>
      <c r="Y194" s="5">
        <f t="shared" si="75"/>
        <v>52975247</v>
      </c>
      <c r="Z194" s="8">
        <f t="shared" si="75"/>
        <v>1420189958</v>
      </c>
      <c r="AA194" s="5">
        <f t="shared" si="75"/>
        <v>469450860</v>
      </c>
      <c r="AB194" s="5">
        <f t="shared" si="75"/>
        <v>302368671</v>
      </c>
      <c r="AC194" s="8">
        <f t="shared" si="75"/>
        <v>771819531</v>
      </c>
      <c r="AD194" s="5">
        <f t="shared" si="75"/>
        <v>4586807</v>
      </c>
      <c r="AE194" s="5">
        <f t="shared" si="75"/>
        <v>0</v>
      </c>
      <c r="AF194" s="6">
        <f t="shared" si="75"/>
        <v>4586807</v>
      </c>
    </row>
    <row r="195" spans="1:32" ht="21.75" customHeight="1" thickBot="1">
      <c r="A195" s="54"/>
      <c r="B195" s="17" t="s">
        <v>4</v>
      </c>
      <c r="C195" s="5">
        <f t="shared" si="75"/>
        <v>144012621512</v>
      </c>
      <c r="D195" s="5">
        <f t="shared" si="75"/>
        <v>83105288300</v>
      </c>
      <c r="E195" s="6">
        <f t="shared" si="75"/>
        <v>227117909812</v>
      </c>
      <c r="F195" s="5">
        <f t="shared" si="75"/>
        <v>59426007808</v>
      </c>
      <c r="G195" s="5">
        <f t="shared" si="75"/>
        <v>41165637844</v>
      </c>
      <c r="H195" s="7">
        <f t="shared" si="75"/>
        <v>100591645652</v>
      </c>
      <c r="I195" s="5">
        <f t="shared" si="75"/>
        <v>45714949290</v>
      </c>
      <c r="J195" s="5">
        <f t="shared" si="75"/>
        <v>35202482645</v>
      </c>
      <c r="K195" s="7">
        <f t="shared" si="75"/>
        <v>80917431935</v>
      </c>
      <c r="L195" s="5">
        <f t="shared" si="75"/>
        <v>125616492</v>
      </c>
      <c r="M195" s="5">
        <f t="shared" si="75"/>
        <v>146174213</v>
      </c>
      <c r="N195" s="7">
        <f t="shared" si="75"/>
        <v>271790705</v>
      </c>
      <c r="O195" s="5">
        <f t="shared" si="75"/>
        <v>342523695</v>
      </c>
      <c r="P195" s="5">
        <f t="shared" si="75"/>
        <v>150997200</v>
      </c>
      <c r="Q195" s="7">
        <f t="shared" si="75"/>
        <v>493520895</v>
      </c>
      <c r="R195" s="5">
        <f t="shared" si="75"/>
        <v>0</v>
      </c>
      <c r="S195" s="5">
        <f t="shared" si="75"/>
        <v>4705</v>
      </c>
      <c r="T195" s="7">
        <f t="shared" si="75"/>
        <v>4705</v>
      </c>
      <c r="U195" s="5">
        <f t="shared" si="75"/>
        <v>1234793617</v>
      </c>
      <c r="V195" s="5">
        <f t="shared" si="75"/>
        <v>202893804</v>
      </c>
      <c r="W195" s="7">
        <f t="shared" si="75"/>
        <v>1437687421</v>
      </c>
      <c r="X195" s="5">
        <f t="shared" si="75"/>
        <v>37168730610</v>
      </c>
      <c r="Y195" s="5">
        <f t="shared" si="75"/>
        <v>6237097889</v>
      </c>
      <c r="Z195" s="8">
        <f t="shared" si="75"/>
        <v>43405828499</v>
      </c>
      <c r="AA195" s="5">
        <f t="shared" si="75"/>
        <v>0</v>
      </c>
      <c r="AB195" s="5">
        <f t="shared" si="75"/>
        <v>0</v>
      </c>
      <c r="AC195" s="8">
        <f t="shared" si="75"/>
        <v>0</v>
      </c>
      <c r="AD195" s="5">
        <f t="shared" si="75"/>
        <v>0</v>
      </c>
      <c r="AE195" s="5">
        <f t="shared" si="75"/>
        <v>0</v>
      </c>
      <c r="AF195" s="6">
        <f t="shared" si="75"/>
        <v>0</v>
      </c>
    </row>
    <row r="196" spans="1:32" ht="21.75" customHeight="1" thickBot="1">
      <c r="A196" s="48" t="s">
        <v>63</v>
      </c>
      <c r="B196" s="49"/>
      <c r="C196" s="27">
        <f>87704*1000*32.3</f>
        <v>2832839199.9999995</v>
      </c>
      <c r="D196" s="28">
        <f>32582*1000*32.3</f>
        <v>1052398599.9999999</v>
      </c>
      <c r="E196" s="29">
        <f>C196+D196</f>
        <v>3885237799.9999995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21.75" customHeight="1" thickBot="1">
      <c r="A197" s="50" t="s">
        <v>64</v>
      </c>
      <c r="B197" s="51"/>
      <c r="C197" s="27">
        <f>C191-C196</f>
        <v>221410907312</v>
      </c>
      <c r="D197" s="27">
        <f t="shared" ref="D197" si="76">D191-D196</f>
        <v>144312175319</v>
      </c>
      <c r="E197" s="27">
        <f>E191-E196</f>
        <v>365723082631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>
      <c r="A198" s="16"/>
      <c r="B198" s="15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</row>
    <row r="199" spans="1:32">
      <c r="A199" s="55" t="s">
        <v>84</v>
      </c>
      <c r="B199" s="13" t="s">
        <v>2</v>
      </c>
      <c r="C199" s="14">
        <v>4499197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</row>
    <row r="200" spans="1:32">
      <c r="A200" s="56"/>
      <c r="B200" s="13" t="s">
        <v>56</v>
      </c>
      <c r="C200" s="5">
        <v>19429</v>
      </c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</row>
    <row r="201" spans="1:32">
      <c r="A201" s="56"/>
      <c r="B201" s="13" t="s">
        <v>59</v>
      </c>
      <c r="C201" s="5">
        <v>525</v>
      </c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</row>
    <row r="202" spans="1:32">
      <c r="A202" s="56"/>
      <c r="B202" s="13" t="s">
        <v>4</v>
      </c>
      <c r="C202" s="5">
        <v>5300</v>
      </c>
      <c r="D202" s="11"/>
      <c r="E202" s="11"/>
      <c r="F202" s="11"/>
      <c r="G202" s="11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</row>
    <row r="203" spans="1:32">
      <c r="A203" s="57"/>
      <c r="B203" s="13" t="s">
        <v>57</v>
      </c>
      <c r="C203" s="5">
        <f>C199+C200+C202+C201</f>
        <v>4524451</v>
      </c>
      <c r="D203" s="11"/>
      <c r="E203" s="11"/>
      <c r="F203" s="11"/>
      <c r="G203" s="11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</row>
    <row r="204" spans="1:32">
      <c r="A204" s="11"/>
      <c r="B204" s="11"/>
      <c r="C204" s="11"/>
      <c r="D204" s="11"/>
      <c r="E204" s="11"/>
      <c r="F204" s="11"/>
      <c r="G204" s="11"/>
    </row>
    <row r="205" spans="1:32" s="33" customFormat="1" ht="22.95" customHeight="1">
      <c r="A205" s="70" t="s">
        <v>70</v>
      </c>
      <c r="B205" s="71"/>
      <c r="C205" s="71"/>
      <c r="D205" s="72"/>
      <c r="E205" s="72"/>
      <c r="F205" s="72"/>
      <c r="G205" s="72"/>
      <c r="H205" s="7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</row>
    <row r="206" spans="1:32" s="33" customFormat="1" ht="30.75" customHeight="1">
      <c r="A206" s="70" t="s">
        <v>66</v>
      </c>
      <c r="B206" s="71"/>
      <c r="C206" s="7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</row>
    <row r="207" spans="1:32">
      <c r="A207" s="11"/>
      <c r="B207" s="11"/>
      <c r="C207" s="11"/>
      <c r="D207" s="11"/>
      <c r="E207" s="11"/>
      <c r="F207" s="11"/>
      <c r="G207" s="11"/>
    </row>
    <row r="208" spans="1:32">
      <c r="A208" s="11"/>
      <c r="B208" s="11"/>
      <c r="C208" s="11"/>
      <c r="D208" s="11"/>
      <c r="E208" s="11"/>
      <c r="F208" s="11"/>
      <c r="G208" s="11"/>
    </row>
    <row r="209" spans="1:7">
      <c r="A209" s="11"/>
      <c r="B209" s="11"/>
      <c r="C209" s="11"/>
      <c r="D209" s="11"/>
      <c r="E209" s="11"/>
      <c r="F209" s="11"/>
      <c r="G209" s="11"/>
    </row>
    <row r="210" spans="1:7">
      <c r="A210" s="11"/>
      <c r="B210" s="11"/>
      <c r="C210" s="11"/>
      <c r="D210" s="11"/>
      <c r="E210" s="11"/>
      <c r="F210" s="11"/>
      <c r="G210" s="11"/>
    </row>
    <row r="211" spans="1:7">
      <c r="A211" s="4"/>
      <c r="B211" s="4"/>
    </row>
    <row r="212" spans="1:7">
      <c r="A212" s="4"/>
      <c r="B212" s="4"/>
    </row>
    <row r="213" spans="1:7">
      <c r="A213" s="4"/>
      <c r="B213" s="4"/>
    </row>
    <row r="214" spans="1:7">
      <c r="A214" s="4"/>
      <c r="B214" s="4"/>
    </row>
    <row r="215" spans="1:7">
      <c r="A215" s="4"/>
      <c r="B215" s="4"/>
    </row>
    <row r="216" spans="1:7">
      <c r="A216" s="4"/>
      <c r="B216" s="4"/>
    </row>
  </sheetData>
  <mergeCells count="59">
    <mergeCell ref="A206:C206"/>
    <mergeCell ref="A186:A189"/>
    <mergeCell ref="A192:A195"/>
    <mergeCell ref="A196:B196"/>
    <mergeCell ref="A197:B197"/>
    <mergeCell ref="A199:A203"/>
    <mergeCell ref="A205:H205"/>
    <mergeCell ref="A181:A184"/>
    <mergeCell ref="A126:A129"/>
    <mergeCell ref="A131:A134"/>
    <mergeCell ref="A136:A139"/>
    <mergeCell ref="A141:A144"/>
    <mergeCell ref="A146:A149"/>
    <mergeCell ref="A151:A154"/>
    <mergeCell ref="A156:A159"/>
    <mergeCell ref="A161:A164"/>
    <mergeCell ref="A166:A169"/>
    <mergeCell ref="A171:A174"/>
    <mergeCell ref="A176:A179"/>
    <mergeCell ref="A121:A124"/>
    <mergeCell ref="A66:A69"/>
    <mergeCell ref="A71:A74"/>
    <mergeCell ref="A76:A79"/>
    <mergeCell ref="A81:A84"/>
    <mergeCell ref="A86:A89"/>
    <mergeCell ref="A91:A94"/>
    <mergeCell ref="A96:A99"/>
    <mergeCell ref="A101:A104"/>
    <mergeCell ref="A106:A109"/>
    <mergeCell ref="A111:A114"/>
    <mergeCell ref="A116:A119"/>
    <mergeCell ref="A61:A64"/>
    <mergeCell ref="A6:A9"/>
    <mergeCell ref="A11:A14"/>
    <mergeCell ref="A16:A19"/>
    <mergeCell ref="A21:A24"/>
    <mergeCell ref="A26:A29"/>
    <mergeCell ref="A31:A34"/>
    <mergeCell ref="A36:A39"/>
    <mergeCell ref="A41:A44"/>
    <mergeCell ref="A46:A49"/>
    <mergeCell ref="A51:A54"/>
    <mergeCell ref="A56:A59"/>
    <mergeCell ref="AA4:AC4"/>
    <mergeCell ref="A1:AF1"/>
    <mergeCell ref="A2:AF2"/>
    <mergeCell ref="A3:A5"/>
    <mergeCell ref="B3:B5"/>
    <mergeCell ref="C3:E4"/>
    <mergeCell ref="F3:W3"/>
    <mergeCell ref="X3:AC3"/>
    <mergeCell ref="AD3:AF4"/>
    <mergeCell ref="F4:H4"/>
    <mergeCell ref="I4:K4"/>
    <mergeCell ref="L4:N4"/>
    <mergeCell ref="O4:Q4"/>
    <mergeCell ref="R4:T4"/>
    <mergeCell ref="U4:W4"/>
    <mergeCell ref="X4:Z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23" fitToHeight="2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127C4-CDC4-4FA7-8566-A83EE4A08B2D}">
  <dimension ref="A1:AF216"/>
  <sheetViews>
    <sheetView topLeftCell="A184" workbookViewId="0">
      <selection activeCell="D197" sqref="D197"/>
    </sheetView>
  </sheetViews>
  <sheetFormatPr defaultColWidth="17.77734375" defaultRowHeight="16.2"/>
  <cols>
    <col min="1" max="1" width="17.77734375" style="2"/>
    <col min="2" max="2" width="17.77734375" style="3"/>
    <col min="3" max="3" width="18.5546875" style="4" customWidth="1"/>
    <col min="4" max="5" width="18.21875" style="4" customWidth="1"/>
    <col min="6" max="6" width="18.5546875" style="4" bestFit="1" customWidth="1"/>
    <col min="7" max="7" width="18.6640625" style="4" bestFit="1" customWidth="1"/>
    <col min="8" max="8" width="18.21875" style="4" customWidth="1"/>
    <col min="9" max="10" width="17.77734375" style="4"/>
    <col min="11" max="11" width="18.21875" style="4" customWidth="1"/>
    <col min="12" max="26" width="17.77734375" style="4"/>
    <col min="27" max="27" width="18.5546875" style="4" bestFit="1" customWidth="1"/>
    <col min="28" max="28" width="17.88671875" style="4" bestFit="1" customWidth="1"/>
    <col min="29" max="29" width="18.5546875" style="4" bestFit="1" customWidth="1"/>
    <col min="30" max="32" width="17.77734375" style="4"/>
    <col min="33" max="16384" width="17.77734375" style="1"/>
  </cols>
  <sheetData>
    <row r="1" spans="1:32" ht="37.5" customHeight="1">
      <c r="A1" s="58" t="s">
        <v>75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2" ht="26.25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23" customFormat="1" ht="20.7" customHeight="1">
      <c r="A3" s="60" t="s">
        <v>22</v>
      </c>
      <c r="B3" s="60" t="s">
        <v>1</v>
      </c>
      <c r="C3" s="61" t="s">
        <v>86</v>
      </c>
      <c r="D3" s="62"/>
      <c r="E3" s="62"/>
      <c r="F3" s="63" t="s">
        <v>9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4" t="s">
        <v>10</v>
      </c>
      <c r="Y3" s="64"/>
      <c r="Z3" s="64"/>
      <c r="AA3" s="64"/>
      <c r="AB3" s="64"/>
      <c r="AC3" s="64"/>
      <c r="AD3" s="65" t="s">
        <v>11</v>
      </c>
      <c r="AE3" s="66"/>
      <c r="AF3" s="66"/>
    </row>
    <row r="4" spans="1:32" s="23" customFormat="1" ht="19.95" customHeight="1">
      <c r="A4" s="60"/>
      <c r="B4" s="60" t="s">
        <v>1</v>
      </c>
      <c r="C4" s="62"/>
      <c r="D4" s="62"/>
      <c r="E4" s="62"/>
      <c r="F4" s="67" t="s">
        <v>12</v>
      </c>
      <c r="G4" s="67"/>
      <c r="H4" s="67"/>
      <c r="I4" s="67" t="s">
        <v>13</v>
      </c>
      <c r="J4" s="67"/>
      <c r="K4" s="67"/>
      <c r="L4" s="67" t="s">
        <v>14</v>
      </c>
      <c r="M4" s="67"/>
      <c r="N4" s="67"/>
      <c r="O4" s="67" t="s">
        <v>15</v>
      </c>
      <c r="P4" s="67"/>
      <c r="Q4" s="67"/>
      <c r="R4" s="67" t="s">
        <v>60</v>
      </c>
      <c r="S4" s="67"/>
      <c r="T4" s="67"/>
      <c r="U4" s="67" t="s">
        <v>16</v>
      </c>
      <c r="V4" s="67"/>
      <c r="W4" s="67"/>
      <c r="X4" s="68" t="s">
        <v>17</v>
      </c>
      <c r="Y4" s="68"/>
      <c r="Z4" s="68"/>
      <c r="AA4" s="68" t="s">
        <v>18</v>
      </c>
      <c r="AB4" s="68"/>
      <c r="AC4" s="68"/>
      <c r="AD4" s="66"/>
      <c r="AE4" s="66"/>
      <c r="AF4" s="66"/>
    </row>
    <row r="5" spans="1:32" s="23" customFormat="1" ht="19.95" customHeight="1">
      <c r="A5" s="60"/>
      <c r="B5" s="60"/>
      <c r="C5" s="24" t="s">
        <v>19</v>
      </c>
      <c r="D5" s="24" t="s">
        <v>20</v>
      </c>
      <c r="E5" s="24" t="s">
        <v>21</v>
      </c>
      <c r="F5" s="26" t="s">
        <v>19</v>
      </c>
      <c r="G5" s="26" t="s">
        <v>20</v>
      </c>
      <c r="H5" s="26" t="s">
        <v>21</v>
      </c>
      <c r="I5" s="26" t="s">
        <v>19</v>
      </c>
      <c r="J5" s="26" t="s">
        <v>20</v>
      </c>
      <c r="K5" s="26" t="s">
        <v>21</v>
      </c>
      <c r="L5" s="26" t="s">
        <v>19</v>
      </c>
      <c r="M5" s="26" t="s">
        <v>20</v>
      </c>
      <c r="N5" s="26" t="s">
        <v>21</v>
      </c>
      <c r="O5" s="26" t="s">
        <v>19</v>
      </c>
      <c r="P5" s="26" t="s">
        <v>20</v>
      </c>
      <c r="Q5" s="26" t="s">
        <v>21</v>
      </c>
      <c r="R5" s="26" t="s">
        <v>19</v>
      </c>
      <c r="S5" s="26" t="s">
        <v>20</v>
      </c>
      <c r="T5" s="26" t="s">
        <v>21</v>
      </c>
      <c r="U5" s="26" t="s">
        <v>19</v>
      </c>
      <c r="V5" s="26" t="s">
        <v>20</v>
      </c>
      <c r="W5" s="26" t="s">
        <v>21</v>
      </c>
      <c r="X5" s="25" t="s">
        <v>19</v>
      </c>
      <c r="Y5" s="25" t="s">
        <v>20</v>
      </c>
      <c r="Z5" s="25" t="s">
        <v>21</v>
      </c>
      <c r="AA5" s="25" t="s">
        <v>19</v>
      </c>
      <c r="AB5" s="25" t="s">
        <v>20</v>
      </c>
      <c r="AC5" s="25" t="s">
        <v>21</v>
      </c>
      <c r="AD5" s="24" t="s">
        <v>19</v>
      </c>
      <c r="AE5" s="24" t="s">
        <v>20</v>
      </c>
      <c r="AF5" s="24" t="s">
        <v>21</v>
      </c>
    </row>
    <row r="6" spans="1:32" ht="19.5" customHeight="1">
      <c r="A6" s="52" t="s">
        <v>23</v>
      </c>
      <c r="B6" s="18" t="s">
        <v>2</v>
      </c>
      <c r="C6" s="5">
        <f>F6+I6+L6+O6+U6+X6+AA6+AD6+R6</f>
        <v>41710519372</v>
      </c>
      <c r="D6" s="5">
        <f>G6+J6+M6+P6+V6+Y6+AB6+AE6+S6</f>
        <v>42079758456</v>
      </c>
      <c r="E6" s="6">
        <f>H6+K6+N6+Q6+W6+Z6+AC6+AF6+T6</f>
        <v>83790277828</v>
      </c>
      <c r="F6" s="5">
        <v>26419444540</v>
      </c>
      <c r="G6" s="5">
        <v>30045093104</v>
      </c>
      <c r="H6" s="5">
        <f>F6+G6</f>
        <v>56464537644</v>
      </c>
      <c r="I6" s="5">
        <v>12280799965</v>
      </c>
      <c r="J6" s="5">
        <v>10934052233</v>
      </c>
      <c r="K6" s="5">
        <f>I6+J6</f>
        <v>23214852198</v>
      </c>
      <c r="L6" s="5">
        <v>154471</v>
      </c>
      <c r="M6" s="5">
        <v>3513351</v>
      </c>
      <c r="N6" s="5">
        <f>L6+M6</f>
        <v>3667822</v>
      </c>
      <c r="O6" s="5">
        <v>942919454</v>
      </c>
      <c r="P6" s="5">
        <v>897541044</v>
      </c>
      <c r="Q6" s="5">
        <f>O6+P6</f>
        <v>1840460498</v>
      </c>
      <c r="R6" s="5">
        <v>33449292</v>
      </c>
      <c r="S6" s="5">
        <v>18244257</v>
      </c>
      <c r="T6" s="5">
        <f>R6+S6</f>
        <v>51693549</v>
      </c>
      <c r="U6" s="5">
        <v>32000708</v>
      </c>
      <c r="V6" s="5">
        <v>42541180</v>
      </c>
      <c r="W6" s="5">
        <f>U6+V6</f>
        <v>74541888</v>
      </c>
      <c r="X6" s="5">
        <v>1985914542</v>
      </c>
      <c r="Y6" s="5">
        <v>105490590</v>
      </c>
      <c r="Z6" s="8">
        <f>X6+Y6</f>
        <v>2091405132</v>
      </c>
      <c r="AA6" s="5">
        <v>0</v>
      </c>
      <c r="AB6" s="5">
        <v>20564405</v>
      </c>
      <c r="AC6" s="8">
        <f>AA6+AB6</f>
        <v>20564405</v>
      </c>
      <c r="AD6" s="5">
        <v>15836400</v>
      </c>
      <c r="AE6" s="5">
        <v>12718292</v>
      </c>
      <c r="AF6" s="6">
        <f>AD6+AE6</f>
        <v>28554692</v>
      </c>
    </row>
    <row r="7" spans="1:32" ht="19.5" customHeight="1">
      <c r="A7" s="53"/>
      <c r="B7" s="17" t="s">
        <v>3</v>
      </c>
      <c r="C7" s="5">
        <f t="shared" ref="C7:E9" si="0">F7+I7+L7+O7+U7+X7+AA7+AD7+R7</f>
        <v>16782570929</v>
      </c>
      <c r="D7" s="5">
        <f t="shared" si="0"/>
        <v>17128766932</v>
      </c>
      <c r="E7" s="6">
        <f t="shared" si="0"/>
        <v>33911337861</v>
      </c>
      <c r="F7" s="5">
        <v>7408028602</v>
      </c>
      <c r="G7" s="5">
        <v>9326081316</v>
      </c>
      <c r="H7" s="5">
        <f>F7+G7</f>
        <v>16734109918</v>
      </c>
      <c r="I7" s="5">
        <v>6947228670</v>
      </c>
      <c r="J7" s="5">
        <v>6759349818</v>
      </c>
      <c r="K7" s="5">
        <f>I7+J7</f>
        <v>13706578488</v>
      </c>
      <c r="L7" s="5">
        <v>0</v>
      </c>
      <c r="M7" s="5">
        <v>0</v>
      </c>
      <c r="N7" s="5">
        <f>L7+M7</f>
        <v>0</v>
      </c>
      <c r="O7" s="5">
        <v>92824614</v>
      </c>
      <c r="P7" s="5">
        <v>121592855</v>
      </c>
      <c r="Q7" s="5">
        <f>O7+P7</f>
        <v>214417469</v>
      </c>
      <c r="R7" s="5">
        <v>28666842</v>
      </c>
      <c r="S7" s="5">
        <v>26279324</v>
      </c>
      <c r="T7" s="5">
        <f>R7+S7</f>
        <v>54946166</v>
      </c>
      <c r="U7" s="5">
        <v>7273905</v>
      </c>
      <c r="V7" s="5">
        <v>14710148</v>
      </c>
      <c r="W7" s="5">
        <f>U7+V7</f>
        <v>21984053</v>
      </c>
      <c r="X7" s="5">
        <v>1839943396</v>
      </c>
      <c r="Y7" s="5">
        <v>95188088</v>
      </c>
      <c r="Z7" s="8">
        <f>X7+Y7</f>
        <v>1935131484</v>
      </c>
      <c r="AA7" s="5">
        <v>458604900</v>
      </c>
      <c r="AB7" s="5">
        <v>785565383</v>
      </c>
      <c r="AC7" s="8">
        <f>AA7+AB7</f>
        <v>1244170283</v>
      </c>
      <c r="AD7" s="5">
        <v>0</v>
      </c>
      <c r="AE7" s="5">
        <v>0</v>
      </c>
      <c r="AF7" s="6">
        <f>AD7+AE7</f>
        <v>0</v>
      </c>
    </row>
    <row r="8" spans="1:32" ht="19.5" customHeight="1">
      <c r="A8" s="53"/>
      <c r="B8" s="17" t="s">
        <v>59</v>
      </c>
      <c r="C8" s="5">
        <f t="shared" si="0"/>
        <v>1047922299</v>
      </c>
      <c r="D8" s="5">
        <f t="shared" si="0"/>
        <v>1086084236</v>
      </c>
      <c r="E8" s="6">
        <f t="shared" si="0"/>
        <v>2134006535</v>
      </c>
      <c r="F8" s="38">
        <v>841176581</v>
      </c>
      <c r="G8" s="38">
        <v>833810895</v>
      </c>
      <c r="H8" s="38">
        <f>F8+G8</f>
        <v>1674987476</v>
      </c>
      <c r="I8" s="5">
        <v>60549453</v>
      </c>
      <c r="J8" s="5">
        <v>158042439</v>
      </c>
      <c r="K8" s="5">
        <f>I8+J8</f>
        <v>218591892</v>
      </c>
      <c r="L8" s="5">
        <v>0</v>
      </c>
      <c r="M8" s="5">
        <v>0</v>
      </c>
      <c r="N8" s="5">
        <f>L8+M8</f>
        <v>0</v>
      </c>
      <c r="O8" s="5">
        <v>5539644</v>
      </c>
      <c r="P8" s="5">
        <v>12825497</v>
      </c>
      <c r="Q8" s="5">
        <f>O8+P8</f>
        <v>18365141</v>
      </c>
      <c r="R8" s="5">
        <v>0</v>
      </c>
      <c r="S8" s="5">
        <v>0</v>
      </c>
      <c r="T8" s="5">
        <f>R8+S8</f>
        <v>0</v>
      </c>
      <c r="U8" s="5">
        <v>819886</v>
      </c>
      <c r="V8" s="5">
        <v>1565376</v>
      </c>
      <c r="W8" s="5">
        <f>U8+V8</f>
        <v>2385262</v>
      </c>
      <c r="X8" s="5">
        <v>47458750</v>
      </c>
      <c r="Y8" s="5">
        <v>10717172</v>
      </c>
      <c r="Z8" s="8">
        <f>X8+Y8</f>
        <v>58175922</v>
      </c>
      <c r="AA8" s="5">
        <v>92377985</v>
      </c>
      <c r="AB8" s="5">
        <v>69122857</v>
      </c>
      <c r="AC8" s="8">
        <f>AA8+AB8</f>
        <v>161500842</v>
      </c>
      <c r="AD8" s="5">
        <v>0</v>
      </c>
      <c r="AE8" s="5">
        <v>0</v>
      </c>
      <c r="AF8" s="6">
        <f>AD8+AE8</f>
        <v>0</v>
      </c>
    </row>
    <row r="9" spans="1:32" ht="19.5" customHeight="1">
      <c r="A9" s="54"/>
      <c r="B9" s="17" t="s">
        <v>4</v>
      </c>
      <c r="C9" s="5">
        <f t="shared" si="0"/>
        <v>99668106087</v>
      </c>
      <c r="D9" s="5">
        <f t="shared" si="0"/>
        <v>84103471897</v>
      </c>
      <c r="E9" s="6">
        <f t="shared" si="0"/>
        <v>183771577984</v>
      </c>
      <c r="F9" s="5">
        <v>29934540794</v>
      </c>
      <c r="G9" s="5">
        <v>39352675100</v>
      </c>
      <c r="H9" s="5">
        <f>F9+G9</f>
        <v>69287215894</v>
      </c>
      <c r="I9" s="5">
        <v>51744028777</v>
      </c>
      <c r="J9" s="5">
        <v>41353780793</v>
      </c>
      <c r="K9" s="5">
        <f>I9+J9</f>
        <v>93097809570</v>
      </c>
      <c r="L9" s="5">
        <v>0</v>
      </c>
      <c r="M9" s="5">
        <v>0</v>
      </c>
      <c r="N9" s="5">
        <f>L9+M9</f>
        <v>0</v>
      </c>
      <c r="O9" s="5">
        <v>281958129</v>
      </c>
      <c r="P9" s="5">
        <v>379493317</v>
      </c>
      <c r="Q9" s="5">
        <f>O9+P9</f>
        <v>661451446</v>
      </c>
      <c r="R9" s="5">
        <v>0</v>
      </c>
      <c r="S9" s="5">
        <v>4739</v>
      </c>
      <c r="T9" s="5">
        <f>R9+S9</f>
        <v>4739</v>
      </c>
      <c r="U9" s="5">
        <v>233916359</v>
      </c>
      <c r="V9" s="5">
        <v>90856960</v>
      </c>
      <c r="W9" s="5">
        <f>U9+V9</f>
        <v>324773319</v>
      </c>
      <c r="X9" s="5">
        <v>17473662028</v>
      </c>
      <c r="Y9" s="5">
        <v>2926660988</v>
      </c>
      <c r="Z9" s="8">
        <f>X9+Y9</f>
        <v>20400323016</v>
      </c>
      <c r="AA9" s="5">
        <v>0</v>
      </c>
      <c r="AB9" s="5">
        <v>0</v>
      </c>
      <c r="AC9" s="8">
        <f>AA9+AB9</f>
        <v>0</v>
      </c>
      <c r="AD9" s="5">
        <v>0</v>
      </c>
      <c r="AE9" s="5">
        <v>0</v>
      </c>
      <c r="AF9" s="6">
        <f>AD9+AE9</f>
        <v>0</v>
      </c>
    </row>
    <row r="10" spans="1:32" ht="19.5" customHeight="1" thickBot="1">
      <c r="A10" s="22" t="s">
        <v>5</v>
      </c>
      <c r="B10" s="21"/>
      <c r="C10" s="9">
        <f t="shared" ref="C10:AF10" si="1">SUM(C6:C9)</f>
        <v>159209118687</v>
      </c>
      <c r="D10" s="9">
        <f t="shared" si="1"/>
        <v>144398081521</v>
      </c>
      <c r="E10" s="9">
        <f t="shared" si="1"/>
        <v>303607200208</v>
      </c>
      <c r="F10" s="9">
        <f t="shared" si="1"/>
        <v>64603190517</v>
      </c>
      <c r="G10" s="9">
        <f t="shared" si="1"/>
        <v>79557660415</v>
      </c>
      <c r="H10" s="9">
        <f t="shared" si="1"/>
        <v>144160850932</v>
      </c>
      <c r="I10" s="9">
        <f t="shared" si="1"/>
        <v>71032606865</v>
      </c>
      <c r="J10" s="9">
        <f t="shared" si="1"/>
        <v>59205225283</v>
      </c>
      <c r="K10" s="9">
        <f t="shared" si="1"/>
        <v>130237832148</v>
      </c>
      <c r="L10" s="9">
        <f t="shared" si="1"/>
        <v>154471</v>
      </c>
      <c r="M10" s="9">
        <f t="shared" si="1"/>
        <v>3513351</v>
      </c>
      <c r="N10" s="9">
        <f t="shared" si="1"/>
        <v>3667822</v>
      </c>
      <c r="O10" s="9">
        <f t="shared" si="1"/>
        <v>1323241841</v>
      </c>
      <c r="P10" s="9">
        <f t="shared" si="1"/>
        <v>1411452713</v>
      </c>
      <c r="Q10" s="9">
        <f t="shared" si="1"/>
        <v>2734694554</v>
      </c>
      <c r="R10" s="9">
        <f t="shared" si="1"/>
        <v>62116134</v>
      </c>
      <c r="S10" s="9">
        <f t="shared" si="1"/>
        <v>44528320</v>
      </c>
      <c r="T10" s="9">
        <f t="shared" si="1"/>
        <v>106644454</v>
      </c>
      <c r="U10" s="9">
        <f t="shared" si="1"/>
        <v>274010858</v>
      </c>
      <c r="V10" s="9">
        <f t="shared" si="1"/>
        <v>149673664</v>
      </c>
      <c r="W10" s="9">
        <f t="shared" si="1"/>
        <v>423684522</v>
      </c>
      <c r="X10" s="9">
        <f t="shared" si="1"/>
        <v>21346978716</v>
      </c>
      <c r="Y10" s="9">
        <f t="shared" si="1"/>
        <v>3138056838</v>
      </c>
      <c r="Z10" s="9">
        <f t="shared" si="1"/>
        <v>24485035554</v>
      </c>
      <c r="AA10" s="9">
        <f t="shared" si="1"/>
        <v>550982885</v>
      </c>
      <c r="AB10" s="9">
        <f t="shared" si="1"/>
        <v>875252645</v>
      </c>
      <c r="AC10" s="9">
        <f t="shared" si="1"/>
        <v>1426235530</v>
      </c>
      <c r="AD10" s="9">
        <f t="shared" si="1"/>
        <v>15836400</v>
      </c>
      <c r="AE10" s="9">
        <f t="shared" si="1"/>
        <v>12718292</v>
      </c>
      <c r="AF10" s="9">
        <f t="shared" si="1"/>
        <v>28554692</v>
      </c>
    </row>
    <row r="11" spans="1:32" ht="19.5" customHeight="1">
      <c r="A11" s="52" t="s">
        <v>24</v>
      </c>
      <c r="B11" s="18" t="s">
        <v>2</v>
      </c>
      <c r="C11" s="5">
        <f>F11+I11+L11+O11+U11+X11+AA11+AD11+R11</f>
        <v>35037632</v>
      </c>
      <c r="D11" s="5">
        <f>G11+J11+M11+P11+V11+Y11+AB11+AE11+S11</f>
        <v>1236660</v>
      </c>
      <c r="E11" s="6">
        <f>H11+K11+N11+Q11+W11+Z11+AC11+AF11+T11</f>
        <v>36274292</v>
      </c>
      <c r="F11" s="5">
        <v>1676895</v>
      </c>
      <c r="G11" s="5">
        <v>0</v>
      </c>
      <c r="H11" s="5">
        <f>F11+G11</f>
        <v>1676895</v>
      </c>
      <c r="I11" s="5">
        <v>0</v>
      </c>
      <c r="J11" s="5">
        <v>0</v>
      </c>
      <c r="K11" s="5">
        <f>I11+J11</f>
        <v>0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0</v>
      </c>
      <c r="V11" s="5">
        <v>0</v>
      </c>
      <c r="W11" s="5">
        <f>U11+V11</f>
        <v>0</v>
      </c>
      <c r="X11" s="5">
        <v>33360737</v>
      </c>
      <c r="Y11" s="5">
        <v>1236660</v>
      </c>
      <c r="Z11" s="8">
        <f>X11+Y11</f>
        <v>34597397</v>
      </c>
      <c r="AA11" s="5">
        <v>0</v>
      </c>
      <c r="AB11" s="5">
        <v>0</v>
      </c>
      <c r="AC11" s="8">
        <f>AA11+AB11</f>
        <v>0</v>
      </c>
      <c r="AD11" s="5">
        <v>0</v>
      </c>
      <c r="AE11" s="5">
        <v>0</v>
      </c>
      <c r="AF11" s="6">
        <f>AD11+AE11</f>
        <v>0</v>
      </c>
    </row>
    <row r="12" spans="1:32" ht="19.5" customHeight="1">
      <c r="A12" s="53"/>
      <c r="B12" s="17" t="s">
        <v>3</v>
      </c>
      <c r="C12" s="5">
        <f t="shared" ref="C12:E14" si="2">F12+I12+L12+O12+U12+X12+AA12+AD12+R12</f>
        <v>65078890</v>
      </c>
      <c r="D12" s="5">
        <f t="shared" si="2"/>
        <v>0</v>
      </c>
      <c r="E12" s="6">
        <f t="shared" si="2"/>
        <v>65078890</v>
      </c>
      <c r="F12" s="5">
        <v>0</v>
      </c>
      <c r="G12" s="5">
        <v>0</v>
      </c>
      <c r="H12" s="5">
        <f>F12+G12</f>
        <v>0</v>
      </c>
      <c r="I12" s="5">
        <v>0</v>
      </c>
      <c r="J12" s="5">
        <v>0</v>
      </c>
      <c r="K12" s="5">
        <f>I12+J12</f>
        <v>0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0</v>
      </c>
      <c r="V12" s="5">
        <v>0</v>
      </c>
      <c r="W12" s="5">
        <f>U12+V12</f>
        <v>0</v>
      </c>
      <c r="X12" s="5">
        <v>65078890</v>
      </c>
      <c r="Y12" s="5">
        <v>0</v>
      </c>
      <c r="Z12" s="8">
        <f>X12+Y12</f>
        <v>65078890</v>
      </c>
      <c r="AA12" s="5">
        <v>0</v>
      </c>
      <c r="AB12" s="5">
        <v>0</v>
      </c>
      <c r="AC12" s="8">
        <f>AA12+AB12</f>
        <v>0</v>
      </c>
      <c r="AD12" s="5">
        <v>0</v>
      </c>
      <c r="AE12" s="5">
        <v>0</v>
      </c>
      <c r="AF12" s="6">
        <f>AD12+AE12</f>
        <v>0</v>
      </c>
    </row>
    <row r="13" spans="1:32" ht="19.5" customHeight="1">
      <c r="A13" s="53"/>
      <c r="B13" s="17" t="s">
        <v>59</v>
      </c>
      <c r="C13" s="5">
        <f t="shared" si="2"/>
        <v>3468695</v>
      </c>
      <c r="D13" s="5">
        <f t="shared" si="2"/>
        <v>0</v>
      </c>
      <c r="E13" s="6">
        <f t="shared" si="2"/>
        <v>3468695</v>
      </c>
      <c r="F13" s="5">
        <v>0</v>
      </c>
      <c r="G13" s="5">
        <v>0</v>
      </c>
      <c r="H13" s="5">
        <f>F13+G13</f>
        <v>0</v>
      </c>
      <c r="I13" s="5">
        <v>0</v>
      </c>
      <c r="J13" s="5">
        <v>0</v>
      </c>
      <c r="K13" s="5">
        <f>I13+J13</f>
        <v>0</v>
      </c>
      <c r="L13" s="5">
        <v>0</v>
      </c>
      <c r="M13" s="5">
        <v>0</v>
      </c>
      <c r="N13" s="5">
        <f>L13+M13</f>
        <v>0</v>
      </c>
      <c r="O13" s="5">
        <v>0</v>
      </c>
      <c r="P13" s="5">
        <v>0</v>
      </c>
      <c r="Q13" s="5">
        <f>O13+P13</f>
        <v>0</v>
      </c>
      <c r="R13" s="5">
        <v>0</v>
      </c>
      <c r="S13" s="5">
        <v>0</v>
      </c>
      <c r="T13" s="5">
        <f>R13+S13</f>
        <v>0</v>
      </c>
      <c r="U13" s="5">
        <v>0</v>
      </c>
      <c r="V13" s="5">
        <v>0</v>
      </c>
      <c r="W13" s="5">
        <f>U13+V13</f>
        <v>0</v>
      </c>
      <c r="X13" s="5">
        <v>3468695</v>
      </c>
      <c r="Y13" s="5">
        <v>0</v>
      </c>
      <c r="Z13" s="8">
        <f>X13+Y13</f>
        <v>3468695</v>
      </c>
      <c r="AA13" s="5">
        <v>0</v>
      </c>
      <c r="AB13" s="5">
        <v>0</v>
      </c>
      <c r="AC13" s="8">
        <f>AA13+AB13</f>
        <v>0</v>
      </c>
      <c r="AD13" s="5">
        <v>0</v>
      </c>
      <c r="AE13" s="5">
        <v>0</v>
      </c>
      <c r="AF13" s="6">
        <f>AD13+AE13</f>
        <v>0</v>
      </c>
    </row>
    <row r="14" spans="1:32" ht="19.5" customHeight="1">
      <c r="A14" s="54"/>
      <c r="B14" s="17" t="s">
        <v>4</v>
      </c>
      <c r="C14" s="5">
        <f t="shared" si="2"/>
        <v>240040667</v>
      </c>
      <c r="D14" s="5">
        <f t="shared" si="2"/>
        <v>169561074</v>
      </c>
      <c r="E14" s="6">
        <f t="shared" si="2"/>
        <v>409601741</v>
      </c>
      <c r="F14" s="5">
        <v>87107004</v>
      </c>
      <c r="G14" s="5">
        <v>111397980</v>
      </c>
      <c r="H14" s="5">
        <f>F14+G14</f>
        <v>198504984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0</v>
      </c>
      <c r="V14" s="5">
        <v>0</v>
      </c>
      <c r="W14" s="5">
        <f>U14+V14</f>
        <v>0</v>
      </c>
      <c r="X14" s="5">
        <v>152933663</v>
      </c>
      <c r="Y14" s="5">
        <v>58163094</v>
      </c>
      <c r="Z14" s="8">
        <f>X14+Y14</f>
        <v>211096757</v>
      </c>
      <c r="AA14" s="5">
        <v>0</v>
      </c>
      <c r="AB14" s="5">
        <v>0</v>
      </c>
      <c r="AC14" s="8">
        <f>AA14+AB14</f>
        <v>0</v>
      </c>
      <c r="AD14" s="5">
        <v>0</v>
      </c>
      <c r="AE14" s="5">
        <v>0</v>
      </c>
      <c r="AF14" s="6">
        <f>AD14+AE14</f>
        <v>0</v>
      </c>
    </row>
    <row r="15" spans="1:32" ht="19.5" customHeight="1" thickBot="1">
      <c r="A15" s="22" t="s">
        <v>5</v>
      </c>
      <c r="B15" s="21"/>
      <c r="C15" s="9">
        <f t="shared" ref="C15:AF15" si="3">SUM(C11:C14)</f>
        <v>343625884</v>
      </c>
      <c r="D15" s="9">
        <f t="shared" si="3"/>
        <v>170797734</v>
      </c>
      <c r="E15" s="9">
        <f t="shared" si="3"/>
        <v>514423618</v>
      </c>
      <c r="F15" s="9">
        <f t="shared" si="3"/>
        <v>88783899</v>
      </c>
      <c r="G15" s="9">
        <f t="shared" si="3"/>
        <v>111397980</v>
      </c>
      <c r="H15" s="9">
        <f t="shared" si="3"/>
        <v>200181879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0</v>
      </c>
      <c r="T15" s="9">
        <f t="shared" si="3"/>
        <v>0</v>
      </c>
      <c r="U15" s="9">
        <f t="shared" si="3"/>
        <v>0</v>
      </c>
      <c r="V15" s="9">
        <f t="shared" si="3"/>
        <v>0</v>
      </c>
      <c r="W15" s="9">
        <f t="shared" si="3"/>
        <v>0</v>
      </c>
      <c r="X15" s="9">
        <f t="shared" si="3"/>
        <v>254841985</v>
      </c>
      <c r="Y15" s="9">
        <f t="shared" si="3"/>
        <v>59399754</v>
      </c>
      <c r="Z15" s="9">
        <f t="shared" si="3"/>
        <v>314241739</v>
      </c>
      <c r="AA15" s="9">
        <f t="shared" si="3"/>
        <v>0</v>
      </c>
      <c r="AB15" s="9">
        <f t="shared" si="3"/>
        <v>0</v>
      </c>
      <c r="AC15" s="9">
        <f t="shared" si="3"/>
        <v>0</v>
      </c>
      <c r="AD15" s="9">
        <f t="shared" si="3"/>
        <v>0</v>
      </c>
      <c r="AE15" s="9">
        <f t="shared" si="3"/>
        <v>0</v>
      </c>
      <c r="AF15" s="9">
        <f t="shared" si="3"/>
        <v>0</v>
      </c>
    </row>
    <row r="16" spans="1:32" ht="19.5" customHeight="1">
      <c r="A16" s="52" t="s">
        <v>7</v>
      </c>
      <c r="B16" s="18" t="s">
        <v>2</v>
      </c>
      <c r="C16" s="5">
        <f>F16+I16+L16+O16+U16+X16+AA16+AD16+R16</f>
        <v>418051304</v>
      </c>
      <c r="D16" s="5">
        <f>G16+J16+M16+P16+V16+Y16+AB16+AE16+S16</f>
        <v>448149040</v>
      </c>
      <c r="E16" s="6">
        <f>H16+K16+N16+Q16+W16+Z16+AC16+AF16+T16</f>
        <v>866200344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0</v>
      </c>
      <c r="W16" s="5">
        <f>U16+V16</f>
        <v>0</v>
      </c>
      <c r="X16" s="5">
        <v>1148452</v>
      </c>
      <c r="Y16" s="5">
        <v>0</v>
      </c>
      <c r="Z16" s="8">
        <f>X16+Y16</f>
        <v>1148452</v>
      </c>
      <c r="AA16" s="5">
        <v>0</v>
      </c>
      <c r="AB16" s="5">
        <v>0</v>
      </c>
      <c r="AC16" s="8">
        <f>AA16+AB16</f>
        <v>0</v>
      </c>
      <c r="AD16" s="5">
        <v>416902852</v>
      </c>
      <c r="AE16" s="5">
        <v>448149040</v>
      </c>
      <c r="AF16" s="6">
        <f>AD16+AE16</f>
        <v>865051892</v>
      </c>
    </row>
    <row r="17" spans="1:32" ht="19.5" customHeight="1">
      <c r="A17" s="53"/>
      <c r="B17" s="17" t="s">
        <v>3</v>
      </c>
      <c r="C17" s="5">
        <f t="shared" ref="C17:E19" si="4">F17+I17+L17+O17+U17+X17+AA17+AD17+R17</f>
        <v>145457031</v>
      </c>
      <c r="D17" s="5">
        <f t="shared" si="4"/>
        <v>467808783</v>
      </c>
      <c r="E17" s="6">
        <f t="shared" si="4"/>
        <v>613265814</v>
      </c>
      <c r="F17" s="5">
        <v>0</v>
      </c>
      <c r="G17" s="5">
        <v>0</v>
      </c>
      <c r="H17" s="5">
        <f>F17+G17</f>
        <v>0</v>
      </c>
      <c r="I17" s="5">
        <v>0</v>
      </c>
      <c r="J17" s="5">
        <v>0</v>
      </c>
      <c r="K17" s="5">
        <f>I17+J17</f>
        <v>0</v>
      </c>
      <c r="L17" s="5">
        <v>0</v>
      </c>
      <c r="M17" s="5">
        <v>0</v>
      </c>
      <c r="N17" s="5">
        <f>L17+M17</f>
        <v>0</v>
      </c>
      <c r="O17" s="5">
        <v>0</v>
      </c>
      <c r="P17" s="5">
        <v>0</v>
      </c>
      <c r="Q17" s="5">
        <f>O17+P17</f>
        <v>0</v>
      </c>
      <c r="R17" s="5">
        <v>0</v>
      </c>
      <c r="S17" s="5">
        <v>0</v>
      </c>
      <c r="T17" s="5">
        <f>R17+S17</f>
        <v>0</v>
      </c>
      <c r="U17" s="5">
        <v>0</v>
      </c>
      <c r="V17" s="5">
        <v>0</v>
      </c>
      <c r="W17" s="5">
        <f>U17+V17</f>
        <v>0</v>
      </c>
      <c r="X17" s="5">
        <v>6300862</v>
      </c>
      <c r="Y17" s="5">
        <v>0</v>
      </c>
      <c r="Z17" s="8">
        <f>X17+Y17</f>
        <v>6300862</v>
      </c>
      <c r="AA17" s="5">
        <v>24233660</v>
      </c>
      <c r="AB17" s="5">
        <v>283259516</v>
      </c>
      <c r="AC17" s="8">
        <f>AA17+AB17</f>
        <v>307493176</v>
      </c>
      <c r="AD17" s="5">
        <v>114922509</v>
      </c>
      <c r="AE17" s="5">
        <v>184549267</v>
      </c>
      <c r="AF17" s="6">
        <f>AD17+AE17</f>
        <v>299471776</v>
      </c>
    </row>
    <row r="18" spans="1:32" ht="19.5" customHeight="1">
      <c r="A18" s="53"/>
      <c r="B18" s="17" t="s">
        <v>59</v>
      </c>
      <c r="C18" s="5">
        <f t="shared" si="4"/>
        <v>0</v>
      </c>
      <c r="D18" s="5">
        <f t="shared" si="4"/>
        <v>0</v>
      </c>
      <c r="E18" s="6">
        <f t="shared" si="4"/>
        <v>0</v>
      </c>
      <c r="F18" s="5">
        <v>0</v>
      </c>
      <c r="G18" s="5">
        <v>0</v>
      </c>
      <c r="H18" s="5">
        <f>F18+G18</f>
        <v>0</v>
      </c>
      <c r="I18" s="5">
        <v>0</v>
      </c>
      <c r="J18" s="5">
        <v>0</v>
      </c>
      <c r="K18" s="5">
        <f>I18+J18</f>
        <v>0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0</v>
      </c>
      <c r="V18" s="5">
        <v>0</v>
      </c>
      <c r="W18" s="5">
        <f>U18+V18</f>
        <v>0</v>
      </c>
      <c r="X18" s="5">
        <v>0</v>
      </c>
      <c r="Y18" s="5">
        <v>0</v>
      </c>
      <c r="Z18" s="8">
        <f>X18+Y18</f>
        <v>0</v>
      </c>
      <c r="AA18" s="5">
        <v>0</v>
      </c>
      <c r="AB18" s="5">
        <v>0</v>
      </c>
      <c r="AC18" s="8">
        <f>AA18+AB18</f>
        <v>0</v>
      </c>
      <c r="AD18" s="5">
        <v>0</v>
      </c>
      <c r="AE18" s="5">
        <v>0</v>
      </c>
      <c r="AF18" s="6">
        <f>AD18+AE18</f>
        <v>0</v>
      </c>
    </row>
    <row r="19" spans="1:32" ht="19.5" customHeight="1">
      <c r="A19" s="54"/>
      <c r="B19" s="17" t="s">
        <v>4</v>
      </c>
      <c r="C19" s="5">
        <f t="shared" si="4"/>
        <v>23564235</v>
      </c>
      <c r="D19" s="5">
        <f t="shared" si="4"/>
        <v>19833262</v>
      </c>
      <c r="E19" s="6">
        <f t="shared" si="4"/>
        <v>43397497</v>
      </c>
      <c r="F19" s="5">
        <v>0</v>
      </c>
      <c r="G19" s="5">
        <v>0</v>
      </c>
      <c r="H19" s="5">
        <f>F19+G19</f>
        <v>0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0</v>
      </c>
      <c r="V19" s="5">
        <v>0</v>
      </c>
      <c r="W19" s="5">
        <f>U19+V19</f>
        <v>0</v>
      </c>
      <c r="X19" s="5">
        <v>23564235</v>
      </c>
      <c r="Y19" s="5">
        <v>927125</v>
      </c>
      <c r="Z19" s="8">
        <f>X19+Y19</f>
        <v>24491360</v>
      </c>
      <c r="AA19" s="5">
        <v>0</v>
      </c>
      <c r="AB19" s="5">
        <v>0</v>
      </c>
      <c r="AC19" s="8">
        <f>AA19+AB19</f>
        <v>0</v>
      </c>
      <c r="AD19" s="5">
        <v>0</v>
      </c>
      <c r="AE19" s="5">
        <v>18906137</v>
      </c>
      <c r="AF19" s="6">
        <f>AD19+AE19</f>
        <v>18906137</v>
      </c>
    </row>
    <row r="20" spans="1:32" ht="19.5" customHeight="1" thickBot="1">
      <c r="A20" s="22" t="s">
        <v>5</v>
      </c>
      <c r="B20" s="21"/>
      <c r="C20" s="9">
        <f t="shared" ref="C20:AF20" si="5">SUM(C16:C19)</f>
        <v>587072570</v>
      </c>
      <c r="D20" s="9">
        <f t="shared" si="5"/>
        <v>935791085</v>
      </c>
      <c r="E20" s="9">
        <f t="shared" si="5"/>
        <v>1522863655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0</v>
      </c>
      <c r="V20" s="9">
        <f t="shared" si="5"/>
        <v>0</v>
      </c>
      <c r="W20" s="9">
        <f t="shared" si="5"/>
        <v>0</v>
      </c>
      <c r="X20" s="9">
        <f t="shared" si="5"/>
        <v>31013549</v>
      </c>
      <c r="Y20" s="9">
        <f t="shared" si="5"/>
        <v>927125</v>
      </c>
      <c r="Z20" s="9">
        <f t="shared" si="5"/>
        <v>31940674</v>
      </c>
      <c r="AA20" s="9">
        <f t="shared" si="5"/>
        <v>24233660</v>
      </c>
      <c r="AB20" s="9">
        <f t="shared" si="5"/>
        <v>283259516</v>
      </c>
      <c r="AC20" s="9">
        <f t="shared" si="5"/>
        <v>307493176</v>
      </c>
      <c r="AD20" s="9">
        <f t="shared" si="5"/>
        <v>531825361</v>
      </c>
      <c r="AE20" s="9">
        <f t="shared" si="5"/>
        <v>651604444</v>
      </c>
      <c r="AF20" s="9">
        <f t="shared" si="5"/>
        <v>1183429805</v>
      </c>
    </row>
    <row r="21" spans="1:32" ht="19.5" customHeight="1">
      <c r="A21" s="52" t="s">
        <v>8</v>
      </c>
      <c r="B21" s="18" t="s">
        <v>2</v>
      </c>
      <c r="C21" s="5">
        <f>F21+I21+L21+O21+U21+X21+AA21+AD21+R21</f>
        <v>3597394334</v>
      </c>
      <c r="D21" s="5">
        <f>G21+J21+M21+P21+V21+Y21+AB21+AE21+S21</f>
        <v>280962279</v>
      </c>
      <c r="E21" s="6">
        <f>H21+K21+N21+Q21+W21+Z21+AC21+AF21+T21</f>
        <v>3878356613</v>
      </c>
      <c r="F21" s="5">
        <v>2774005</v>
      </c>
      <c r="G21" s="5">
        <v>39878653</v>
      </c>
      <c r="H21" s="5">
        <f>F21+G21</f>
        <v>42652658</v>
      </c>
      <c r="I21" s="5">
        <v>151356833</v>
      </c>
      <c r="J21" s="5">
        <v>75560804</v>
      </c>
      <c r="K21" s="5">
        <f>I21+J21</f>
        <v>226917637</v>
      </c>
      <c r="L21" s="5">
        <v>0</v>
      </c>
      <c r="M21" s="5">
        <v>0</v>
      </c>
      <c r="N21" s="5">
        <f>L21+M21</f>
        <v>0</v>
      </c>
      <c r="O21" s="5">
        <v>0</v>
      </c>
      <c r="P21" s="5">
        <v>0</v>
      </c>
      <c r="Q21" s="5">
        <f>O21+P21</f>
        <v>0</v>
      </c>
      <c r="R21" s="5">
        <v>0</v>
      </c>
      <c r="S21" s="5">
        <v>1278</v>
      </c>
      <c r="T21" s="5">
        <f>R21+S21</f>
        <v>1278</v>
      </c>
      <c r="U21" s="5">
        <v>277533</v>
      </c>
      <c r="V21" s="5">
        <v>510031</v>
      </c>
      <c r="W21" s="5">
        <f>U21+V21</f>
        <v>787564</v>
      </c>
      <c r="X21" s="5">
        <v>3423582213</v>
      </c>
      <c r="Y21" s="5">
        <v>120066826</v>
      </c>
      <c r="Z21" s="8">
        <f>X21+Y21</f>
        <v>3543649039</v>
      </c>
      <c r="AA21" s="5">
        <v>19403750</v>
      </c>
      <c r="AB21" s="5">
        <v>44944687</v>
      </c>
      <c r="AC21" s="8">
        <f>AA21+AB21</f>
        <v>64348437</v>
      </c>
      <c r="AD21" s="5">
        <v>0</v>
      </c>
      <c r="AE21" s="5">
        <v>0</v>
      </c>
      <c r="AF21" s="6">
        <f>AD21+AE21</f>
        <v>0</v>
      </c>
    </row>
    <row r="22" spans="1:32" ht="19.5" customHeight="1">
      <c r="A22" s="53"/>
      <c r="B22" s="17" t="s">
        <v>3</v>
      </c>
      <c r="C22" s="5">
        <f t="shared" ref="C22:E24" si="6">F22+I22+L22+O22+U22+X22+AA22+AD22+R22</f>
        <v>3422093358</v>
      </c>
      <c r="D22" s="5">
        <f t="shared" si="6"/>
        <v>2768596431</v>
      </c>
      <c r="E22" s="6">
        <f t="shared" si="6"/>
        <v>6190689789</v>
      </c>
      <c r="F22" s="5">
        <v>11564715</v>
      </c>
      <c r="G22" s="5">
        <v>5200543</v>
      </c>
      <c r="H22" s="5">
        <f>F22+G22</f>
        <v>16765258</v>
      </c>
      <c r="I22" s="5">
        <v>3634282</v>
      </c>
      <c r="J22" s="5">
        <v>1907457</v>
      </c>
      <c r="K22" s="5">
        <f>I22+J22</f>
        <v>5541739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0</v>
      </c>
      <c r="V22" s="5">
        <v>0</v>
      </c>
      <c r="W22" s="5">
        <f>U22+V22</f>
        <v>0</v>
      </c>
      <c r="X22" s="5">
        <v>1199791505</v>
      </c>
      <c r="Y22" s="5">
        <v>147458353</v>
      </c>
      <c r="Z22" s="8">
        <f>X22+Y22</f>
        <v>1347249858</v>
      </c>
      <c r="AA22" s="5">
        <v>2207102856</v>
      </c>
      <c r="AB22" s="5">
        <v>2614030078</v>
      </c>
      <c r="AC22" s="8">
        <f>AA22+AB22</f>
        <v>4821132934</v>
      </c>
      <c r="AD22" s="5">
        <v>0</v>
      </c>
      <c r="AE22" s="5">
        <v>0</v>
      </c>
      <c r="AF22" s="6">
        <f>AD22+AE22</f>
        <v>0</v>
      </c>
    </row>
    <row r="23" spans="1:32" ht="19.5" customHeight="1">
      <c r="A23" s="53"/>
      <c r="B23" s="17" t="s">
        <v>59</v>
      </c>
      <c r="C23" s="5">
        <f t="shared" si="6"/>
        <v>174001711</v>
      </c>
      <c r="D23" s="5">
        <f t="shared" si="6"/>
        <v>167516763</v>
      </c>
      <c r="E23" s="6">
        <f t="shared" si="6"/>
        <v>341518474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5">
        <f>U23+V23</f>
        <v>0</v>
      </c>
      <c r="X23" s="5">
        <v>12010221</v>
      </c>
      <c r="Y23" s="5">
        <v>5727053</v>
      </c>
      <c r="Z23" s="8">
        <f>X23+Y23</f>
        <v>17737274</v>
      </c>
      <c r="AA23" s="5">
        <v>161991490</v>
      </c>
      <c r="AB23" s="5">
        <v>161789710</v>
      </c>
      <c r="AC23" s="8">
        <f>AA23+AB23</f>
        <v>323781200</v>
      </c>
      <c r="AD23" s="5">
        <v>0</v>
      </c>
      <c r="AE23" s="5">
        <v>0</v>
      </c>
      <c r="AF23" s="6">
        <f>AD23+AE23</f>
        <v>0</v>
      </c>
    </row>
    <row r="24" spans="1:32" ht="19.5" customHeight="1">
      <c r="A24" s="54"/>
      <c r="B24" s="17" t="s">
        <v>4</v>
      </c>
      <c r="C24" s="5">
        <f t="shared" si="6"/>
        <v>3323186697</v>
      </c>
      <c r="D24" s="5">
        <f t="shared" si="6"/>
        <v>1318895068</v>
      </c>
      <c r="E24" s="6">
        <f t="shared" si="6"/>
        <v>4642081765</v>
      </c>
      <c r="F24" s="5">
        <v>305975029</v>
      </c>
      <c r="G24" s="5">
        <v>338239108</v>
      </c>
      <c r="H24" s="5">
        <f>F24+G24</f>
        <v>644214137</v>
      </c>
      <c r="I24" s="5">
        <v>575164465</v>
      </c>
      <c r="J24" s="5">
        <v>369128171</v>
      </c>
      <c r="K24" s="5">
        <f>I24+J24</f>
        <v>944292636</v>
      </c>
      <c r="L24" s="5">
        <v>0</v>
      </c>
      <c r="M24" s="5">
        <v>0</v>
      </c>
      <c r="N24" s="5">
        <f>L24+M24</f>
        <v>0</v>
      </c>
      <c r="O24" s="5">
        <v>0</v>
      </c>
      <c r="P24" s="5">
        <v>0</v>
      </c>
      <c r="Q24" s="5">
        <f>O24+P24</f>
        <v>0</v>
      </c>
      <c r="R24" s="5">
        <v>0</v>
      </c>
      <c r="S24" s="5">
        <v>0</v>
      </c>
      <c r="T24" s="5">
        <f>R24+S24</f>
        <v>0</v>
      </c>
      <c r="U24" s="5">
        <v>1308990</v>
      </c>
      <c r="V24" s="5">
        <v>689627</v>
      </c>
      <c r="W24" s="5">
        <f>U24+V24</f>
        <v>1998617</v>
      </c>
      <c r="X24" s="5">
        <v>2440738213</v>
      </c>
      <c r="Y24" s="5">
        <v>610838162</v>
      </c>
      <c r="Z24" s="8">
        <f>X24+Y24</f>
        <v>3051576375</v>
      </c>
      <c r="AA24" s="5">
        <v>0</v>
      </c>
      <c r="AB24" s="5">
        <v>0</v>
      </c>
      <c r="AC24" s="8">
        <f>AA24+AB24</f>
        <v>0</v>
      </c>
      <c r="AD24" s="5">
        <v>0</v>
      </c>
      <c r="AE24" s="5">
        <v>0</v>
      </c>
      <c r="AF24" s="6">
        <f>AD24+AE24</f>
        <v>0</v>
      </c>
    </row>
    <row r="25" spans="1:32" ht="19.5" customHeight="1" thickBot="1">
      <c r="A25" s="22" t="s">
        <v>5</v>
      </c>
      <c r="B25" s="21"/>
      <c r="C25" s="9">
        <f t="shared" ref="C25:AF25" si="7">SUM(C21:C24)</f>
        <v>10516676100</v>
      </c>
      <c r="D25" s="9">
        <f t="shared" si="7"/>
        <v>4535970541</v>
      </c>
      <c r="E25" s="9">
        <f t="shared" si="7"/>
        <v>15052646641</v>
      </c>
      <c r="F25" s="9">
        <f t="shared" si="7"/>
        <v>320313749</v>
      </c>
      <c r="G25" s="9">
        <f t="shared" si="7"/>
        <v>383318304</v>
      </c>
      <c r="H25" s="9">
        <f t="shared" si="7"/>
        <v>703632053</v>
      </c>
      <c r="I25" s="9">
        <f t="shared" si="7"/>
        <v>730155580</v>
      </c>
      <c r="J25" s="9">
        <f t="shared" si="7"/>
        <v>446596432</v>
      </c>
      <c r="K25" s="9">
        <f t="shared" si="7"/>
        <v>1176752012</v>
      </c>
      <c r="L25" s="9">
        <f t="shared" si="7"/>
        <v>0</v>
      </c>
      <c r="M25" s="9">
        <f t="shared" si="7"/>
        <v>0</v>
      </c>
      <c r="N25" s="9">
        <f t="shared" si="7"/>
        <v>0</v>
      </c>
      <c r="O25" s="9">
        <f t="shared" si="7"/>
        <v>0</v>
      </c>
      <c r="P25" s="9">
        <f t="shared" si="7"/>
        <v>0</v>
      </c>
      <c r="Q25" s="9">
        <f t="shared" si="7"/>
        <v>0</v>
      </c>
      <c r="R25" s="9">
        <f t="shared" si="7"/>
        <v>0</v>
      </c>
      <c r="S25" s="9">
        <f t="shared" si="7"/>
        <v>1278</v>
      </c>
      <c r="T25" s="9">
        <f t="shared" si="7"/>
        <v>1278</v>
      </c>
      <c r="U25" s="9">
        <f t="shared" si="7"/>
        <v>1586523</v>
      </c>
      <c r="V25" s="9">
        <f t="shared" si="7"/>
        <v>1199658</v>
      </c>
      <c r="W25" s="9">
        <f t="shared" si="7"/>
        <v>2786181</v>
      </c>
      <c r="X25" s="9">
        <f t="shared" si="7"/>
        <v>7076122152</v>
      </c>
      <c r="Y25" s="9">
        <f t="shared" si="7"/>
        <v>884090394</v>
      </c>
      <c r="Z25" s="9">
        <f t="shared" si="7"/>
        <v>7960212546</v>
      </c>
      <c r="AA25" s="9">
        <f t="shared" si="7"/>
        <v>2388498096</v>
      </c>
      <c r="AB25" s="9">
        <f t="shared" si="7"/>
        <v>2820764475</v>
      </c>
      <c r="AC25" s="9">
        <f t="shared" si="7"/>
        <v>5209262571</v>
      </c>
      <c r="AD25" s="9">
        <f t="shared" si="7"/>
        <v>0</v>
      </c>
      <c r="AE25" s="9">
        <f t="shared" si="7"/>
        <v>0</v>
      </c>
      <c r="AF25" s="9">
        <f t="shared" si="7"/>
        <v>0</v>
      </c>
    </row>
    <row r="26" spans="1:32" ht="19.5" customHeight="1">
      <c r="A26" s="52" t="s">
        <v>25</v>
      </c>
      <c r="B26" s="18" t="s">
        <v>2</v>
      </c>
      <c r="C26" s="5">
        <f>F26+I26+L26+O26+U26+X26+AA26+AD26+R26</f>
        <v>0</v>
      </c>
      <c r="D26" s="5">
        <f>G26+J26+M26+P26+V26+Y26+AB26+AE26+S26</f>
        <v>509235</v>
      </c>
      <c r="E26" s="6">
        <f>H26+K26+N26+Q26+W26+Z26+AC26+AF26+T26</f>
        <v>509235</v>
      </c>
      <c r="F26" s="5">
        <v>0</v>
      </c>
      <c r="G26" s="5">
        <v>0</v>
      </c>
      <c r="H26" s="5">
        <f>F26+G26</f>
        <v>0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5">
        <f>U26+V26</f>
        <v>0</v>
      </c>
      <c r="X26" s="5">
        <v>0</v>
      </c>
      <c r="Y26" s="5">
        <v>0</v>
      </c>
      <c r="Z26" s="8">
        <f>X26+Y26</f>
        <v>0</v>
      </c>
      <c r="AA26" s="5">
        <v>0</v>
      </c>
      <c r="AB26" s="5">
        <v>0</v>
      </c>
      <c r="AC26" s="8">
        <f>AA26+AB26</f>
        <v>0</v>
      </c>
      <c r="AD26" s="5">
        <v>0</v>
      </c>
      <c r="AE26" s="5">
        <v>509235</v>
      </c>
      <c r="AF26" s="6">
        <f>AD26+AE26</f>
        <v>509235</v>
      </c>
    </row>
    <row r="27" spans="1:32" ht="19.5" customHeight="1">
      <c r="A27" s="53"/>
      <c r="B27" s="17" t="s">
        <v>3</v>
      </c>
      <c r="C27" s="5">
        <f t="shared" ref="C27:E29" si="8">F27+I27+L27+O27+U27+X27+AA27+AD27+R27</f>
        <v>157850</v>
      </c>
      <c r="D27" s="5">
        <f t="shared" si="8"/>
        <v>3257581</v>
      </c>
      <c r="E27" s="6">
        <f t="shared" si="8"/>
        <v>3415431</v>
      </c>
      <c r="F27" s="5">
        <v>0</v>
      </c>
      <c r="G27" s="5">
        <v>0</v>
      </c>
      <c r="H27" s="5">
        <f>F27+G27</f>
        <v>0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0</v>
      </c>
      <c r="V27" s="5">
        <v>0</v>
      </c>
      <c r="W27" s="5">
        <f>U27+V27</f>
        <v>0</v>
      </c>
      <c r="X27" s="5">
        <v>0</v>
      </c>
      <c r="Y27" s="5">
        <v>0</v>
      </c>
      <c r="Z27" s="8">
        <f>X27+Y27</f>
        <v>0</v>
      </c>
      <c r="AA27" s="5">
        <v>0</v>
      </c>
      <c r="AB27" s="5">
        <v>0</v>
      </c>
      <c r="AC27" s="8">
        <f>AA27+AB27</f>
        <v>0</v>
      </c>
      <c r="AD27" s="5">
        <v>157850</v>
      </c>
      <c r="AE27" s="5">
        <v>3257581</v>
      </c>
      <c r="AF27" s="6">
        <f>AD27+AE27</f>
        <v>3415431</v>
      </c>
    </row>
    <row r="28" spans="1:32" ht="19.5" customHeight="1">
      <c r="A28" s="53"/>
      <c r="B28" s="17" t="s">
        <v>59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v>0</v>
      </c>
      <c r="G28" s="5">
        <v>0</v>
      </c>
      <c r="H28" s="5">
        <f>F28+G28</f>
        <v>0</v>
      </c>
      <c r="I28" s="5">
        <v>0</v>
      </c>
      <c r="J28" s="5">
        <v>0</v>
      </c>
      <c r="K28" s="5">
        <f>I28+J28</f>
        <v>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0</v>
      </c>
      <c r="V28" s="5">
        <v>0</v>
      </c>
      <c r="W28" s="5">
        <f>U28+V28</f>
        <v>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8">
        <f>AA28+AB28</f>
        <v>0</v>
      </c>
      <c r="AD28" s="5">
        <v>0</v>
      </c>
      <c r="AE28" s="5">
        <v>0</v>
      </c>
      <c r="AF28" s="6">
        <f>AD28+AE28</f>
        <v>0</v>
      </c>
    </row>
    <row r="29" spans="1:32" ht="19.5" customHeight="1">
      <c r="A29" s="54"/>
      <c r="B29" s="17" t="s">
        <v>4</v>
      </c>
      <c r="C29" s="5">
        <f t="shared" si="8"/>
        <v>0</v>
      </c>
      <c r="D29" s="5">
        <f t="shared" si="8"/>
        <v>0</v>
      </c>
      <c r="E29" s="6">
        <f t="shared" si="8"/>
        <v>0</v>
      </c>
      <c r="F29" s="5">
        <v>0</v>
      </c>
      <c r="G29" s="5">
        <v>0</v>
      </c>
      <c r="H29" s="5">
        <f>F29+G29</f>
        <v>0</v>
      </c>
      <c r="I29" s="5">
        <v>0</v>
      </c>
      <c r="J29" s="5">
        <v>0</v>
      </c>
      <c r="K29" s="5">
        <f>I29+J29</f>
        <v>0</v>
      </c>
      <c r="L29" s="5">
        <v>0</v>
      </c>
      <c r="M29" s="5">
        <v>0</v>
      </c>
      <c r="N29" s="5">
        <f>L29+M29</f>
        <v>0</v>
      </c>
      <c r="O29" s="5">
        <v>0</v>
      </c>
      <c r="P29" s="5">
        <v>0</v>
      </c>
      <c r="Q29" s="5">
        <f>O29+P29</f>
        <v>0</v>
      </c>
      <c r="R29" s="5">
        <v>0</v>
      </c>
      <c r="S29" s="5">
        <v>0</v>
      </c>
      <c r="T29" s="5">
        <f>R29+S29</f>
        <v>0</v>
      </c>
      <c r="U29" s="5">
        <v>0</v>
      </c>
      <c r="V29" s="5">
        <v>0</v>
      </c>
      <c r="W29" s="5">
        <f>U29+V29</f>
        <v>0</v>
      </c>
      <c r="X29" s="5">
        <v>0</v>
      </c>
      <c r="Y29" s="5">
        <v>0</v>
      </c>
      <c r="Z29" s="8">
        <f>X29+Y29</f>
        <v>0</v>
      </c>
      <c r="AA29" s="5">
        <v>0</v>
      </c>
      <c r="AB29" s="5">
        <v>0</v>
      </c>
      <c r="AC29" s="8">
        <f>AA29+AB29</f>
        <v>0</v>
      </c>
      <c r="AD29" s="5">
        <v>0</v>
      </c>
      <c r="AE29" s="5">
        <v>0</v>
      </c>
      <c r="AF29" s="6">
        <f>AD29+AE29</f>
        <v>0</v>
      </c>
    </row>
    <row r="30" spans="1:32" ht="19.5" customHeight="1" thickBot="1">
      <c r="A30" s="22" t="s">
        <v>5</v>
      </c>
      <c r="B30" s="21"/>
      <c r="C30" s="9">
        <f t="shared" ref="C30:AF30" si="9">SUM(C26:C29)</f>
        <v>157850</v>
      </c>
      <c r="D30" s="9">
        <f t="shared" si="9"/>
        <v>3766816</v>
      </c>
      <c r="E30" s="9">
        <f t="shared" si="9"/>
        <v>3924666</v>
      </c>
      <c r="F30" s="9">
        <f t="shared" si="9"/>
        <v>0</v>
      </c>
      <c r="G30" s="9">
        <f t="shared" si="9"/>
        <v>0</v>
      </c>
      <c r="H30" s="9">
        <f t="shared" si="9"/>
        <v>0</v>
      </c>
      <c r="I30" s="9">
        <f t="shared" si="9"/>
        <v>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</v>
      </c>
      <c r="R30" s="9">
        <f t="shared" si="9"/>
        <v>0</v>
      </c>
      <c r="S30" s="9">
        <f t="shared" si="9"/>
        <v>0</v>
      </c>
      <c r="T30" s="9">
        <f t="shared" si="9"/>
        <v>0</v>
      </c>
      <c r="U30" s="9">
        <f t="shared" si="9"/>
        <v>0</v>
      </c>
      <c r="V30" s="9">
        <f t="shared" si="9"/>
        <v>0</v>
      </c>
      <c r="W30" s="9">
        <f t="shared" si="9"/>
        <v>0</v>
      </c>
      <c r="X30" s="9">
        <f t="shared" si="9"/>
        <v>0</v>
      </c>
      <c r="Y30" s="9">
        <f t="shared" si="9"/>
        <v>0</v>
      </c>
      <c r="Z30" s="9">
        <f t="shared" si="9"/>
        <v>0</v>
      </c>
      <c r="AA30" s="9">
        <f t="shared" si="9"/>
        <v>0</v>
      </c>
      <c r="AB30" s="9">
        <f t="shared" si="9"/>
        <v>0</v>
      </c>
      <c r="AC30" s="9">
        <f t="shared" si="9"/>
        <v>0</v>
      </c>
      <c r="AD30" s="9">
        <f t="shared" si="9"/>
        <v>157850</v>
      </c>
      <c r="AE30" s="9">
        <f t="shared" si="9"/>
        <v>3766816</v>
      </c>
      <c r="AF30" s="9">
        <f t="shared" si="9"/>
        <v>3924666</v>
      </c>
    </row>
    <row r="31" spans="1:32" ht="19.5" customHeight="1">
      <c r="A31" s="52" t="s">
        <v>26</v>
      </c>
      <c r="B31" s="18" t="s">
        <v>2</v>
      </c>
      <c r="C31" s="5">
        <f>F31+I31+L31+O31+U31+X31+AA31+AD31+R31</f>
        <v>21861608</v>
      </c>
      <c r="D31" s="5">
        <f>G31+J31+M31+P31+V31+Y31+AB31+AE31+S31</f>
        <v>12151252</v>
      </c>
      <c r="E31" s="6">
        <f>H31+K31+N31+Q31+W31+Z31+AC31+AF31+T31</f>
        <v>34012860</v>
      </c>
      <c r="F31" s="5">
        <v>19948340</v>
      </c>
      <c r="G31" s="5">
        <v>11692500</v>
      </c>
      <c r="H31" s="5">
        <f>F31+G31</f>
        <v>31640840</v>
      </c>
      <c r="I31" s="5">
        <v>579323</v>
      </c>
      <c r="J31" s="5">
        <v>458752</v>
      </c>
      <c r="K31" s="5">
        <f>I31+J31</f>
        <v>1038075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0</v>
      </c>
      <c r="V31" s="5">
        <v>0</v>
      </c>
      <c r="W31" s="5">
        <f>U31+V31</f>
        <v>0</v>
      </c>
      <c r="X31" s="5">
        <v>1333945</v>
      </c>
      <c r="Y31" s="5">
        <v>0</v>
      </c>
      <c r="Z31" s="8">
        <f>X31+Y31</f>
        <v>1333945</v>
      </c>
      <c r="AA31" s="5">
        <v>0</v>
      </c>
      <c r="AB31" s="5">
        <v>0</v>
      </c>
      <c r="AC31" s="8">
        <f>AA31+AB31</f>
        <v>0</v>
      </c>
      <c r="AD31" s="5">
        <v>0</v>
      </c>
      <c r="AE31" s="5">
        <v>0</v>
      </c>
      <c r="AF31" s="6">
        <f>AD31+AE31</f>
        <v>0</v>
      </c>
    </row>
    <row r="32" spans="1:32" ht="19.5" customHeight="1">
      <c r="A32" s="53"/>
      <c r="B32" s="17" t="s">
        <v>3</v>
      </c>
      <c r="C32" s="5">
        <f t="shared" ref="C32:E34" si="10">F32+I32+L32+O32+U32+X32+AA32+AD32+R32</f>
        <v>153913574</v>
      </c>
      <c r="D32" s="5">
        <f t="shared" si="10"/>
        <v>55578931</v>
      </c>
      <c r="E32" s="6">
        <f t="shared" si="10"/>
        <v>209492505</v>
      </c>
      <c r="F32" s="5">
        <v>8510257</v>
      </c>
      <c r="G32" s="5">
        <v>45539093</v>
      </c>
      <c r="H32" s="5">
        <f>F32+G32</f>
        <v>54049350</v>
      </c>
      <c r="I32" s="5">
        <v>0</v>
      </c>
      <c r="J32" s="5">
        <v>0</v>
      </c>
      <c r="K32" s="5">
        <f>I32+J32</f>
        <v>0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0</v>
      </c>
      <c r="V32" s="5">
        <v>0</v>
      </c>
      <c r="W32" s="5">
        <f>U32+V32</f>
        <v>0</v>
      </c>
      <c r="X32" s="5">
        <v>145403317</v>
      </c>
      <c r="Y32" s="5">
        <v>10039838</v>
      </c>
      <c r="Z32" s="8">
        <f>X32+Y32</f>
        <v>155443155</v>
      </c>
      <c r="AA32" s="5">
        <v>0</v>
      </c>
      <c r="AB32" s="5">
        <v>0</v>
      </c>
      <c r="AC32" s="8">
        <f>AA32+AB32</f>
        <v>0</v>
      </c>
      <c r="AD32" s="5">
        <v>0</v>
      </c>
      <c r="AE32" s="5">
        <v>0</v>
      </c>
      <c r="AF32" s="6">
        <f>AD32+AE32</f>
        <v>0</v>
      </c>
    </row>
    <row r="33" spans="1:32" ht="19.5" customHeight="1">
      <c r="A33" s="53"/>
      <c r="B33" s="17" t="s">
        <v>59</v>
      </c>
      <c r="C33" s="5">
        <f t="shared" si="10"/>
        <v>0</v>
      </c>
      <c r="D33" s="5">
        <f t="shared" si="10"/>
        <v>0</v>
      </c>
      <c r="E33" s="6">
        <f t="shared" si="10"/>
        <v>0</v>
      </c>
      <c r="F33" s="5">
        <v>0</v>
      </c>
      <c r="G33" s="5">
        <v>0</v>
      </c>
      <c r="H33" s="5">
        <f>F33+G33</f>
        <v>0</v>
      </c>
      <c r="I33" s="5">
        <v>0</v>
      </c>
      <c r="J33" s="5">
        <v>0</v>
      </c>
      <c r="K33" s="5">
        <f>I33+J33</f>
        <v>0</v>
      </c>
      <c r="L33" s="5">
        <v>0</v>
      </c>
      <c r="M33" s="5">
        <v>0</v>
      </c>
      <c r="N33" s="5">
        <f>L33+M33</f>
        <v>0</v>
      </c>
      <c r="O33" s="5">
        <v>0</v>
      </c>
      <c r="P33" s="5">
        <v>0</v>
      </c>
      <c r="Q33" s="5">
        <f>O33+P33</f>
        <v>0</v>
      </c>
      <c r="R33" s="5">
        <v>0</v>
      </c>
      <c r="S33" s="5">
        <v>0</v>
      </c>
      <c r="T33" s="5">
        <f>R33+S33</f>
        <v>0</v>
      </c>
      <c r="U33" s="5">
        <v>0</v>
      </c>
      <c r="V33" s="5">
        <v>0</v>
      </c>
      <c r="W33" s="5">
        <f>U33+V33</f>
        <v>0</v>
      </c>
      <c r="X33" s="5">
        <v>0</v>
      </c>
      <c r="Y33" s="5">
        <v>0</v>
      </c>
      <c r="Z33" s="8">
        <f>X33+Y33</f>
        <v>0</v>
      </c>
      <c r="AA33" s="5">
        <v>0</v>
      </c>
      <c r="AB33" s="5">
        <v>0</v>
      </c>
      <c r="AC33" s="8">
        <f>AA33+AB33</f>
        <v>0</v>
      </c>
      <c r="AD33" s="5">
        <v>0</v>
      </c>
      <c r="AE33" s="5">
        <v>0</v>
      </c>
      <c r="AF33" s="6">
        <f>AD33+AE33</f>
        <v>0</v>
      </c>
    </row>
    <row r="34" spans="1:32" ht="19.5" customHeight="1">
      <c r="A34" s="54"/>
      <c r="B34" s="17" t="s">
        <v>4</v>
      </c>
      <c r="C34" s="5">
        <f t="shared" si="10"/>
        <v>2904534194</v>
      </c>
      <c r="D34" s="5">
        <f t="shared" si="10"/>
        <v>515511144</v>
      </c>
      <c r="E34" s="6">
        <f t="shared" si="10"/>
        <v>3420045338</v>
      </c>
      <c r="F34" s="5">
        <v>182733086</v>
      </c>
      <c r="G34" s="5">
        <v>148687946</v>
      </c>
      <c r="H34" s="5">
        <f>F34+G34</f>
        <v>331421032</v>
      </c>
      <c r="I34" s="5">
        <v>33113</v>
      </c>
      <c r="J34" s="5">
        <v>0</v>
      </c>
      <c r="K34" s="5">
        <f>I34+J34</f>
        <v>33113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0</v>
      </c>
      <c r="V34" s="5">
        <v>0</v>
      </c>
      <c r="W34" s="5">
        <f>U34+V34</f>
        <v>0</v>
      </c>
      <c r="X34" s="5">
        <v>2721767995</v>
      </c>
      <c r="Y34" s="5">
        <v>366823198</v>
      </c>
      <c r="Z34" s="8">
        <f>X34+Y34</f>
        <v>3088591193</v>
      </c>
      <c r="AA34" s="5">
        <v>0</v>
      </c>
      <c r="AB34" s="5">
        <v>0</v>
      </c>
      <c r="AC34" s="8">
        <f>AA34+AB34</f>
        <v>0</v>
      </c>
      <c r="AD34" s="5">
        <v>0</v>
      </c>
      <c r="AE34" s="5">
        <v>0</v>
      </c>
      <c r="AF34" s="6">
        <f>AD34+AE34</f>
        <v>0</v>
      </c>
    </row>
    <row r="35" spans="1:32" ht="19.5" customHeight="1" thickBot="1">
      <c r="A35" s="22" t="s">
        <v>5</v>
      </c>
      <c r="B35" s="21"/>
      <c r="C35" s="9">
        <f t="shared" ref="C35:AF35" si="11">SUM(C31:C34)</f>
        <v>3080309376</v>
      </c>
      <c r="D35" s="9">
        <f t="shared" si="11"/>
        <v>583241327</v>
      </c>
      <c r="E35" s="9">
        <f t="shared" si="11"/>
        <v>3663550703</v>
      </c>
      <c r="F35" s="9">
        <f t="shared" si="11"/>
        <v>211191683</v>
      </c>
      <c r="G35" s="9">
        <f t="shared" si="11"/>
        <v>205919539</v>
      </c>
      <c r="H35" s="9">
        <f t="shared" si="11"/>
        <v>417111222</v>
      </c>
      <c r="I35" s="9">
        <f t="shared" si="11"/>
        <v>612436</v>
      </c>
      <c r="J35" s="9">
        <f t="shared" si="11"/>
        <v>458752</v>
      </c>
      <c r="K35" s="9">
        <f t="shared" si="11"/>
        <v>1071188</v>
      </c>
      <c r="L35" s="9">
        <f t="shared" si="11"/>
        <v>0</v>
      </c>
      <c r="M35" s="9">
        <f t="shared" si="11"/>
        <v>0</v>
      </c>
      <c r="N35" s="9">
        <f t="shared" si="11"/>
        <v>0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0</v>
      </c>
      <c r="T35" s="9">
        <f t="shared" si="11"/>
        <v>0</v>
      </c>
      <c r="U35" s="9">
        <f t="shared" si="11"/>
        <v>0</v>
      </c>
      <c r="V35" s="9">
        <f t="shared" si="11"/>
        <v>0</v>
      </c>
      <c r="W35" s="9">
        <f t="shared" si="11"/>
        <v>0</v>
      </c>
      <c r="X35" s="9">
        <f t="shared" si="11"/>
        <v>2868505257</v>
      </c>
      <c r="Y35" s="9">
        <f t="shared" si="11"/>
        <v>376863036</v>
      </c>
      <c r="Z35" s="9">
        <f t="shared" si="11"/>
        <v>3245368293</v>
      </c>
      <c r="AA35" s="9">
        <f t="shared" si="11"/>
        <v>0</v>
      </c>
      <c r="AB35" s="9">
        <f t="shared" si="11"/>
        <v>0</v>
      </c>
      <c r="AC35" s="9">
        <f t="shared" si="11"/>
        <v>0</v>
      </c>
      <c r="AD35" s="9">
        <f t="shared" si="11"/>
        <v>0</v>
      </c>
      <c r="AE35" s="9">
        <f t="shared" si="11"/>
        <v>0</v>
      </c>
      <c r="AF35" s="9">
        <f t="shared" si="11"/>
        <v>0</v>
      </c>
    </row>
    <row r="36" spans="1:32" ht="19.5" customHeight="1">
      <c r="A36" s="52" t="s">
        <v>27</v>
      </c>
      <c r="B36" s="18" t="s">
        <v>2</v>
      </c>
      <c r="C36" s="5">
        <f>F36+I36+L36+O36+U36+X36+AA36+AD36+R36</f>
        <v>70608110</v>
      </c>
      <c r="D36" s="5">
        <f>G36+J36+M36+P36+V36+Y36+AB36+AE36+S36</f>
        <v>1735461</v>
      </c>
      <c r="E36" s="6">
        <f>H36+K36+N36+Q36+W36+Z36+AC36+AF36+T36</f>
        <v>72343571</v>
      </c>
      <c r="F36" s="5">
        <v>1213746</v>
      </c>
      <c r="G36" s="5">
        <v>165888</v>
      </c>
      <c r="H36" s="5">
        <f>F36+G36</f>
        <v>1379634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0</v>
      </c>
      <c r="V36" s="5">
        <v>0</v>
      </c>
      <c r="W36" s="5">
        <f>U36+V36</f>
        <v>0</v>
      </c>
      <c r="X36" s="5">
        <v>67823214</v>
      </c>
      <c r="Y36" s="5">
        <v>1569573</v>
      </c>
      <c r="Z36" s="8">
        <f>X36+Y36</f>
        <v>69392787</v>
      </c>
      <c r="AA36" s="5">
        <v>1571150</v>
      </c>
      <c r="AB36" s="5">
        <v>0</v>
      </c>
      <c r="AC36" s="8">
        <f>AA36+AB36</f>
        <v>1571150</v>
      </c>
      <c r="AD36" s="5">
        <v>0</v>
      </c>
      <c r="AE36" s="5">
        <v>0</v>
      </c>
      <c r="AF36" s="6">
        <f>AD36+AE36</f>
        <v>0</v>
      </c>
    </row>
    <row r="37" spans="1:32" ht="19.5" customHeight="1">
      <c r="A37" s="53"/>
      <c r="B37" s="17" t="s">
        <v>3</v>
      </c>
      <c r="C37" s="5">
        <f t="shared" ref="C37:E39" si="12">F37+I37+L37+O37+U37+X37+AA37+AD37+R37</f>
        <v>865165423</v>
      </c>
      <c r="D37" s="5">
        <f t="shared" si="12"/>
        <v>572017421</v>
      </c>
      <c r="E37" s="6">
        <f t="shared" si="12"/>
        <v>1437182844</v>
      </c>
      <c r="F37" s="5">
        <v>0</v>
      </c>
      <c r="G37" s="5">
        <v>31111897</v>
      </c>
      <c r="H37" s="5">
        <f>F37+G37</f>
        <v>31111897</v>
      </c>
      <c r="I37" s="5">
        <v>0</v>
      </c>
      <c r="J37" s="5">
        <v>0</v>
      </c>
      <c r="K37" s="5">
        <f>I37+J37</f>
        <v>0</v>
      </c>
      <c r="L37" s="5">
        <v>0</v>
      </c>
      <c r="M37" s="5">
        <v>0</v>
      </c>
      <c r="N37" s="5">
        <f>L37+M37</f>
        <v>0</v>
      </c>
      <c r="O37" s="5">
        <v>0</v>
      </c>
      <c r="P37" s="5">
        <v>0</v>
      </c>
      <c r="Q37" s="5">
        <f>O37+P37</f>
        <v>0</v>
      </c>
      <c r="R37" s="5">
        <v>0</v>
      </c>
      <c r="S37" s="5">
        <v>0</v>
      </c>
      <c r="T37" s="5">
        <f>R37+S37</f>
        <v>0</v>
      </c>
      <c r="U37" s="5">
        <v>0</v>
      </c>
      <c r="V37" s="5">
        <v>0</v>
      </c>
      <c r="W37" s="5">
        <f>U37+V37</f>
        <v>0</v>
      </c>
      <c r="X37" s="5">
        <v>136028895</v>
      </c>
      <c r="Y37" s="5">
        <v>30488953</v>
      </c>
      <c r="Z37" s="8">
        <f>X37+Y37</f>
        <v>166517848</v>
      </c>
      <c r="AA37" s="5">
        <v>729136528</v>
      </c>
      <c r="AB37" s="5">
        <v>510416571</v>
      </c>
      <c r="AC37" s="8">
        <f>AA37+AB37</f>
        <v>1239553099</v>
      </c>
      <c r="AD37" s="5">
        <v>0</v>
      </c>
      <c r="AE37" s="5">
        <v>0</v>
      </c>
      <c r="AF37" s="6">
        <f>AD37+AE37</f>
        <v>0</v>
      </c>
    </row>
    <row r="38" spans="1:32" ht="19.5" customHeight="1">
      <c r="A38" s="53"/>
      <c r="B38" s="17" t="s">
        <v>59</v>
      </c>
      <c r="C38" s="5">
        <f t="shared" si="12"/>
        <v>44579452</v>
      </c>
      <c r="D38" s="5">
        <f t="shared" si="12"/>
        <v>70991076</v>
      </c>
      <c r="E38" s="6">
        <f t="shared" si="12"/>
        <v>115570528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5">
        <f>U38+V38</f>
        <v>0</v>
      </c>
      <c r="X38" s="5">
        <v>6380352</v>
      </c>
      <c r="Y38" s="5">
        <v>0</v>
      </c>
      <c r="Z38" s="8">
        <f>X38+Y38</f>
        <v>6380352</v>
      </c>
      <c r="AA38" s="5">
        <v>38199100</v>
      </c>
      <c r="AB38" s="5">
        <v>70991076</v>
      </c>
      <c r="AC38" s="8">
        <f>AA38+AB38</f>
        <v>109190176</v>
      </c>
      <c r="AD38" s="5">
        <v>0</v>
      </c>
      <c r="AE38" s="5">
        <v>0</v>
      </c>
      <c r="AF38" s="6">
        <f>AD38+AE38</f>
        <v>0</v>
      </c>
    </row>
    <row r="39" spans="1:32" ht="19.5" customHeight="1">
      <c r="A39" s="54"/>
      <c r="B39" s="17" t="s">
        <v>4</v>
      </c>
      <c r="C39" s="5">
        <f t="shared" si="12"/>
        <v>871090174</v>
      </c>
      <c r="D39" s="5">
        <f t="shared" si="12"/>
        <v>847818736</v>
      </c>
      <c r="E39" s="6">
        <f t="shared" si="12"/>
        <v>1718908910</v>
      </c>
      <c r="F39" s="5">
        <v>94753814</v>
      </c>
      <c r="G39" s="5">
        <v>100273344</v>
      </c>
      <c r="H39" s="5">
        <f>F39+G39</f>
        <v>195027158</v>
      </c>
      <c r="I39" s="5">
        <v>95143165</v>
      </c>
      <c r="J39" s="5">
        <v>29655239</v>
      </c>
      <c r="K39" s="5">
        <f>I39+J39</f>
        <v>124798404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0</v>
      </c>
      <c r="V39" s="5">
        <v>81574</v>
      </c>
      <c r="W39" s="5">
        <f>U39+V39</f>
        <v>81574</v>
      </c>
      <c r="X39" s="5">
        <v>681193195</v>
      </c>
      <c r="Y39" s="5">
        <v>717808579</v>
      </c>
      <c r="Z39" s="8">
        <f>X39+Y39</f>
        <v>1399001774</v>
      </c>
      <c r="AA39" s="5">
        <v>0</v>
      </c>
      <c r="AB39" s="5">
        <v>0</v>
      </c>
      <c r="AC39" s="8">
        <f>AA39+AB39</f>
        <v>0</v>
      </c>
      <c r="AD39" s="5">
        <v>0</v>
      </c>
      <c r="AE39" s="5">
        <v>0</v>
      </c>
      <c r="AF39" s="6">
        <f>AD39+AE39</f>
        <v>0</v>
      </c>
    </row>
    <row r="40" spans="1:32" ht="19.5" customHeight="1" thickBot="1">
      <c r="A40" s="22" t="s">
        <v>5</v>
      </c>
      <c r="B40" s="21"/>
      <c r="C40" s="9">
        <f t="shared" ref="C40:AF40" si="13">SUM(C36:C39)</f>
        <v>1851443159</v>
      </c>
      <c r="D40" s="9">
        <f t="shared" si="13"/>
        <v>1492562694</v>
      </c>
      <c r="E40" s="9">
        <f t="shared" si="13"/>
        <v>3344005853</v>
      </c>
      <c r="F40" s="9">
        <f t="shared" si="13"/>
        <v>95967560</v>
      </c>
      <c r="G40" s="9">
        <f t="shared" si="13"/>
        <v>131551129</v>
      </c>
      <c r="H40" s="9">
        <f t="shared" si="13"/>
        <v>227518689</v>
      </c>
      <c r="I40" s="9">
        <f t="shared" si="13"/>
        <v>95143165</v>
      </c>
      <c r="J40" s="9">
        <f t="shared" si="13"/>
        <v>29655239</v>
      </c>
      <c r="K40" s="9">
        <f t="shared" si="13"/>
        <v>124798404</v>
      </c>
      <c r="L40" s="9">
        <f t="shared" si="13"/>
        <v>0</v>
      </c>
      <c r="M40" s="9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0</v>
      </c>
      <c r="T40" s="9">
        <f t="shared" si="13"/>
        <v>0</v>
      </c>
      <c r="U40" s="9">
        <f t="shared" si="13"/>
        <v>0</v>
      </c>
      <c r="V40" s="9">
        <f t="shared" si="13"/>
        <v>81574</v>
      </c>
      <c r="W40" s="9">
        <f t="shared" si="13"/>
        <v>81574</v>
      </c>
      <c r="X40" s="9">
        <f t="shared" si="13"/>
        <v>891425656</v>
      </c>
      <c r="Y40" s="9">
        <f t="shared" si="13"/>
        <v>749867105</v>
      </c>
      <c r="Z40" s="9">
        <f t="shared" si="13"/>
        <v>1641292761</v>
      </c>
      <c r="AA40" s="9">
        <f t="shared" si="13"/>
        <v>768906778</v>
      </c>
      <c r="AB40" s="9">
        <f t="shared" si="13"/>
        <v>581407647</v>
      </c>
      <c r="AC40" s="9">
        <f t="shared" si="13"/>
        <v>1350314425</v>
      </c>
      <c r="AD40" s="9">
        <f t="shared" si="13"/>
        <v>0</v>
      </c>
      <c r="AE40" s="9">
        <f t="shared" si="13"/>
        <v>0</v>
      </c>
      <c r="AF40" s="9">
        <f t="shared" si="13"/>
        <v>0</v>
      </c>
    </row>
    <row r="41" spans="1:32" ht="19.5" customHeight="1">
      <c r="A41" s="52" t="s">
        <v>28</v>
      </c>
      <c r="B41" s="18" t="s">
        <v>2</v>
      </c>
      <c r="C41" s="5">
        <f>F41+I41+L41+O41+U41+X41+AA41+AD41+R41</f>
        <v>0</v>
      </c>
      <c r="D41" s="5">
        <f>G41+J41+M41+P41+V41+Y41+AB41+AE41+S41</f>
        <v>0</v>
      </c>
      <c r="E41" s="6">
        <f>H41+K41+N41+Q41+W41+Z41+AC41+AF41+T41</f>
        <v>0</v>
      </c>
      <c r="F41" s="5">
        <v>0</v>
      </c>
      <c r="G41" s="5">
        <v>0</v>
      </c>
      <c r="H41" s="5">
        <f>F41+G41</f>
        <v>0</v>
      </c>
      <c r="I41" s="5">
        <v>0</v>
      </c>
      <c r="J41" s="5">
        <v>0</v>
      </c>
      <c r="K41" s="5">
        <f>I41+J41</f>
        <v>0</v>
      </c>
      <c r="L41" s="5">
        <v>0</v>
      </c>
      <c r="M41" s="5">
        <v>0</v>
      </c>
      <c r="N41" s="5">
        <f>L41+M41</f>
        <v>0</v>
      </c>
      <c r="O41" s="5">
        <v>0</v>
      </c>
      <c r="P41" s="5">
        <v>0</v>
      </c>
      <c r="Q41" s="5">
        <f>O41+P41</f>
        <v>0</v>
      </c>
      <c r="R41" s="5">
        <v>0</v>
      </c>
      <c r="S41" s="5">
        <v>0</v>
      </c>
      <c r="T41" s="5">
        <f>R41+S41</f>
        <v>0</v>
      </c>
      <c r="U41" s="5">
        <v>0</v>
      </c>
      <c r="V41" s="5">
        <v>0</v>
      </c>
      <c r="W41" s="5">
        <f>U41+V41</f>
        <v>0</v>
      </c>
      <c r="X41" s="5">
        <v>0</v>
      </c>
      <c r="Y41" s="5">
        <v>0</v>
      </c>
      <c r="Z41" s="8">
        <f>X41+Y41</f>
        <v>0</v>
      </c>
      <c r="AA41" s="5">
        <v>0</v>
      </c>
      <c r="AB41" s="5">
        <v>0</v>
      </c>
      <c r="AC41" s="8">
        <f>AA41+AB41</f>
        <v>0</v>
      </c>
      <c r="AD41" s="5">
        <v>0</v>
      </c>
      <c r="AE41" s="5">
        <v>0</v>
      </c>
      <c r="AF41" s="6">
        <f>AD41+AE41</f>
        <v>0</v>
      </c>
    </row>
    <row r="42" spans="1:32" ht="19.5" customHeight="1">
      <c r="A42" s="53"/>
      <c r="B42" s="17" t="s">
        <v>3</v>
      </c>
      <c r="C42" s="5">
        <f t="shared" ref="C42:E44" si="14">F42+I42+L42+O42+U42+X42+AA42+AD42+R42</f>
        <v>0</v>
      </c>
      <c r="D42" s="5">
        <f t="shared" si="14"/>
        <v>0</v>
      </c>
      <c r="E42" s="6">
        <f t="shared" si="14"/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5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8">
        <f>AA42+AB42</f>
        <v>0</v>
      </c>
      <c r="AD42" s="5">
        <v>0</v>
      </c>
      <c r="AE42" s="5">
        <v>0</v>
      </c>
      <c r="AF42" s="6">
        <f>AD42+AE42</f>
        <v>0</v>
      </c>
    </row>
    <row r="43" spans="1:32" ht="19.5" customHeight="1">
      <c r="A43" s="53"/>
      <c r="B43" s="17" t="s">
        <v>59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5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8">
        <f>AA43+AB43</f>
        <v>0</v>
      </c>
      <c r="AD43" s="5">
        <v>0</v>
      </c>
      <c r="AE43" s="5">
        <v>0</v>
      </c>
      <c r="AF43" s="6">
        <f>AD43+AE43</f>
        <v>0</v>
      </c>
    </row>
    <row r="44" spans="1:32" ht="19.5" customHeight="1">
      <c r="A44" s="54"/>
      <c r="B44" s="17" t="s">
        <v>4</v>
      </c>
      <c r="C44" s="5">
        <f t="shared" si="14"/>
        <v>9396047</v>
      </c>
      <c r="D44" s="5">
        <f t="shared" si="14"/>
        <v>35686649</v>
      </c>
      <c r="E44" s="6">
        <f t="shared" si="14"/>
        <v>45082696</v>
      </c>
      <c r="F44" s="5">
        <v>217752</v>
      </c>
      <c r="G44" s="5">
        <v>35686649</v>
      </c>
      <c r="H44" s="5">
        <f>F44+G44</f>
        <v>35904401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0</v>
      </c>
      <c r="N44" s="5">
        <f>L44+M44</f>
        <v>0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0</v>
      </c>
      <c r="V44" s="5">
        <v>0</v>
      </c>
      <c r="W44" s="5">
        <f>U44+V44</f>
        <v>0</v>
      </c>
      <c r="X44" s="5">
        <v>9178295</v>
      </c>
      <c r="Y44" s="5">
        <v>0</v>
      </c>
      <c r="Z44" s="8">
        <f>X44+Y44</f>
        <v>9178295</v>
      </c>
      <c r="AA44" s="5">
        <v>0</v>
      </c>
      <c r="AB44" s="5">
        <v>0</v>
      </c>
      <c r="AC44" s="8">
        <f>AA44+AB44</f>
        <v>0</v>
      </c>
      <c r="AD44" s="5">
        <v>0</v>
      </c>
      <c r="AE44" s="5">
        <v>0</v>
      </c>
      <c r="AF44" s="6">
        <f>AD44+AE44</f>
        <v>0</v>
      </c>
    </row>
    <row r="45" spans="1:32" ht="19.5" customHeight="1" thickBot="1">
      <c r="A45" s="22" t="s">
        <v>5</v>
      </c>
      <c r="B45" s="21"/>
      <c r="C45" s="9">
        <f t="shared" ref="C45:AF45" si="15">SUM(C41:C44)</f>
        <v>9396047</v>
      </c>
      <c r="D45" s="9">
        <f t="shared" si="15"/>
        <v>35686649</v>
      </c>
      <c r="E45" s="9">
        <f t="shared" si="15"/>
        <v>45082696</v>
      </c>
      <c r="F45" s="9">
        <f t="shared" si="15"/>
        <v>217752</v>
      </c>
      <c r="G45" s="9">
        <f t="shared" si="15"/>
        <v>35686649</v>
      </c>
      <c r="H45" s="9">
        <f t="shared" si="15"/>
        <v>35904401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0</v>
      </c>
      <c r="N45" s="9">
        <f t="shared" si="15"/>
        <v>0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0</v>
      </c>
      <c r="W45" s="9">
        <f t="shared" si="15"/>
        <v>0</v>
      </c>
      <c r="X45" s="9">
        <f t="shared" si="15"/>
        <v>9178295</v>
      </c>
      <c r="Y45" s="9">
        <f t="shared" si="15"/>
        <v>0</v>
      </c>
      <c r="Z45" s="9">
        <f t="shared" si="15"/>
        <v>9178295</v>
      </c>
      <c r="AA45" s="9">
        <f t="shared" si="15"/>
        <v>0</v>
      </c>
      <c r="AB45" s="9">
        <f t="shared" si="15"/>
        <v>0</v>
      </c>
      <c r="AC45" s="9">
        <f t="shared" si="15"/>
        <v>0</v>
      </c>
      <c r="AD45" s="9">
        <f t="shared" si="15"/>
        <v>0</v>
      </c>
      <c r="AE45" s="9">
        <f t="shared" si="15"/>
        <v>0</v>
      </c>
      <c r="AF45" s="9">
        <f t="shared" si="15"/>
        <v>0</v>
      </c>
    </row>
    <row r="46" spans="1:32" ht="19.5" customHeight="1">
      <c r="A46" s="52" t="s">
        <v>29</v>
      </c>
      <c r="B46" s="18" t="s">
        <v>2</v>
      </c>
      <c r="C46" s="5">
        <f>F46+I46+L46+O46+U46+X46+AA46+AD46+R46</f>
        <v>0</v>
      </c>
      <c r="D46" s="5">
        <f>G46+J46+M46+P46+V46+Y46+AB46+AE46+S46</f>
        <v>29352506</v>
      </c>
      <c r="E46" s="6">
        <f>H46+K46+N46+Q46+W46+Z46+AC46+AF46+T46</f>
        <v>29352506</v>
      </c>
      <c r="F46" s="5">
        <v>0</v>
      </c>
      <c r="G46" s="5">
        <v>0</v>
      </c>
      <c r="H46" s="5">
        <f>F46+G46</f>
        <v>0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0</v>
      </c>
      <c r="V46" s="5">
        <v>0</v>
      </c>
      <c r="W46" s="5">
        <f>U46+V46</f>
        <v>0</v>
      </c>
      <c r="X46" s="5">
        <v>0</v>
      </c>
      <c r="Y46" s="5">
        <v>29352506</v>
      </c>
      <c r="Z46" s="8">
        <f>X46+Y46</f>
        <v>29352506</v>
      </c>
      <c r="AA46" s="5">
        <v>0</v>
      </c>
      <c r="AB46" s="5">
        <v>0</v>
      </c>
      <c r="AC46" s="8">
        <f>AA46+AB46</f>
        <v>0</v>
      </c>
      <c r="AD46" s="5">
        <v>0</v>
      </c>
      <c r="AE46" s="5">
        <v>0</v>
      </c>
      <c r="AF46" s="6">
        <f>AD46+AE46</f>
        <v>0</v>
      </c>
    </row>
    <row r="47" spans="1:32" ht="19.5" customHeight="1">
      <c r="A47" s="53"/>
      <c r="B47" s="17" t="s">
        <v>3</v>
      </c>
      <c r="C47" s="5">
        <f t="shared" ref="C47:E49" si="16">F47+I47+L47+O47+U47+X47+AA47+AD47+R47</f>
        <v>0</v>
      </c>
      <c r="D47" s="5">
        <f t="shared" si="16"/>
        <v>0</v>
      </c>
      <c r="E47" s="6">
        <f t="shared" si="16"/>
        <v>0</v>
      </c>
      <c r="F47" s="5">
        <v>0</v>
      </c>
      <c r="G47" s="5">
        <v>0</v>
      </c>
      <c r="H47" s="5">
        <f>F47+G47</f>
        <v>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0</v>
      </c>
      <c r="V47" s="5">
        <v>0</v>
      </c>
      <c r="W47" s="5">
        <f>U47+V47</f>
        <v>0</v>
      </c>
      <c r="X47" s="5">
        <v>0</v>
      </c>
      <c r="Y47" s="5">
        <v>0</v>
      </c>
      <c r="Z47" s="8">
        <f>X47+Y47</f>
        <v>0</v>
      </c>
      <c r="AA47" s="5">
        <v>0</v>
      </c>
      <c r="AB47" s="5">
        <v>0</v>
      </c>
      <c r="AC47" s="8">
        <f>AA47+AB47</f>
        <v>0</v>
      </c>
      <c r="AD47" s="5">
        <v>0</v>
      </c>
      <c r="AE47" s="5">
        <v>0</v>
      </c>
      <c r="AF47" s="6">
        <f>AD47+AE47</f>
        <v>0</v>
      </c>
    </row>
    <row r="48" spans="1:32" ht="19.5" customHeight="1">
      <c r="A48" s="53"/>
      <c r="B48" s="17" t="s">
        <v>59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v>0</v>
      </c>
      <c r="G48" s="5">
        <v>0</v>
      </c>
      <c r="H48" s="5">
        <f>F48+G48</f>
        <v>0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0</v>
      </c>
      <c r="V48" s="5">
        <v>0</v>
      </c>
      <c r="W48" s="5">
        <f>U48+V48</f>
        <v>0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8">
        <f>AA48+AB48</f>
        <v>0</v>
      </c>
      <c r="AD48" s="5">
        <v>0</v>
      </c>
      <c r="AE48" s="5">
        <v>0</v>
      </c>
      <c r="AF48" s="6">
        <f>AD48+AE48</f>
        <v>0</v>
      </c>
    </row>
    <row r="49" spans="1:32" ht="19.5" customHeight="1">
      <c r="A49" s="54"/>
      <c r="B49" s="17" t="s">
        <v>4</v>
      </c>
      <c r="C49" s="5">
        <f t="shared" si="16"/>
        <v>118971233</v>
      </c>
      <c r="D49" s="5">
        <f t="shared" si="16"/>
        <v>16691616</v>
      </c>
      <c r="E49" s="6">
        <f t="shared" si="16"/>
        <v>135662849</v>
      </c>
      <c r="F49" s="5">
        <v>118971233</v>
      </c>
      <c r="G49" s="5">
        <v>3577802</v>
      </c>
      <c r="H49" s="5">
        <f>F49+G49</f>
        <v>122549035</v>
      </c>
      <c r="I49" s="5">
        <v>0</v>
      </c>
      <c r="J49" s="5">
        <v>0</v>
      </c>
      <c r="K49" s="5">
        <f>I49+J49</f>
        <v>0</v>
      </c>
      <c r="L49" s="5">
        <v>0</v>
      </c>
      <c r="M49" s="5">
        <v>0</v>
      </c>
      <c r="N49" s="5">
        <f>L49+M49</f>
        <v>0</v>
      </c>
      <c r="O49" s="5">
        <v>0</v>
      </c>
      <c r="P49" s="5">
        <v>0</v>
      </c>
      <c r="Q49" s="5">
        <f>O49+P49</f>
        <v>0</v>
      </c>
      <c r="R49" s="5">
        <v>0</v>
      </c>
      <c r="S49" s="5">
        <v>0</v>
      </c>
      <c r="T49" s="5">
        <f>R49+S49</f>
        <v>0</v>
      </c>
      <c r="U49" s="5">
        <v>0</v>
      </c>
      <c r="V49" s="5">
        <v>0</v>
      </c>
      <c r="W49" s="5">
        <f>U49+V49</f>
        <v>0</v>
      </c>
      <c r="X49" s="5">
        <v>0</v>
      </c>
      <c r="Y49" s="5">
        <v>13113814</v>
      </c>
      <c r="Z49" s="8">
        <f>X49+Y49</f>
        <v>13113814</v>
      </c>
      <c r="AA49" s="5">
        <v>0</v>
      </c>
      <c r="AB49" s="5">
        <v>0</v>
      </c>
      <c r="AC49" s="8">
        <f>AA49+AB49</f>
        <v>0</v>
      </c>
      <c r="AD49" s="5">
        <v>0</v>
      </c>
      <c r="AE49" s="5">
        <v>0</v>
      </c>
      <c r="AF49" s="6">
        <f>AD49+AE49</f>
        <v>0</v>
      </c>
    </row>
    <row r="50" spans="1:32" ht="19.5" customHeight="1" thickBot="1">
      <c r="A50" s="22" t="s">
        <v>5</v>
      </c>
      <c r="B50" s="21"/>
      <c r="C50" s="9">
        <f t="shared" ref="C50:AF50" si="17">SUM(C46:C49)</f>
        <v>118971233</v>
      </c>
      <c r="D50" s="9">
        <f t="shared" si="17"/>
        <v>46044122</v>
      </c>
      <c r="E50" s="9">
        <f t="shared" si="17"/>
        <v>165015355</v>
      </c>
      <c r="F50" s="9">
        <f t="shared" si="17"/>
        <v>118971233</v>
      </c>
      <c r="G50" s="9">
        <f t="shared" si="17"/>
        <v>3577802</v>
      </c>
      <c r="H50" s="9">
        <f t="shared" si="17"/>
        <v>122549035</v>
      </c>
      <c r="I50" s="9">
        <f t="shared" si="17"/>
        <v>0</v>
      </c>
      <c r="J50" s="9">
        <f t="shared" si="17"/>
        <v>0</v>
      </c>
      <c r="K50" s="9">
        <f t="shared" si="17"/>
        <v>0</v>
      </c>
      <c r="L50" s="9">
        <f t="shared" si="17"/>
        <v>0</v>
      </c>
      <c r="M50" s="9">
        <f t="shared" si="17"/>
        <v>0</v>
      </c>
      <c r="N50" s="9">
        <f t="shared" si="17"/>
        <v>0</v>
      </c>
      <c r="O50" s="9">
        <f t="shared" si="17"/>
        <v>0</v>
      </c>
      <c r="P50" s="9">
        <f t="shared" si="17"/>
        <v>0</v>
      </c>
      <c r="Q50" s="9">
        <f t="shared" si="17"/>
        <v>0</v>
      </c>
      <c r="R50" s="9">
        <f t="shared" si="17"/>
        <v>0</v>
      </c>
      <c r="S50" s="9">
        <f t="shared" si="17"/>
        <v>0</v>
      </c>
      <c r="T50" s="9">
        <f t="shared" si="17"/>
        <v>0</v>
      </c>
      <c r="U50" s="9">
        <f t="shared" si="17"/>
        <v>0</v>
      </c>
      <c r="V50" s="9">
        <f t="shared" si="17"/>
        <v>0</v>
      </c>
      <c r="W50" s="9">
        <f t="shared" si="17"/>
        <v>0</v>
      </c>
      <c r="X50" s="9">
        <f t="shared" si="17"/>
        <v>0</v>
      </c>
      <c r="Y50" s="9">
        <f t="shared" si="17"/>
        <v>42466320</v>
      </c>
      <c r="Z50" s="9">
        <f t="shared" si="17"/>
        <v>42466320</v>
      </c>
      <c r="AA50" s="9">
        <f t="shared" si="17"/>
        <v>0</v>
      </c>
      <c r="AB50" s="9">
        <f t="shared" si="17"/>
        <v>0</v>
      </c>
      <c r="AC50" s="9">
        <f t="shared" si="17"/>
        <v>0</v>
      </c>
      <c r="AD50" s="9">
        <f t="shared" si="17"/>
        <v>0</v>
      </c>
      <c r="AE50" s="9">
        <f t="shared" si="17"/>
        <v>0</v>
      </c>
      <c r="AF50" s="9">
        <f t="shared" si="17"/>
        <v>0</v>
      </c>
    </row>
    <row r="51" spans="1:32" ht="19.5" customHeight="1">
      <c r="A51" s="52" t="s">
        <v>30</v>
      </c>
      <c r="B51" s="18" t="s">
        <v>2</v>
      </c>
      <c r="C51" s="5">
        <f>F51+I51+L51+O51+U51+X51+AA51+AD51+R51</f>
        <v>8673121</v>
      </c>
      <c r="D51" s="5">
        <f>G51+J51+M51+P51+V51+Y51+AB51+AE51+S51</f>
        <v>16654535</v>
      </c>
      <c r="E51" s="6">
        <f>H51+K51+N51+Q51+W51+Z51+AC51+AF51+T51</f>
        <v>25327656</v>
      </c>
      <c r="F51" s="5">
        <v>0</v>
      </c>
      <c r="G51" s="5">
        <v>0</v>
      </c>
      <c r="H51" s="5">
        <f>F51+G51</f>
        <v>0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43763</v>
      </c>
      <c r="P51" s="5">
        <v>0</v>
      </c>
      <c r="Q51" s="5">
        <f>O51+P51</f>
        <v>43763</v>
      </c>
      <c r="R51" s="5">
        <v>0</v>
      </c>
      <c r="S51" s="5">
        <v>0</v>
      </c>
      <c r="T51" s="5">
        <f>R51+S51</f>
        <v>0</v>
      </c>
      <c r="U51" s="5">
        <v>0</v>
      </c>
      <c r="V51" s="5">
        <v>0</v>
      </c>
      <c r="W51" s="5">
        <f>U51+V51</f>
        <v>0</v>
      </c>
      <c r="X51" s="5">
        <v>7063708</v>
      </c>
      <c r="Y51" s="5">
        <v>265135</v>
      </c>
      <c r="Z51" s="8">
        <f>X51+Y51</f>
        <v>7328843</v>
      </c>
      <c r="AA51" s="5">
        <v>1565650</v>
      </c>
      <c r="AB51" s="5">
        <v>16389400</v>
      </c>
      <c r="AC51" s="8">
        <f>AA51+AB51</f>
        <v>17955050</v>
      </c>
      <c r="AD51" s="5">
        <v>0</v>
      </c>
      <c r="AE51" s="5">
        <v>0</v>
      </c>
      <c r="AF51" s="6">
        <f>AD51+AE51</f>
        <v>0</v>
      </c>
    </row>
    <row r="52" spans="1:32" ht="19.5" customHeight="1">
      <c r="A52" s="53"/>
      <c r="B52" s="17" t="s">
        <v>3</v>
      </c>
      <c r="C52" s="5">
        <f t="shared" ref="C52:E52" si="18">F52+I52+L52+O52+U52+X52+AA52+AD52+R52</f>
        <v>971230046</v>
      </c>
      <c r="D52" s="5">
        <f t="shared" si="18"/>
        <v>1127455547</v>
      </c>
      <c r="E52" s="6">
        <f t="shared" si="18"/>
        <v>2098685593</v>
      </c>
      <c r="F52" s="5">
        <v>0</v>
      </c>
      <c r="G52" s="5">
        <v>0</v>
      </c>
      <c r="H52" s="5">
        <f>F52+G52</f>
        <v>0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0</v>
      </c>
      <c r="V52" s="5">
        <v>0</v>
      </c>
      <c r="W52" s="5">
        <f>U52+V52</f>
        <v>0</v>
      </c>
      <c r="X52" s="5">
        <v>2866322</v>
      </c>
      <c r="Y52" s="5">
        <v>12949882</v>
      </c>
      <c r="Z52" s="8">
        <f>X52+Y52</f>
        <v>15816204</v>
      </c>
      <c r="AA52" s="38">
        <v>968363724</v>
      </c>
      <c r="AB52" s="38">
        <v>1114505665</v>
      </c>
      <c r="AC52" s="39">
        <f>AA52+AB52</f>
        <v>2082869389</v>
      </c>
      <c r="AD52" s="5">
        <v>0</v>
      </c>
      <c r="AE52" s="5">
        <v>0</v>
      </c>
      <c r="AF52" s="6">
        <f>AD52+AE52</f>
        <v>0</v>
      </c>
    </row>
    <row r="53" spans="1:32" ht="19.5" customHeight="1">
      <c r="A53" s="53"/>
      <c r="B53" s="17" t="s">
        <v>59</v>
      </c>
      <c r="C53" s="5">
        <f t="shared" ref="C53:E54" si="19">F53+I53+L53+O53+U53+X53+AA53+AD53+R53</f>
        <v>4148150</v>
      </c>
      <c r="D53" s="5">
        <f t="shared" si="19"/>
        <v>12321790</v>
      </c>
      <c r="E53" s="6">
        <f t="shared" si="19"/>
        <v>16469940</v>
      </c>
      <c r="F53" s="5">
        <v>0</v>
      </c>
      <c r="G53" s="5">
        <v>0</v>
      </c>
      <c r="H53" s="5">
        <f>F53+G53</f>
        <v>0</v>
      </c>
      <c r="I53" s="5">
        <v>0</v>
      </c>
      <c r="J53" s="5">
        <v>0</v>
      </c>
      <c r="K53" s="5">
        <f>I53+J53</f>
        <v>0</v>
      </c>
      <c r="L53" s="5">
        <v>0</v>
      </c>
      <c r="M53" s="5">
        <v>0</v>
      </c>
      <c r="N53" s="5">
        <f>L53+M53</f>
        <v>0</v>
      </c>
      <c r="O53" s="5">
        <v>0</v>
      </c>
      <c r="P53" s="5">
        <v>0</v>
      </c>
      <c r="Q53" s="5">
        <f>O53+P53</f>
        <v>0</v>
      </c>
      <c r="R53" s="5">
        <v>0</v>
      </c>
      <c r="S53" s="5">
        <v>0</v>
      </c>
      <c r="T53" s="5">
        <f>R53+S53</f>
        <v>0</v>
      </c>
      <c r="U53" s="5">
        <v>0</v>
      </c>
      <c r="V53" s="5">
        <v>0</v>
      </c>
      <c r="W53" s="5">
        <f>U53+V53</f>
        <v>0</v>
      </c>
      <c r="X53" s="5">
        <v>0</v>
      </c>
      <c r="Y53" s="5">
        <v>0</v>
      </c>
      <c r="Z53" s="8">
        <f>X53+Y53</f>
        <v>0</v>
      </c>
      <c r="AA53" s="5">
        <v>4148150</v>
      </c>
      <c r="AB53" s="5">
        <v>12321790</v>
      </c>
      <c r="AC53" s="8">
        <f>AA53+AB53</f>
        <v>16469940</v>
      </c>
      <c r="AD53" s="5">
        <v>0</v>
      </c>
      <c r="AE53" s="5">
        <v>0</v>
      </c>
      <c r="AF53" s="6">
        <f>AD53+AE53</f>
        <v>0</v>
      </c>
    </row>
    <row r="54" spans="1:32" ht="19.5" customHeight="1">
      <c r="A54" s="54"/>
      <c r="B54" s="17" t="s">
        <v>4</v>
      </c>
      <c r="C54" s="5">
        <f t="shared" si="19"/>
        <v>2402483262</v>
      </c>
      <c r="D54" s="5">
        <f t="shared" si="19"/>
        <v>508324943</v>
      </c>
      <c r="E54" s="6">
        <f t="shared" si="19"/>
        <v>2910808205</v>
      </c>
      <c r="F54" s="5">
        <v>90611092</v>
      </c>
      <c r="G54" s="5">
        <v>225732608</v>
      </c>
      <c r="H54" s="5">
        <f>F54+G54</f>
        <v>316343700</v>
      </c>
      <c r="I54" s="5">
        <v>48160292</v>
      </c>
      <c r="J54" s="5">
        <v>0</v>
      </c>
      <c r="K54" s="5">
        <f>I54+J54</f>
        <v>48160292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0</v>
      </c>
      <c r="V54" s="5">
        <v>0</v>
      </c>
      <c r="W54" s="5">
        <f>U54+V54</f>
        <v>0</v>
      </c>
      <c r="X54" s="5">
        <v>2263711878</v>
      </c>
      <c r="Y54" s="5">
        <v>282592335</v>
      </c>
      <c r="Z54" s="8">
        <f>X54+Y54</f>
        <v>2546304213</v>
      </c>
      <c r="AA54" s="5">
        <v>0</v>
      </c>
      <c r="AB54" s="5">
        <v>0</v>
      </c>
      <c r="AC54" s="8">
        <f>AA54+AB54</f>
        <v>0</v>
      </c>
      <c r="AD54" s="5">
        <v>0</v>
      </c>
      <c r="AE54" s="5">
        <v>0</v>
      </c>
      <c r="AF54" s="6">
        <f>AD54+AE54</f>
        <v>0</v>
      </c>
    </row>
    <row r="55" spans="1:32" ht="19.5" customHeight="1" thickBot="1">
      <c r="A55" s="22" t="s">
        <v>5</v>
      </c>
      <c r="B55" s="21"/>
      <c r="C55" s="9">
        <f t="shared" ref="C55:AF55" si="20">SUM(C51:C54)</f>
        <v>3386534579</v>
      </c>
      <c r="D55" s="9">
        <f t="shared" si="20"/>
        <v>1664756815</v>
      </c>
      <c r="E55" s="9">
        <f t="shared" si="20"/>
        <v>5051291394</v>
      </c>
      <c r="F55" s="9">
        <f t="shared" si="20"/>
        <v>90611092</v>
      </c>
      <c r="G55" s="9">
        <f t="shared" si="20"/>
        <v>225732608</v>
      </c>
      <c r="H55" s="9">
        <f t="shared" si="20"/>
        <v>316343700</v>
      </c>
      <c r="I55" s="9">
        <f t="shared" si="20"/>
        <v>48160292</v>
      </c>
      <c r="J55" s="9">
        <f t="shared" si="20"/>
        <v>0</v>
      </c>
      <c r="K55" s="9">
        <f t="shared" si="20"/>
        <v>48160292</v>
      </c>
      <c r="L55" s="9">
        <f t="shared" si="20"/>
        <v>0</v>
      </c>
      <c r="M55" s="9">
        <f t="shared" si="20"/>
        <v>0</v>
      </c>
      <c r="N55" s="9">
        <f t="shared" si="20"/>
        <v>0</v>
      </c>
      <c r="O55" s="9">
        <f t="shared" si="20"/>
        <v>43763</v>
      </c>
      <c r="P55" s="9">
        <f t="shared" si="20"/>
        <v>0</v>
      </c>
      <c r="Q55" s="9">
        <f t="shared" si="20"/>
        <v>43763</v>
      </c>
      <c r="R55" s="9">
        <f t="shared" si="20"/>
        <v>0</v>
      </c>
      <c r="S55" s="9">
        <f t="shared" si="20"/>
        <v>0</v>
      </c>
      <c r="T55" s="9">
        <f t="shared" si="20"/>
        <v>0</v>
      </c>
      <c r="U55" s="9">
        <f t="shared" si="20"/>
        <v>0</v>
      </c>
      <c r="V55" s="9">
        <f t="shared" si="20"/>
        <v>0</v>
      </c>
      <c r="W55" s="9">
        <f t="shared" si="20"/>
        <v>0</v>
      </c>
      <c r="X55" s="9">
        <f t="shared" si="20"/>
        <v>2273641908</v>
      </c>
      <c r="Y55" s="9">
        <f t="shared" si="20"/>
        <v>295807352</v>
      </c>
      <c r="Z55" s="9">
        <f t="shared" si="20"/>
        <v>2569449260</v>
      </c>
      <c r="AA55" s="9">
        <f t="shared" si="20"/>
        <v>974077524</v>
      </c>
      <c r="AB55" s="9">
        <f t="shared" si="20"/>
        <v>1143216855</v>
      </c>
      <c r="AC55" s="9">
        <f t="shared" si="20"/>
        <v>2117294379</v>
      </c>
      <c r="AD55" s="9">
        <f t="shared" si="20"/>
        <v>0</v>
      </c>
      <c r="AE55" s="9">
        <f t="shared" si="20"/>
        <v>0</v>
      </c>
      <c r="AF55" s="9">
        <f t="shared" si="20"/>
        <v>0</v>
      </c>
    </row>
    <row r="56" spans="1:32" ht="19.5" customHeight="1">
      <c r="A56" s="52" t="s">
        <v>31</v>
      </c>
      <c r="B56" s="18" t="s">
        <v>2</v>
      </c>
      <c r="C56" s="5">
        <f>F56+I56+L56+O56+U56+X56+AA56+AD56+R56</f>
        <v>121735064</v>
      </c>
      <c r="D56" s="5">
        <f>G56+J56+M56+P56+V56+Y56+AB56+AE56+S56</f>
        <v>13879569</v>
      </c>
      <c r="E56" s="6">
        <f>H56+K56+N56+Q56+W56+Z56+AC56+AF56+T56</f>
        <v>135614633</v>
      </c>
      <c r="F56" s="5">
        <v>290796</v>
      </c>
      <c r="G56" s="5">
        <v>0</v>
      </c>
      <c r="H56" s="5">
        <f>F56+G56</f>
        <v>290796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560692</v>
      </c>
      <c r="N56" s="5">
        <f>L56+M56</f>
        <v>560692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0</v>
      </c>
      <c r="V56" s="5">
        <v>0</v>
      </c>
      <c r="W56" s="5">
        <f>U56+V56</f>
        <v>0</v>
      </c>
      <c r="X56" s="5">
        <v>121444268</v>
      </c>
      <c r="Y56" s="5">
        <v>13318877</v>
      </c>
      <c r="Z56" s="8">
        <f>X56+Y56</f>
        <v>134763145</v>
      </c>
      <c r="AA56" s="5">
        <v>0</v>
      </c>
      <c r="AB56" s="5">
        <v>0</v>
      </c>
      <c r="AC56" s="8">
        <f>AA56+AB56</f>
        <v>0</v>
      </c>
      <c r="AD56" s="5">
        <v>0</v>
      </c>
      <c r="AE56" s="5">
        <v>0</v>
      </c>
      <c r="AF56" s="6">
        <f>AD56+AE56</f>
        <v>0</v>
      </c>
    </row>
    <row r="57" spans="1:32" ht="19.5" customHeight="1">
      <c r="A57" s="53"/>
      <c r="B57" s="17" t="s">
        <v>3</v>
      </c>
      <c r="C57" s="5">
        <f t="shared" ref="C57:E59" si="21">F57+I57+L57+O57+U57+X57+AA57+AD57+R57</f>
        <v>484121973</v>
      </c>
      <c r="D57" s="5">
        <f t="shared" si="21"/>
        <v>268325457</v>
      </c>
      <c r="E57" s="6">
        <f t="shared" si="21"/>
        <v>752447430</v>
      </c>
      <c r="F57" s="5">
        <v>0</v>
      </c>
      <c r="G57" s="5">
        <v>0</v>
      </c>
      <c r="H57" s="5">
        <f>F57+G57</f>
        <v>0</v>
      </c>
      <c r="I57" s="5">
        <v>0</v>
      </c>
      <c r="J57" s="5">
        <v>0</v>
      </c>
      <c r="K57" s="5">
        <f>I57+J57</f>
        <v>0</v>
      </c>
      <c r="L57" s="5">
        <v>0</v>
      </c>
      <c r="M57" s="5">
        <v>0</v>
      </c>
      <c r="N57" s="5">
        <f>L57+M57</f>
        <v>0</v>
      </c>
      <c r="O57" s="5">
        <v>0</v>
      </c>
      <c r="P57" s="5">
        <v>0</v>
      </c>
      <c r="Q57" s="5">
        <f>O57+P57</f>
        <v>0</v>
      </c>
      <c r="R57" s="5">
        <v>0</v>
      </c>
      <c r="S57" s="5">
        <v>0</v>
      </c>
      <c r="T57" s="5">
        <f>R57+S57</f>
        <v>0</v>
      </c>
      <c r="U57" s="5">
        <v>0</v>
      </c>
      <c r="V57" s="5">
        <v>0</v>
      </c>
      <c r="W57" s="5">
        <f>U57+V57</f>
        <v>0</v>
      </c>
      <c r="X57" s="5">
        <v>249878713</v>
      </c>
      <c r="Y57" s="5">
        <v>21676268</v>
      </c>
      <c r="Z57" s="8">
        <f>X57+Y57</f>
        <v>271554981</v>
      </c>
      <c r="AA57" s="5">
        <v>234243260</v>
      </c>
      <c r="AB57" s="5">
        <v>246649189</v>
      </c>
      <c r="AC57" s="8">
        <f>AA57+AB57</f>
        <v>480892449</v>
      </c>
      <c r="AD57" s="5">
        <v>0</v>
      </c>
      <c r="AE57" s="5">
        <v>0</v>
      </c>
      <c r="AF57" s="6">
        <f>AD57+AE57</f>
        <v>0</v>
      </c>
    </row>
    <row r="58" spans="1:32" ht="19.5" customHeight="1">
      <c r="A58" s="53"/>
      <c r="B58" s="17" t="s">
        <v>59</v>
      </c>
      <c r="C58" s="5">
        <f t="shared" si="21"/>
        <v>49499776</v>
      </c>
      <c r="D58" s="5">
        <f t="shared" si="21"/>
        <v>34955694</v>
      </c>
      <c r="E58" s="6">
        <f t="shared" si="21"/>
        <v>84455470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5">
        <f>U58+V58</f>
        <v>0</v>
      </c>
      <c r="X58" s="5">
        <v>24944831</v>
      </c>
      <c r="Y58" s="5">
        <v>0</v>
      </c>
      <c r="Z58" s="8">
        <f>X58+Y58</f>
        <v>24944831</v>
      </c>
      <c r="AA58" s="5">
        <v>24554945</v>
      </c>
      <c r="AB58" s="5">
        <v>34955694</v>
      </c>
      <c r="AC58" s="8">
        <f>AA58+AB58</f>
        <v>59510639</v>
      </c>
      <c r="AD58" s="5">
        <v>0</v>
      </c>
      <c r="AE58" s="5">
        <v>0</v>
      </c>
      <c r="AF58" s="6">
        <f>AD58+AE58</f>
        <v>0</v>
      </c>
    </row>
    <row r="59" spans="1:32" ht="19.5" customHeight="1">
      <c r="A59" s="54"/>
      <c r="B59" s="17" t="s">
        <v>4</v>
      </c>
      <c r="C59" s="5">
        <f t="shared" si="21"/>
        <v>1098332013</v>
      </c>
      <c r="D59" s="5">
        <f t="shared" si="21"/>
        <v>209981125</v>
      </c>
      <c r="E59" s="6">
        <f t="shared" si="21"/>
        <v>1308313138</v>
      </c>
      <c r="F59" s="5">
        <v>56589724</v>
      </c>
      <c r="G59" s="5">
        <v>83228403</v>
      </c>
      <c r="H59" s="5">
        <f>F59+G59</f>
        <v>139818127</v>
      </c>
      <c r="I59" s="5">
        <v>5282</v>
      </c>
      <c r="J59" s="5">
        <v>0</v>
      </c>
      <c r="K59" s="5">
        <f>I59+J59</f>
        <v>5282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0</v>
      </c>
      <c r="V59" s="5">
        <v>0</v>
      </c>
      <c r="W59" s="5">
        <f>U59+V59</f>
        <v>0</v>
      </c>
      <c r="X59" s="5">
        <v>1041737007</v>
      </c>
      <c r="Y59" s="5">
        <v>126752722</v>
      </c>
      <c r="Z59" s="8">
        <f>X59+Y59</f>
        <v>1168489729</v>
      </c>
      <c r="AA59" s="5">
        <v>0</v>
      </c>
      <c r="AB59" s="5">
        <v>0</v>
      </c>
      <c r="AC59" s="8">
        <f>AA59+AB59</f>
        <v>0</v>
      </c>
      <c r="AD59" s="5">
        <v>0</v>
      </c>
      <c r="AE59" s="5">
        <v>0</v>
      </c>
      <c r="AF59" s="6">
        <f>AD59+AE59</f>
        <v>0</v>
      </c>
    </row>
    <row r="60" spans="1:32" ht="19.5" customHeight="1" thickBot="1">
      <c r="A60" s="22" t="s">
        <v>5</v>
      </c>
      <c r="B60" s="21"/>
      <c r="C60" s="9">
        <f t="shared" ref="C60:AF60" si="22">SUM(C56:C59)</f>
        <v>1753688826</v>
      </c>
      <c r="D60" s="9">
        <f t="shared" si="22"/>
        <v>527141845</v>
      </c>
      <c r="E60" s="9">
        <f t="shared" si="22"/>
        <v>2280830671</v>
      </c>
      <c r="F60" s="9">
        <f t="shared" si="22"/>
        <v>56880520</v>
      </c>
      <c r="G60" s="9">
        <f t="shared" si="22"/>
        <v>83228403</v>
      </c>
      <c r="H60" s="9">
        <f t="shared" si="22"/>
        <v>140108923</v>
      </c>
      <c r="I60" s="9">
        <f t="shared" si="22"/>
        <v>5282</v>
      </c>
      <c r="J60" s="9">
        <f t="shared" si="22"/>
        <v>0</v>
      </c>
      <c r="K60" s="9">
        <f t="shared" si="22"/>
        <v>5282</v>
      </c>
      <c r="L60" s="9">
        <f t="shared" si="22"/>
        <v>0</v>
      </c>
      <c r="M60" s="9">
        <f t="shared" si="22"/>
        <v>560692</v>
      </c>
      <c r="N60" s="9">
        <f t="shared" si="22"/>
        <v>560692</v>
      </c>
      <c r="O60" s="9">
        <f t="shared" si="22"/>
        <v>0</v>
      </c>
      <c r="P60" s="9">
        <f t="shared" si="22"/>
        <v>0</v>
      </c>
      <c r="Q60" s="9">
        <f t="shared" si="22"/>
        <v>0</v>
      </c>
      <c r="R60" s="9">
        <f t="shared" si="22"/>
        <v>0</v>
      </c>
      <c r="S60" s="9">
        <f t="shared" si="22"/>
        <v>0</v>
      </c>
      <c r="T60" s="9">
        <f t="shared" si="22"/>
        <v>0</v>
      </c>
      <c r="U60" s="9">
        <f t="shared" si="22"/>
        <v>0</v>
      </c>
      <c r="V60" s="9">
        <f t="shared" si="22"/>
        <v>0</v>
      </c>
      <c r="W60" s="9">
        <f t="shared" si="22"/>
        <v>0</v>
      </c>
      <c r="X60" s="9">
        <f t="shared" si="22"/>
        <v>1438004819</v>
      </c>
      <c r="Y60" s="9">
        <f t="shared" si="22"/>
        <v>161747867</v>
      </c>
      <c r="Z60" s="9">
        <f t="shared" si="22"/>
        <v>1599752686</v>
      </c>
      <c r="AA60" s="9">
        <f t="shared" si="22"/>
        <v>258798205</v>
      </c>
      <c r="AB60" s="9">
        <f t="shared" si="22"/>
        <v>281604883</v>
      </c>
      <c r="AC60" s="9">
        <f t="shared" si="22"/>
        <v>540403088</v>
      </c>
      <c r="AD60" s="9">
        <f t="shared" si="22"/>
        <v>0</v>
      </c>
      <c r="AE60" s="9">
        <f t="shared" si="22"/>
        <v>0</v>
      </c>
      <c r="AF60" s="9">
        <f t="shared" si="22"/>
        <v>0</v>
      </c>
    </row>
    <row r="61" spans="1:32" ht="19.5" customHeight="1">
      <c r="A61" s="52" t="s">
        <v>32</v>
      </c>
      <c r="B61" s="18" t="s">
        <v>2</v>
      </c>
      <c r="C61" s="5">
        <f>F61+I61+L61+O61+U61+X61+AA61+AD61+R61</f>
        <v>0</v>
      </c>
      <c r="D61" s="5">
        <f>G61+J61+M61+P61+V61+Y61+AB61+AE61+S61</f>
        <v>0</v>
      </c>
      <c r="E61" s="6">
        <f>H61+K61+N61+Q61+W61+Z61+AC61+AF61+T61</f>
        <v>0</v>
      </c>
      <c r="F61" s="5">
        <v>0</v>
      </c>
      <c r="G61" s="5">
        <v>0</v>
      </c>
      <c r="H61" s="5">
        <f>F61+G61</f>
        <v>0</v>
      </c>
      <c r="I61" s="5">
        <v>0</v>
      </c>
      <c r="J61" s="5">
        <v>0</v>
      </c>
      <c r="K61" s="5">
        <f>I61+J61</f>
        <v>0</v>
      </c>
      <c r="L61" s="5">
        <v>0</v>
      </c>
      <c r="M61" s="5">
        <v>0</v>
      </c>
      <c r="N61" s="5">
        <f>L61+M61</f>
        <v>0</v>
      </c>
      <c r="O61" s="5">
        <v>0</v>
      </c>
      <c r="P61" s="5">
        <v>0</v>
      </c>
      <c r="Q61" s="5">
        <f>O61+P61</f>
        <v>0</v>
      </c>
      <c r="R61" s="5">
        <v>0</v>
      </c>
      <c r="S61" s="5">
        <v>0</v>
      </c>
      <c r="T61" s="5">
        <f>R61+S61</f>
        <v>0</v>
      </c>
      <c r="U61" s="5">
        <v>0</v>
      </c>
      <c r="V61" s="5">
        <v>0</v>
      </c>
      <c r="W61" s="5">
        <f>U61+V61</f>
        <v>0</v>
      </c>
      <c r="X61" s="5">
        <v>0</v>
      </c>
      <c r="Y61" s="5">
        <v>0</v>
      </c>
      <c r="Z61" s="8">
        <f>X61+Y61</f>
        <v>0</v>
      </c>
      <c r="AA61" s="5">
        <v>0</v>
      </c>
      <c r="AB61" s="5">
        <v>0</v>
      </c>
      <c r="AC61" s="8">
        <f>AA61+AB61</f>
        <v>0</v>
      </c>
      <c r="AD61" s="5">
        <v>0</v>
      </c>
      <c r="AE61" s="5">
        <v>0</v>
      </c>
      <c r="AF61" s="6">
        <f>AD61+AE61</f>
        <v>0</v>
      </c>
    </row>
    <row r="62" spans="1:32" ht="19.5" customHeight="1">
      <c r="A62" s="53"/>
      <c r="B62" s="17" t="s">
        <v>3</v>
      </c>
      <c r="C62" s="5">
        <f t="shared" ref="C62:E64" si="23">F62+I62+L62+O62+U62+X62+AA62+AD62+R62</f>
        <v>0</v>
      </c>
      <c r="D62" s="5">
        <f t="shared" si="23"/>
        <v>0</v>
      </c>
      <c r="E62" s="6">
        <f t="shared" si="23"/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5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8">
        <f>AA62+AB62</f>
        <v>0</v>
      </c>
      <c r="AD62" s="5">
        <v>0</v>
      </c>
      <c r="AE62" s="5">
        <v>0</v>
      </c>
      <c r="AF62" s="6">
        <f>AD62+AE62</f>
        <v>0</v>
      </c>
    </row>
    <row r="63" spans="1:32" ht="19.5" customHeight="1">
      <c r="A63" s="53"/>
      <c r="B63" s="17" t="s">
        <v>59</v>
      </c>
      <c r="C63" s="5">
        <f t="shared" si="23"/>
        <v>0</v>
      </c>
      <c r="D63" s="5">
        <f t="shared" si="23"/>
        <v>0</v>
      </c>
      <c r="E63" s="6">
        <f t="shared" si="23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5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8">
        <f>AA63+AB63</f>
        <v>0</v>
      </c>
      <c r="AD63" s="5">
        <v>0</v>
      </c>
      <c r="AE63" s="5">
        <v>0</v>
      </c>
      <c r="AF63" s="6">
        <f>AD63+AE63</f>
        <v>0</v>
      </c>
    </row>
    <row r="64" spans="1:32" ht="19.5" customHeight="1">
      <c r="A64" s="54"/>
      <c r="B64" s="17" t="s">
        <v>4</v>
      </c>
      <c r="C64" s="5">
        <f t="shared" si="23"/>
        <v>2306092</v>
      </c>
      <c r="D64" s="5">
        <f t="shared" si="23"/>
        <v>25724517</v>
      </c>
      <c r="E64" s="6">
        <f t="shared" si="23"/>
        <v>28030609</v>
      </c>
      <c r="F64" s="5">
        <v>2306092</v>
      </c>
      <c r="G64" s="5">
        <v>25724517</v>
      </c>
      <c r="H64" s="5">
        <f>F64+G64</f>
        <v>28030609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0</v>
      </c>
      <c r="W64" s="5">
        <f>U64+V64</f>
        <v>0</v>
      </c>
      <c r="X64" s="5">
        <v>0</v>
      </c>
      <c r="Y64" s="5">
        <v>0</v>
      </c>
      <c r="Z64" s="8">
        <f>X64+Y64</f>
        <v>0</v>
      </c>
      <c r="AA64" s="5">
        <v>0</v>
      </c>
      <c r="AB64" s="5">
        <v>0</v>
      </c>
      <c r="AC64" s="8">
        <f>AA64+AB64</f>
        <v>0</v>
      </c>
      <c r="AD64" s="5">
        <v>0</v>
      </c>
      <c r="AE64" s="5">
        <v>0</v>
      </c>
      <c r="AF64" s="6">
        <f>AD64+AE64</f>
        <v>0</v>
      </c>
    </row>
    <row r="65" spans="1:32" ht="19.5" customHeight="1" thickBot="1">
      <c r="A65" s="22" t="s">
        <v>5</v>
      </c>
      <c r="B65" s="21"/>
      <c r="C65" s="9">
        <f t="shared" ref="C65:AF65" si="24">SUM(C61:C64)</f>
        <v>2306092</v>
      </c>
      <c r="D65" s="9">
        <f t="shared" si="24"/>
        <v>25724517</v>
      </c>
      <c r="E65" s="9">
        <f t="shared" si="24"/>
        <v>28030609</v>
      </c>
      <c r="F65" s="9">
        <f t="shared" si="24"/>
        <v>2306092</v>
      </c>
      <c r="G65" s="9">
        <f t="shared" si="24"/>
        <v>25724517</v>
      </c>
      <c r="H65" s="9">
        <f t="shared" si="24"/>
        <v>28030609</v>
      </c>
      <c r="I65" s="9">
        <f t="shared" si="24"/>
        <v>0</v>
      </c>
      <c r="J65" s="9">
        <f t="shared" si="24"/>
        <v>0</v>
      </c>
      <c r="K65" s="9">
        <f t="shared" si="24"/>
        <v>0</v>
      </c>
      <c r="L65" s="9">
        <f t="shared" si="24"/>
        <v>0</v>
      </c>
      <c r="M65" s="9">
        <f t="shared" si="24"/>
        <v>0</v>
      </c>
      <c r="N65" s="9">
        <f t="shared" si="24"/>
        <v>0</v>
      </c>
      <c r="O65" s="9">
        <f t="shared" si="24"/>
        <v>0</v>
      </c>
      <c r="P65" s="9">
        <f t="shared" si="24"/>
        <v>0</v>
      </c>
      <c r="Q65" s="9">
        <f t="shared" si="24"/>
        <v>0</v>
      </c>
      <c r="R65" s="9">
        <f t="shared" si="24"/>
        <v>0</v>
      </c>
      <c r="S65" s="9">
        <f t="shared" si="24"/>
        <v>0</v>
      </c>
      <c r="T65" s="9">
        <f t="shared" si="24"/>
        <v>0</v>
      </c>
      <c r="U65" s="9">
        <f t="shared" si="24"/>
        <v>0</v>
      </c>
      <c r="V65" s="9">
        <f t="shared" si="24"/>
        <v>0</v>
      </c>
      <c r="W65" s="9">
        <f t="shared" si="24"/>
        <v>0</v>
      </c>
      <c r="X65" s="9">
        <f t="shared" si="24"/>
        <v>0</v>
      </c>
      <c r="Y65" s="9">
        <f t="shared" si="24"/>
        <v>0</v>
      </c>
      <c r="Z65" s="9">
        <f t="shared" si="24"/>
        <v>0</v>
      </c>
      <c r="AA65" s="9">
        <f t="shared" si="24"/>
        <v>0</v>
      </c>
      <c r="AB65" s="9">
        <f t="shared" si="24"/>
        <v>0</v>
      </c>
      <c r="AC65" s="9">
        <f t="shared" si="24"/>
        <v>0</v>
      </c>
      <c r="AD65" s="9">
        <f t="shared" si="24"/>
        <v>0</v>
      </c>
      <c r="AE65" s="9">
        <f t="shared" si="24"/>
        <v>0</v>
      </c>
      <c r="AF65" s="9">
        <f t="shared" si="24"/>
        <v>0</v>
      </c>
    </row>
    <row r="66" spans="1:32" ht="19.5" customHeight="1">
      <c r="A66" s="52" t="s">
        <v>33</v>
      </c>
      <c r="B66" s="18" t="s">
        <v>2</v>
      </c>
      <c r="C66" s="5">
        <f>F66+I66+L66+O66+U66+X66+AA66+AD66+R66</f>
        <v>0</v>
      </c>
      <c r="D66" s="5">
        <f>G66+J66+M66+P66+V66+Y66+AB66+AE66+S66</f>
        <v>0</v>
      </c>
      <c r="E66" s="6">
        <f>H66+K66+N66+Q66+W66+Z66+AC66+AF66+T66</f>
        <v>0</v>
      </c>
      <c r="F66" s="5">
        <v>0</v>
      </c>
      <c r="G66" s="5">
        <v>0</v>
      </c>
      <c r="H66" s="5">
        <f>F66+G66</f>
        <v>0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5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8">
        <f>AA66+AB66</f>
        <v>0</v>
      </c>
      <c r="AD66" s="5">
        <v>0</v>
      </c>
      <c r="AE66" s="5">
        <v>0</v>
      </c>
      <c r="AF66" s="6">
        <f>AD66+AE66</f>
        <v>0</v>
      </c>
    </row>
    <row r="67" spans="1:32" ht="19.5" customHeight="1">
      <c r="A67" s="53"/>
      <c r="B67" s="17" t="s">
        <v>3</v>
      </c>
      <c r="C67" s="5">
        <f t="shared" ref="C67:E69" si="25">F67+I67+L67+O67+U67+X67+AA67+AD67+R67</f>
        <v>0</v>
      </c>
      <c r="D67" s="5">
        <f t="shared" si="25"/>
        <v>0</v>
      </c>
      <c r="E67" s="6">
        <f t="shared" si="25"/>
        <v>0</v>
      </c>
      <c r="F67" s="5">
        <v>0</v>
      </c>
      <c r="G67" s="5">
        <v>0</v>
      </c>
      <c r="H67" s="5">
        <f>F67+G67</f>
        <v>0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5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8">
        <f>AA67+AB67</f>
        <v>0</v>
      </c>
      <c r="AD67" s="5">
        <v>0</v>
      </c>
      <c r="AE67" s="5">
        <v>0</v>
      </c>
      <c r="AF67" s="6">
        <f>AD67+AE67</f>
        <v>0</v>
      </c>
    </row>
    <row r="68" spans="1:32" ht="19.5" customHeight="1">
      <c r="A68" s="53"/>
      <c r="B68" s="17" t="s">
        <v>59</v>
      </c>
      <c r="C68" s="5">
        <f t="shared" si="25"/>
        <v>0</v>
      </c>
      <c r="D68" s="5">
        <f t="shared" si="25"/>
        <v>0</v>
      </c>
      <c r="E68" s="6">
        <f t="shared" si="25"/>
        <v>0</v>
      </c>
      <c r="F68" s="5">
        <v>0</v>
      </c>
      <c r="G68" s="5">
        <v>0</v>
      </c>
      <c r="H68" s="5">
        <f>F68+G68</f>
        <v>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5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8">
        <f>AA68+AB68</f>
        <v>0</v>
      </c>
      <c r="AD68" s="5">
        <v>0</v>
      </c>
      <c r="AE68" s="5">
        <v>0</v>
      </c>
      <c r="AF68" s="6">
        <f>AD68+AE68</f>
        <v>0</v>
      </c>
    </row>
    <row r="69" spans="1:32" ht="19.5" customHeight="1">
      <c r="A69" s="54"/>
      <c r="B69" s="17" t="s">
        <v>4</v>
      </c>
      <c r="C69" s="5">
        <f t="shared" si="25"/>
        <v>0</v>
      </c>
      <c r="D69" s="5">
        <f t="shared" si="25"/>
        <v>572665</v>
      </c>
      <c r="E69" s="6">
        <f t="shared" si="25"/>
        <v>572665</v>
      </c>
      <c r="F69" s="5">
        <v>0</v>
      </c>
      <c r="G69" s="5">
        <v>572665</v>
      </c>
      <c r="H69" s="5">
        <f>F69+G69</f>
        <v>572665</v>
      </c>
      <c r="I69" s="5">
        <v>0</v>
      </c>
      <c r="J69" s="5">
        <v>0</v>
      </c>
      <c r="K69" s="5">
        <f>I69+J69</f>
        <v>0</v>
      </c>
      <c r="L69" s="5">
        <v>0</v>
      </c>
      <c r="M69" s="5">
        <v>0</v>
      </c>
      <c r="N69" s="5">
        <f>L69+M69</f>
        <v>0</v>
      </c>
      <c r="O69" s="5">
        <v>0</v>
      </c>
      <c r="P69" s="5">
        <v>0</v>
      </c>
      <c r="Q69" s="5">
        <f>O69+P69</f>
        <v>0</v>
      </c>
      <c r="R69" s="5">
        <v>0</v>
      </c>
      <c r="S69" s="5">
        <v>0</v>
      </c>
      <c r="T69" s="5">
        <f>R69+S69</f>
        <v>0</v>
      </c>
      <c r="U69" s="5">
        <v>0</v>
      </c>
      <c r="V69" s="5">
        <v>0</v>
      </c>
      <c r="W69" s="5">
        <f>U69+V69</f>
        <v>0</v>
      </c>
      <c r="X69" s="5">
        <v>0</v>
      </c>
      <c r="Y69" s="5">
        <v>0</v>
      </c>
      <c r="Z69" s="8">
        <f>X69+Y69</f>
        <v>0</v>
      </c>
      <c r="AA69" s="5">
        <v>0</v>
      </c>
      <c r="AB69" s="5">
        <v>0</v>
      </c>
      <c r="AC69" s="8">
        <f>AA69+AB69</f>
        <v>0</v>
      </c>
      <c r="AD69" s="5">
        <v>0</v>
      </c>
      <c r="AE69" s="5">
        <v>0</v>
      </c>
      <c r="AF69" s="6">
        <f>AD69+AE69</f>
        <v>0</v>
      </c>
    </row>
    <row r="70" spans="1:32" ht="19.5" customHeight="1" thickBot="1">
      <c r="A70" s="22" t="s">
        <v>5</v>
      </c>
      <c r="B70" s="21"/>
      <c r="C70" s="9">
        <f t="shared" ref="C70:AF70" si="26">SUM(C66:C69)</f>
        <v>0</v>
      </c>
      <c r="D70" s="9">
        <f t="shared" si="26"/>
        <v>572665</v>
      </c>
      <c r="E70" s="9">
        <f t="shared" si="26"/>
        <v>572665</v>
      </c>
      <c r="F70" s="9">
        <f t="shared" si="26"/>
        <v>0</v>
      </c>
      <c r="G70" s="9">
        <f t="shared" si="26"/>
        <v>572665</v>
      </c>
      <c r="H70" s="9">
        <f t="shared" si="26"/>
        <v>572665</v>
      </c>
      <c r="I70" s="9">
        <f t="shared" si="26"/>
        <v>0</v>
      </c>
      <c r="J70" s="9">
        <f t="shared" si="26"/>
        <v>0</v>
      </c>
      <c r="K70" s="9">
        <f t="shared" si="26"/>
        <v>0</v>
      </c>
      <c r="L70" s="9">
        <f t="shared" si="26"/>
        <v>0</v>
      </c>
      <c r="M70" s="9">
        <f t="shared" si="26"/>
        <v>0</v>
      </c>
      <c r="N70" s="9">
        <f t="shared" si="26"/>
        <v>0</v>
      </c>
      <c r="O70" s="9">
        <f t="shared" si="26"/>
        <v>0</v>
      </c>
      <c r="P70" s="9">
        <f t="shared" si="26"/>
        <v>0</v>
      </c>
      <c r="Q70" s="9">
        <f t="shared" si="26"/>
        <v>0</v>
      </c>
      <c r="R70" s="9">
        <f t="shared" si="26"/>
        <v>0</v>
      </c>
      <c r="S70" s="9">
        <f t="shared" si="26"/>
        <v>0</v>
      </c>
      <c r="T70" s="9">
        <f t="shared" si="26"/>
        <v>0</v>
      </c>
      <c r="U70" s="9">
        <f t="shared" si="26"/>
        <v>0</v>
      </c>
      <c r="V70" s="9">
        <f t="shared" si="26"/>
        <v>0</v>
      </c>
      <c r="W70" s="9">
        <f t="shared" si="26"/>
        <v>0</v>
      </c>
      <c r="X70" s="9">
        <f t="shared" si="26"/>
        <v>0</v>
      </c>
      <c r="Y70" s="9">
        <f t="shared" si="26"/>
        <v>0</v>
      </c>
      <c r="Z70" s="9">
        <f t="shared" si="26"/>
        <v>0</v>
      </c>
      <c r="AA70" s="9">
        <f t="shared" si="26"/>
        <v>0</v>
      </c>
      <c r="AB70" s="9">
        <f t="shared" si="26"/>
        <v>0</v>
      </c>
      <c r="AC70" s="9">
        <f t="shared" si="26"/>
        <v>0</v>
      </c>
      <c r="AD70" s="9">
        <f t="shared" si="26"/>
        <v>0</v>
      </c>
      <c r="AE70" s="9">
        <f t="shared" si="26"/>
        <v>0</v>
      </c>
      <c r="AF70" s="9">
        <f t="shared" si="26"/>
        <v>0</v>
      </c>
    </row>
    <row r="71" spans="1:32" ht="19.5" customHeight="1">
      <c r="A71" s="52" t="s">
        <v>34</v>
      </c>
      <c r="B71" s="18" t="s">
        <v>2</v>
      </c>
      <c r="C71" s="5">
        <f>F71+I71+L71+O71+U71+X71+AA71+AD71+R71</f>
        <v>2370278</v>
      </c>
      <c r="D71" s="5">
        <f>G71+J71+M71+P71+V71+Y71+AB71+AE71+S71</f>
        <v>0</v>
      </c>
      <c r="E71" s="6">
        <f>H71+K71+N71+Q71+W71+Z71+AC71+AF71+T71</f>
        <v>2370278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5">
        <f>U71+V71</f>
        <v>0</v>
      </c>
      <c r="X71" s="5">
        <v>2370278</v>
      </c>
      <c r="Y71" s="5">
        <v>0</v>
      </c>
      <c r="Z71" s="8">
        <f>X71+Y71</f>
        <v>2370278</v>
      </c>
      <c r="AA71" s="5">
        <v>0</v>
      </c>
      <c r="AB71" s="5">
        <v>0</v>
      </c>
      <c r="AC71" s="8">
        <f>AA71+AB71</f>
        <v>0</v>
      </c>
      <c r="AD71" s="5">
        <v>0</v>
      </c>
      <c r="AE71" s="5">
        <v>0</v>
      </c>
      <c r="AF71" s="6">
        <f>AD71+AE71</f>
        <v>0</v>
      </c>
    </row>
    <row r="72" spans="1:32" ht="19.5" customHeight="1">
      <c r="A72" s="53"/>
      <c r="B72" s="17" t="s">
        <v>3</v>
      </c>
      <c r="C72" s="5">
        <f t="shared" ref="C72:E74" si="27">F72+I72+L72+O72+U72+X72+AA72+AD72+R72</f>
        <v>0</v>
      </c>
      <c r="D72" s="5">
        <f t="shared" si="27"/>
        <v>0</v>
      </c>
      <c r="E72" s="6">
        <f t="shared" si="27"/>
        <v>0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5">
        <f>U72+V72</f>
        <v>0</v>
      </c>
      <c r="X72" s="5">
        <v>0</v>
      </c>
      <c r="Y72" s="5">
        <v>0</v>
      </c>
      <c r="Z72" s="8">
        <f>X72+Y72</f>
        <v>0</v>
      </c>
      <c r="AA72" s="5">
        <v>0</v>
      </c>
      <c r="AB72" s="5">
        <v>0</v>
      </c>
      <c r="AC72" s="8">
        <f>AA72+AB72</f>
        <v>0</v>
      </c>
      <c r="AD72" s="5">
        <v>0</v>
      </c>
      <c r="AE72" s="5">
        <v>0</v>
      </c>
      <c r="AF72" s="6">
        <f>AD72+AE72</f>
        <v>0</v>
      </c>
    </row>
    <row r="73" spans="1:32" ht="19.5" customHeight="1">
      <c r="A73" s="53"/>
      <c r="B73" s="17" t="s">
        <v>59</v>
      </c>
      <c r="C73" s="5">
        <f t="shared" si="27"/>
        <v>0</v>
      </c>
      <c r="D73" s="5">
        <f t="shared" si="27"/>
        <v>0</v>
      </c>
      <c r="E73" s="6">
        <f t="shared" si="27"/>
        <v>0</v>
      </c>
      <c r="F73" s="5">
        <v>0</v>
      </c>
      <c r="G73" s="5">
        <v>0</v>
      </c>
      <c r="H73" s="5">
        <f>F73+G73</f>
        <v>0</v>
      </c>
      <c r="I73" s="5">
        <v>0</v>
      </c>
      <c r="J73" s="5">
        <v>0</v>
      </c>
      <c r="K73" s="5">
        <f>I73+J73</f>
        <v>0</v>
      </c>
      <c r="L73" s="5">
        <v>0</v>
      </c>
      <c r="M73" s="5">
        <v>0</v>
      </c>
      <c r="N73" s="5">
        <f>L73+M73</f>
        <v>0</v>
      </c>
      <c r="O73" s="5">
        <v>0</v>
      </c>
      <c r="P73" s="5">
        <v>0</v>
      </c>
      <c r="Q73" s="5">
        <f>O73+P73</f>
        <v>0</v>
      </c>
      <c r="R73" s="5">
        <v>0</v>
      </c>
      <c r="S73" s="5">
        <v>0</v>
      </c>
      <c r="T73" s="5">
        <f>R73+S73</f>
        <v>0</v>
      </c>
      <c r="U73" s="5">
        <v>0</v>
      </c>
      <c r="V73" s="5">
        <v>0</v>
      </c>
      <c r="W73" s="5">
        <f>U73+V73</f>
        <v>0</v>
      </c>
      <c r="X73" s="5">
        <v>0</v>
      </c>
      <c r="Y73" s="5">
        <v>0</v>
      </c>
      <c r="Z73" s="8">
        <f>X73+Y73</f>
        <v>0</v>
      </c>
      <c r="AA73" s="5">
        <v>0</v>
      </c>
      <c r="AB73" s="5">
        <v>0</v>
      </c>
      <c r="AC73" s="8">
        <f>AA73+AB73</f>
        <v>0</v>
      </c>
      <c r="AD73" s="5">
        <v>0</v>
      </c>
      <c r="AE73" s="5">
        <v>0</v>
      </c>
      <c r="AF73" s="6">
        <f>AD73+AE73</f>
        <v>0</v>
      </c>
    </row>
    <row r="74" spans="1:32" ht="19.5" customHeight="1">
      <c r="A74" s="54"/>
      <c r="B74" s="17" t="s">
        <v>4</v>
      </c>
      <c r="C74" s="5">
        <f t="shared" si="27"/>
        <v>37316543</v>
      </c>
      <c r="D74" s="5">
        <f t="shared" si="27"/>
        <v>1990430</v>
      </c>
      <c r="E74" s="6">
        <f t="shared" si="27"/>
        <v>39306973</v>
      </c>
      <c r="F74" s="5">
        <v>30673074</v>
      </c>
      <c r="G74" s="5">
        <v>12970</v>
      </c>
      <c r="H74" s="5">
        <f>F74+G74</f>
        <v>30686044</v>
      </c>
      <c r="I74" s="5">
        <v>0</v>
      </c>
      <c r="J74" s="5">
        <v>0</v>
      </c>
      <c r="K74" s="5">
        <f>I74+J74</f>
        <v>0</v>
      </c>
      <c r="L74" s="5">
        <v>0</v>
      </c>
      <c r="M74" s="5">
        <v>0</v>
      </c>
      <c r="N74" s="5">
        <f>L74+M74</f>
        <v>0</v>
      </c>
      <c r="O74" s="5">
        <v>0</v>
      </c>
      <c r="P74" s="5">
        <v>0</v>
      </c>
      <c r="Q74" s="5">
        <f>O74+P74</f>
        <v>0</v>
      </c>
      <c r="R74" s="5">
        <v>0</v>
      </c>
      <c r="S74" s="5">
        <v>0</v>
      </c>
      <c r="T74" s="5">
        <f>R74+S74</f>
        <v>0</v>
      </c>
      <c r="U74" s="5">
        <v>0</v>
      </c>
      <c r="V74" s="5">
        <v>0</v>
      </c>
      <c r="W74" s="5">
        <f>U74+V74</f>
        <v>0</v>
      </c>
      <c r="X74" s="5">
        <v>6643469</v>
      </c>
      <c r="Y74" s="5">
        <v>1977460</v>
      </c>
      <c r="Z74" s="8">
        <f>X74+Y74</f>
        <v>8620929</v>
      </c>
      <c r="AA74" s="5">
        <v>0</v>
      </c>
      <c r="AB74" s="5">
        <v>0</v>
      </c>
      <c r="AC74" s="8">
        <f>AA74+AB74</f>
        <v>0</v>
      </c>
      <c r="AD74" s="5">
        <v>0</v>
      </c>
      <c r="AE74" s="5">
        <v>0</v>
      </c>
      <c r="AF74" s="6">
        <f>AD74+AE74</f>
        <v>0</v>
      </c>
    </row>
    <row r="75" spans="1:32" ht="19.5" customHeight="1" thickBot="1">
      <c r="A75" s="22" t="s">
        <v>5</v>
      </c>
      <c r="B75" s="21"/>
      <c r="C75" s="9">
        <f t="shared" ref="C75:AF75" si="28">SUM(C71:C74)</f>
        <v>39686821</v>
      </c>
      <c r="D75" s="9">
        <f t="shared" si="28"/>
        <v>1990430</v>
      </c>
      <c r="E75" s="9">
        <f t="shared" si="28"/>
        <v>41677251</v>
      </c>
      <c r="F75" s="9">
        <f t="shared" si="28"/>
        <v>30673074</v>
      </c>
      <c r="G75" s="9">
        <f t="shared" si="28"/>
        <v>12970</v>
      </c>
      <c r="H75" s="9">
        <f t="shared" si="28"/>
        <v>30686044</v>
      </c>
      <c r="I75" s="9">
        <f t="shared" si="28"/>
        <v>0</v>
      </c>
      <c r="J75" s="9">
        <f t="shared" si="28"/>
        <v>0</v>
      </c>
      <c r="K75" s="9">
        <f t="shared" si="28"/>
        <v>0</v>
      </c>
      <c r="L75" s="9">
        <f t="shared" si="28"/>
        <v>0</v>
      </c>
      <c r="M75" s="9">
        <f t="shared" si="28"/>
        <v>0</v>
      </c>
      <c r="N75" s="9">
        <f t="shared" si="28"/>
        <v>0</v>
      </c>
      <c r="O75" s="9">
        <f t="shared" si="28"/>
        <v>0</v>
      </c>
      <c r="P75" s="9">
        <f t="shared" si="28"/>
        <v>0</v>
      </c>
      <c r="Q75" s="9">
        <f t="shared" si="28"/>
        <v>0</v>
      </c>
      <c r="R75" s="9">
        <f t="shared" si="28"/>
        <v>0</v>
      </c>
      <c r="S75" s="9">
        <f t="shared" si="28"/>
        <v>0</v>
      </c>
      <c r="T75" s="9">
        <f t="shared" si="28"/>
        <v>0</v>
      </c>
      <c r="U75" s="9">
        <f t="shared" si="28"/>
        <v>0</v>
      </c>
      <c r="V75" s="9">
        <f t="shared" si="28"/>
        <v>0</v>
      </c>
      <c r="W75" s="9">
        <f t="shared" si="28"/>
        <v>0</v>
      </c>
      <c r="X75" s="9">
        <f t="shared" si="28"/>
        <v>9013747</v>
      </c>
      <c r="Y75" s="9">
        <f t="shared" si="28"/>
        <v>1977460</v>
      </c>
      <c r="Z75" s="9">
        <f t="shared" si="28"/>
        <v>10991207</v>
      </c>
      <c r="AA75" s="9">
        <f t="shared" si="28"/>
        <v>0</v>
      </c>
      <c r="AB75" s="9">
        <f t="shared" si="28"/>
        <v>0</v>
      </c>
      <c r="AC75" s="9">
        <f t="shared" si="28"/>
        <v>0</v>
      </c>
      <c r="AD75" s="9">
        <f t="shared" si="28"/>
        <v>0</v>
      </c>
      <c r="AE75" s="9">
        <f t="shared" si="28"/>
        <v>0</v>
      </c>
      <c r="AF75" s="9">
        <f t="shared" si="28"/>
        <v>0</v>
      </c>
    </row>
    <row r="76" spans="1:32" ht="19.5" customHeight="1">
      <c r="A76" s="52" t="s">
        <v>35</v>
      </c>
      <c r="B76" s="18" t="s">
        <v>2</v>
      </c>
      <c r="C76" s="5">
        <f>F76+I76+L76+O76+U76+X76+AA76+AD76+R76</f>
        <v>0</v>
      </c>
      <c r="D76" s="5">
        <f>G76+J76+M76+P76+V76+Y76+AB76+AE76+S76</f>
        <v>0</v>
      </c>
      <c r="E76" s="6">
        <f>H76+K76+N76+Q76+W76+Z76+AC76+AF76+T76</f>
        <v>0</v>
      </c>
      <c r="F76" s="5">
        <v>0</v>
      </c>
      <c r="G76" s="5">
        <v>0</v>
      </c>
      <c r="H76" s="5">
        <f>F76+G76</f>
        <v>0</v>
      </c>
      <c r="I76" s="5">
        <v>0</v>
      </c>
      <c r="J76" s="5">
        <v>0</v>
      </c>
      <c r="K76" s="5">
        <f>I76+J76</f>
        <v>0</v>
      </c>
      <c r="L76" s="5">
        <v>0</v>
      </c>
      <c r="M76" s="5">
        <v>0</v>
      </c>
      <c r="N76" s="5">
        <f>L76+M76</f>
        <v>0</v>
      </c>
      <c r="O76" s="5">
        <v>0</v>
      </c>
      <c r="P76" s="5">
        <v>0</v>
      </c>
      <c r="Q76" s="5">
        <f>O76+P76</f>
        <v>0</v>
      </c>
      <c r="R76" s="5">
        <v>0</v>
      </c>
      <c r="S76" s="5">
        <v>0</v>
      </c>
      <c r="T76" s="5">
        <f>R76+S76</f>
        <v>0</v>
      </c>
      <c r="U76" s="5">
        <v>0</v>
      </c>
      <c r="V76" s="5">
        <v>0</v>
      </c>
      <c r="W76" s="5">
        <f>U76+V76</f>
        <v>0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8">
        <f>AA76+AB76</f>
        <v>0</v>
      </c>
      <c r="AD76" s="5">
        <v>0</v>
      </c>
      <c r="AE76" s="5">
        <v>0</v>
      </c>
      <c r="AF76" s="6">
        <f>AD76+AE76</f>
        <v>0</v>
      </c>
    </row>
    <row r="77" spans="1:32" ht="19.5" customHeight="1">
      <c r="A77" s="53"/>
      <c r="B77" s="17" t="s">
        <v>3</v>
      </c>
      <c r="C77" s="5">
        <f t="shared" ref="C77:E79" si="29">F77+I77+L77+O77+U77+X77+AA77+AD77+R77</f>
        <v>0</v>
      </c>
      <c r="D77" s="5">
        <f t="shared" si="29"/>
        <v>0</v>
      </c>
      <c r="E77" s="6">
        <f t="shared" si="29"/>
        <v>0</v>
      </c>
      <c r="F77" s="5">
        <v>0</v>
      </c>
      <c r="G77" s="5">
        <v>0</v>
      </c>
      <c r="H77" s="5">
        <f>F77+G77</f>
        <v>0</v>
      </c>
      <c r="I77" s="5">
        <v>0</v>
      </c>
      <c r="J77" s="5">
        <v>0</v>
      </c>
      <c r="K77" s="5">
        <f>I77+J77</f>
        <v>0</v>
      </c>
      <c r="L77" s="5">
        <v>0</v>
      </c>
      <c r="M77" s="5">
        <v>0</v>
      </c>
      <c r="N77" s="5">
        <f>L77+M77</f>
        <v>0</v>
      </c>
      <c r="O77" s="5">
        <v>0</v>
      </c>
      <c r="P77" s="5">
        <v>0</v>
      </c>
      <c r="Q77" s="5">
        <f>O77+P77</f>
        <v>0</v>
      </c>
      <c r="R77" s="5">
        <v>0</v>
      </c>
      <c r="S77" s="5">
        <v>0</v>
      </c>
      <c r="T77" s="5">
        <f>R77+S77</f>
        <v>0</v>
      </c>
      <c r="U77" s="5">
        <v>0</v>
      </c>
      <c r="V77" s="5">
        <v>0</v>
      </c>
      <c r="W77" s="5">
        <f>U77+V77</f>
        <v>0</v>
      </c>
      <c r="X77" s="5">
        <v>0</v>
      </c>
      <c r="Y77" s="5">
        <v>0</v>
      </c>
      <c r="Z77" s="8">
        <f>X77+Y77</f>
        <v>0</v>
      </c>
      <c r="AA77" s="5">
        <v>0</v>
      </c>
      <c r="AB77" s="5">
        <v>0</v>
      </c>
      <c r="AC77" s="8">
        <f>AA77+AB77</f>
        <v>0</v>
      </c>
      <c r="AD77" s="5">
        <v>0</v>
      </c>
      <c r="AE77" s="5">
        <v>0</v>
      </c>
      <c r="AF77" s="6">
        <f>AD77+AE77</f>
        <v>0</v>
      </c>
    </row>
    <row r="78" spans="1:32" ht="19.5" customHeight="1">
      <c r="A78" s="53"/>
      <c r="B78" s="17" t="s">
        <v>59</v>
      </c>
      <c r="C78" s="5">
        <f t="shared" si="29"/>
        <v>0</v>
      </c>
      <c r="D78" s="5">
        <f t="shared" si="29"/>
        <v>0</v>
      </c>
      <c r="E78" s="6">
        <f t="shared" si="29"/>
        <v>0</v>
      </c>
      <c r="F78" s="5">
        <v>0</v>
      </c>
      <c r="G78" s="5">
        <v>0</v>
      </c>
      <c r="H78" s="5">
        <f>F78+G78</f>
        <v>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5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8">
        <f>AA78+AB78</f>
        <v>0</v>
      </c>
      <c r="AD78" s="5">
        <v>0</v>
      </c>
      <c r="AE78" s="5">
        <v>0</v>
      </c>
      <c r="AF78" s="6">
        <f>AD78+AE78</f>
        <v>0</v>
      </c>
    </row>
    <row r="79" spans="1:32" ht="19.5" customHeight="1">
      <c r="A79" s="54"/>
      <c r="B79" s="17" t="s">
        <v>4</v>
      </c>
      <c r="C79" s="5">
        <f t="shared" si="29"/>
        <v>64134406</v>
      </c>
      <c r="D79" s="5">
        <f t="shared" si="29"/>
        <v>6328473</v>
      </c>
      <c r="E79" s="6">
        <f t="shared" si="29"/>
        <v>70462879</v>
      </c>
      <c r="F79" s="5">
        <v>64134406</v>
      </c>
      <c r="G79" s="5">
        <v>6328473</v>
      </c>
      <c r="H79" s="5">
        <f>F79+G79</f>
        <v>70462879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5">
        <f>U79+V79</f>
        <v>0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8">
        <f>AA79+AB79</f>
        <v>0</v>
      </c>
      <c r="AD79" s="5">
        <v>0</v>
      </c>
      <c r="AE79" s="5">
        <v>0</v>
      </c>
      <c r="AF79" s="6">
        <f>AD79+AE79</f>
        <v>0</v>
      </c>
    </row>
    <row r="80" spans="1:32" ht="19.5" customHeight="1" thickBot="1">
      <c r="A80" s="22" t="s">
        <v>5</v>
      </c>
      <c r="B80" s="21"/>
      <c r="C80" s="9">
        <f t="shared" ref="C80:AF80" si="30">SUM(C76:C79)</f>
        <v>64134406</v>
      </c>
      <c r="D80" s="9">
        <f t="shared" si="30"/>
        <v>6328473</v>
      </c>
      <c r="E80" s="9">
        <f t="shared" si="30"/>
        <v>70462879</v>
      </c>
      <c r="F80" s="9">
        <f t="shared" si="30"/>
        <v>64134406</v>
      </c>
      <c r="G80" s="9">
        <f t="shared" si="30"/>
        <v>6328473</v>
      </c>
      <c r="H80" s="9">
        <f t="shared" si="30"/>
        <v>70462879</v>
      </c>
      <c r="I80" s="9">
        <f t="shared" si="30"/>
        <v>0</v>
      </c>
      <c r="J80" s="9">
        <f t="shared" si="30"/>
        <v>0</v>
      </c>
      <c r="K80" s="9">
        <f t="shared" si="30"/>
        <v>0</v>
      </c>
      <c r="L80" s="9">
        <f t="shared" si="30"/>
        <v>0</v>
      </c>
      <c r="M80" s="9">
        <f t="shared" si="30"/>
        <v>0</v>
      </c>
      <c r="N80" s="9">
        <f t="shared" si="30"/>
        <v>0</v>
      </c>
      <c r="O80" s="9">
        <f t="shared" si="30"/>
        <v>0</v>
      </c>
      <c r="P80" s="9">
        <f t="shared" si="30"/>
        <v>0</v>
      </c>
      <c r="Q80" s="9">
        <f t="shared" si="30"/>
        <v>0</v>
      </c>
      <c r="R80" s="9">
        <f t="shared" si="30"/>
        <v>0</v>
      </c>
      <c r="S80" s="9">
        <f t="shared" si="30"/>
        <v>0</v>
      </c>
      <c r="T80" s="9">
        <f t="shared" si="30"/>
        <v>0</v>
      </c>
      <c r="U80" s="9">
        <f t="shared" si="30"/>
        <v>0</v>
      </c>
      <c r="V80" s="9">
        <f t="shared" si="30"/>
        <v>0</v>
      </c>
      <c r="W80" s="9">
        <f t="shared" si="30"/>
        <v>0</v>
      </c>
      <c r="X80" s="9">
        <f t="shared" si="30"/>
        <v>0</v>
      </c>
      <c r="Y80" s="9">
        <f t="shared" si="30"/>
        <v>0</v>
      </c>
      <c r="Z80" s="9">
        <f t="shared" si="30"/>
        <v>0</v>
      </c>
      <c r="AA80" s="9">
        <f t="shared" si="30"/>
        <v>0</v>
      </c>
      <c r="AB80" s="9">
        <f t="shared" si="30"/>
        <v>0</v>
      </c>
      <c r="AC80" s="9">
        <f t="shared" si="30"/>
        <v>0</v>
      </c>
      <c r="AD80" s="9">
        <f t="shared" si="30"/>
        <v>0</v>
      </c>
      <c r="AE80" s="9">
        <f t="shared" si="30"/>
        <v>0</v>
      </c>
      <c r="AF80" s="9">
        <f t="shared" si="30"/>
        <v>0</v>
      </c>
    </row>
    <row r="81" spans="1:32" ht="19.5" customHeight="1">
      <c r="A81" s="52" t="s">
        <v>36</v>
      </c>
      <c r="B81" s="18" t="s">
        <v>2</v>
      </c>
      <c r="C81" s="5">
        <f>F81+I81+L81+O81+U81+X81+AA81+AD81+R81</f>
        <v>0</v>
      </c>
      <c r="D81" s="5">
        <f>G81+J81+M81+P81+V81+Y81+AB81+AE81+S81</f>
        <v>0</v>
      </c>
      <c r="E81" s="6">
        <f>H81+K81+N81+Q81+W81+Z81+AC81+AF81+T81</f>
        <v>0</v>
      </c>
      <c r="F81" s="5">
        <v>0</v>
      </c>
      <c r="G81" s="5">
        <v>0</v>
      </c>
      <c r="H81" s="5">
        <f>F81+G81</f>
        <v>0</v>
      </c>
      <c r="I81" s="5">
        <v>0</v>
      </c>
      <c r="J81" s="5">
        <v>0</v>
      </c>
      <c r="K81" s="5">
        <f>I81+J81</f>
        <v>0</v>
      </c>
      <c r="L81" s="5">
        <v>0</v>
      </c>
      <c r="M81" s="5">
        <v>0</v>
      </c>
      <c r="N81" s="5">
        <f>L81+M81</f>
        <v>0</v>
      </c>
      <c r="O81" s="5">
        <v>0</v>
      </c>
      <c r="P81" s="5">
        <v>0</v>
      </c>
      <c r="Q81" s="5">
        <f>O81+P81</f>
        <v>0</v>
      </c>
      <c r="R81" s="5">
        <v>0</v>
      </c>
      <c r="S81" s="5">
        <v>0</v>
      </c>
      <c r="T81" s="5">
        <f>R81+S81</f>
        <v>0</v>
      </c>
      <c r="U81" s="5">
        <v>0</v>
      </c>
      <c r="V81" s="5">
        <v>0</v>
      </c>
      <c r="W81" s="5">
        <f>U81+V81</f>
        <v>0</v>
      </c>
      <c r="X81" s="5">
        <v>0</v>
      </c>
      <c r="Y81" s="5">
        <v>0</v>
      </c>
      <c r="Z81" s="8">
        <f>X81+Y81</f>
        <v>0</v>
      </c>
      <c r="AA81" s="5">
        <v>0</v>
      </c>
      <c r="AB81" s="5">
        <v>0</v>
      </c>
      <c r="AC81" s="8">
        <f>AA81+AB81</f>
        <v>0</v>
      </c>
      <c r="AD81" s="5">
        <v>0</v>
      </c>
      <c r="AE81" s="5">
        <v>0</v>
      </c>
      <c r="AF81" s="6">
        <f>AD81+AE81</f>
        <v>0</v>
      </c>
    </row>
    <row r="82" spans="1:32" ht="19.5" customHeight="1">
      <c r="A82" s="53"/>
      <c r="B82" s="17" t="s">
        <v>3</v>
      </c>
      <c r="C82" s="5">
        <f t="shared" ref="C82:E84" si="31">F82+I82+L82+O82+U82+X82+AA82+AD82+R82</f>
        <v>0</v>
      </c>
      <c r="D82" s="5">
        <f t="shared" si="31"/>
        <v>0</v>
      </c>
      <c r="E82" s="6">
        <f t="shared" si="31"/>
        <v>0</v>
      </c>
      <c r="F82" s="5">
        <v>0</v>
      </c>
      <c r="G82" s="5">
        <v>0</v>
      </c>
      <c r="H82" s="5">
        <f>F82+G82</f>
        <v>0</v>
      </c>
      <c r="I82" s="5">
        <v>0</v>
      </c>
      <c r="J82" s="5">
        <v>0</v>
      </c>
      <c r="K82" s="5">
        <f>I82+J82</f>
        <v>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5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8">
        <f>AA82+AB82</f>
        <v>0</v>
      </c>
      <c r="AD82" s="5">
        <v>0</v>
      </c>
      <c r="AE82" s="5">
        <v>0</v>
      </c>
      <c r="AF82" s="6">
        <f>AD82+AE82</f>
        <v>0</v>
      </c>
    </row>
    <row r="83" spans="1:32" ht="19.5" customHeight="1">
      <c r="A83" s="53"/>
      <c r="B83" s="17" t="s">
        <v>59</v>
      </c>
      <c r="C83" s="5">
        <f t="shared" si="31"/>
        <v>0</v>
      </c>
      <c r="D83" s="5">
        <f t="shared" si="31"/>
        <v>0</v>
      </c>
      <c r="E83" s="6">
        <f t="shared" si="31"/>
        <v>0</v>
      </c>
      <c r="F83" s="5">
        <v>0</v>
      </c>
      <c r="G83" s="5">
        <v>0</v>
      </c>
      <c r="H83" s="5">
        <f>F83+G83</f>
        <v>0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0</v>
      </c>
      <c r="W83" s="5">
        <f>U83+V83</f>
        <v>0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8">
        <f>AA83+AB83</f>
        <v>0</v>
      </c>
      <c r="AD83" s="5">
        <v>0</v>
      </c>
      <c r="AE83" s="5">
        <v>0</v>
      </c>
      <c r="AF83" s="6">
        <f>AD83+AE83</f>
        <v>0</v>
      </c>
    </row>
    <row r="84" spans="1:32" ht="19.5" customHeight="1">
      <c r="A84" s="54"/>
      <c r="B84" s="17" t="s">
        <v>4</v>
      </c>
      <c r="C84" s="5">
        <f t="shared" si="31"/>
        <v>357862</v>
      </c>
      <c r="D84" s="5">
        <f t="shared" si="31"/>
        <v>394362</v>
      </c>
      <c r="E84" s="6">
        <f t="shared" si="31"/>
        <v>752224</v>
      </c>
      <c r="F84" s="5">
        <v>357862</v>
      </c>
      <c r="G84" s="5">
        <v>394362</v>
      </c>
      <c r="H84" s="5">
        <f>F84+G84</f>
        <v>752224</v>
      </c>
      <c r="I84" s="5">
        <v>0</v>
      </c>
      <c r="J84" s="5">
        <v>0</v>
      </c>
      <c r="K84" s="5">
        <f>I84+J84</f>
        <v>0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0</v>
      </c>
      <c r="V84" s="5">
        <v>0</v>
      </c>
      <c r="W84" s="5">
        <f>U84+V84</f>
        <v>0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8">
        <f>AA84+AB84</f>
        <v>0</v>
      </c>
      <c r="AD84" s="5">
        <v>0</v>
      </c>
      <c r="AE84" s="5">
        <v>0</v>
      </c>
      <c r="AF84" s="6">
        <f>AD84+AE84</f>
        <v>0</v>
      </c>
    </row>
    <row r="85" spans="1:32" ht="19.5" customHeight="1" thickBot="1">
      <c r="A85" s="22" t="s">
        <v>5</v>
      </c>
      <c r="B85" s="21"/>
      <c r="C85" s="9">
        <f t="shared" ref="C85:AF85" si="32">SUM(C81:C84)</f>
        <v>357862</v>
      </c>
      <c r="D85" s="9">
        <f t="shared" si="32"/>
        <v>394362</v>
      </c>
      <c r="E85" s="9">
        <f t="shared" si="32"/>
        <v>752224</v>
      </c>
      <c r="F85" s="9">
        <f t="shared" si="32"/>
        <v>357862</v>
      </c>
      <c r="G85" s="9">
        <f t="shared" si="32"/>
        <v>394362</v>
      </c>
      <c r="H85" s="9">
        <f t="shared" si="32"/>
        <v>752224</v>
      </c>
      <c r="I85" s="9">
        <f t="shared" si="32"/>
        <v>0</v>
      </c>
      <c r="J85" s="9">
        <f t="shared" si="32"/>
        <v>0</v>
      </c>
      <c r="K85" s="9">
        <f t="shared" si="32"/>
        <v>0</v>
      </c>
      <c r="L85" s="9">
        <f t="shared" si="32"/>
        <v>0</v>
      </c>
      <c r="M85" s="9">
        <f t="shared" si="32"/>
        <v>0</v>
      </c>
      <c r="N85" s="9">
        <f t="shared" si="32"/>
        <v>0</v>
      </c>
      <c r="O85" s="9">
        <f t="shared" si="32"/>
        <v>0</v>
      </c>
      <c r="P85" s="9">
        <f t="shared" si="32"/>
        <v>0</v>
      </c>
      <c r="Q85" s="9">
        <f t="shared" si="32"/>
        <v>0</v>
      </c>
      <c r="R85" s="9">
        <f t="shared" si="32"/>
        <v>0</v>
      </c>
      <c r="S85" s="9">
        <f t="shared" si="32"/>
        <v>0</v>
      </c>
      <c r="T85" s="9">
        <f t="shared" si="32"/>
        <v>0</v>
      </c>
      <c r="U85" s="9">
        <f t="shared" si="32"/>
        <v>0</v>
      </c>
      <c r="V85" s="9">
        <f t="shared" si="32"/>
        <v>0</v>
      </c>
      <c r="W85" s="9">
        <f t="shared" si="32"/>
        <v>0</v>
      </c>
      <c r="X85" s="9">
        <f t="shared" si="32"/>
        <v>0</v>
      </c>
      <c r="Y85" s="9">
        <f t="shared" si="32"/>
        <v>0</v>
      </c>
      <c r="Z85" s="9">
        <f t="shared" si="32"/>
        <v>0</v>
      </c>
      <c r="AA85" s="9">
        <f t="shared" si="32"/>
        <v>0</v>
      </c>
      <c r="AB85" s="9">
        <f t="shared" si="32"/>
        <v>0</v>
      </c>
      <c r="AC85" s="9">
        <f t="shared" si="32"/>
        <v>0</v>
      </c>
      <c r="AD85" s="9">
        <f t="shared" si="32"/>
        <v>0</v>
      </c>
      <c r="AE85" s="9">
        <f t="shared" si="32"/>
        <v>0</v>
      </c>
      <c r="AF85" s="9">
        <f t="shared" si="32"/>
        <v>0</v>
      </c>
    </row>
    <row r="86" spans="1:32" ht="19.5" customHeight="1">
      <c r="A86" s="52" t="s">
        <v>37</v>
      </c>
      <c r="B86" s="18" t="s">
        <v>2</v>
      </c>
      <c r="C86" s="5">
        <f>F86+I86+L86+O86+U86+X86+AA86+AD86+R86</f>
        <v>0</v>
      </c>
      <c r="D86" s="5">
        <f>G86+J86+M86+P86+V86+Y86+AB86+AE86+S86</f>
        <v>0</v>
      </c>
      <c r="E86" s="6">
        <f>H86+K86+N86+Q86+W86+Z86+AC86+AF86+T86</f>
        <v>0</v>
      </c>
      <c r="F86" s="5">
        <v>0</v>
      </c>
      <c r="G86" s="5">
        <v>0</v>
      </c>
      <c r="H86" s="5">
        <f>F86+G86</f>
        <v>0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5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8">
        <f>AA86+AB86</f>
        <v>0</v>
      </c>
      <c r="AD86" s="5">
        <v>0</v>
      </c>
      <c r="AE86" s="5">
        <v>0</v>
      </c>
      <c r="AF86" s="6">
        <f>AD86+AE86</f>
        <v>0</v>
      </c>
    </row>
    <row r="87" spans="1:32" ht="19.5" customHeight="1">
      <c r="A87" s="53"/>
      <c r="B87" s="17" t="s">
        <v>3</v>
      </c>
      <c r="C87" s="5">
        <f t="shared" ref="C87:E89" si="33">F87+I87+L87+O87+U87+X87+AA87+AD87+R87</f>
        <v>0</v>
      </c>
      <c r="D87" s="5">
        <f t="shared" si="33"/>
        <v>0</v>
      </c>
      <c r="E87" s="6">
        <f t="shared" si="33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5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8">
        <f>AA87+AB87</f>
        <v>0</v>
      </c>
      <c r="AD87" s="5">
        <v>0</v>
      </c>
      <c r="AE87" s="5">
        <v>0</v>
      </c>
      <c r="AF87" s="6">
        <f>AD87+AE87</f>
        <v>0</v>
      </c>
    </row>
    <row r="88" spans="1:32" ht="19.5" customHeight="1">
      <c r="A88" s="53"/>
      <c r="B88" s="17" t="s">
        <v>59</v>
      </c>
      <c r="C88" s="5">
        <f t="shared" si="33"/>
        <v>0</v>
      </c>
      <c r="D88" s="5">
        <f t="shared" si="33"/>
        <v>0</v>
      </c>
      <c r="E88" s="6">
        <f t="shared" si="33"/>
        <v>0</v>
      </c>
      <c r="F88" s="5">
        <v>0</v>
      </c>
      <c r="G88" s="5">
        <v>0</v>
      </c>
      <c r="H88" s="5">
        <f>F88+G88</f>
        <v>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5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8">
        <f>AA88+AB88</f>
        <v>0</v>
      </c>
      <c r="AD88" s="5">
        <v>0</v>
      </c>
      <c r="AE88" s="5">
        <v>0</v>
      </c>
      <c r="AF88" s="6">
        <f>AD88+AE88</f>
        <v>0</v>
      </c>
    </row>
    <row r="89" spans="1:32" ht="19.5" customHeight="1">
      <c r="A89" s="54"/>
      <c r="B89" s="17" t="s">
        <v>4</v>
      </c>
      <c r="C89" s="5">
        <f t="shared" si="33"/>
        <v>27002799</v>
      </c>
      <c r="D89" s="5">
        <f t="shared" si="33"/>
        <v>956633</v>
      </c>
      <c r="E89" s="6">
        <f t="shared" si="33"/>
        <v>27959432</v>
      </c>
      <c r="F89" s="5">
        <v>27002799</v>
      </c>
      <c r="G89" s="5">
        <v>956633</v>
      </c>
      <c r="H89" s="5">
        <f>F89+G89</f>
        <v>27959432</v>
      </c>
      <c r="I89" s="5">
        <v>0</v>
      </c>
      <c r="J89" s="5">
        <v>0</v>
      </c>
      <c r="K89" s="5">
        <f>I89+J89</f>
        <v>0</v>
      </c>
      <c r="L89" s="5">
        <v>0</v>
      </c>
      <c r="M89" s="5">
        <v>0</v>
      </c>
      <c r="N89" s="5">
        <f>L89+M89</f>
        <v>0</v>
      </c>
      <c r="O89" s="5">
        <v>0</v>
      </c>
      <c r="P89" s="5">
        <v>0</v>
      </c>
      <c r="Q89" s="5">
        <f>O89+P89</f>
        <v>0</v>
      </c>
      <c r="R89" s="5">
        <v>0</v>
      </c>
      <c r="S89" s="5">
        <v>0</v>
      </c>
      <c r="T89" s="5">
        <f>R89+S89</f>
        <v>0</v>
      </c>
      <c r="U89" s="5">
        <v>0</v>
      </c>
      <c r="V89" s="5">
        <v>0</v>
      </c>
      <c r="W89" s="5">
        <f>U89+V89</f>
        <v>0</v>
      </c>
      <c r="X89" s="5">
        <v>0</v>
      </c>
      <c r="Y89" s="5">
        <v>0</v>
      </c>
      <c r="Z89" s="8">
        <f>X89+Y89</f>
        <v>0</v>
      </c>
      <c r="AA89" s="5">
        <v>0</v>
      </c>
      <c r="AB89" s="5">
        <v>0</v>
      </c>
      <c r="AC89" s="8">
        <f>AA89+AB89</f>
        <v>0</v>
      </c>
      <c r="AD89" s="5">
        <v>0</v>
      </c>
      <c r="AE89" s="5">
        <v>0</v>
      </c>
      <c r="AF89" s="6">
        <f>AD89+AE89</f>
        <v>0</v>
      </c>
    </row>
    <row r="90" spans="1:32" ht="19.5" customHeight="1" thickBot="1">
      <c r="A90" s="22" t="s">
        <v>5</v>
      </c>
      <c r="B90" s="21"/>
      <c r="C90" s="9">
        <f t="shared" ref="C90:AF90" si="34">SUM(C86:C89)</f>
        <v>27002799</v>
      </c>
      <c r="D90" s="9">
        <f t="shared" si="34"/>
        <v>956633</v>
      </c>
      <c r="E90" s="9">
        <f t="shared" si="34"/>
        <v>27959432</v>
      </c>
      <c r="F90" s="9">
        <f t="shared" si="34"/>
        <v>27002799</v>
      </c>
      <c r="G90" s="9">
        <f t="shared" si="34"/>
        <v>956633</v>
      </c>
      <c r="H90" s="9">
        <f t="shared" si="34"/>
        <v>27959432</v>
      </c>
      <c r="I90" s="9">
        <f t="shared" si="34"/>
        <v>0</v>
      </c>
      <c r="J90" s="9">
        <f t="shared" si="34"/>
        <v>0</v>
      </c>
      <c r="K90" s="9">
        <f t="shared" si="34"/>
        <v>0</v>
      </c>
      <c r="L90" s="9">
        <f t="shared" si="34"/>
        <v>0</v>
      </c>
      <c r="M90" s="9">
        <f t="shared" si="34"/>
        <v>0</v>
      </c>
      <c r="N90" s="9">
        <f t="shared" si="34"/>
        <v>0</v>
      </c>
      <c r="O90" s="9">
        <f t="shared" si="34"/>
        <v>0</v>
      </c>
      <c r="P90" s="9">
        <f t="shared" si="34"/>
        <v>0</v>
      </c>
      <c r="Q90" s="9">
        <f t="shared" si="34"/>
        <v>0</v>
      </c>
      <c r="R90" s="9">
        <f t="shared" si="34"/>
        <v>0</v>
      </c>
      <c r="S90" s="9">
        <f t="shared" si="34"/>
        <v>0</v>
      </c>
      <c r="T90" s="9">
        <f t="shared" si="34"/>
        <v>0</v>
      </c>
      <c r="U90" s="9">
        <f t="shared" si="34"/>
        <v>0</v>
      </c>
      <c r="V90" s="9">
        <f t="shared" si="34"/>
        <v>0</v>
      </c>
      <c r="W90" s="9">
        <f t="shared" si="34"/>
        <v>0</v>
      </c>
      <c r="X90" s="9">
        <f t="shared" si="34"/>
        <v>0</v>
      </c>
      <c r="Y90" s="9">
        <f t="shared" si="34"/>
        <v>0</v>
      </c>
      <c r="Z90" s="9">
        <f t="shared" si="34"/>
        <v>0</v>
      </c>
      <c r="AA90" s="9">
        <f t="shared" si="34"/>
        <v>0</v>
      </c>
      <c r="AB90" s="9">
        <f t="shared" si="34"/>
        <v>0</v>
      </c>
      <c r="AC90" s="9">
        <f t="shared" si="34"/>
        <v>0</v>
      </c>
      <c r="AD90" s="9">
        <f t="shared" si="34"/>
        <v>0</v>
      </c>
      <c r="AE90" s="9">
        <f t="shared" si="34"/>
        <v>0</v>
      </c>
      <c r="AF90" s="9">
        <f t="shared" si="34"/>
        <v>0</v>
      </c>
    </row>
    <row r="91" spans="1:32" ht="19.5" customHeight="1">
      <c r="A91" s="52" t="s">
        <v>38</v>
      </c>
      <c r="B91" s="18" t="s">
        <v>2</v>
      </c>
      <c r="C91" s="5">
        <f>F91+I91+L91+O91+U91+X91+AA91+AD91+R91</f>
        <v>6218847409</v>
      </c>
      <c r="D91" s="5">
        <f>G91+J91+M91+P91+V91+Y91+AB91+AE91+S91</f>
        <v>2831809244</v>
      </c>
      <c r="E91" s="6">
        <f>H91+K91+N91+Q91+W91+Z91+AC91+AF91+T91</f>
        <v>9050656653</v>
      </c>
      <c r="F91" s="5">
        <v>3055532933</v>
      </c>
      <c r="G91" s="5">
        <v>2422644093</v>
      </c>
      <c r="H91" s="5">
        <f>F91+G91</f>
        <v>5478177026</v>
      </c>
      <c r="I91" s="5">
        <v>164216877</v>
      </c>
      <c r="J91" s="5">
        <v>61490861</v>
      </c>
      <c r="K91" s="5">
        <f>I91+J91</f>
        <v>225707738</v>
      </c>
      <c r="L91" s="5">
        <v>190906249</v>
      </c>
      <c r="M91" s="5">
        <v>184450238</v>
      </c>
      <c r="N91" s="5">
        <f>L91+M91</f>
        <v>375356487</v>
      </c>
      <c r="O91" s="5">
        <v>0</v>
      </c>
      <c r="P91" s="5">
        <v>0</v>
      </c>
      <c r="Q91" s="5">
        <f>O91+P91</f>
        <v>0</v>
      </c>
      <c r="R91" s="5">
        <v>0</v>
      </c>
      <c r="S91" s="5">
        <v>0</v>
      </c>
      <c r="T91" s="5">
        <f>R91+S91</f>
        <v>0</v>
      </c>
      <c r="U91" s="5">
        <v>8240651</v>
      </c>
      <c r="V91" s="5">
        <v>7224803</v>
      </c>
      <c r="W91" s="5">
        <f>U91+V91</f>
        <v>15465454</v>
      </c>
      <c r="X91" s="5">
        <v>2796322683</v>
      </c>
      <c r="Y91" s="5">
        <v>151371774</v>
      </c>
      <c r="Z91" s="8">
        <f>X91+Y91</f>
        <v>2947694457</v>
      </c>
      <c r="AA91" s="5">
        <v>0</v>
      </c>
      <c r="AB91" s="5">
        <v>1522002</v>
      </c>
      <c r="AC91" s="8">
        <f>AA91+AB91</f>
        <v>1522002</v>
      </c>
      <c r="AD91" s="5">
        <v>3628016</v>
      </c>
      <c r="AE91" s="5">
        <v>3105473</v>
      </c>
      <c r="AF91" s="6">
        <f>AD91+AE91</f>
        <v>6733489</v>
      </c>
    </row>
    <row r="92" spans="1:32" ht="19.5" customHeight="1">
      <c r="A92" s="53"/>
      <c r="B92" s="17" t="s">
        <v>3</v>
      </c>
      <c r="C92" s="5">
        <f t="shared" ref="C92:E94" si="35">F92+I92+L92+O92+U92+X92+AA92+AD92+R92</f>
        <v>6313506425</v>
      </c>
      <c r="D92" s="5">
        <f t="shared" si="35"/>
        <v>1427174429</v>
      </c>
      <c r="E92" s="6">
        <f t="shared" si="35"/>
        <v>7740680854</v>
      </c>
      <c r="F92" s="5">
        <v>292425678</v>
      </c>
      <c r="G92" s="5">
        <v>455370544</v>
      </c>
      <c r="H92" s="5">
        <f>F92+G92</f>
        <v>747796222</v>
      </c>
      <c r="I92" s="5">
        <v>55484625</v>
      </c>
      <c r="J92" s="5">
        <v>81898234</v>
      </c>
      <c r="K92" s="5">
        <f>I92+J92</f>
        <v>137382859</v>
      </c>
      <c r="L92" s="5">
        <v>7525519</v>
      </c>
      <c r="M92" s="5">
        <v>4036862</v>
      </c>
      <c r="N92" s="5">
        <f>L92+M92</f>
        <v>11562381</v>
      </c>
      <c r="O92" s="5">
        <v>0</v>
      </c>
      <c r="P92" s="5">
        <v>0</v>
      </c>
      <c r="Q92" s="5">
        <f>O92+P92</f>
        <v>0</v>
      </c>
      <c r="R92" s="5">
        <v>0</v>
      </c>
      <c r="S92" s="5">
        <v>0</v>
      </c>
      <c r="T92" s="5">
        <f>R92+S92</f>
        <v>0</v>
      </c>
      <c r="U92" s="5">
        <v>4859798</v>
      </c>
      <c r="V92" s="5">
        <v>2698505</v>
      </c>
      <c r="W92" s="5">
        <f>U92+V92</f>
        <v>7558303</v>
      </c>
      <c r="X92" s="5">
        <v>2419239344</v>
      </c>
      <c r="Y92" s="5">
        <v>311344622</v>
      </c>
      <c r="Z92" s="8">
        <f>X92+Y92</f>
        <v>2730583966</v>
      </c>
      <c r="AA92" s="5">
        <v>3533725562</v>
      </c>
      <c r="AB92" s="5">
        <v>571825662</v>
      </c>
      <c r="AC92" s="8">
        <f>AA92+AB92</f>
        <v>4105551224</v>
      </c>
      <c r="AD92" s="5">
        <v>245899</v>
      </c>
      <c r="AE92" s="5">
        <v>0</v>
      </c>
      <c r="AF92" s="6">
        <f>AD92+AE92</f>
        <v>245899</v>
      </c>
    </row>
    <row r="93" spans="1:32" ht="19.5" customHeight="1">
      <c r="A93" s="53"/>
      <c r="B93" s="17" t="s">
        <v>59</v>
      </c>
      <c r="C93" s="5">
        <f t="shared" si="35"/>
        <v>500047095</v>
      </c>
      <c r="D93" s="5">
        <f t="shared" si="35"/>
        <v>63002026</v>
      </c>
      <c r="E93" s="6">
        <f t="shared" si="35"/>
        <v>563049121</v>
      </c>
      <c r="F93" s="5">
        <v>172216</v>
      </c>
      <c r="G93" s="5">
        <v>237798</v>
      </c>
      <c r="H93" s="5">
        <f>F93+G93</f>
        <v>410014</v>
      </c>
      <c r="I93" s="5">
        <v>0</v>
      </c>
      <c r="J93" s="5">
        <v>0</v>
      </c>
      <c r="K93" s="5">
        <f>I93+J93</f>
        <v>0</v>
      </c>
      <c r="L93" s="5">
        <v>11190032</v>
      </c>
      <c r="M93" s="5">
        <v>7704930</v>
      </c>
      <c r="N93" s="5">
        <f>L93+M93</f>
        <v>18894962</v>
      </c>
      <c r="O93" s="5">
        <v>0</v>
      </c>
      <c r="P93" s="5">
        <v>0</v>
      </c>
      <c r="Q93" s="5">
        <f>O93+P93</f>
        <v>0</v>
      </c>
      <c r="R93" s="5">
        <v>0</v>
      </c>
      <c r="S93" s="5">
        <v>0</v>
      </c>
      <c r="T93" s="5">
        <f>R93+S93</f>
        <v>0</v>
      </c>
      <c r="U93" s="5">
        <v>0</v>
      </c>
      <c r="V93" s="5">
        <v>0</v>
      </c>
      <c r="W93" s="5">
        <f>U93+V93</f>
        <v>0</v>
      </c>
      <c r="X93" s="5">
        <v>237514647</v>
      </c>
      <c r="Y93" s="5">
        <v>48733898</v>
      </c>
      <c r="Z93" s="8">
        <f>X93+Y93</f>
        <v>286248545</v>
      </c>
      <c r="AA93" s="5">
        <v>251170200</v>
      </c>
      <c r="AB93" s="5">
        <v>6325400</v>
      </c>
      <c r="AC93" s="8">
        <f>AA93+AB93</f>
        <v>257495600</v>
      </c>
      <c r="AD93" s="5">
        <v>0</v>
      </c>
      <c r="AE93" s="5">
        <v>0</v>
      </c>
      <c r="AF93" s="6">
        <f>AD93+AE93</f>
        <v>0</v>
      </c>
    </row>
    <row r="94" spans="1:32" ht="19.5" customHeight="1">
      <c r="A94" s="54"/>
      <c r="B94" s="17" t="s">
        <v>4</v>
      </c>
      <c r="C94" s="5">
        <f t="shared" si="35"/>
        <v>21984278758</v>
      </c>
      <c r="D94" s="5">
        <f t="shared" si="35"/>
        <v>6950020210</v>
      </c>
      <c r="E94" s="6">
        <f t="shared" si="35"/>
        <v>28934298968</v>
      </c>
      <c r="F94" s="5">
        <v>2499257290</v>
      </c>
      <c r="G94" s="5">
        <v>2452572668</v>
      </c>
      <c r="H94" s="5">
        <f>F94+G94</f>
        <v>4951829958</v>
      </c>
      <c r="I94" s="5">
        <v>121008266</v>
      </c>
      <c r="J94" s="5">
        <v>1073037862</v>
      </c>
      <c r="K94" s="5">
        <f>I94+J94</f>
        <v>1194046128</v>
      </c>
      <c r="L94" s="5">
        <v>173169997</v>
      </c>
      <c r="M94" s="5">
        <v>339386356</v>
      </c>
      <c r="N94" s="5">
        <f>L94+M94</f>
        <v>512556353</v>
      </c>
      <c r="O94" s="5">
        <v>0</v>
      </c>
      <c r="P94" s="5">
        <v>0</v>
      </c>
      <c r="Q94" s="5">
        <f>O94+P94</f>
        <v>0</v>
      </c>
      <c r="R94" s="5">
        <v>0</v>
      </c>
      <c r="S94" s="5">
        <v>0</v>
      </c>
      <c r="T94" s="5">
        <f>R94+S94</f>
        <v>0</v>
      </c>
      <c r="U94" s="5">
        <v>9755974</v>
      </c>
      <c r="V94" s="5">
        <v>850736</v>
      </c>
      <c r="W94" s="5">
        <f>U94+V94</f>
        <v>10606710</v>
      </c>
      <c r="X94" s="5">
        <v>19181087231</v>
      </c>
      <c r="Y94" s="5">
        <v>3084172588</v>
      </c>
      <c r="Z94" s="8">
        <f>X94+Y94</f>
        <v>22265259819</v>
      </c>
      <c r="AA94" s="5">
        <v>0</v>
      </c>
      <c r="AB94" s="5">
        <v>0</v>
      </c>
      <c r="AC94" s="8">
        <f>AA94+AB94</f>
        <v>0</v>
      </c>
      <c r="AD94" s="5">
        <v>0</v>
      </c>
      <c r="AE94" s="5">
        <v>0</v>
      </c>
      <c r="AF94" s="6">
        <f>AD94+AE94</f>
        <v>0</v>
      </c>
    </row>
    <row r="95" spans="1:32" ht="19.5" customHeight="1" thickBot="1">
      <c r="A95" s="22" t="s">
        <v>5</v>
      </c>
      <c r="B95" s="21"/>
      <c r="C95" s="9">
        <f t="shared" ref="C95:AF95" si="36">SUM(C91:C94)</f>
        <v>35016679687</v>
      </c>
      <c r="D95" s="9">
        <f t="shared" si="36"/>
        <v>11272005909</v>
      </c>
      <c r="E95" s="9">
        <f t="shared" si="36"/>
        <v>46288685596</v>
      </c>
      <c r="F95" s="9">
        <f t="shared" si="36"/>
        <v>5847388117</v>
      </c>
      <c r="G95" s="9">
        <f t="shared" si="36"/>
        <v>5330825103</v>
      </c>
      <c r="H95" s="9">
        <f t="shared" si="36"/>
        <v>11178213220</v>
      </c>
      <c r="I95" s="9">
        <f t="shared" si="36"/>
        <v>340709768</v>
      </c>
      <c r="J95" s="9">
        <f t="shared" si="36"/>
        <v>1216426957</v>
      </c>
      <c r="K95" s="9">
        <f t="shared" si="36"/>
        <v>1557136725</v>
      </c>
      <c r="L95" s="9">
        <f t="shared" si="36"/>
        <v>382791797</v>
      </c>
      <c r="M95" s="9">
        <f t="shared" si="36"/>
        <v>535578386</v>
      </c>
      <c r="N95" s="9">
        <f t="shared" si="36"/>
        <v>918370183</v>
      </c>
      <c r="O95" s="9">
        <f t="shared" si="36"/>
        <v>0</v>
      </c>
      <c r="P95" s="9">
        <f t="shared" si="36"/>
        <v>0</v>
      </c>
      <c r="Q95" s="9">
        <f t="shared" si="36"/>
        <v>0</v>
      </c>
      <c r="R95" s="9">
        <f t="shared" si="36"/>
        <v>0</v>
      </c>
      <c r="S95" s="9">
        <f t="shared" si="36"/>
        <v>0</v>
      </c>
      <c r="T95" s="9">
        <f t="shared" si="36"/>
        <v>0</v>
      </c>
      <c r="U95" s="9">
        <f t="shared" si="36"/>
        <v>22856423</v>
      </c>
      <c r="V95" s="9">
        <f t="shared" si="36"/>
        <v>10774044</v>
      </c>
      <c r="W95" s="9">
        <f t="shared" si="36"/>
        <v>33630467</v>
      </c>
      <c r="X95" s="9">
        <f t="shared" si="36"/>
        <v>24634163905</v>
      </c>
      <c r="Y95" s="9">
        <f t="shared" si="36"/>
        <v>3595622882</v>
      </c>
      <c r="Z95" s="9">
        <f t="shared" si="36"/>
        <v>28229786787</v>
      </c>
      <c r="AA95" s="9">
        <f t="shared" si="36"/>
        <v>3784895762</v>
      </c>
      <c r="AB95" s="9">
        <f t="shared" si="36"/>
        <v>579673064</v>
      </c>
      <c r="AC95" s="9">
        <f t="shared" si="36"/>
        <v>4364568826</v>
      </c>
      <c r="AD95" s="9">
        <f t="shared" si="36"/>
        <v>3873915</v>
      </c>
      <c r="AE95" s="9">
        <f t="shared" si="36"/>
        <v>3105473</v>
      </c>
      <c r="AF95" s="9">
        <f t="shared" si="36"/>
        <v>6979388</v>
      </c>
    </row>
    <row r="96" spans="1:32" ht="19.5" customHeight="1">
      <c r="A96" s="52" t="s">
        <v>39</v>
      </c>
      <c r="B96" s="18" t="s">
        <v>2</v>
      </c>
      <c r="C96" s="5">
        <f>F96+I96+L96+O96+U96+X96+AA96+AD96+R96</f>
        <v>0</v>
      </c>
      <c r="D96" s="5">
        <f>G96+J96+M96+P96+V96+Y96+AB96+AE96+S96</f>
        <v>11415637</v>
      </c>
      <c r="E96" s="6">
        <f>H96+K96+N96+Q96+W96+Z96+AC96+AF96+T96</f>
        <v>11415637</v>
      </c>
      <c r="F96" s="5">
        <v>0</v>
      </c>
      <c r="G96" s="5">
        <v>11415637</v>
      </c>
      <c r="H96" s="5">
        <f>F96+G96</f>
        <v>11415637</v>
      </c>
      <c r="I96" s="5">
        <v>0</v>
      </c>
      <c r="J96" s="5">
        <v>0</v>
      </c>
      <c r="K96" s="5">
        <f>I96+J96</f>
        <v>0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5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8">
        <f>AA96+AB96</f>
        <v>0</v>
      </c>
      <c r="AD96" s="5">
        <v>0</v>
      </c>
      <c r="AE96" s="5">
        <v>0</v>
      </c>
      <c r="AF96" s="6">
        <f>AD96+AE96</f>
        <v>0</v>
      </c>
    </row>
    <row r="97" spans="1:32" ht="19.5" customHeight="1">
      <c r="A97" s="53"/>
      <c r="B97" s="17" t="s">
        <v>3</v>
      </c>
      <c r="C97" s="5">
        <f t="shared" ref="C97:E99" si="37">F97+I97+L97+O97+U97+X97+AA97+AD97+R97</f>
        <v>95476041</v>
      </c>
      <c r="D97" s="5">
        <f t="shared" si="37"/>
        <v>19353031</v>
      </c>
      <c r="E97" s="6">
        <f t="shared" si="37"/>
        <v>114829072</v>
      </c>
      <c r="F97" s="5">
        <v>95313879</v>
      </c>
      <c r="G97" s="5">
        <v>19353031</v>
      </c>
      <c r="H97" s="5">
        <f>F97+G97</f>
        <v>114666910</v>
      </c>
      <c r="I97" s="5">
        <v>162162</v>
      </c>
      <c r="J97" s="5">
        <v>0</v>
      </c>
      <c r="K97" s="5">
        <f>I97+J97</f>
        <v>162162</v>
      </c>
      <c r="L97" s="5">
        <v>0</v>
      </c>
      <c r="M97" s="5">
        <v>0</v>
      </c>
      <c r="N97" s="5">
        <f>L97+M97</f>
        <v>0</v>
      </c>
      <c r="O97" s="5">
        <v>0</v>
      </c>
      <c r="P97" s="5">
        <v>0</v>
      </c>
      <c r="Q97" s="5">
        <f>O97+P97</f>
        <v>0</v>
      </c>
      <c r="R97" s="5">
        <v>0</v>
      </c>
      <c r="S97" s="5">
        <v>0</v>
      </c>
      <c r="T97" s="5">
        <f>R97+S97</f>
        <v>0</v>
      </c>
      <c r="U97" s="5">
        <v>0</v>
      </c>
      <c r="V97" s="5">
        <v>0</v>
      </c>
      <c r="W97" s="5">
        <f>U97+V97</f>
        <v>0</v>
      </c>
      <c r="X97" s="5">
        <v>0</v>
      </c>
      <c r="Y97" s="5">
        <v>0</v>
      </c>
      <c r="Z97" s="8">
        <f>X97+Y97</f>
        <v>0</v>
      </c>
      <c r="AA97" s="5">
        <v>0</v>
      </c>
      <c r="AB97" s="5">
        <v>0</v>
      </c>
      <c r="AC97" s="8">
        <f>AA97+AB97</f>
        <v>0</v>
      </c>
      <c r="AD97" s="5">
        <v>0</v>
      </c>
      <c r="AE97" s="5">
        <v>0</v>
      </c>
      <c r="AF97" s="6">
        <f>AD97+AE97</f>
        <v>0</v>
      </c>
    </row>
    <row r="98" spans="1:32" ht="19.5" customHeight="1">
      <c r="A98" s="53"/>
      <c r="B98" s="17" t="s">
        <v>59</v>
      </c>
      <c r="C98" s="5">
        <f t="shared" si="37"/>
        <v>0</v>
      </c>
      <c r="D98" s="5">
        <f t="shared" si="37"/>
        <v>0</v>
      </c>
      <c r="E98" s="6">
        <f t="shared" si="37"/>
        <v>0</v>
      </c>
      <c r="F98" s="5">
        <v>0</v>
      </c>
      <c r="G98" s="5">
        <v>0</v>
      </c>
      <c r="H98" s="5">
        <f>F98+G98</f>
        <v>0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5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8">
        <f>AA98+AB98</f>
        <v>0</v>
      </c>
      <c r="AD98" s="5">
        <v>0</v>
      </c>
      <c r="AE98" s="5">
        <v>0</v>
      </c>
      <c r="AF98" s="6">
        <f>AD98+AE98</f>
        <v>0</v>
      </c>
    </row>
    <row r="99" spans="1:32" ht="19.5" customHeight="1">
      <c r="A99" s="54"/>
      <c r="B99" s="17" t="s">
        <v>4</v>
      </c>
      <c r="C99" s="5">
        <f t="shared" si="37"/>
        <v>762751483</v>
      </c>
      <c r="D99" s="5">
        <f t="shared" si="37"/>
        <v>1026522910</v>
      </c>
      <c r="E99" s="6">
        <f t="shared" si="37"/>
        <v>1789274393</v>
      </c>
      <c r="F99" s="5">
        <v>762751483</v>
      </c>
      <c r="G99" s="5">
        <v>1026522910</v>
      </c>
      <c r="H99" s="5">
        <f>F99+G99</f>
        <v>1789274393</v>
      </c>
      <c r="I99" s="5">
        <v>0</v>
      </c>
      <c r="J99" s="5">
        <v>0</v>
      </c>
      <c r="K99" s="5">
        <f>I99+J99</f>
        <v>0</v>
      </c>
      <c r="L99" s="5">
        <v>0</v>
      </c>
      <c r="M99" s="5">
        <v>0</v>
      </c>
      <c r="N99" s="5">
        <f>L99+M99</f>
        <v>0</v>
      </c>
      <c r="O99" s="5">
        <v>0</v>
      </c>
      <c r="P99" s="5">
        <v>0</v>
      </c>
      <c r="Q99" s="5">
        <f>O99+P99</f>
        <v>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5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8">
        <f>AA99+AB99</f>
        <v>0</v>
      </c>
      <c r="AD99" s="5">
        <v>0</v>
      </c>
      <c r="AE99" s="5">
        <v>0</v>
      </c>
      <c r="AF99" s="6">
        <f>AD99+AE99</f>
        <v>0</v>
      </c>
    </row>
    <row r="100" spans="1:32" ht="19.5" customHeight="1" thickBot="1">
      <c r="A100" s="22" t="s">
        <v>5</v>
      </c>
      <c r="B100" s="21"/>
      <c r="C100" s="9">
        <f t="shared" ref="C100:AF100" si="38">SUM(C96:C99)</f>
        <v>858227524</v>
      </c>
      <c r="D100" s="9">
        <f t="shared" si="38"/>
        <v>1057291578</v>
      </c>
      <c r="E100" s="9">
        <f t="shared" si="38"/>
        <v>1915519102</v>
      </c>
      <c r="F100" s="9">
        <f t="shared" si="38"/>
        <v>858065362</v>
      </c>
      <c r="G100" s="9">
        <f t="shared" si="38"/>
        <v>1057291578</v>
      </c>
      <c r="H100" s="9">
        <f t="shared" si="38"/>
        <v>1915356940</v>
      </c>
      <c r="I100" s="9">
        <f t="shared" si="38"/>
        <v>162162</v>
      </c>
      <c r="J100" s="9">
        <f t="shared" si="38"/>
        <v>0</v>
      </c>
      <c r="K100" s="9">
        <f t="shared" si="38"/>
        <v>162162</v>
      </c>
      <c r="L100" s="9">
        <f t="shared" si="38"/>
        <v>0</v>
      </c>
      <c r="M100" s="9">
        <f t="shared" si="38"/>
        <v>0</v>
      </c>
      <c r="N100" s="9">
        <f t="shared" si="38"/>
        <v>0</v>
      </c>
      <c r="O100" s="9">
        <f t="shared" si="38"/>
        <v>0</v>
      </c>
      <c r="P100" s="9">
        <f t="shared" si="38"/>
        <v>0</v>
      </c>
      <c r="Q100" s="9">
        <f t="shared" si="38"/>
        <v>0</v>
      </c>
      <c r="R100" s="9">
        <f t="shared" si="38"/>
        <v>0</v>
      </c>
      <c r="S100" s="9">
        <f t="shared" si="38"/>
        <v>0</v>
      </c>
      <c r="T100" s="9">
        <f t="shared" si="38"/>
        <v>0</v>
      </c>
      <c r="U100" s="9">
        <f t="shared" si="38"/>
        <v>0</v>
      </c>
      <c r="V100" s="9">
        <f t="shared" si="38"/>
        <v>0</v>
      </c>
      <c r="W100" s="9">
        <f t="shared" si="38"/>
        <v>0</v>
      </c>
      <c r="X100" s="9">
        <f t="shared" si="38"/>
        <v>0</v>
      </c>
      <c r="Y100" s="9">
        <f t="shared" si="38"/>
        <v>0</v>
      </c>
      <c r="Z100" s="9">
        <f t="shared" si="38"/>
        <v>0</v>
      </c>
      <c r="AA100" s="9">
        <f t="shared" si="38"/>
        <v>0</v>
      </c>
      <c r="AB100" s="9">
        <f t="shared" si="38"/>
        <v>0</v>
      </c>
      <c r="AC100" s="9">
        <f t="shared" si="38"/>
        <v>0</v>
      </c>
      <c r="AD100" s="9">
        <f t="shared" si="38"/>
        <v>0</v>
      </c>
      <c r="AE100" s="9">
        <f t="shared" si="38"/>
        <v>0</v>
      </c>
      <c r="AF100" s="9">
        <f t="shared" si="38"/>
        <v>0</v>
      </c>
    </row>
    <row r="101" spans="1:32" ht="19.5" customHeight="1">
      <c r="A101" s="52" t="s">
        <v>6</v>
      </c>
      <c r="B101" s="18" t="s">
        <v>2</v>
      </c>
      <c r="C101" s="5">
        <f>F101+I101+L101+O101+U101+X101+AA101+AD101+R101</f>
        <v>790385455</v>
      </c>
      <c r="D101" s="5">
        <f>G101+J101+M101+P101+V101+Y101+AB101+AE101+S101</f>
        <v>881238438</v>
      </c>
      <c r="E101" s="6">
        <f>H101+K101+N101+Q101+W101+Z101+AC101+AF101+T101</f>
        <v>1671623893</v>
      </c>
      <c r="F101" s="5">
        <v>747139384</v>
      </c>
      <c r="G101" s="5">
        <v>854768290</v>
      </c>
      <c r="H101" s="5">
        <f>F101+G101</f>
        <v>1601907674</v>
      </c>
      <c r="I101" s="5">
        <v>39966253</v>
      </c>
      <c r="J101" s="5">
        <v>26470148</v>
      </c>
      <c r="K101" s="5">
        <f>I101+J101</f>
        <v>66436401</v>
      </c>
      <c r="L101" s="5">
        <v>0</v>
      </c>
      <c r="M101" s="5">
        <v>0</v>
      </c>
      <c r="N101" s="5">
        <f>L101+M101</f>
        <v>0</v>
      </c>
      <c r="O101" s="5">
        <v>0</v>
      </c>
      <c r="P101" s="5">
        <v>0</v>
      </c>
      <c r="Q101" s="5">
        <f>O101+P101</f>
        <v>0</v>
      </c>
      <c r="R101" s="5">
        <v>0</v>
      </c>
      <c r="S101" s="5">
        <v>0</v>
      </c>
      <c r="T101" s="5">
        <f>R101+S101</f>
        <v>0</v>
      </c>
      <c r="U101" s="5">
        <v>2584545</v>
      </c>
      <c r="V101" s="5">
        <v>0</v>
      </c>
      <c r="W101" s="5">
        <f>U101+V101</f>
        <v>2584545</v>
      </c>
      <c r="X101" s="5">
        <v>695273</v>
      </c>
      <c r="Y101" s="5">
        <v>0</v>
      </c>
      <c r="Z101" s="8">
        <f>X101+Y101</f>
        <v>695273</v>
      </c>
      <c r="AA101" s="5">
        <v>0</v>
      </c>
      <c r="AB101" s="5">
        <v>0</v>
      </c>
      <c r="AC101" s="8">
        <f>AA101+AB101</f>
        <v>0</v>
      </c>
      <c r="AD101" s="5">
        <v>0</v>
      </c>
      <c r="AE101" s="5">
        <v>0</v>
      </c>
      <c r="AF101" s="6">
        <f>AD101+AE101</f>
        <v>0</v>
      </c>
    </row>
    <row r="102" spans="1:32" ht="19.5" customHeight="1">
      <c r="A102" s="53"/>
      <c r="B102" s="17" t="s">
        <v>3</v>
      </c>
      <c r="C102" s="5">
        <f t="shared" ref="C102:E104" si="39">F102+I102+L102+O102+U102+X102+AA102+AD102+R102</f>
        <v>229897477</v>
      </c>
      <c r="D102" s="5">
        <f t="shared" si="39"/>
        <v>229886846</v>
      </c>
      <c r="E102" s="6">
        <f t="shared" si="39"/>
        <v>459784323</v>
      </c>
      <c r="F102" s="5">
        <v>162026215</v>
      </c>
      <c r="G102" s="5">
        <v>208547392</v>
      </c>
      <c r="H102" s="5">
        <f>F102+G102</f>
        <v>370573607</v>
      </c>
      <c r="I102" s="5">
        <v>10496976</v>
      </c>
      <c r="J102" s="5">
        <v>15105917</v>
      </c>
      <c r="K102" s="5">
        <f>I102+J102</f>
        <v>25602893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0</v>
      </c>
      <c r="V102" s="5">
        <v>0</v>
      </c>
      <c r="W102" s="5">
        <f>U102+V102</f>
        <v>0</v>
      </c>
      <c r="X102" s="5">
        <v>57374286</v>
      </c>
      <c r="Y102" s="5">
        <v>6233537</v>
      </c>
      <c r="Z102" s="8">
        <f>X102+Y102</f>
        <v>63607823</v>
      </c>
      <c r="AA102" s="5">
        <v>0</v>
      </c>
      <c r="AB102" s="5">
        <v>0</v>
      </c>
      <c r="AC102" s="8">
        <f>AA102+AB102</f>
        <v>0</v>
      </c>
      <c r="AD102" s="5">
        <v>0</v>
      </c>
      <c r="AE102" s="5">
        <v>0</v>
      </c>
      <c r="AF102" s="6">
        <f>AD102+AE102</f>
        <v>0</v>
      </c>
    </row>
    <row r="103" spans="1:32" ht="19.5" customHeight="1">
      <c r="A103" s="53"/>
      <c r="B103" s="17" t="s">
        <v>59</v>
      </c>
      <c r="C103" s="5">
        <f t="shared" si="39"/>
        <v>11366486</v>
      </c>
      <c r="D103" s="5">
        <f t="shared" si="39"/>
        <v>8274290</v>
      </c>
      <c r="E103" s="6">
        <f t="shared" si="39"/>
        <v>19640776</v>
      </c>
      <c r="F103" s="5">
        <v>11366486</v>
      </c>
      <c r="G103" s="5">
        <v>8274290</v>
      </c>
      <c r="H103" s="5">
        <f>F103+G103</f>
        <v>19640776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5">
        <f>U103+V103</f>
        <v>0</v>
      </c>
      <c r="X103" s="5">
        <v>0</v>
      </c>
      <c r="Y103" s="5">
        <v>0</v>
      </c>
      <c r="Z103" s="8">
        <f>X103+Y103</f>
        <v>0</v>
      </c>
      <c r="AA103" s="5">
        <v>0</v>
      </c>
      <c r="AB103" s="5">
        <v>0</v>
      </c>
      <c r="AC103" s="8">
        <f>AA103+AB103</f>
        <v>0</v>
      </c>
      <c r="AD103" s="5">
        <v>0</v>
      </c>
      <c r="AE103" s="5">
        <v>0</v>
      </c>
      <c r="AF103" s="6">
        <f>AD103+AE103</f>
        <v>0</v>
      </c>
    </row>
    <row r="104" spans="1:32" ht="19.5" customHeight="1">
      <c r="A104" s="54"/>
      <c r="B104" s="17" t="s">
        <v>4</v>
      </c>
      <c r="C104" s="5">
        <f t="shared" si="39"/>
        <v>6903206342</v>
      </c>
      <c r="D104" s="5">
        <f t="shared" si="39"/>
        <v>5791924301</v>
      </c>
      <c r="E104" s="6">
        <f t="shared" si="39"/>
        <v>12695130643</v>
      </c>
      <c r="F104" s="5">
        <v>6244415006</v>
      </c>
      <c r="G104" s="5">
        <v>5577935443</v>
      </c>
      <c r="H104" s="5">
        <f>F104+G104</f>
        <v>11822350449</v>
      </c>
      <c r="I104" s="5">
        <v>171771956</v>
      </c>
      <c r="J104" s="5">
        <v>11542203</v>
      </c>
      <c r="K104" s="5">
        <f>I104+J104</f>
        <v>183314159</v>
      </c>
      <c r="L104" s="5">
        <v>0</v>
      </c>
      <c r="M104" s="5">
        <v>0</v>
      </c>
      <c r="N104" s="5">
        <f>L104+M104</f>
        <v>0</v>
      </c>
      <c r="O104" s="5">
        <v>0</v>
      </c>
      <c r="P104" s="5">
        <v>0</v>
      </c>
      <c r="Q104" s="5">
        <f>O104+P104</f>
        <v>0</v>
      </c>
      <c r="R104" s="5">
        <v>0</v>
      </c>
      <c r="S104" s="5">
        <v>0</v>
      </c>
      <c r="T104" s="5">
        <f>R104+S104</f>
        <v>0</v>
      </c>
      <c r="U104" s="5">
        <v>0</v>
      </c>
      <c r="V104" s="5">
        <v>0</v>
      </c>
      <c r="W104" s="5">
        <f>U104+V104</f>
        <v>0</v>
      </c>
      <c r="X104" s="5">
        <v>487019380</v>
      </c>
      <c r="Y104" s="5">
        <v>202446655</v>
      </c>
      <c r="Z104" s="8">
        <f>X104+Y104</f>
        <v>689466035</v>
      </c>
      <c r="AA104" s="5">
        <v>0</v>
      </c>
      <c r="AB104" s="5">
        <v>0</v>
      </c>
      <c r="AC104" s="8">
        <f>AA104+AB104</f>
        <v>0</v>
      </c>
      <c r="AD104" s="5">
        <v>0</v>
      </c>
      <c r="AE104" s="5">
        <v>0</v>
      </c>
      <c r="AF104" s="6">
        <f>AD104+AE104</f>
        <v>0</v>
      </c>
    </row>
    <row r="105" spans="1:32" ht="19.5" customHeight="1" thickBot="1">
      <c r="A105" s="22" t="s">
        <v>5</v>
      </c>
      <c r="B105" s="21"/>
      <c r="C105" s="9">
        <f t="shared" ref="C105:AF105" si="40">SUM(C101:C104)</f>
        <v>7934855760</v>
      </c>
      <c r="D105" s="9">
        <f t="shared" si="40"/>
        <v>6911323875</v>
      </c>
      <c r="E105" s="9">
        <f t="shared" si="40"/>
        <v>14846179635</v>
      </c>
      <c r="F105" s="9">
        <f t="shared" si="40"/>
        <v>7164947091</v>
      </c>
      <c r="G105" s="9">
        <f t="shared" si="40"/>
        <v>6649525415</v>
      </c>
      <c r="H105" s="9">
        <f t="shared" si="40"/>
        <v>13814472506</v>
      </c>
      <c r="I105" s="9">
        <f t="shared" si="40"/>
        <v>222235185</v>
      </c>
      <c r="J105" s="9">
        <f t="shared" si="40"/>
        <v>53118268</v>
      </c>
      <c r="K105" s="9">
        <f t="shared" si="40"/>
        <v>275353453</v>
      </c>
      <c r="L105" s="9">
        <f t="shared" si="40"/>
        <v>0</v>
      </c>
      <c r="M105" s="9">
        <f t="shared" si="40"/>
        <v>0</v>
      </c>
      <c r="N105" s="9">
        <f t="shared" si="40"/>
        <v>0</v>
      </c>
      <c r="O105" s="9">
        <f t="shared" si="40"/>
        <v>0</v>
      </c>
      <c r="P105" s="9">
        <f t="shared" si="40"/>
        <v>0</v>
      </c>
      <c r="Q105" s="9">
        <f t="shared" si="40"/>
        <v>0</v>
      </c>
      <c r="R105" s="9">
        <f t="shared" si="40"/>
        <v>0</v>
      </c>
      <c r="S105" s="9">
        <f t="shared" si="40"/>
        <v>0</v>
      </c>
      <c r="T105" s="9">
        <f t="shared" si="40"/>
        <v>0</v>
      </c>
      <c r="U105" s="9">
        <f t="shared" si="40"/>
        <v>2584545</v>
      </c>
      <c r="V105" s="9">
        <f t="shared" si="40"/>
        <v>0</v>
      </c>
      <c r="W105" s="9">
        <f t="shared" si="40"/>
        <v>2584545</v>
      </c>
      <c r="X105" s="9">
        <f t="shared" si="40"/>
        <v>545088939</v>
      </c>
      <c r="Y105" s="9">
        <f t="shared" si="40"/>
        <v>208680192</v>
      </c>
      <c r="Z105" s="9">
        <f t="shared" si="40"/>
        <v>753769131</v>
      </c>
      <c r="AA105" s="9">
        <f t="shared" si="40"/>
        <v>0</v>
      </c>
      <c r="AB105" s="9">
        <f t="shared" si="40"/>
        <v>0</v>
      </c>
      <c r="AC105" s="9">
        <f t="shared" si="40"/>
        <v>0</v>
      </c>
      <c r="AD105" s="9">
        <f t="shared" si="40"/>
        <v>0</v>
      </c>
      <c r="AE105" s="9">
        <f t="shared" si="40"/>
        <v>0</v>
      </c>
      <c r="AF105" s="9">
        <f t="shared" si="40"/>
        <v>0</v>
      </c>
    </row>
    <row r="106" spans="1:32" ht="19.5" customHeight="1">
      <c r="A106" s="52" t="s">
        <v>40</v>
      </c>
      <c r="B106" s="18" t="s">
        <v>2</v>
      </c>
      <c r="C106" s="5">
        <f>F106+I106+L106+O106+U106+X106+AA106+AD106+R106</f>
        <v>32145394</v>
      </c>
      <c r="D106" s="5">
        <f>G106+J106+M106+P106+V106+Y106+AB106+AE106+S106</f>
        <v>19478685</v>
      </c>
      <c r="E106" s="6">
        <f>H106+K106+N106+Q106+W106+Z106+AC106+AF106+T106</f>
        <v>51624079</v>
      </c>
      <c r="F106" s="5">
        <v>32145394</v>
      </c>
      <c r="G106" s="5">
        <v>19478685</v>
      </c>
      <c r="H106" s="5">
        <f>F106+G106</f>
        <v>51624079</v>
      </c>
      <c r="I106" s="5">
        <v>0</v>
      </c>
      <c r="J106" s="5">
        <v>0</v>
      </c>
      <c r="K106" s="5">
        <f>I106+J106</f>
        <v>0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5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8">
        <f>AA106+AB106</f>
        <v>0</v>
      </c>
      <c r="AD106" s="5">
        <v>0</v>
      </c>
      <c r="AE106" s="5">
        <v>0</v>
      </c>
      <c r="AF106" s="6">
        <f>AD106+AE106</f>
        <v>0</v>
      </c>
    </row>
    <row r="107" spans="1:32" ht="19.5" customHeight="1">
      <c r="A107" s="53"/>
      <c r="B107" s="17" t="s">
        <v>3</v>
      </c>
      <c r="C107" s="5">
        <f t="shared" ref="C107:E109" si="41">F107+I107+L107+O107+U107+X107+AA107+AD107+R107</f>
        <v>1908522</v>
      </c>
      <c r="D107" s="5">
        <f t="shared" si="41"/>
        <v>628382</v>
      </c>
      <c r="E107" s="6">
        <f t="shared" si="41"/>
        <v>2536904</v>
      </c>
      <c r="F107" s="5">
        <v>1908522</v>
      </c>
      <c r="G107" s="5">
        <v>628382</v>
      </c>
      <c r="H107" s="5">
        <f>F107+G107</f>
        <v>2536904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5">
        <f>U107+V107</f>
        <v>0</v>
      </c>
      <c r="X107" s="5">
        <v>0</v>
      </c>
      <c r="Y107" s="5">
        <v>0</v>
      </c>
      <c r="Z107" s="8">
        <f>X107+Y107</f>
        <v>0</v>
      </c>
      <c r="AA107" s="5">
        <v>0</v>
      </c>
      <c r="AB107" s="5">
        <v>0</v>
      </c>
      <c r="AC107" s="8">
        <f>AA107+AB107</f>
        <v>0</v>
      </c>
      <c r="AD107" s="5">
        <v>0</v>
      </c>
      <c r="AE107" s="5">
        <v>0</v>
      </c>
      <c r="AF107" s="6">
        <f>AD107+AE107</f>
        <v>0</v>
      </c>
    </row>
    <row r="108" spans="1:32" ht="19.5" customHeight="1">
      <c r="A108" s="53"/>
      <c r="B108" s="17" t="s">
        <v>59</v>
      </c>
      <c r="C108" s="5">
        <f t="shared" si="41"/>
        <v>0</v>
      </c>
      <c r="D108" s="5">
        <f t="shared" si="41"/>
        <v>0</v>
      </c>
      <c r="E108" s="6">
        <f t="shared" si="41"/>
        <v>0</v>
      </c>
      <c r="F108" s="5">
        <v>0</v>
      </c>
      <c r="G108" s="5">
        <v>0</v>
      </c>
      <c r="H108" s="5">
        <f>F108+G108</f>
        <v>0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0</v>
      </c>
      <c r="V108" s="5">
        <v>0</v>
      </c>
      <c r="W108" s="5">
        <f>U108+V108</f>
        <v>0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8">
        <f>AA108+AB108</f>
        <v>0</v>
      </c>
      <c r="AD108" s="5">
        <v>0</v>
      </c>
      <c r="AE108" s="5">
        <v>0</v>
      </c>
      <c r="AF108" s="6">
        <f>AD108+AE108</f>
        <v>0</v>
      </c>
    </row>
    <row r="109" spans="1:32" ht="19.5" customHeight="1">
      <c r="A109" s="54"/>
      <c r="B109" s="17" t="s">
        <v>4</v>
      </c>
      <c r="C109" s="5">
        <f t="shared" si="41"/>
        <v>387692111</v>
      </c>
      <c r="D109" s="5">
        <f t="shared" si="41"/>
        <v>367137174</v>
      </c>
      <c r="E109" s="6">
        <f t="shared" si="41"/>
        <v>754829285</v>
      </c>
      <c r="F109" s="5">
        <v>300872148</v>
      </c>
      <c r="G109" s="5">
        <v>178350134</v>
      </c>
      <c r="H109" s="5">
        <f>F109+G109</f>
        <v>479222282</v>
      </c>
      <c r="I109" s="5">
        <v>0</v>
      </c>
      <c r="J109" s="5">
        <v>0</v>
      </c>
      <c r="K109" s="5">
        <f>I109+J109</f>
        <v>0</v>
      </c>
      <c r="L109" s="5">
        <v>0</v>
      </c>
      <c r="M109" s="5">
        <v>0</v>
      </c>
      <c r="N109" s="5">
        <f>L109+M109</f>
        <v>0</v>
      </c>
      <c r="O109" s="5">
        <v>0</v>
      </c>
      <c r="P109" s="5">
        <v>0</v>
      </c>
      <c r="Q109" s="5">
        <f>O109+P109</f>
        <v>0</v>
      </c>
      <c r="R109" s="5">
        <v>0</v>
      </c>
      <c r="S109" s="5">
        <v>0</v>
      </c>
      <c r="T109" s="5">
        <f>R109+S109</f>
        <v>0</v>
      </c>
      <c r="U109" s="5">
        <v>0</v>
      </c>
      <c r="V109" s="5">
        <v>0</v>
      </c>
      <c r="W109" s="5">
        <f>U109+V109</f>
        <v>0</v>
      </c>
      <c r="X109" s="5">
        <v>86819963</v>
      </c>
      <c r="Y109" s="5">
        <v>188787040</v>
      </c>
      <c r="Z109" s="8">
        <f>X109+Y109</f>
        <v>275607003</v>
      </c>
      <c r="AA109" s="5">
        <v>0</v>
      </c>
      <c r="AB109" s="5">
        <v>0</v>
      </c>
      <c r="AC109" s="8">
        <f>AA109+AB109</f>
        <v>0</v>
      </c>
      <c r="AD109" s="5">
        <v>0</v>
      </c>
      <c r="AE109" s="5">
        <v>0</v>
      </c>
      <c r="AF109" s="6">
        <f>AD109+AE109</f>
        <v>0</v>
      </c>
    </row>
    <row r="110" spans="1:32" ht="19.5" customHeight="1" thickBot="1">
      <c r="A110" s="22" t="s">
        <v>5</v>
      </c>
      <c r="B110" s="21"/>
      <c r="C110" s="9">
        <f t="shared" ref="C110:AF110" si="42">SUM(C106:C109)</f>
        <v>421746027</v>
      </c>
      <c r="D110" s="9">
        <f t="shared" si="42"/>
        <v>387244241</v>
      </c>
      <c r="E110" s="9">
        <f t="shared" si="42"/>
        <v>808990268</v>
      </c>
      <c r="F110" s="9">
        <f t="shared" si="42"/>
        <v>334926064</v>
      </c>
      <c r="G110" s="9">
        <f t="shared" si="42"/>
        <v>198457201</v>
      </c>
      <c r="H110" s="9">
        <f t="shared" si="42"/>
        <v>533383265</v>
      </c>
      <c r="I110" s="9">
        <f t="shared" si="42"/>
        <v>0</v>
      </c>
      <c r="J110" s="9">
        <f t="shared" si="42"/>
        <v>0</v>
      </c>
      <c r="K110" s="9">
        <f t="shared" si="42"/>
        <v>0</v>
      </c>
      <c r="L110" s="9">
        <f t="shared" si="42"/>
        <v>0</v>
      </c>
      <c r="M110" s="9">
        <f t="shared" si="42"/>
        <v>0</v>
      </c>
      <c r="N110" s="9">
        <f t="shared" si="42"/>
        <v>0</v>
      </c>
      <c r="O110" s="9">
        <f t="shared" si="42"/>
        <v>0</v>
      </c>
      <c r="P110" s="9">
        <f t="shared" si="42"/>
        <v>0</v>
      </c>
      <c r="Q110" s="9">
        <f t="shared" si="42"/>
        <v>0</v>
      </c>
      <c r="R110" s="9">
        <f t="shared" si="42"/>
        <v>0</v>
      </c>
      <c r="S110" s="9">
        <f t="shared" si="42"/>
        <v>0</v>
      </c>
      <c r="T110" s="9">
        <f t="shared" si="42"/>
        <v>0</v>
      </c>
      <c r="U110" s="9">
        <f t="shared" si="42"/>
        <v>0</v>
      </c>
      <c r="V110" s="9">
        <f t="shared" si="42"/>
        <v>0</v>
      </c>
      <c r="W110" s="9">
        <f t="shared" si="42"/>
        <v>0</v>
      </c>
      <c r="X110" s="9">
        <f t="shared" si="42"/>
        <v>86819963</v>
      </c>
      <c r="Y110" s="9">
        <f t="shared" si="42"/>
        <v>188787040</v>
      </c>
      <c r="Z110" s="9">
        <f t="shared" si="42"/>
        <v>275607003</v>
      </c>
      <c r="AA110" s="9">
        <f t="shared" si="42"/>
        <v>0</v>
      </c>
      <c r="AB110" s="9">
        <f t="shared" si="42"/>
        <v>0</v>
      </c>
      <c r="AC110" s="9">
        <f t="shared" si="42"/>
        <v>0</v>
      </c>
      <c r="AD110" s="9">
        <f t="shared" si="42"/>
        <v>0</v>
      </c>
      <c r="AE110" s="9">
        <f t="shared" si="42"/>
        <v>0</v>
      </c>
      <c r="AF110" s="9">
        <f t="shared" si="42"/>
        <v>0</v>
      </c>
    </row>
    <row r="111" spans="1:32" ht="19.5" customHeight="1">
      <c r="A111" s="52" t="s">
        <v>41</v>
      </c>
      <c r="B111" s="18" t="s">
        <v>2</v>
      </c>
      <c r="C111" s="5">
        <f>F111+I111+L111+O111+U111+X111+AA111+AD111+R111</f>
        <v>312512940</v>
      </c>
      <c r="D111" s="5">
        <f>G111+J111+M111+P111+V111+Y111+AB111+AE111+S111</f>
        <v>196231759</v>
      </c>
      <c r="E111" s="6">
        <f>H111+K111+N111+Q111+W111+Z111+AC111+AF111+T111</f>
        <v>508744699</v>
      </c>
      <c r="F111" s="5">
        <v>933366</v>
      </c>
      <c r="G111" s="5">
        <v>1053167</v>
      </c>
      <c r="H111" s="5">
        <f>F111+G111</f>
        <v>1986533</v>
      </c>
      <c r="I111" s="5">
        <v>1810824</v>
      </c>
      <c r="J111" s="5">
        <v>526544</v>
      </c>
      <c r="K111" s="5">
        <f>I111+J111</f>
        <v>2337368</v>
      </c>
      <c r="L111" s="5">
        <v>0</v>
      </c>
      <c r="M111" s="5">
        <v>0</v>
      </c>
      <c r="N111" s="5">
        <f>L111+M111</f>
        <v>0</v>
      </c>
      <c r="O111" s="5">
        <v>0</v>
      </c>
      <c r="P111" s="5">
        <v>0</v>
      </c>
      <c r="Q111" s="5">
        <f>O111+P111</f>
        <v>0</v>
      </c>
      <c r="R111" s="5">
        <v>0</v>
      </c>
      <c r="S111" s="5">
        <v>0</v>
      </c>
      <c r="T111" s="5">
        <f>R111+S111</f>
        <v>0</v>
      </c>
      <c r="U111" s="5">
        <v>4715522</v>
      </c>
      <c r="V111" s="5">
        <v>163613882</v>
      </c>
      <c r="W111" s="5">
        <f>U111+V111</f>
        <v>168329404</v>
      </c>
      <c r="X111" s="5">
        <v>296407288</v>
      </c>
      <c r="Y111" s="5">
        <v>2274808</v>
      </c>
      <c r="Z111" s="8">
        <f>X111+Y111</f>
        <v>298682096</v>
      </c>
      <c r="AA111" s="5">
        <v>8645940</v>
      </c>
      <c r="AB111" s="5">
        <v>28763358</v>
      </c>
      <c r="AC111" s="8">
        <f>AA111+AB111</f>
        <v>37409298</v>
      </c>
      <c r="AD111" s="5">
        <v>0</v>
      </c>
      <c r="AE111" s="5">
        <v>0</v>
      </c>
      <c r="AF111" s="6">
        <f>AD111+AE111</f>
        <v>0</v>
      </c>
    </row>
    <row r="112" spans="1:32" ht="19.5" customHeight="1">
      <c r="A112" s="53"/>
      <c r="B112" s="17" t="s">
        <v>3</v>
      </c>
      <c r="C112" s="5">
        <f t="shared" ref="C112:E114" si="43">F112+I112+L112+O112+U112+X112+AA112+AD112+R112</f>
        <v>3158741850</v>
      </c>
      <c r="D112" s="5">
        <f t="shared" si="43"/>
        <v>1469179336</v>
      </c>
      <c r="E112" s="6">
        <f t="shared" si="43"/>
        <v>4627921186</v>
      </c>
      <c r="F112" s="5">
        <v>388317</v>
      </c>
      <c r="G112" s="5">
        <v>0</v>
      </c>
      <c r="H112" s="5">
        <f>F112+G112</f>
        <v>388317</v>
      </c>
      <c r="I112" s="5">
        <v>0</v>
      </c>
      <c r="J112" s="5">
        <v>0</v>
      </c>
      <c r="K112" s="5">
        <f>I112+J112</f>
        <v>0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0</v>
      </c>
      <c r="T112" s="5">
        <f>R112+S112</f>
        <v>0</v>
      </c>
      <c r="U112" s="5">
        <v>0</v>
      </c>
      <c r="V112" s="5">
        <v>0</v>
      </c>
      <c r="W112" s="5">
        <f>U112+V112</f>
        <v>0</v>
      </c>
      <c r="X112" s="5">
        <v>399351235</v>
      </c>
      <c r="Y112" s="5">
        <v>0</v>
      </c>
      <c r="Z112" s="8">
        <f>X112+Y112</f>
        <v>399351235</v>
      </c>
      <c r="AA112" s="5">
        <v>2759002298</v>
      </c>
      <c r="AB112" s="5">
        <v>1469179336</v>
      </c>
      <c r="AC112" s="8">
        <f>AA112+AB112</f>
        <v>4228181634</v>
      </c>
      <c r="AD112" s="5">
        <v>0</v>
      </c>
      <c r="AE112" s="5">
        <v>0</v>
      </c>
      <c r="AF112" s="6">
        <f>AD112+AE112</f>
        <v>0</v>
      </c>
    </row>
    <row r="113" spans="1:32" ht="19.5" customHeight="1">
      <c r="A113" s="53"/>
      <c r="B113" s="17" t="s">
        <v>59</v>
      </c>
      <c r="C113" s="5">
        <f t="shared" si="43"/>
        <v>143612298</v>
      </c>
      <c r="D113" s="5">
        <f t="shared" si="43"/>
        <v>206307950</v>
      </c>
      <c r="E113" s="6">
        <f t="shared" si="43"/>
        <v>349920248</v>
      </c>
      <c r="F113" s="5">
        <v>0</v>
      </c>
      <c r="G113" s="5">
        <v>0</v>
      </c>
      <c r="H113" s="5">
        <f>F113+G113</f>
        <v>0</v>
      </c>
      <c r="I113" s="5">
        <v>0</v>
      </c>
      <c r="J113" s="5">
        <v>0</v>
      </c>
      <c r="K113" s="5">
        <f>I113+J113</f>
        <v>0</v>
      </c>
      <c r="L113" s="5">
        <v>0</v>
      </c>
      <c r="M113" s="5">
        <v>0</v>
      </c>
      <c r="N113" s="5">
        <f>L113+M113</f>
        <v>0</v>
      </c>
      <c r="O113" s="5">
        <v>0</v>
      </c>
      <c r="P113" s="5">
        <v>0</v>
      </c>
      <c r="Q113" s="5">
        <f>O113+P113</f>
        <v>0</v>
      </c>
      <c r="R113" s="5">
        <v>0</v>
      </c>
      <c r="S113" s="5">
        <v>0</v>
      </c>
      <c r="T113" s="5">
        <f>R113+S113</f>
        <v>0</v>
      </c>
      <c r="U113" s="5">
        <v>0</v>
      </c>
      <c r="V113" s="5">
        <v>0</v>
      </c>
      <c r="W113" s="5">
        <f>U113+V113</f>
        <v>0</v>
      </c>
      <c r="X113" s="5">
        <v>0</v>
      </c>
      <c r="Y113" s="5">
        <v>0</v>
      </c>
      <c r="Z113" s="8">
        <f>X113+Y113</f>
        <v>0</v>
      </c>
      <c r="AA113" s="5">
        <v>143612298</v>
      </c>
      <c r="AB113" s="5">
        <v>206307950</v>
      </c>
      <c r="AC113" s="8">
        <f>AA113+AB113</f>
        <v>349920248</v>
      </c>
      <c r="AD113" s="5">
        <v>0</v>
      </c>
      <c r="AE113" s="5">
        <v>0</v>
      </c>
      <c r="AF113" s="6">
        <f>AD113+AE113</f>
        <v>0</v>
      </c>
    </row>
    <row r="114" spans="1:32" ht="19.5" customHeight="1">
      <c r="A114" s="54"/>
      <c r="B114" s="17" t="s">
        <v>4</v>
      </c>
      <c r="C114" s="5">
        <f t="shared" si="43"/>
        <v>208474731</v>
      </c>
      <c r="D114" s="5">
        <f t="shared" si="43"/>
        <v>135737036</v>
      </c>
      <c r="E114" s="6">
        <f t="shared" si="43"/>
        <v>344211767</v>
      </c>
      <c r="F114" s="5">
        <v>79586075</v>
      </c>
      <c r="G114" s="5">
        <v>88907678</v>
      </c>
      <c r="H114" s="5">
        <f>F114+G114</f>
        <v>168493753</v>
      </c>
      <c r="I114" s="5">
        <v>0</v>
      </c>
      <c r="J114" s="5">
        <v>0</v>
      </c>
      <c r="K114" s="5">
        <f>I114+J114</f>
        <v>0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0</v>
      </c>
      <c r="S114" s="5">
        <v>0</v>
      </c>
      <c r="T114" s="5">
        <f>R114+S114</f>
        <v>0</v>
      </c>
      <c r="U114" s="5">
        <v>26638218</v>
      </c>
      <c r="V114" s="5">
        <v>46829358</v>
      </c>
      <c r="W114" s="5">
        <f>U114+V114</f>
        <v>73467576</v>
      </c>
      <c r="X114" s="5">
        <v>102250438</v>
      </c>
      <c r="Y114" s="5">
        <v>0</v>
      </c>
      <c r="Z114" s="8">
        <f>X114+Y114</f>
        <v>102250438</v>
      </c>
      <c r="AA114" s="5">
        <v>0</v>
      </c>
      <c r="AB114" s="5">
        <v>0</v>
      </c>
      <c r="AC114" s="8">
        <f>AA114+AB114</f>
        <v>0</v>
      </c>
      <c r="AD114" s="5">
        <v>0</v>
      </c>
      <c r="AE114" s="5">
        <v>0</v>
      </c>
      <c r="AF114" s="6">
        <f>AD114+AE114</f>
        <v>0</v>
      </c>
    </row>
    <row r="115" spans="1:32" ht="19.5" customHeight="1" thickBot="1">
      <c r="A115" s="22" t="s">
        <v>5</v>
      </c>
      <c r="B115" s="21"/>
      <c r="C115" s="9">
        <f t="shared" ref="C115:AF115" si="44">SUM(C111:C114)</f>
        <v>3823341819</v>
      </c>
      <c r="D115" s="9">
        <f t="shared" si="44"/>
        <v>2007456081</v>
      </c>
      <c r="E115" s="9">
        <f t="shared" si="44"/>
        <v>5830797900</v>
      </c>
      <c r="F115" s="9">
        <f t="shared" si="44"/>
        <v>80907758</v>
      </c>
      <c r="G115" s="9">
        <f t="shared" si="44"/>
        <v>89960845</v>
      </c>
      <c r="H115" s="9">
        <f t="shared" si="44"/>
        <v>170868603</v>
      </c>
      <c r="I115" s="9">
        <f t="shared" si="44"/>
        <v>1810824</v>
      </c>
      <c r="J115" s="9">
        <f t="shared" si="44"/>
        <v>526544</v>
      </c>
      <c r="K115" s="9">
        <f t="shared" si="44"/>
        <v>2337368</v>
      </c>
      <c r="L115" s="9">
        <f t="shared" si="44"/>
        <v>0</v>
      </c>
      <c r="M115" s="9">
        <f t="shared" si="44"/>
        <v>0</v>
      </c>
      <c r="N115" s="9">
        <f t="shared" si="44"/>
        <v>0</v>
      </c>
      <c r="O115" s="9">
        <f t="shared" si="44"/>
        <v>0</v>
      </c>
      <c r="P115" s="9">
        <f t="shared" si="44"/>
        <v>0</v>
      </c>
      <c r="Q115" s="9">
        <f t="shared" si="44"/>
        <v>0</v>
      </c>
      <c r="R115" s="9">
        <f t="shared" si="44"/>
        <v>0</v>
      </c>
      <c r="S115" s="9">
        <f t="shared" si="44"/>
        <v>0</v>
      </c>
      <c r="T115" s="9">
        <f t="shared" si="44"/>
        <v>0</v>
      </c>
      <c r="U115" s="9">
        <f t="shared" si="44"/>
        <v>31353740</v>
      </c>
      <c r="V115" s="9">
        <f t="shared" si="44"/>
        <v>210443240</v>
      </c>
      <c r="W115" s="9">
        <f t="shared" si="44"/>
        <v>241796980</v>
      </c>
      <c r="X115" s="9">
        <f t="shared" si="44"/>
        <v>798008961</v>
      </c>
      <c r="Y115" s="9">
        <f t="shared" si="44"/>
        <v>2274808</v>
      </c>
      <c r="Z115" s="9">
        <f t="shared" si="44"/>
        <v>800283769</v>
      </c>
      <c r="AA115" s="9">
        <f t="shared" si="44"/>
        <v>2911260536</v>
      </c>
      <c r="AB115" s="9">
        <f t="shared" si="44"/>
        <v>1704250644</v>
      </c>
      <c r="AC115" s="9">
        <f t="shared" si="44"/>
        <v>4615511180</v>
      </c>
      <c r="AD115" s="9">
        <f t="shared" si="44"/>
        <v>0</v>
      </c>
      <c r="AE115" s="9">
        <f t="shared" si="44"/>
        <v>0</v>
      </c>
      <c r="AF115" s="9">
        <f t="shared" si="44"/>
        <v>0</v>
      </c>
    </row>
    <row r="116" spans="1:32" ht="19.5" customHeight="1">
      <c r="A116" s="52" t="s">
        <v>42</v>
      </c>
      <c r="B116" s="18" t="s">
        <v>2</v>
      </c>
      <c r="C116" s="5">
        <f>F116+I116+L116+O116+U116+X116+AA116+AD116+R116</f>
        <v>2389110</v>
      </c>
      <c r="D116" s="5">
        <f>G116+J116+M116+P116+V116+Y116+AB116+AE116+S116</f>
        <v>0</v>
      </c>
      <c r="E116" s="6">
        <f>H116+K116+N116+Q116+W116+Z116+AC116+AF116+T116</f>
        <v>2389110</v>
      </c>
      <c r="F116" s="5">
        <v>2389110</v>
      </c>
      <c r="G116" s="5">
        <v>0</v>
      </c>
      <c r="H116" s="5">
        <f>F116+G116</f>
        <v>2389110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5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8">
        <f>AA116+AB116</f>
        <v>0</v>
      </c>
      <c r="AD116" s="5">
        <v>0</v>
      </c>
      <c r="AE116" s="5">
        <v>0</v>
      </c>
      <c r="AF116" s="6">
        <f>AD116+AE116</f>
        <v>0</v>
      </c>
    </row>
    <row r="117" spans="1:32" ht="19.5" customHeight="1">
      <c r="A117" s="53"/>
      <c r="B117" s="17" t="s">
        <v>3</v>
      </c>
      <c r="C117" s="5">
        <f t="shared" ref="C117:E119" si="45">F117+I117+L117+O117+U117+X117+AA117+AD117+R117</f>
        <v>0</v>
      </c>
      <c r="D117" s="5">
        <f t="shared" si="45"/>
        <v>0</v>
      </c>
      <c r="E117" s="6">
        <f t="shared" si="45"/>
        <v>0</v>
      </c>
      <c r="F117" s="5">
        <v>0</v>
      </c>
      <c r="G117" s="5">
        <v>0</v>
      </c>
      <c r="H117" s="5">
        <f>F117+G117</f>
        <v>0</v>
      </c>
      <c r="I117" s="5">
        <v>0</v>
      </c>
      <c r="J117" s="5">
        <v>0</v>
      </c>
      <c r="K117" s="5">
        <f>I117+J117</f>
        <v>0</v>
      </c>
      <c r="L117" s="5">
        <v>0</v>
      </c>
      <c r="M117" s="5">
        <v>0</v>
      </c>
      <c r="N117" s="5">
        <f>L117+M117</f>
        <v>0</v>
      </c>
      <c r="O117" s="5">
        <v>0</v>
      </c>
      <c r="P117" s="5">
        <v>0</v>
      </c>
      <c r="Q117" s="5">
        <f>O117+P117</f>
        <v>0</v>
      </c>
      <c r="R117" s="5">
        <v>0</v>
      </c>
      <c r="S117" s="5">
        <v>0</v>
      </c>
      <c r="T117" s="5">
        <f>R117+S117</f>
        <v>0</v>
      </c>
      <c r="U117" s="5">
        <v>0</v>
      </c>
      <c r="V117" s="5">
        <v>0</v>
      </c>
      <c r="W117" s="5">
        <f>U117+V117</f>
        <v>0</v>
      </c>
      <c r="X117" s="5">
        <v>0</v>
      </c>
      <c r="Y117" s="5">
        <v>0</v>
      </c>
      <c r="Z117" s="8">
        <f>X117+Y117</f>
        <v>0</v>
      </c>
      <c r="AA117" s="5">
        <v>0</v>
      </c>
      <c r="AB117" s="5">
        <v>0</v>
      </c>
      <c r="AC117" s="8">
        <f>AA117+AB117</f>
        <v>0</v>
      </c>
      <c r="AD117" s="5">
        <v>0</v>
      </c>
      <c r="AE117" s="5">
        <v>0</v>
      </c>
      <c r="AF117" s="6">
        <f>AD117+AE117</f>
        <v>0</v>
      </c>
    </row>
    <row r="118" spans="1:32" ht="19.5" customHeight="1">
      <c r="A118" s="53"/>
      <c r="B118" s="17" t="s">
        <v>59</v>
      </c>
      <c r="C118" s="5">
        <f t="shared" si="45"/>
        <v>0</v>
      </c>
      <c r="D118" s="5">
        <f t="shared" si="45"/>
        <v>0</v>
      </c>
      <c r="E118" s="6">
        <f t="shared" si="45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5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8">
        <f>AA118+AB118</f>
        <v>0</v>
      </c>
      <c r="AD118" s="5">
        <v>0</v>
      </c>
      <c r="AE118" s="5">
        <v>0</v>
      </c>
      <c r="AF118" s="6">
        <f>AD118+AE118</f>
        <v>0</v>
      </c>
    </row>
    <row r="119" spans="1:32" ht="19.5" customHeight="1">
      <c r="A119" s="54"/>
      <c r="B119" s="17" t="s">
        <v>4</v>
      </c>
      <c r="C119" s="5">
        <f t="shared" si="45"/>
        <v>0</v>
      </c>
      <c r="D119" s="5">
        <f t="shared" si="45"/>
        <v>0</v>
      </c>
      <c r="E119" s="6">
        <f t="shared" si="45"/>
        <v>0</v>
      </c>
      <c r="F119" s="5">
        <v>0</v>
      </c>
      <c r="G119" s="5">
        <v>0</v>
      </c>
      <c r="H119" s="5">
        <f>F119+G119</f>
        <v>0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5">
        <f>U119+V119</f>
        <v>0</v>
      </c>
      <c r="X119" s="5">
        <v>0</v>
      </c>
      <c r="Y119" s="5">
        <v>0</v>
      </c>
      <c r="Z119" s="8">
        <f>X119+Y119</f>
        <v>0</v>
      </c>
      <c r="AA119" s="5">
        <v>0</v>
      </c>
      <c r="AB119" s="5">
        <v>0</v>
      </c>
      <c r="AC119" s="8">
        <f>AA119+AB119</f>
        <v>0</v>
      </c>
      <c r="AD119" s="5">
        <v>0</v>
      </c>
      <c r="AE119" s="5">
        <v>0</v>
      </c>
      <c r="AF119" s="6">
        <f>AD119+AE119</f>
        <v>0</v>
      </c>
    </row>
    <row r="120" spans="1:32" ht="19.5" customHeight="1" thickBot="1">
      <c r="A120" s="22" t="s">
        <v>5</v>
      </c>
      <c r="B120" s="21"/>
      <c r="C120" s="9">
        <f t="shared" ref="C120:AF120" si="46">SUM(C116:C119)</f>
        <v>2389110</v>
      </c>
      <c r="D120" s="9">
        <f t="shared" si="46"/>
        <v>0</v>
      </c>
      <c r="E120" s="9">
        <f t="shared" si="46"/>
        <v>2389110</v>
      </c>
      <c r="F120" s="9">
        <f t="shared" si="46"/>
        <v>2389110</v>
      </c>
      <c r="G120" s="9">
        <f t="shared" si="46"/>
        <v>0</v>
      </c>
      <c r="H120" s="9">
        <f t="shared" si="46"/>
        <v>2389110</v>
      </c>
      <c r="I120" s="9">
        <f t="shared" si="46"/>
        <v>0</v>
      </c>
      <c r="J120" s="9">
        <f t="shared" si="46"/>
        <v>0</v>
      </c>
      <c r="K120" s="9">
        <f t="shared" si="46"/>
        <v>0</v>
      </c>
      <c r="L120" s="9">
        <f t="shared" si="46"/>
        <v>0</v>
      </c>
      <c r="M120" s="9">
        <f t="shared" si="46"/>
        <v>0</v>
      </c>
      <c r="N120" s="9">
        <f t="shared" si="46"/>
        <v>0</v>
      </c>
      <c r="O120" s="9">
        <f t="shared" si="46"/>
        <v>0</v>
      </c>
      <c r="P120" s="9">
        <f t="shared" si="46"/>
        <v>0</v>
      </c>
      <c r="Q120" s="9">
        <f t="shared" si="46"/>
        <v>0</v>
      </c>
      <c r="R120" s="9">
        <f t="shared" si="46"/>
        <v>0</v>
      </c>
      <c r="S120" s="9">
        <f t="shared" si="46"/>
        <v>0</v>
      </c>
      <c r="T120" s="9">
        <f t="shared" si="46"/>
        <v>0</v>
      </c>
      <c r="U120" s="9">
        <f t="shared" si="46"/>
        <v>0</v>
      </c>
      <c r="V120" s="9">
        <f t="shared" si="46"/>
        <v>0</v>
      </c>
      <c r="W120" s="9">
        <f t="shared" si="46"/>
        <v>0</v>
      </c>
      <c r="X120" s="9">
        <f t="shared" si="46"/>
        <v>0</v>
      </c>
      <c r="Y120" s="9">
        <f t="shared" si="46"/>
        <v>0</v>
      </c>
      <c r="Z120" s="9">
        <f t="shared" si="46"/>
        <v>0</v>
      </c>
      <c r="AA120" s="9">
        <f t="shared" si="46"/>
        <v>0</v>
      </c>
      <c r="AB120" s="9">
        <f t="shared" si="46"/>
        <v>0</v>
      </c>
      <c r="AC120" s="9">
        <f t="shared" si="46"/>
        <v>0</v>
      </c>
      <c r="AD120" s="9">
        <f t="shared" si="46"/>
        <v>0</v>
      </c>
      <c r="AE120" s="9">
        <f t="shared" si="46"/>
        <v>0</v>
      </c>
      <c r="AF120" s="9">
        <f t="shared" si="46"/>
        <v>0</v>
      </c>
    </row>
    <row r="121" spans="1:32" ht="19.5" customHeight="1">
      <c r="A121" s="52" t="s">
        <v>43</v>
      </c>
      <c r="B121" s="18" t="s">
        <v>2</v>
      </c>
      <c r="C121" s="5">
        <f>F121+I121+L121+O121+U121+X121+AA121+AD121+R121</f>
        <v>0</v>
      </c>
      <c r="D121" s="5">
        <f>G121+J121+M121+P121+V121+Y121+AB121+AE121+S121</f>
        <v>0</v>
      </c>
      <c r="E121" s="6">
        <f>H121+K121+N121+Q121+W121+Z121+AC121+AF121+T121</f>
        <v>0</v>
      </c>
      <c r="F121" s="5">
        <v>0</v>
      </c>
      <c r="G121" s="5">
        <v>0</v>
      </c>
      <c r="H121" s="5">
        <f>F121+G121</f>
        <v>0</v>
      </c>
      <c r="I121" s="5">
        <v>0</v>
      </c>
      <c r="J121" s="5">
        <v>0</v>
      </c>
      <c r="K121" s="5">
        <f>I121+J121</f>
        <v>0</v>
      </c>
      <c r="L121" s="5">
        <v>0</v>
      </c>
      <c r="M121" s="5">
        <v>0</v>
      </c>
      <c r="N121" s="5">
        <f>L121+M121</f>
        <v>0</v>
      </c>
      <c r="O121" s="5">
        <v>0</v>
      </c>
      <c r="P121" s="5">
        <v>0</v>
      </c>
      <c r="Q121" s="5">
        <f>O121+P121</f>
        <v>0</v>
      </c>
      <c r="R121" s="5">
        <v>0</v>
      </c>
      <c r="S121" s="5">
        <v>0</v>
      </c>
      <c r="T121" s="5">
        <f>R121+S121</f>
        <v>0</v>
      </c>
      <c r="U121" s="5">
        <v>0</v>
      </c>
      <c r="V121" s="5">
        <v>0</v>
      </c>
      <c r="W121" s="5">
        <f>U121+V121</f>
        <v>0</v>
      </c>
      <c r="X121" s="5">
        <v>0</v>
      </c>
      <c r="Y121" s="5">
        <v>0</v>
      </c>
      <c r="Z121" s="8">
        <f>X121+Y121</f>
        <v>0</v>
      </c>
      <c r="AA121" s="5">
        <v>0</v>
      </c>
      <c r="AB121" s="5">
        <v>0</v>
      </c>
      <c r="AC121" s="8">
        <f>AA121+AB121</f>
        <v>0</v>
      </c>
      <c r="AD121" s="5">
        <v>0</v>
      </c>
      <c r="AE121" s="5">
        <v>0</v>
      </c>
      <c r="AF121" s="6">
        <f>AD121+AE121</f>
        <v>0</v>
      </c>
    </row>
    <row r="122" spans="1:32" ht="19.5" customHeight="1">
      <c r="A122" s="53"/>
      <c r="B122" s="17" t="s">
        <v>3</v>
      </c>
      <c r="C122" s="5">
        <f t="shared" ref="C122:E124" si="47">F122+I122+L122+O122+U122+X122+AA122+AD122+R122</f>
        <v>0</v>
      </c>
      <c r="D122" s="5">
        <f t="shared" si="47"/>
        <v>0</v>
      </c>
      <c r="E122" s="6">
        <f t="shared" si="47"/>
        <v>0</v>
      </c>
      <c r="F122" s="5">
        <v>0</v>
      </c>
      <c r="G122" s="5">
        <v>0</v>
      </c>
      <c r="H122" s="5">
        <f>F122+G122</f>
        <v>0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0</v>
      </c>
      <c r="P122" s="5">
        <v>0</v>
      </c>
      <c r="Q122" s="5">
        <f>O122+P122</f>
        <v>0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5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8">
        <f>AA122+AB122</f>
        <v>0</v>
      </c>
      <c r="AD122" s="5">
        <v>0</v>
      </c>
      <c r="AE122" s="5">
        <v>0</v>
      </c>
      <c r="AF122" s="6">
        <f>AD122+AE122</f>
        <v>0</v>
      </c>
    </row>
    <row r="123" spans="1:32" ht="19.5" customHeight="1">
      <c r="A123" s="53"/>
      <c r="B123" s="17" t="s">
        <v>59</v>
      </c>
      <c r="C123" s="5">
        <f t="shared" si="47"/>
        <v>0</v>
      </c>
      <c r="D123" s="5">
        <f t="shared" si="47"/>
        <v>0</v>
      </c>
      <c r="E123" s="6">
        <f t="shared" si="47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5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8">
        <f>AA123+AB123</f>
        <v>0</v>
      </c>
      <c r="AD123" s="5">
        <v>0</v>
      </c>
      <c r="AE123" s="5">
        <v>0</v>
      </c>
      <c r="AF123" s="6">
        <f>AD123+AE123</f>
        <v>0</v>
      </c>
    </row>
    <row r="124" spans="1:32" ht="19.5" customHeight="1">
      <c r="A124" s="54"/>
      <c r="B124" s="17" t="s">
        <v>4</v>
      </c>
      <c r="C124" s="5">
        <f t="shared" si="47"/>
        <v>4179103</v>
      </c>
      <c r="D124" s="5">
        <f t="shared" si="47"/>
        <v>20531897</v>
      </c>
      <c r="E124" s="6">
        <f t="shared" si="47"/>
        <v>24711000</v>
      </c>
      <c r="F124" s="5">
        <v>4179103</v>
      </c>
      <c r="G124" s="5">
        <v>20531897</v>
      </c>
      <c r="H124" s="5">
        <f>F124+G124</f>
        <v>24711000</v>
      </c>
      <c r="I124" s="5">
        <v>0</v>
      </c>
      <c r="J124" s="5">
        <v>0</v>
      </c>
      <c r="K124" s="5">
        <f>I124+J124</f>
        <v>0</v>
      </c>
      <c r="L124" s="5">
        <v>0</v>
      </c>
      <c r="M124" s="5">
        <v>0</v>
      </c>
      <c r="N124" s="5">
        <f>L124+M124</f>
        <v>0</v>
      </c>
      <c r="O124" s="5">
        <v>0</v>
      </c>
      <c r="P124" s="5">
        <v>0</v>
      </c>
      <c r="Q124" s="5">
        <f>O124+P124</f>
        <v>0</v>
      </c>
      <c r="R124" s="5">
        <v>0</v>
      </c>
      <c r="S124" s="5">
        <v>0</v>
      </c>
      <c r="T124" s="5">
        <f>R124+S124</f>
        <v>0</v>
      </c>
      <c r="U124" s="5">
        <v>0</v>
      </c>
      <c r="V124" s="5">
        <v>0</v>
      </c>
      <c r="W124" s="5">
        <f>U124+V124</f>
        <v>0</v>
      </c>
      <c r="X124" s="5">
        <v>0</v>
      </c>
      <c r="Y124" s="5">
        <v>0</v>
      </c>
      <c r="Z124" s="8">
        <f>X124+Y124</f>
        <v>0</v>
      </c>
      <c r="AA124" s="5">
        <v>0</v>
      </c>
      <c r="AB124" s="5">
        <v>0</v>
      </c>
      <c r="AC124" s="8">
        <f>AA124+AB124</f>
        <v>0</v>
      </c>
      <c r="AD124" s="5">
        <v>0</v>
      </c>
      <c r="AE124" s="5">
        <v>0</v>
      </c>
      <c r="AF124" s="6">
        <f>AD124+AE124</f>
        <v>0</v>
      </c>
    </row>
    <row r="125" spans="1:32" ht="19.5" customHeight="1" thickBot="1">
      <c r="A125" s="22" t="s">
        <v>5</v>
      </c>
      <c r="B125" s="21"/>
      <c r="C125" s="9">
        <f t="shared" ref="C125:AF125" si="48">SUM(C121:C124)</f>
        <v>4179103</v>
      </c>
      <c r="D125" s="9">
        <f t="shared" si="48"/>
        <v>20531897</v>
      </c>
      <c r="E125" s="9">
        <f t="shared" si="48"/>
        <v>24711000</v>
      </c>
      <c r="F125" s="9">
        <f t="shared" si="48"/>
        <v>4179103</v>
      </c>
      <c r="G125" s="9">
        <f t="shared" si="48"/>
        <v>20531897</v>
      </c>
      <c r="H125" s="9">
        <f t="shared" si="48"/>
        <v>24711000</v>
      </c>
      <c r="I125" s="9">
        <f t="shared" si="48"/>
        <v>0</v>
      </c>
      <c r="J125" s="9">
        <f t="shared" si="48"/>
        <v>0</v>
      </c>
      <c r="K125" s="9">
        <f t="shared" si="48"/>
        <v>0</v>
      </c>
      <c r="L125" s="9">
        <f t="shared" si="48"/>
        <v>0</v>
      </c>
      <c r="M125" s="9">
        <f t="shared" si="48"/>
        <v>0</v>
      </c>
      <c r="N125" s="9">
        <f t="shared" si="48"/>
        <v>0</v>
      </c>
      <c r="O125" s="9">
        <f t="shared" si="48"/>
        <v>0</v>
      </c>
      <c r="P125" s="9">
        <f t="shared" si="48"/>
        <v>0</v>
      </c>
      <c r="Q125" s="9">
        <f t="shared" si="48"/>
        <v>0</v>
      </c>
      <c r="R125" s="9">
        <f t="shared" si="48"/>
        <v>0</v>
      </c>
      <c r="S125" s="9">
        <f t="shared" si="48"/>
        <v>0</v>
      </c>
      <c r="T125" s="9">
        <f t="shared" si="48"/>
        <v>0</v>
      </c>
      <c r="U125" s="9">
        <f t="shared" si="48"/>
        <v>0</v>
      </c>
      <c r="V125" s="9">
        <f t="shared" si="48"/>
        <v>0</v>
      </c>
      <c r="W125" s="9">
        <f t="shared" si="48"/>
        <v>0</v>
      </c>
      <c r="X125" s="9">
        <f t="shared" si="48"/>
        <v>0</v>
      </c>
      <c r="Y125" s="9">
        <f t="shared" si="48"/>
        <v>0</v>
      </c>
      <c r="Z125" s="9">
        <f t="shared" si="48"/>
        <v>0</v>
      </c>
      <c r="AA125" s="9">
        <f t="shared" si="48"/>
        <v>0</v>
      </c>
      <c r="AB125" s="9">
        <f t="shared" si="48"/>
        <v>0</v>
      </c>
      <c r="AC125" s="9">
        <f t="shared" si="48"/>
        <v>0</v>
      </c>
      <c r="AD125" s="9">
        <f t="shared" si="48"/>
        <v>0</v>
      </c>
      <c r="AE125" s="9">
        <f t="shared" si="48"/>
        <v>0</v>
      </c>
      <c r="AF125" s="9">
        <f t="shared" si="48"/>
        <v>0</v>
      </c>
    </row>
    <row r="126" spans="1:32" ht="19.5" customHeight="1">
      <c r="A126" s="52" t="s">
        <v>44</v>
      </c>
      <c r="B126" s="18" t="s">
        <v>2</v>
      </c>
      <c r="C126" s="5">
        <f>F126+I126+L126+O126+U126+X126+AA126+AD126+R126</f>
        <v>0</v>
      </c>
      <c r="D126" s="5">
        <f>G126+J126+M126+P126+V126+Y126+AB126+AE126+S126</f>
        <v>0</v>
      </c>
      <c r="E126" s="6">
        <f>H126+K126+N126+Q126+W126+Z126+AC126+AF126+T126</f>
        <v>0</v>
      </c>
      <c r="F126" s="5">
        <v>0</v>
      </c>
      <c r="G126" s="5">
        <v>0</v>
      </c>
      <c r="H126" s="5">
        <f>F126+G126</f>
        <v>0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5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8">
        <f>AA126+AB126</f>
        <v>0</v>
      </c>
      <c r="AD126" s="5">
        <v>0</v>
      </c>
      <c r="AE126" s="5">
        <v>0</v>
      </c>
      <c r="AF126" s="6">
        <f>AD126+AE126</f>
        <v>0</v>
      </c>
    </row>
    <row r="127" spans="1:32" ht="19.5" customHeight="1">
      <c r="A127" s="53"/>
      <c r="B127" s="17" t="s">
        <v>3</v>
      </c>
      <c r="C127" s="5">
        <f t="shared" ref="C127:E129" si="49">F127+I127+L127+O127+U127+X127+AA127+AD127+R127</f>
        <v>0</v>
      </c>
      <c r="D127" s="5">
        <f t="shared" si="49"/>
        <v>0</v>
      </c>
      <c r="E127" s="6">
        <f t="shared" si="49"/>
        <v>0</v>
      </c>
      <c r="F127" s="5">
        <v>0</v>
      </c>
      <c r="G127" s="5">
        <v>0</v>
      </c>
      <c r="H127" s="5">
        <f>F127+G127</f>
        <v>0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0</v>
      </c>
      <c r="W127" s="5">
        <f>U127+V127</f>
        <v>0</v>
      </c>
      <c r="X127" s="5">
        <v>0</v>
      </c>
      <c r="Y127" s="5">
        <v>0</v>
      </c>
      <c r="Z127" s="8">
        <f>X127+Y127</f>
        <v>0</v>
      </c>
      <c r="AA127" s="5">
        <v>0</v>
      </c>
      <c r="AB127" s="5">
        <v>0</v>
      </c>
      <c r="AC127" s="8">
        <f>AA127+AB127</f>
        <v>0</v>
      </c>
      <c r="AD127" s="5">
        <v>0</v>
      </c>
      <c r="AE127" s="5">
        <v>0</v>
      </c>
      <c r="AF127" s="6">
        <f>AD127+AE127</f>
        <v>0</v>
      </c>
    </row>
    <row r="128" spans="1:32" ht="19.5" customHeight="1">
      <c r="A128" s="53"/>
      <c r="B128" s="17" t="s">
        <v>59</v>
      </c>
      <c r="C128" s="5">
        <f t="shared" si="49"/>
        <v>0</v>
      </c>
      <c r="D128" s="5">
        <f t="shared" si="49"/>
        <v>5333640</v>
      </c>
      <c r="E128" s="6">
        <f t="shared" si="49"/>
        <v>5333640</v>
      </c>
      <c r="F128" s="5">
        <v>0</v>
      </c>
      <c r="G128" s="5">
        <v>0</v>
      </c>
      <c r="H128" s="5">
        <f>F128+G128</f>
        <v>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5">
        <f>U128+V128</f>
        <v>0</v>
      </c>
      <c r="X128" s="5">
        <v>0</v>
      </c>
      <c r="Y128" s="5">
        <v>5333640</v>
      </c>
      <c r="Z128" s="8">
        <f>X128+Y128</f>
        <v>5333640</v>
      </c>
      <c r="AA128" s="5">
        <v>0</v>
      </c>
      <c r="AB128" s="5">
        <v>0</v>
      </c>
      <c r="AC128" s="8">
        <f>AA128+AB128</f>
        <v>0</v>
      </c>
      <c r="AD128" s="5">
        <v>0</v>
      </c>
      <c r="AE128" s="5">
        <v>0</v>
      </c>
      <c r="AF128" s="6">
        <f>AD128+AE128</f>
        <v>0</v>
      </c>
    </row>
    <row r="129" spans="1:32" ht="19.5" customHeight="1">
      <c r="A129" s="54"/>
      <c r="B129" s="17" t="s">
        <v>4</v>
      </c>
      <c r="C129" s="5">
        <f t="shared" si="49"/>
        <v>32556823</v>
      </c>
      <c r="D129" s="5">
        <f t="shared" si="49"/>
        <v>0</v>
      </c>
      <c r="E129" s="6">
        <f t="shared" si="49"/>
        <v>32556823</v>
      </c>
      <c r="F129" s="5">
        <v>0</v>
      </c>
      <c r="G129" s="5">
        <v>0</v>
      </c>
      <c r="H129" s="5">
        <f>F129+G129</f>
        <v>0</v>
      </c>
      <c r="I129" s="5">
        <v>0</v>
      </c>
      <c r="J129" s="5">
        <v>0</v>
      </c>
      <c r="K129" s="5">
        <f>I129+J129</f>
        <v>0</v>
      </c>
      <c r="L129" s="5">
        <v>0</v>
      </c>
      <c r="M129" s="5">
        <v>0</v>
      </c>
      <c r="N129" s="5">
        <f>L129+M129</f>
        <v>0</v>
      </c>
      <c r="O129" s="5">
        <v>0</v>
      </c>
      <c r="P129" s="5">
        <v>0</v>
      </c>
      <c r="Q129" s="5">
        <f>O129+P129</f>
        <v>0</v>
      </c>
      <c r="R129" s="5">
        <v>0</v>
      </c>
      <c r="S129" s="5">
        <v>0</v>
      </c>
      <c r="T129" s="5">
        <f>R129+S129</f>
        <v>0</v>
      </c>
      <c r="U129" s="5">
        <v>0</v>
      </c>
      <c r="V129" s="5">
        <v>0</v>
      </c>
      <c r="W129" s="5">
        <f>U129+V129</f>
        <v>0</v>
      </c>
      <c r="X129" s="5">
        <v>32556823</v>
      </c>
      <c r="Y129" s="5">
        <v>0</v>
      </c>
      <c r="Z129" s="8">
        <f>X129+Y129</f>
        <v>32556823</v>
      </c>
      <c r="AA129" s="5">
        <v>0</v>
      </c>
      <c r="AB129" s="5">
        <v>0</v>
      </c>
      <c r="AC129" s="8">
        <f>AA129+AB129</f>
        <v>0</v>
      </c>
      <c r="AD129" s="5">
        <v>0</v>
      </c>
      <c r="AE129" s="5">
        <v>0</v>
      </c>
      <c r="AF129" s="6">
        <f>AD129+AE129</f>
        <v>0</v>
      </c>
    </row>
    <row r="130" spans="1:32" ht="19.5" customHeight="1" thickBot="1">
      <c r="A130" s="22" t="s">
        <v>5</v>
      </c>
      <c r="B130" s="21"/>
      <c r="C130" s="9">
        <f t="shared" ref="C130:AF130" si="50">SUM(C126:C129)</f>
        <v>32556823</v>
      </c>
      <c r="D130" s="9">
        <f t="shared" si="50"/>
        <v>5333640</v>
      </c>
      <c r="E130" s="9">
        <f t="shared" si="50"/>
        <v>37890463</v>
      </c>
      <c r="F130" s="9">
        <f t="shared" si="50"/>
        <v>0</v>
      </c>
      <c r="G130" s="9">
        <f t="shared" si="50"/>
        <v>0</v>
      </c>
      <c r="H130" s="9">
        <f t="shared" si="50"/>
        <v>0</v>
      </c>
      <c r="I130" s="9">
        <f t="shared" si="50"/>
        <v>0</v>
      </c>
      <c r="J130" s="9">
        <f t="shared" si="50"/>
        <v>0</v>
      </c>
      <c r="K130" s="9">
        <f t="shared" si="50"/>
        <v>0</v>
      </c>
      <c r="L130" s="9">
        <f t="shared" si="50"/>
        <v>0</v>
      </c>
      <c r="M130" s="9">
        <f t="shared" si="50"/>
        <v>0</v>
      </c>
      <c r="N130" s="9">
        <f t="shared" si="50"/>
        <v>0</v>
      </c>
      <c r="O130" s="9">
        <f t="shared" si="50"/>
        <v>0</v>
      </c>
      <c r="P130" s="9">
        <f t="shared" si="50"/>
        <v>0</v>
      </c>
      <c r="Q130" s="9">
        <f t="shared" si="50"/>
        <v>0</v>
      </c>
      <c r="R130" s="9">
        <f t="shared" si="50"/>
        <v>0</v>
      </c>
      <c r="S130" s="9">
        <f t="shared" si="50"/>
        <v>0</v>
      </c>
      <c r="T130" s="9">
        <f t="shared" si="50"/>
        <v>0</v>
      </c>
      <c r="U130" s="9">
        <f t="shared" si="50"/>
        <v>0</v>
      </c>
      <c r="V130" s="9">
        <f t="shared" si="50"/>
        <v>0</v>
      </c>
      <c r="W130" s="9">
        <f t="shared" si="50"/>
        <v>0</v>
      </c>
      <c r="X130" s="9">
        <f t="shared" si="50"/>
        <v>32556823</v>
      </c>
      <c r="Y130" s="9">
        <f t="shared" si="50"/>
        <v>5333640</v>
      </c>
      <c r="Z130" s="9">
        <f t="shared" si="50"/>
        <v>37890463</v>
      </c>
      <c r="AA130" s="9">
        <f t="shared" si="50"/>
        <v>0</v>
      </c>
      <c r="AB130" s="9">
        <f t="shared" si="50"/>
        <v>0</v>
      </c>
      <c r="AC130" s="9">
        <f t="shared" si="50"/>
        <v>0</v>
      </c>
      <c r="AD130" s="9">
        <f t="shared" si="50"/>
        <v>0</v>
      </c>
      <c r="AE130" s="9">
        <f t="shared" si="50"/>
        <v>0</v>
      </c>
      <c r="AF130" s="9">
        <f t="shared" si="50"/>
        <v>0</v>
      </c>
    </row>
    <row r="131" spans="1:32" ht="19.5" customHeight="1">
      <c r="A131" s="52" t="s">
        <v>45</v>
      </c>
      <c r="B131" s="18" t="s">
        <v>2</v>
      </c>
      <c r="C131" s="5">
        <f>F131+I131+L131+O131+U131+X131+AA131+AD131+R131</f>
        <v>0</v>
      </c>
      <c r="D131" s="5">
        <f>G131+J131+M131+P131+V131+Y131+AB131+AE131+S131</f>
        <v>0</v>
      </c>
      <c r="E131" s="6">
        <f>H131+K131+N131+Q131+W131+Z131+AC131+AF131+T131</f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5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8">
        <f>AA131+AB131</f>
        <v>0</v>
      </c>
      <c r="AD131" s="5">
        <v>0</v>
      </c>
      <c r="AE131" s="5">
        <v>0</v>
      </c>
      <c r="AF131" s="6">
        <f>AD131+AE131</f>
        <v>0</v>
      </c>
    </row>
    <row r="132" spans="1:32" ht="19.5" customHeight="1">
      <c r="A132" s="53"/>
      <c r="B132" s="17" t="s">
        <v>3</v>
      </c>
      <c r="C132" s="5">
        <f t="shared" ref="C132:E134" si="51">F132+I132+L132+O132+U132+X132+AA132+AD132+R132</f>
        <v>0</v>
      </c>
      <c r="D132" s="5">
        <f t="shared" si="51"/>
        <v>0</v>
      </c>
      <c r="E132" s="6">
        <f t="shared" si="51"/>
        <v>0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0</v>
      </c>
      <c r="V132" s="5">
        <v>0</v>
      </c>
      <c r="W132" s="5">
        <f>U132+V132</f>
        <v>0</v>
      </c>
      <c r="X132" s="5">
        <v>0</v>
      </c>
      <c r="Y132" s="5">
        <v>0</v>
      </c>
      <c r="Z132" s="8">
        <f>X132+Y132</f>
        <v>0</v>
      </c>
      <c r="AA132" s="5">
        <v>0</v>
      </c>
      <c r="AB132" s="5">
        <v>0</v>
      </c>
      <c r="AC132" s="8">
        <f>AA132+AB132</f>
        <v>0</v>
      </c>
      <c r="AD132" s="5">
        <v>0</v>
      </c>
      <c r="AE132" s="5">
        <v>0</v>
      </c>
      <c r="AF132" s="6">
        <f>AD132+AE132</f>
        <v>0</v>
      </c>
    </row>
    <row r="133" spans="1:32" ht="19.5" customHeight="1">
      <c r="A133" s="53"/>
      <c r="B133" s="17" t="s">
        <v>59</v>
      </c>
      <c r="C133" s="5">
        <f t="shared" si="51"/>
        <v>0</v>
      </c>
      <c r="D133" s="5">
        <f t="shared" si="51"/>
        <v>0</v>
      </c>
      <c r="E133" s="6">
        <f t="shared" si="51"/>
        <v>0</v>
      </c>
      <c r="F133" s="5">
        <v>0</v>
      </c>
      <c r="G133" s="5">
        <v>0</v>
      </c>
      <c r="H133" s="5">
        <f>F133+G133</f>
        <v>0</v>
      </c>
      <c r="I133" s="5">
        <v>0</v>
      </c>
      <c r="J133" s="5">
        <v>0</v>
      </c>
      <c r="K133" s="5">
        <f>I133+J133</f>
        <v>0</v>
      </c>
      <c r="L133" s="5">
        <v>0</v>
      </c>
      <c r="M133" s="5">
        <v>0</v>
      </c>
      <c r="N133" s="5">
        <f>L133+M133</f>
        <v>0</v>
      </c>
      <c r="O133" s="5">
        <v>0</v>
      </c>
      <c r="P133" s="5">
        <v>0</v>
      </c>
      <c r="Q133" s="5">
        <f>O133+P133</f>
        <v>0</v>
      </c>
      <c r="R133" s="5">
        <v>0</v>
      </c>
      <c r="S133" s="5">
        <v>0</v>
      </c>
      <c r="T133" s="5">
        <f>R133+S133</f>
        <v>0</v>
      </c>
      <c r="U133" s="5">
        <v>0</v>
      </c>
      <c r="V133" s="5">
        <v>0</v>
      </c>
      <c r="W133" s="5">
        <f>U133+V133</f>
        <v>0</v>
      </c>
      <c r="X133" s="5">
        <v>0</v>
      </c>
      <c r="Y133" s="5">
        <v>0</v>
      </c>
      <c r="Z133" s="8">
        <f>X133+Y133</f>
        <v>0</v>
      </c>
      <c r="AA133" s="5">
        <v>0</v>
      </c>
      <c r="AB133" s="5">
        <v>0</v>
      </c>
      <c r="AC133" s="8">
        <f>AA133+AB133</f>
        <v>0</v>
      </c>
      <c r="AD133" s="5">
        <v>0</v>
      </c>
      <c r="AE133" s="5">
        <v>0</v>
      </c>
      <c r="AF133" s="6">
        <f>AD133+AE133</f>
        <v>0</v>
      </c>
    </row>
    <row r="134" spans="1:32" ht="19.5" customHeight="1">
      <c r="A134" s="54"/>
      <c r="B134" s="17" t="s">
        <v>4</v>
      </c>
      <c r="C134" s="5">
        <f t="shared" si="51"/>
        <v>72229084</v>
      </c>
      <c r="D134" s="5">
        <f t="shared" si="51"/>
        <v>101464431</v>
      </c>
      <c r="E134" s="6">
        <f t="shared" si="51"/>
        <v>173693515</v>
      </c>
      <c r="F134" s="5">
        <v>55013324</v>
      </c>
      <c r="G134" s="5">
        <v>31787244</v>
      </c>
      <c r="H134" s="5">
        <f>F134+G134</f>
        <v>86800568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0</v>
      </c>
      <c r="V134" s="5">
        <v>0</v>
      </c>
      <c r="W134" s="5">
        <f>U134+V134</f>
        <v>0</v>
      </c>
      <c r="X134" s="5">
        <v>17215760</v>
      </c>
      <c r="Y134" s="5">
        <v>69677187</v>
      </c>
      <c r="Z134" s="8">
        <f>X134+Y134</f>
        <v>86892947</v>
      </c>
      <c r="AA134" s="5">
        <v>0</v>
      </c>
      <c r="AB134" s="5">
        <v>0</v>
      </c>
      <c r="AC134" s="8">
        <f>AA134+AB134</f>
        <v>0</v>
      </c>
      <c r="AD134" s="5">
        <v>0</v>
      </c>
      <c r="AE134" s="5">
        <v>0</v>
      </c>
      <c r="AF134" s="6">
        <f>AD134+AE134</f>
        <v>0</v>
      </c>
    </row>
    <row r="135" spans="1:32" ht="19.5" customHeight="1" thickBot="1">
      <c r="A135" s="22" t="s">
        <v>5</v>
      </c>
      <c r="B135" s="21"/>
      <c r="C135" s="9">
        <f t="shared" ref="C135:AF135" si="52">SUM(C131:C134)</f>
        <v>72229084</v>
      </c>
      <c r="D135" s="9">
        <f t="shared" si="52"/>
        <v>101464431</v>
      </c>
      <c r="E135" s="9">
        <f t="shared" si="52"/>
        <v>173693515</v>
      </c>
      <c r="F135" s="9">
        <f t="shared" si="52"/>
        <v>55013324</v>
      </c>
      <c r="G135" s="9">
        <f t="shared" si="52"/>
        <v>31787244</v>
      </c>
      <c r="H135" s="9">
        <f t="shared" si="52"/>
        <v>86800568</v>
      </c>
      <c r="I135" s="9">
        <f t="shared" si="52"/>
        <v>0</v>
      </c>
      <c r="J135" s="9">
        <f t="shared" si="52"/>
        <v>0</v>
      </c>
      <c r="K135" s="9">
        <f t="shared" si="52"/>
        <v>0</v>
      </c>
      <c r="L135" s="9">
        <f t="shared" si="52"/>
        <v>0</v>
      </c>
      <c r="M135" s="9">
        <f t="shared" si="52"/>
        <v>0</v>
      </c>
      <c r="N135" s="9">
        <f t="shared" si="52"/>
        <v>0</v>
      </c>
      <c r="O135" s="9">
        <f t="shared" si="52"/>
        <v>0</v>
      </c>
      <c r="P135" s="9">
        <f t="shared" si="52"/>
        <v>0</v>
      </c>
      <c r="Q135" s="9">
        <f t="shared" si="52"/>
        <v>0</v>
      </c>
      <c r="R135" s="9">
        <f t="shared" si="52"/>
        <v>0</v>
      </c>
      <c r="S135" s="9">
        <f t="shared" si="52"/>
        <v>0</v>
      </c>
      <c r="T135" s="9">
        <f t="shared" si="52"/>
        <v>0</v>
      </c>
      <c r="U135" s="9">
        <f t="shared" si="52"/>
        <v>0</v>
      </c>
      <c r="V135" s="9">
        <f t="shared" si="52"/>
        <v>0</v>
      </c>
      <c r="W135" s="9">
        <f t="shared" si="52"/>
        <v>0</v>
      </c>
      <c r="X135" s="9">
        <f t="shared" si="52"/>
        <v>17215760</v>
      </c>
      <c r="Y135" s="9">
        <f t="shared" si="52"/>
        <v>69677187</v>
      </c>
      <c r="Z135" s="9">
        <f t="shared" si="52"/>
        <v>86892947</v>
      </c>
      <c r="AA135" s="9">
        <f t="shared" si="52"/>
        <v>0</v>
      </c>
      <c r="AB135" s="9">
        <f t="shared" si="52"/>
        <v>0</v>
      </c>
      <c r="AC135" s="9">
        <f t="shared" si="52"/>
        <v>0</v>
      </c>
      <c r="AD135" s="9">
        <f t="shared" si="52"/>
        <v>0</v>
      </c>
      <c r="AE135" s="9">
        <f t="shared" si="52"/>
        <v>0</v>
      </c>
      <c r="AF135" s="9">
        <f t="shared" si="52"/>
        <v>0</v>
      </c>
    </row>
    <row r="136" spans="1:32" ht="19.5" customHeight="1">
      <c r="A136" s="52" t="s">
        <v>46</v>
      </c>
      <c r="B136" s="18" t="s">
        <v>2</v>
      </c>
      <c r="C136" s="5">
        <f>F136+I136+L136+O136+U136+X136+AA136+AD136+R136</f>
        <v>0</v>
      </c>
      <c r="D136" s="5">
        <f>G136+J136+M136+P136+V136+Y136+AB136+AE136+S136</f>
        <v>0</v>
      </c>
      <c r="E136" s="6">
        <f>H136+K136+N136+Q136+W136+Z136+AC136+AF136+T136</f>
        <v>0</v>
      </c>
      <c r="F136" s="5">
        <v>0</v>
      </c>
      <c r="G136" s="5">
        <v>0</v>
      </c>
      <c r="H136" s="5">
        <f>F136+G136</f>
        <v>0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0</v>
      </c>
      <c r="V136" s="5">
        <v>0</v>
      </c>
      <c r="W136" s="5">
        <f>U136+V136</f>
        <v>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8">
        <f>AA136+AB136</f>
        <v>0</v>
      </c>
      <c r="AD136" s="5">
        <v>0</v>
      </c>
      <c r="AE136" s="5">
        <v>0</v>
      </c>
      <c r="AF136" s="6">
        <f>AD136+AE136</f>
        <v>0</v>
      </c>
    </row>
    <row r="137" spans="1:32" ht="19.5" customHeight="1">
      <c r="A137" s="53"/>
      <c r="B137" s="17" t="s">
        <v>3</v>
      </c>
      <c r="C137" s="5">
        <f t="shared" ref="C137:E139" si="53">F137+I137+L137+O137+U137+X137+AA137+AD137+R137</f>
        <v>0</v>
      </c>
      <c r="D137" s="5">
        <f t="shared" si="53"/>
        <v>0</v>
      </c>
      <c r="E137" s="6">
        <f t="shared" si="53"/>
        <v>0</v>
      </c>
      <c r="F137" s="5">
        <v>0</v>
      </c>
      <c r="G137" s="5">
        <v>0</v>
      </c>
      <c r="H137" s="5">
        <f>F137+G137</f>
        <v>0</v>
      </c>
      <c r="I137" s="5">
        <v>0</v>
      </c>
      <c r="J137" s="5">
        <v>0</v>
      </c>
      <c r="K137" s="5">
        <f>I137+J137</f>
        <v>0</v>
      </c>
      <c r="L137" s="5">
        <v>0</v>
      </c>
      <c r="M137" s="5">
        <v>0</v>
      </c>
      <c r="N137" s="5">
        <f>L137+M137</f>
        <v>0</v>
      </c>
      <c r="O137" s="5">
        <v>0</v>
      </c>
      <c r="P137" s="5">
        <v>0</v>
      </c>
      <c r="Q137" s="5">
        <f>O137+P137</f>
        <v>0</v>
      </c>
      <c r="R137" s="5">
        <v>0</v>
      </c>
      <c r="S137" s="5">
        <v>0</v>
      </c>
      <c r="T137" s="5">
        <f>R137+S137</f>
        <v>0</v>
      </c>
      <c r="U137" s="5">
        <v>0</v>
      </c>
      <c r="V137" s="5">
        <v>0</v>
      </c>
      <c r="W137" s="5">
        <f>U137+V137</f>
        <v>0</v>
      </c>
      <c r="X137" s="5">
        <v>0</v>
      </c>
      <c r="Y137" s="5">
        <v>0</v>
      </c>
      <c r="Z137" s="8">
        <f>X137+Y137</f>
        <v>0</v>
      </c>
      <c r="AA137" s="5">
        <v>0</v>
      </c>
      <c r="AB137" s="5">
        <v>0</v>
      </c>
      <c r="AC137" s="8">
        <f>AA137+AB137</f>
        <v>0</v>
      </c>
      <c r="AD137" s="5">
        <v>0</v>
      </c>
      <c r="AE137" s="5">
        <v>0</v>
      </c>
      <c r="AF137" s="6">
        <f>AD137+AE137</f>
        <v>0</v>
      </c>
    </row>
    <row r="138" spans="1:32" ht="19.5" customHeight="1">
      <c r="A138" s="53"/>
      <c r="B138" s="17" t="s">
        <v>59</v>
      </c>
      <c r="C138" s="5">
        <f t="shared" si="53"/>
        <v>0</v>
      </c>
      <c r="D138" s="5">
        <f t="shared" si="53"/>
        <v>0</v>
      </c>
      <c r="E138" s="6">
        <f t="shared" si="53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5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8">
        <f>AA138+AB138</f>
        <v>0</v>
      </c>
      <c r="AD138" s="5">
        <v>0</v>
      </c>
      <c r="AE138" s="5">
        <v>0</v>
      </c>
      <c r="AF138" s="6">
        <f>AD138+AE138</f>
        <v>0</v>
      </c>
    </row>
    <row r="139" spans="1:32" ht="19.5" customHeight="1">
      <c r="A139" s="54"/>
      <c r="B139" s="17" t="s">
        <v>4</v>
      </c>
      <c r="C139" s="5">
        <f t="shared" si="53"/>
        <v>12471049</v>
      </c>
      <c r="D139" s="5">
        <f t="shared" si="53"/>
        <v>0</v>
      </c>
      <c r="E139" s="6">
        <f t="shared" si="53"/>
        <v>12471049</v>
      </c>
      <c r="F139" s="5">
        <v>0</v>
      </c>
      <c r="G139" s="5">
        <v>0</v>
      </c>
      <c r="H139" s="5">
        <f>F139+G139</f>
        <v>0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5">
        <f>U139+V139</f>
        <v>0</v>
      </c>
      <c r="X139" s="5">
        <v>12471049</v>
      </c>
      <c r="Y139" s="5">
        <v>0</v>
      </c>
      <c r="Z139" s="8">
        <f>X139+Y139</f>
        <v>12471049</v>
      </c>
      <c r="AA139" s="5">
        <v>0</v>
      </c>
      <c r="AB139" s="5">
        <v>0</v>
      </c>
      <c r="AC139" s="8">
        <f>AA139+AB139</f>
        <v>0</v>
      </c>
      <c r="AD139" s="5">
        <v>0</v>
      </c>
      <c r="AE139" s="5">
        <v>0</v>
      </c>
      <c r="AF139" s="6">
        <f>AD139+AE139</f>
        <v>0</v>
      </c>
    </row>
    <row r="140" spans="1:32" ht="19.5" customHeight="1" thickBot="1">
      <c r="A140" s="22" t="s">
        <v>5</v>
      </c>
      <c r="B140" s="21"/>
      <c r="C140" s="9">
        <f t="shared" ref="C140:AF140" si="54">SUM(C136:C139)</f>
        <v>12471049</v>
      </c>
      <c r="D140" s="9">
        <f t="shared" si="54"/>
        <v>0</v>
      </c>
      <c r="E140" s="9">
        <f t="shared" si="54"/>
        <v>12471049</v>
      </c>
      <c r="F140" s="9">
        <f t="shared" si="54"/>
        <v>0</v>
      </c>
      <c r="G140" s="9">
        <f t="shared" si="54"/>
        <v>0</v>
      </c>
      <c r="H140" s="9">
        <f t="shared" si="54"/>
        <v>0</v>
      </c>
      <c r="I140" s="9">
        <f t="shared" si="54"/>
        <v>0</v>
      </c>
      <c r="J140" s="9">
        <f t="shared" si="54"/>
        <v>0</v>
      </c>
      <c r="K140" s="9">
        <f t="shared" si="54"/>
        <v>0</v>
      </c>
      <c r="L140" s="9">
        <f t="shared" si="54"/>
        <v>0</v>
      </c>
      <c r="M140" s="9">
        <f t="shared" si="54"/>
        <v>0</v>
      </c>
      <c r="N140" s="9">
        <f t="shared" si="54"/>
        <v>0</v>
      </c>
      <c r="O140" s="9">
        <f t="shared" si="54"/>
        <v>0</v>
      </c>
      <c r="P140" s="9">
        <f t="shared" si="54"/>
        <v>0</v>
      </c>
      <c r="Q140" s="9">
        <f t="shared" si="54"/>
        <v>0</v>
      </c>
      <c r="R140" s="9">
        <f t="shared" si="54"/>
        <v>0</v>
      </c>
      <c r="S140" s="9">
        <f t="shared" si="54"/>
        <v>0</v>
      </c>
      <c r="T140" s="9">
        <f t="shared" si="54"/>
        <v>0</v>
      </c>
      <c r="U140" s="9">
        <f t="shared" si="54"/>
        <v>0</v>
      </c>
      <c r="V140" s="9">
        <f t="shared" si="54"/>
        <v>0</v>
      </c>
      <c r="W140" s="9">
        <f t="shared" si="54"/>
        <v>0</v>
      </c>
      <c r="X140" s="9">
        <f t="shared" si="54"/>
        <v>12471049</v>
      </c>
      <c r="Y140" s="9">
        <f t="shared" si="54"/>
        <v>0</v>
      </c>
      <c r="Z140" s="9">
        <f t="shared" si="54"/>
        <v>12471049</v>
      </c>
      <c r="AA140" s="9">
        <f t="shared" si="54"/>
        <v>0</v>
      </c>
      <c r="AB140" s="9">
        <f t="shared" si="54"/>
        <v>0</v>
      </c>
      <c r="AC140" s="9">
        <f t="shared" si="54"/>
        <v>0</v>
      </c>
      <c r="AD140" s="9">
        <f t="shared" si="54"/>
        <v>0</v>
      </c>
      <c r="AE140" s="9">
        <f t="shared" si="54"/>
        <v>0</v>
      </c>
      <c r="AF140" s="9">
        <f t="shared" si="54"/>
        <v>0</v>
      </c>
    </row>
    <row r="141" spans="1:32" ht="19.5" customHeight="1">
      <c r="A141" s="52" t="s">
        <v>58</v>
      </c>
      <c r="B141" s="18" t="s">
        <v>2</v>
      </c>
      <c r="C141" s="5">
        <f>F141+I141+L141+O141+U141+X141+AA141+AD141+R141</f>
        <v>0</v>
      </c>
      <c r="D141" s="5">
        <f>G141+J141+M141+P141+V141+Y141+AB141+AE141+S141</f>
        <v>0</v>
      </c>
      <c r="E141" s="6">
        <f>H141+K141+N141+Q141+W141+Z141+AC141+AF141+T141</f>
        <v>0</v>
      </c>
      <c r="F141" s="5">
        <v>0</v>
      </c>
      <c r="G141" s="5">
        <v>0</v>
      </c>
      <c r="H141" s="5">
        <f>F141+G141</f>
        <v>0</v>
      </c>
      <c r="I141" s="5">
        <v>0</v>
      </c>
      <c r="J141" s="5">
        <v>0</v>
      </c>
      <c r="K141" s="5">
        <f>I141+J141</f>
        <v>0</v>
      </c>
      <c r="L141" s="5">
        <v>0</v>
      </c>
      <c r="M141" s="5">
        <v>0</v>
      </c>
      <c r="N141" s="5">
        <f>L141+M141</f>
        <v>0</v>
      </c>
      <c r="O141" s="5">
        <v>0</v>
      </c>
      <c r="P141" s="5">
        <v>0</v>
      </c>
      <c r="Q141" s="5">
        <f>O141+P141</f>
        <v>0</v>
      </c>
      <c r="R141" s="5">
        <v>0</v>
      </c>
      <c r="S141" s="5">
        <v>0</v>
      </c>
      <c r="T141" s="5">
        <f>R141+S141</f>
        <v>0</v>
      </c>
      <c r="U141" s="5">
        <v>0</v>
      </c>
      <c r="V141" s="5">
        <v>0</v>
      </c>
      <c r="W141" s="5">
        <f>U141+V141</f>
        <v>0</v>
      </c>
      <c r="X141" s="5">
        <v>0</v>
      </c>
      <c r="Y141" s="5">
        <v>0</v>
      </c>
      <c r="Z141" s="8">
        <f>X141+Y141</f>
        <v>0</v>
      </c>
      <c r="AA141" s="5">
        <v>0</v>
      </c>
      <c r="AB141" s="5">
        <v>0</v>
      </c>
      <c r="AC141" s="8">
        <f>AA141+AB141</f>
        <v>0</v>
      </c>
      <c r="AD141" s="5">
        <v>0</v>
      </c>
      <c r="AE141" s="5">
        <v>0</v>
      </c>
      <c r="AF141" s="6">
        <f>AD141+AE141</f>
        <v>0</v>
      </c>
    </row>
    <row r="142" spans="1:32" ht="19.5" customHeight="1">
      <c r="A142" s="53"/>
      <c r="B142" s="17" t="s">
        <v>3</v>
      </c>
      <c r="C142" s="5">
        <f t="shared" ref="C142:E144" si="55">F142+I142+L142+O142+U142+X142+AA142+AD142+R142</f>
        <v>0</v>
      </c>
      <c r="D142" s="5">
        <f t="shared" si="55"/>
        <v>0</v>
      </c>
      <c r="E142" s="6">
        <f t="shared" si="55"/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5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8">
        <f>AA142+AB142</f>
        <v>0</v>
      </c>
      <c r="AD142" s="5">
        <v>0</v>
      </c>
      <c r="AE142" s="5">
        <v>0</v>
      </c>
      <c r="AF142" s="6">
        <f>AD142+AE142</f>
        <v>0</v>
      </c>
    </row>
    <row r="143" spans="1:32" ht="19.5" customHeight="1">
      <c r="A143" s="53"/>
      <c r="B143" s="17" t="s">
        <v>59</v>
      </c>
      <c r="C143" s="5">
        <f t="shared" si="55"/>
        <v>0</v>
      </c>
      <c r="D143" s="5">
        <f t="shared" si="55"/>
        <v>0</v>
      </c>
      <c r="E143" s="6">
        <f t="shared" si="55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5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8">
        <f>AA143+AB143</f>
        <v>0</v>
      </c>
      <c r="AD143" s="5">
        <v>0</v>
      </c>
      <c r="AE143" s="5">
        <v>0</v>
      </c>
      <c r="AF143" s="6">
        <f>AD143+AE143</f>
        <v>0</v>
      </c>
    </row>
    <row r="144" spans="1:32" ht="19.5" customHeight="1">
      <c r="A144" s="54"/>
      <c r="B144" s="17" t="s">
        <v>4</v>
      </c>
      <c r="C144" s="5">
        <f t="shared" si="55"/>
        <v>744469266</v>
      </c>
      <c r="D144" s="5">
        <f t="shared" si="55"/>
        <v>167286578</v>
      </c>
      <c r="E144" s="6">
        <f t="shared" si="55"/>
        <v>911755844</v>
      </c>
      <c r="F144" s="5">
        <v>744469266</v>
      </c>
      <c r="G144" s="5">
        <v>135101629</v>
      </c>
      <c r="H144" s="5">
        <f>F144+G144</f>
        <v>879570895</v>
      </c>
      <c r="I144" s="5">
        <v>0</v>
      </c>
      <c r="J144" s="5">
        <v>32184949</v>
      </c>
      <c r="K144" s="5">
        <f>I144+J144</f>
        <v>32184949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0</v>
      </c>
      <c r="V144" s="5">
        <v>0</v>
      </c>
      <c r="W144" s="5">
        <f>U144+V144</f>
        <v>0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8">
        <f>AA144+AB144</f>
        <v>0</v>
      </c>
      <c r="AD144" s="5">
        <v>0</v>
      </c>
      <c r="AE144" s="5">
        <v>0</v>
      </c>
      <c r="AF144" s="6">
        <f>AD144+AE144</f>
        <v>0</v>
      </c>
    </row>
    <row r="145" spans="1:32" ht="19.5" customHeight="1" thickBot="1">
      <c r="A145" s="22" t="s">
        <v>5</v>
      </c>
      <c r="B145" s="21"/>
      <c r="C145" s="9">
        <f t="shared" ref="C145:AF145" si="56">SUM(C141:C144)</f>
        <v>744469266</v>
      </c>
      <c r="D145" s="9">
        <f t="shared" si="56"/>
        <v>167286578</v>
      </c>
      <c r="E145" s="9">
        <f t="shared" si="56"/>
        <v>911755844</v>
      </c>
      <c r="F145" s="9">
        <f t="shared" si="56"/>
        <v>744469266</v>
      </c>
      <c r="G145" s="9">
        <f t="shared" si="56"/>
        <v>135101629</v>
      </c>
      <c r="H145" s="9">
        <f t="shared" si="56"/>
        <v>879570895</v>
      </c>
      <c r="I145" s="9">
        <f t="shared" si="56"/>
        <v>0</v>
      </c>
      <c r="J145" s="9">
        <f t="shared" si="56"/>
        <v>32184949</v>
      </c>
      <c r="K145" s="9">
        <f t="shared" si="56"/>
        <v>32184949</v>
      </c>
      <c r="L145" s="9">
        <f t="shared" si="56"/>
        <v>0</v>
      </c>
      <c r="M145" s="9">
        <f t="shared" si="56"/>
        <v>0</v>
      </c>
      <c r="N145" s="9">
        <f t="shared" si="56"/>
        <v>0</v>
      </c>
      <c r="O145" s="9">
        <f t="shared" si="56"/>
        <v>0</v>
      </c>
      <c r="P145" s="9">
        <f t="shared" si="56"/>
        <v>0</v>
      </c>
      <c r="Q145" s="9">
        <f t="shared" si="56"/>
        <v>0</v>
      </c>
      <c r="R145" s="9">
        <f t="shared" si="56"/>
        <v>0</v>
      </c>
      <c r="S145" s="9">
        <f t="shared" si="56"/>
        <v>0</v>
      </c>
      <c r="T145" s="9">
        <f t="shared" si="56"/>
        <v>0</v>
      </c>
      <c r="U145" s="9">
        <f t="shared" si="56"/>
        <v>0</v>
      </c>
      <c r="V145" s="9">
        <f t="shared" si="56"/>
        <v>0</v>
      </c>
      <c r="W145" s="9">
        <f t="shared" si="56"/>
        <v>0</v>
      </c>
      <c r="X145" s="9">
        <f t="shared" si="56"/>
        <v>0</v>
      </c>
      <c r="Y145" s="9">
        <f t="shared" si="56"/>
        <v>0</v>
      </c>
      <c r="Z145" s="9">
        <f t="shared" si="56"/>
        <v>0</v>
      </c>
      <c r="AA145" s="9">
        <f t="shared" si="56"/>
        <v>0</v>
      </c>
      <c r="AB145" s="9">
        <f t="shared" si="56"/>
        <v>0</v>
      </c>
      <c r="AC145" s="9">
        <f t="shared" si="56"/>
        <v>0</v>
      </c>
      <c r="AD145" s="9">
        <f t="shared" si="56"/>
        <v>0</v>
      </c>
      <c r="AE145" s="9">
        <f t="shared" si="56"/>
        <v>0</v>
      </c>
      <c r="AF145" s="9">
        <f t="shared" si="56"/>
        <v>0</v>
      </c>
    </row>
    <row r="146" spans="1:32" ht="19.5" customHeight="1">
      <c r="A146" s="52" t="s">
        <v>47</v>
      </c>
      <c r="B146" s="18" t="s">
        <v>2</v>
      </c>
      <c r="C146" s="5">
        <f>F146+I146+L146+O146+U146+X146+AA146+AD146+R146</f>
        <v>0</v>
      </c>
      <c r="D146" s="5">
        <f>G146+J146+M146+P146+V146+Y146+AB146+AE146+S146</f>
        <v>0</v>
      </c>
      <c r="E146" s="6">
        <f>H146+K146+N146+Q146+W146+Z146+AC146+AF146+T146</f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5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8">
        <f>AA146+AB146</f>
        <v>0</v>
      </c>
      <c r="AD146" s="5">
        <v>0</v>
      </c>
      <c r="AE146" s="5">
        <v>0</v>
      </c>
      <c r="AF146" s="6">
        <f>AD146+AE146</f>
        <v>0</v>
      </c>
    </row>
    <row r="147" spans="1:32" ht="19.5" customHeight="1">
      <c r="A147" s="53"/>
      <c r="B147" s="17" t="s">
        <v>3</v>
      </c>
      <c r="C147" s="5">
        <f t="shared" ref="C147:E149" si="57">F147+I147+L147+O147+U147+X147+AA147+AD147+R147</f>
        <v>0</v>
      </c>
      <c r="D147" s="5">
        <f t="shared" si="57"/>
        <v>0</v>
      </c>
      <c r="E147" s="6">
        <f t="shared" si="57"/>
        <v>0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0</v>
      </c>
      <c r="V147" s="5">
        <v>0</v>
      </c>
      <c r="W147" s="5">
        <f>U147+V147</f>
        <v>0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8">
        <f>AA147+AB147</f>
        <v>0</v>
      </c>
      <c r="AD147" s="5">
        <v>0</v>
      </c>
      <c r="AE147" s="5">
        <v>0</v>
      </c>
      <c r="AF147" s="6">
        <f>AD147+AE147</f>
        <v>0</v>
      </c>
    </row>
    <row r="148" spans="1:32" ht="19.5" customHeight="1">
      <c r="A148" s="53"/>
      <c r="B148" s="17" t="s">
        <v>59</v>
      </c>
      <c r="C148" s="5">
        <f t="shared" si="57"/>
        <v>0</v>
      </c>
      <c r="D148" s="5">
        <f t="shared" si="57"/>
        <v>0</v>
      </c>
      <c r="E148" s="6">
        <f t="shared" si="57"/>
        <v>0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0</v>
      </c>
      <c r="V148" s="5">
        <v>0</v>
      </c>
      <c r="W148" s="5">
        <f>U148+V148</f>
        <v>0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8">
        <f>AA148+AB148</f>
        <v>0</v>
      </c>
      <c r="AD148" s="5">
        <v>0</v>
      </c>
      <c r="AE148" s="5">
        <v>0</v>
      </c>
      <c r="AF148" s="6">
        <f>AD148+AE148</f>
        <v>0</v>
      </c>
    </row>
    <row r="149" spans="1:32" ht="19.5" customHeight="1">
      <c r="A149" s="54"/>
      <c r="B149" s="17" t="s">
        <v>4</v>
      </c>
      <c r="C149" s="5">
        <f t="shared" si="57"/>
        <v>0</v>
      </c>
      <c r="D149" s="5">
        <f t="shared" si="57"/>
        <v>0</v>
      </c>
      <c r="E149" s="6">
        <f t="shared" si="57"/>
        <v>0</v>
      </c>
      <c r="F149" s="5">
        <v>0</v>
      </c>
      <c r="G149" s="5">
        <v>0</v>
      </c>
      <c r="H149" s="5">
        <f>F149+G149</f>
        <v>0</v>
      </c>
      <c r="I149" s="5">
        <v>0</v>
      </c>
      <c r="J149" s="5">
        <v>0</v>
      </c>
      <c r="K149" s="5">
        <f>I149+J149</f>
        <v>0</v>
      </c>
      <c r="L149" s="5">
        <v>0</v>
      </c>
      <c r="M149" s="5">
        <v>0</v>
      </c>
      <c r="N149" s="5">
        <f>L149+M149</f>
        <v>0</v>
      </c>
      <c r="O149" s="5">
        <v>0</v>
      </c>
      <c r="P149" s="5">
        <v>0</v>
      </c>
      <c r="Q149" s="5">
        <f>O149+P149</f>
        <v>0</v>
      </c>
      <c r="R149" s="5">
        <v>0</v>
      </c>
      <c r="S149" s="5">
        <v>0</v>
      </c>
      <c r="T149" s="5">
        <f>R149+S149</f>
        <v>0</v>
      </c>
      <c r="U149" s="5">
        <v>0</v>
      </c>
      <c r="V149" s="5">
        <v>0</v>
      </c>
      <c r="W149" s="5">
        <f>U149+V149</f>
        <v>0</v>
      </c>
      <c r="X149" s="5">
        <v>0</v>
      </c>
      <c r="Y149" s="5">
        <v>0</v>
      </c>
      <c r="Z149" s="8">
        <f>X149+Y149</f>
        <v>0</v>
      </c>
      <c r="AA149" s="5">
        <v>0</v>
      </c>
      <c r="AB149" s="5">
        <v>0</v>
      </c>
      <c r="AC149" s="8">
        <f>AA149+AB149</f>
        <v>0</v>
      </c>
      <c r="AD149" s="5">
        <v>0</v>
      </c>
      <c r="AE149" s="5">
        <v>0</v>
      </c>
      <c r="AF149" s="6">
        <f>AD149+AE149</f>
        <v>0</v>
      </c>
    </row>
    <row r="150" spans="1:32" ht="19.5" customHeight="1" thickBot="1">
      <c r="A150" s="22" t="s">
        <v>5</v>
      </c>
      <c r="B150" s="21"/>
      <c r="C150" s="9">
        <f t="shared" ref="C150:AF150" si="58">SUM(C146:C149)</f>
        <v>0</v>
      </c>
      <c r="D150" s="9">
        <f t="shared" si="58"/>
        <v>0</v>
      </c>
      <c r="E150" s="9">
        <f t="shared" si="58"/>
        <v>0</v>
      </c>
      <c r="F150" s="9">
        <f t="shared" si="58"/>
        <v>0</v>
      </c>
      <c r="G150" s="9">
        <f t="shared" si="58"/>
        <v>0</v>
      </c>
      <c r="H150" s="9">
        <f t="shared" si="58"/>
        <v>0</v>
      </c>
      <c r="I150" s="9">
        <f t="shared" si="58"/>
        <v>0</v>
      </c>
      <c r="J150" s="9">
        <f t="shared" si="58"/>
        <v>0</v>
      </c>
      <c r="K150" s="9">
        <f t="shared" si="58"/>
        <v>0</v>
      </c>
      <c r="L150" s="9">
        <f t="shared" si="58"/>
        <v>0</v>
      </c>
      <c r="M150" s="9">
        <f t="shared" si="58"/>
        <v>0</v>
      </c>
      <c r="N150" s="9">
        <f t="shared" si="58"/>
        <v>0</v>
      </c>
      <c r="O150" s="9">
        <f t="shared" si="58"/>
        <v>0</v>
      </c>
      <c r="P150" s="9">
        <f t="shared" si="58"/>
        <v>0</v>
      </c>
      <c r="Q150" s="9">
        <f t="shared" si="58"/>
        <v>0</v>
      </c>
      <c r="R150" s="9">
        <f t="shared" si="58"/>
        <v>0</v>
      </c>
      <c r="S150" s="9">
        <f t="shared" si="58"/>
        <v>0</v>
      </c>
      <c r="T150" s="9">
        <f t="shared" si="58"/>
        <v>0</v>
      </c>
      <c r="U150" s="9">
        <f t="shared" si="58"/>
        <v>0</v>
      </c>
      <c r="V150" s="9">
        <f t="shared" si="58"/>
        <v>0</v>
      </c>
      <c r="W150" s="9">
        <f t="shared" si="58"/>
        <v>0</v>
      </c>
      <c r="X150" s="9">
        <f t="shared" si="58"/>
        <v>0</v>
      </c>
      <c r="Y150" s="9">
        <f t="shared" si="58"/>
        <v>0</v>
      </c>
      <c r="Z150" s="9">
        <f t="shared" si="58"/>
        <v>0</v>
      </c>
      <c r="AA150" s="9">
        <f t="shared" si="58"/>
        <v>0</v>
      </c>
      <c r="AB150" s="9">
        <f t="shared" si="58"/>
        <v>0</v>
      </c>
      <c r="AC150" s="9">
        <f t="shared" si="58"/>
        <v>0</v>
      </c>
      <c r="AD150" s="9">
        <f t="shared" si="58"/>
        <v>0</v>
      </c>
      <c r="AE150" s="9">
        <f t="shared" si="58"/>
        <v>0</v>
      </c>
      <c r="AF150" s="9">
        <f t="shared" si="58"/>
        <v>0</v>
      </c>
    </row>
    <row r="151" spans="1:32" ht="19.5" customHeight="1">
      <c r="A151" s="52" t="s">
        <v>48</v>
      </c>
      <c r="B151" s="18" t="s">
        <v>2</v>
      </c>
      <c r="C151" s="5">
        <f>F151+I151+L151+O151+U151+X151+AA151+AD151+R151</f>
        <v>73969566</v>
      </c>
      <c r="D151" s="5">
        <f>G151+J151+M151+P151+V151+Y151+AB151+AE151+S151</f>
        <v>1872552</v>
      </c>
      <c r="E151" s="6">
        <f>H151+K151+N151+Q151+W151+Z151+AC151+AF151+T151</f>
        <v>75842118</v>
      </c>
      <c r="F151" s="5">
        <v>510937</v>
      </c>
      <c r="G151" s="5">
        <v>950476</v>
      </c>
      <c r="H151" s="5">
        <f>F151+G151</f>
        <v>1461413</v>
      </c>
      <c r="I151" s="5">
        <v>0</v>
      </c>
      <c r="J151" s="5">
        <v>0</v>
      </c>
      <c r="K151" s="5">
        <f>I151+J151</f>
        <v>0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0</v>
      </c>
      <c r="V151" s="5">
        <v>0</v>
      </c>
      <c r="W151" s="5">
        <f>U151+V151</f>
        <v>0</v>
      </c>
      <c r="X151" s="5">
        <v>73458629</v>
      </c>
      <c r="Y151" s="5">
        <v>922076</v>
      </c>
      <c r="Z151" s="8">
        <f>X151+Y151</f>
        <v>74380705</v>
      </c>
      <c r="AA151" s="5">
        <v>0</v>
      </c>
      <c r="AB151" s="5">
        <v>0</v>
      </c>
      <c r="AC151" s="8">
        <f>AA151+AB151</f>
        <v>0</v>
      </c>
      <c r="AD151" s="5">
        <v>0</v>
      </c>
      <c r="AE151" s="5">
        <v>0</v>
      </c>
      <c r="AF151" s="6">
        <f>AD151+AE151</f>
        <v>0</v>
      </c>
    </row>
    <row r="152" spans="1:32" ht="19.5" customHeight="1">
      <c r="A152" s="53"/>
      <c r="B152" s="17" t="s">
        <v>3</v>
      </c>
      <c r="C152" s="5">
        <f t="shared" ref="C152:E154" si="59">F152+I152+L152+O152+U152+X152+AA152+AD152+R152</f>
        <v>72861790</v>
      </c>
      <c r="D152" s="5">
        <f t="shared" si="59"/>
        <v>12096587</v>
      </c>
      <c r="E152" s="6">
        <f t="shared" si="59"/>
        <v>84958377</v>
      </c>
      <c r="F152" s="5">
        <v>4742</v>
      </c>
      <c r="G152" s="5">
        <v>0</v>
      </c>
      <c r="H152" s="5">
        <f>F152+G152</f>
        <v>4742</v>
      </c>
      <c r="I152" s="5">
        <v>0</v>
      </c>
      <c r="J152" s="5">
        <v>0</v>
      </c>
      <c r="K152" s="5">
        <f>I152+J152</f>
        <v>0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0</v>
      </c>
      <c r="V152" s="5">
        <v>0</v>
      </c>
      <c r="W152" s="5">
        <f>U152+V152</f>
        <v>0</v>
      </c>
      <c r="X152" s="5">
        <v>72857048</v>
      </c>
      <c r="Y152" s="5">
        <v>12096587</v>
      </c>
      <c r="Z152" s="8">
        <f>X152+Y152</f>
        <v>84953635</v>
      </c>
      <c r="AA152" s="5">
        <v>0</v>
      </c>
      <c r="AB152" s="5">
        <v>0</v>
      </c>
      <c r="AC152" s="8">
        <f>AA152+AB152</f>
        <v>0</v>
      </c>
      <c r="AD152" s="5">
        <v>0</v>
      </c>
      <c r="AE152" s="5">
        <v>0</v>
      </c>
      <c r="AF152" s="6">
        <f>AD152+AE152</f>
        <v>0</v>
      </c>
    </row>
    <row r="153" spans="1:32" ht="19.5" customHeight="1">
      <c r="A153" s="53"/>
      <c r="B153" s="17" t="s">
        <v>59</v>
      </c>
      <c r="C153" s="5">
        <f t="shared" si="59"/>
        <v>0</v>
      </c>
      <c r="D153" s="5">
        <f t="shared" si="59"/>
        <v>0</v>
      </c>
      <c r="E153" s="6">
        <f t="shared" si="59"/>
        <v>0</v>
      </c>
      <c r="F153" s="5">
        <v>0</v>
      </c>
      <c r="G153" s="5">
        <v>0</v>
      </c>
      <c r="H153" s="5">
        <f>F153+G153</f>
        <v>0</v>
      </c>
      <c r="I153" s="5">
        <v>0</v>
      </c>
      <c r="J153" s="5">
        <v>0</v>
      </c>
      <c r="K153" s="5">
        <f>I153+J153</f>
        <v>0</v>
      </c>
      <c r="L153" s="5">
        <v>0</v>
      </c>
      <c r="M153" s="5">
        <v>0</v>
      </c>
      <c r="N153" s="5">
        <f>L153+M153</f>
        <v>0</v>
      </c>
      <c r="O153" s="5">
        <v>0</v>
      </c>
      <c r="P153" s="5">
        <v>0</v>
      </c>
      <c r="Q153" s="5">
        <f>O153+P153</f>
        <v>0</v>
      </c>
      <c r="R153" s="5">
        <v>0</v>
      </c>
      <c r="S153" s="5">
        <v>0</v>
      </c>
      <c r="T153" s="5">
        <f>R153+S153</f>
        <v>0</v>
      </c>
      <c r="U153" s="5">
        <v>0</v>
      </c>
      <c r="V153" s="5">
        <v>0</v>
      </c>
      <c r="W153" s="5">
        <f>U153+V153</f>
        <v>0</v>
      </c>
      <c r="X153" s="5">
        <v>0</v>
      </c>
      <c r="Y153" s="5">
        <v>0</v>
      </c>
      <c r="Z153" s="8">
        <f>X153+Y153</f>
        <v>0</v>
      </c>
      <c r="AA153" s="5">
        <v>0</v>
      </c>
      <c r="AB153" s="5">
        <v>0</v>
      </c>
      <c r="AC153" s="8">
        <f>AA153+AB153</f>
        <v>0</v>
      </c>
      <c r="AD153" s="5">
        <v>0</v>
      </c>
      <c r="AE153" s="5">
        <v>0</v>
      </c>
      <c r="AF153" s="6">
        <f>AD153+AE153</f>
        <v>0</v>
      </c>
    </row>
    <row r="154" spans="1:32" ht="19.5" customHeight="1">
      <c r="A154" s="54"/>
      <c r="B154" s="17" t="s">
        <v>4</v>
      </c>
      <c r="C154" s="5">
        <f t="shared" si="59"/>
        <v>689382306</v>
      </c>
      <c r="D154" s="5">
        <f t="shared" si="59"/>
        <v>616690237</v>
      </c>
      <c r="E154" s="6">
        <f t="shared" si="59"/>
        <v>1306072543</v>
      </c>
      <c r="F154" s="5">
        <v>99985088</v>
      </c>
      <c r="G154" s="5">
        <v>148789357</v>
      </c>
      <c r="H154" s="5">
        <f>F154+G154</f>
        <v>248774445</v>
      </c>
      <c r="I154" s="5">
        <v>0</v>
      </c>
      <c r="J154" s="5">
        <v>0</v>
      </c>
      <c r="K154" s="5">
        <f>I154+J154</f>
        <v>0</v>
      </c>
      <c r="L154" s="5">
        <v>0</v>
      </c>
      <c r="M154" s="5">
        <v>1</v>
      </c>
      <c r="N154" s="5">
        <f>L154+M154</f>
        <v>1</v>
      </c>
      <c r="O154" s="5">
        <v>0</v>
      </c>
      <c r="P154" s="5">
        <v>0</v>
      </c>
      <c r="Q154" s="5">
        <f>O154+P154</f>
        <v>0</v>
      </c>
      <c r="R154" s="5">
        <v>0</v>
      </c>
      <c r="S154" s="5">
        <v>0</v>
      </c>
      <c r="T154" s="5">
        <f>R154+S154</f>
        <v>0</v>
      </c>
      <c r="U154" s="5">
        <v>136255161</v>
      </c>
      <c r="V154" s="5">
        <v>411654</v>
      </c>
      <c r="W154" s="5">
        <f>U154+V154</f>
        <v>136666815</v>
      </c>
      <c r="X154" s="5">
        <v>453142057</v>
      </c>
      <c r="Y154" s="5">
        <v>467489225</v>
      </c>
      <c r="Z154" s="8">
        <f>X154+Y154</f>
        <v>920631282</v>
      </c>
      <c r="AA154" s="5">
        <v>0</v>
      </c>
      <c r="AB154" s="5">
        <v>0</v>
      </c>
      <c r="AC154" s="8">
        <f>AA154+AB154</f>
        <v>0</v>
      </c>
      <c r="AD154" s="5">
        <v>0</v>
      </c>
      <c r="AE154" s="5">
        <v>0</v>
      </c>
      <c r="AF154" s="6">
        <f>AD154+AE154</f>
        <v>0</v>
      </c>
    </row>
    <row r="155" spans="1:32" ht="19.5" customHeight="1" thickBot="1">
      <c r="A155" s="22" t="s">
        <v>5</v>
      </c>
      <c r="B155" s="21"/>
      <c r="C155" s="9">
        <f t="shared" ref="C155:AF155" si="60">SUM(C151:C154)</f>
        <v>836213662</v>
      </c>
      <c r="D155" s="9">
        <f t="shared" si="60"/>
        <v>630659376</v>
      </c>
      <c r="E155" s="9">
        <f t="shared" si="60"/>
        <v>1466873038</v>
      </c>
      <c r="F155" s="9">
        <f t="shared" si="60"/>
        <v>100500767</v>
      </c>
      <c r="G155" s="9">
        <f t="shared" si="60"/>
        <v>149739833</v>
      </c>
      <c r="H155" s="9">
        <f t="shared" si="60"/>
        <v>250240600</v>
      </c>
      <c r="I155" s="9">
        <f t="shared" si="60"/>
        <v>0</v>
      </c>
      <c r="J155" s="9">
        <f t="shared" si="60"/>
        <v>0</v>
      </c>
      <c r="K155" s="9">
        <f t="shared" si="60"/>
        <v>0</v>
      </c>
      <c r="L155" s="9">
        <f t="shared" si="60"/>
        <v>0</v>
      </c>
      <c r="M155" s="9">
        <f t="shared" si="60"/>
        <v>1</v>
      </c>
      <c r="N155" s="9">
        <f t="shared" si="60"/>
        <v>1</v>
      </c>
      <c r="O155" s="9">
        <f t="shared" si="60"/>
        <v>0</v>
      </c>
      <c r="P155" s="9">
        <f t="shared" si="60"/>
        <v>0</v>
      </c>
      <c r="Q155" s="9">
        <f t="shared" si="60"/>
        <v>0</v>
      </c>
      <c r="R155" s="9">
        <f t="shared" si="60"/>
        <v>0</v>
      </c>
      <c r="S155" s="9">
        <f t="shared" si="60"/>
        <v>0</v>
      </c>
      <c r="T155" s="9">
        <f t="shared" si="60"/>
        <v>0</v>
      </c>
      <c r="U155" s="9">
        <f t="shared" si="60"/>
        <v>136255161</v>
      </c>
      <c r="V155" s="9">
        <f t="shared" si="60"/>
        <v>411654</v>
      </c>
      <c r="W155" s="9">
        <f t="shared" si="60"/>
        <v>136666815</v>
      </c>
      <c r="X155" s="9">
        <f t="shared" si="60"/>
        <v>599457734</v>
      </c>
      <c r="Y155" s="9">
        <f t="shared" si="60"/>
        <v>480507888</v>
      </c>
      <c r="Z155" s="9">
        <f t="shared" si="60"/>
        <v>1079965622</v>
      </c>
      <c r="AA155" s="9">
        <f t="shared" si="60"/>
        <v>0</v>
      </c>
      <c r="AB155" s="9">
        <f t="shared" si="60"/>
        <v>0</v>
      </c>
      <c r="AC155" s="9">
        <f t="shared" si="60"/>
        <v>0</v>
      </c>
      <c r="AD155" s="9">
        <f t="shared" si="60"/>
        <v>0</v>
      </c>
      <c r="AE155" s="9">
        <f t="shared" si="60"/>
        <v>0</v>
      </c>
      <c r="AF155" s="9">
        <f t="shared" si="60"/>
        <v>0</v>
      </c>
    </row>
    <row r="156" spans="1:32" ht="19.5" customHeight="1">
      <c r="A156" s="52" t="s">
        <v>49</v>
      </c>
      <c r="B156" s="18" t="s">
        <v>2</v>
      </c>
      <c r="C156" s="5">
        <f>F156+I156+L156+O156+U156+X156+AA156+AD156+R156</f>
        <v>0</v>
      </c>
      <c r="D156" s="5">
        <f>G156+J156+M156+P156+V156+Y156+AB156+AE156+S156</f>
        <v>13509</v>
      </c>
      <c r="E156" s="6">
        <f>H156+K156+N156+Q156+W156+Z156+AC156+AF156+T156</f>
        <v>13509</v>
      </c>
      <c r="F156" s="5">
        <v>0</v>
      </c>
      <c r="G156" s="5">
        <v>13509</v>
      </c>
      <c r="H156" s="5">
        <f>F156+G156</f>
        <v>13509</v>
      </c>
      <c r="I156" s="5">
        <v>0</v>
      </c>
      <c r="J156" s="5">
        <v>0</v>
      </c>
      <c r="K156" s="5">
        <f>I156+J156</f>
        <v>0</v>
      </c>
      <c r="L156" s="5">
        <v>0</v>
      </c>
      <c r="M156" s="5">
        <v>0</v>
      </c>
      <c r="N156" s="5">
        <f>L156+M156</f>
        <v>0</v>
      </c>
      <c r="O156" s="5">
        <v>0</v>
      </c>
      <c r="P156" s="5">
        <v>0</v>
      </c>
      <c r="Q156" s="5">
        <f>O156+P156</f>
        <v>0</v>
      </c>
      <c r="R156" s="5">
        <v>0</v>
      </c>
      <c r="S156" s="5">
        <v>0</v>
      </c>
      <c r="T156" s="5">
        <f>R156+S156</f>
        <v>0</v>
      </c>
      <c r="U156" s="5">
        <v>0</v>
      </c>
      <c r="V156" s="5">
        <v>0</v>
      </c>
      <c r="W156" s="5">
        <f>U156+V156</f>
        <v>0</v>
      </c>
      <c r="X156" s="5">
        <v>0</v>
      </c>
      <c r="Y156" s="5">
        <v>0</v>
      </c>
      <c r="Z156" s="8">
        <f>X156+Y156</f>
        <v>0</v>
      </c>
      <c r="AA156" s="5">
        <v>0</v>
      </c>
      <c r="AB156" s="5">
        <v>0</v>
      </c>
      <c r="AC156" s="8">
        <f>AA156+AB156</f>
        <v>0</v>
      </c>
      <c r="AD156" s="5">
        <v>0</v>
      </c>
      <c r="AE156" s="5">
        <v>0</v>
      </c>
      <c r="AF156" s="6">
        <f>AD156+AE156</f>
        <v>0</v>
      </c>
    </row>
    <row r="157" spans="1:32" ht="19.5" customHeight="1">
      <c r="A157" s="53" t="s">
        <v>49</v>
      </c>
      <c r="B157" s="17" t="s">
        <v>3</v>
      </c>
      <c r="C157" s="5">
        <f t="shared" ref="C157:E159" si="61">F157+I157+L157+O157+U157+X157+AA157+AD157+R157</f>
        <v>0</v>
      </c>
      <c r="D157" s="5">
        <f t="shared" si="61"/>
        <v>0</v>
      </c>
      <c r="E157" s="6">
        <f t="shared" si="61"/>
        <v>0</v>
      </c>
      <c r="F157" s="5">
        <v>0</v>
      </c>
      <c r="G157" s="5">
        <v>0</v>
      </c>
      <c r="H157" s="5">
        <f>F157+G157</f>
        <v>0</v>
      </c>
      <c r="I157" s="5">
        <v>0</v>
      </c>
      <c r="J157" s="5">
        <v>0</v>
      </c>
      <c r="K157" s="5">
        <f>I157+J157</f>
        <v>0</v>
      </c>
      <c r="L157" s="5">
        <v>0</v>
      </c>
      <c r="M157" s="5">
        <v>0</v>
      </c>
      <c r="N157" s="5">
        <f>L157+M157</f>
        <v>0</v>
      </c>
      <c r="O157" s="5">
        <v>0</v>
      </c>
      <c r="P157" s="5">
        <v>0</v>
      </c>
      <c r="Q157" s="5">
        <f>O157+P157</f>
        <v>0</v>
      </c>
      <c r="R157" s="5">
        <v>0</v>
      </c>
      <c r="S157" s="5">
        <v>0</v>
      </c>
      <c r="T157" s="5">
        <f>R157+S157</f>
        <v>0</v>
      </c>
      <c r="U157" s="5">
        <v>0</v>
      </c>
      <c r="V157" s="5">
        <v>0</v>
      </c>
      <c r="W157" s="5">
        <f>U157+V157</f>
        <v>0</v>
      </c>
      <c r="X157" s="5">
        <v>0</v>
      </c>
      <c r="Y157" s="5">
        <v>0</v>
      </c>
      <c r="Z157" s="8">
        <f>X157+Y157</f>
        <v>0</v>
      </c>
      <c r="AA157" s="5">
        <v>0</v>
      </c>
      <c r="AB157" s="5">
        <v>0</v>
      </c>
      <c r="AC157" s="8">
        <f>AA157+AB157</f>
        <v>0</v>
      </c>
      <c r="AD157" s="5">
        <v>0</v>
      </c>
      <c r="AE157" s="5">
        <v>0</v>
      </c>
      <c r="AF157" s="6">
        <f>AD157+AE157</f>
        <v>0</v>
      </c>
    </row>
    <row r="158" spans="1:32" ht="19.5" customHeight="1">
      <c r="A158" s="53"/>
      <c r="B158" s="17" t="s">
        <v>59</v>
      </c>
      <c r="C158" s="5">
        <f t="shared" si="61"/>
        <v>0</v>
      </c>
      <c r="D158" s="5">
        <f t="shared" si="61"/>
        <v>0</v>
      </c>
      <c r="E158" s="6">
        <f t="shared" si="61"/>
        <v>0</v>
      </c>
      <c r="F158" s="5">
        <v>0</v>
      </c>
      <c r="G158" s="5">
        <v>0</v>
      </c>
      <c r="H158" s="5">
        <f>F158+G158</f>
        <v>0</v>
      </c>
      <c r="I158" s="5">
        <v>0</v>
      </c>
      <c r="J158" s="5">
        <v>0</v>
      </c>
      <c r="K158" s="5">
        <f>I158+J158</f>
        <v>0</v>
      </c>
      <c r="L158" s="5">
        <v>0</v>
      </c>
      <c r="M158" s="5">
        <v>0</v>
      </c>
      <c r="N158" s="5">
        <f>L158+M158</f>
        <v>0</v>
      </c>
      <c r="O158" s="5">
        <v>0</v>
      </c>
      <c r="P158" s="5">
        <v>0</v>
      </c>
      <c r="Q158" s="5">
        <f>O158+P158</f>
        <v>0</v>
      </c>
      <c r="R158" s="5">
        <v>0</v>
      </c>
      <c r="S158" s="5">
        <v>0</v>
      </c>
      <c r="T158" s="5">
        <f>R158+S158</f>
        <v>0</v>
      </c>
      <c r="U158" s="5">
        <v>0</v>
      </c>
      <c r="V158" s="5">
        <v>0</v>
      </c>
      <c r="W158" s="5">
        <f>U158+V158</f>
        <v>0</v>
      </c>
      <c r="X158" s="5">
        <v>0</v>
      </c>
      <c r="Y158" s="5">
        <v>0</v>
      </c>
      <c r="Z158" s="8">
        <f>X158+Y158</f>
        <v>0</v>
      </c>
      <c r="AA158" s="5">
        <v>0</v>
      </c>
      <c r="AB158" s="5">
        <v>0</v>
      </c>
      <c r="AC158" s="8">
        <f>AA158+AB158</f>
        <v>0</v>
      </c>
      <c r="AD158" s="5">
        <v>0</v>
      </c>
      <c r="AE158" s="5">
        <v>0</v>
      </c>
      <c r="AF158" s="6">
        <f>AD158+AE158</f>
        <v>0</v>
      </c>
    </row>
    <row r="159" spans="1:32" ht="19.5" customHeight="1">
      <c r="A159" s="54"/>
      <c r="B159" s="17" t="s">
        <v>4</v>
      </c>
      <c r="C159" s="5">
        <f t="shared" si="61"/>
        <v>2562852</v>
      </c>
      <c r="D159" s="5">
        <f t="shared" si="61"/>
        <v>4910290</v>
      </c>
      <c r="E159" s="6">
        <f t="shared" si="61"/>
        <v>7473142</v>
      </c>
      <c r="F159" s="5">
        <v>0</v>
      </c>
      <c r="G159" s="5">
        <v>4910290</v>
      </c>
      <c r="H159" s="5">
        <f>F159+G159</f>
        <v>4910290</v>
      </c>
      <c r="I159" s="5">
        <v>0</v>
      </c>
      <c r="J159" s="5">
        <v>0</v>
      </c>
      <c r="K159" s="5">
        <f>I159+J159</f>
        <v>0</v>
      </c>
      <c r="L159" s="5">
        <v>0</v>
      </c>
      <c r="M159" s="5">
        <v>0</v>
      </c>
      <c r="N159" s="5">
        <f>L159+M159</f>
        <v>0</v>
      </c>
      <c r="O159" s="5">
        <v>0</v>
      </c>
      <c r="P159" s="5">
        <v>0</v>
      </c>
      <c r="Q159" s="5">
        <f>O159+P159</f>
        <v>0</v>
      </c>
      <c r="R159" s="5">
        <v>0</v>
      </c>
      <c r="S159" s="5">
        <v>0</v>
      </c>
      <c r="T159" s="5">
        <f>R159+S159</f>
        <v>0</v>
      </c>
      <c r="U159" s="5">
        <v>0</v>
      </c>
      <c r="V159" s="5">
        <v>0</v>
      </c>
      <c r="W159" s="5">
        <f>U159+V159</f>
        <v>0</v>
      </c>
      <c r="X159" s="5">
        <v>2562852</v>
      </c>
      <c r="Y159" s="5">
        <v>0</v>
      </c>
      <c r="Z159" s="8">
        <f>X159+Y159</f>
        <v>2562852</v>
      </c>
      <c r="AA159" s="5">
        <v>0</v>
      </c>
      <c r="AB159" s="5">
        <v>0</v>
      </c>
      <c r="AC159" s="8">
        <f>AA159+AB159</f>
        <v>0</v>
      </c>
      <c r="AD159" s="5">
        <v>0</v>
      </c>
      <c r="AE159" s="5">
        <v>0</v>
      </c>
      <c r="AF159" s="6">
        <f>AD159+AE159</f>
        <v>0</v>
      </c>
    </row>
    <row r="160" spans="1:32" ht="19.5" customHeight="1" thickBot="1">
      <c r="A160" s="22" t="s">
        <v>5</v>
      </c>
      <c r="B160" s="21"/>
      <c r="C160" s="9">
        <f t="shared" ref="C160:AF160" si="62">SUM(C156:C159)</f>
        <v>2562852</v>
      </c>
      <c r="D160" s="9">
        <f t="shared" si="62"/>
        <v>4923799</v>
      </c>
      <c r="E160" s="9">
        <f t="shared" si="62"/>
        <v>7486651</v>
      </c>
      <c r="F160" s="9">
        <f t="shared" si="62"/>
        <v>0</v>
      </c>
      <c r="G160" s="9">
        <f t="shared" si="62"/>
        <v>4923799</v>
      </c>
      <c r="H160" s="9">
        <f t="shared" si="62"/>
        <v>4923799</v>
      </c>
      <c r="I160" s="9">
        <f t="shared" si="62"/>
        <v>0</v>
      </c>
      <c r="J160" s="9">
        <f t="shared" si="62"/>
        <v>0</v>
      </c>
      <c r="K160" s="9">
        <f t="shared" si="62"/>
        <v>0</v>
      </c>
      <c r="L160" s="9">
        <f t="shared" si="62"/>
        <v>0</v>
      </c>
      <c r="M160" s="9">
        <f t="shared" si="62"/>
        <v>0</v>
      </c>
      <c r="N160" s="9">
        <f t="shared" si="62"/>
        <v>0</v>
      </c>
      <c r="O160" s="9">
        <f t="shared" si="62"/>
        <v>0</v>
      </c>
      <c r="P160" s="9">
        <f t="shared" si="62"/>
        <v>0</v>
      </c>
      <c r="Q160" s="9">
        <f t="shared" si="62"/>
        <v>0</v>
      </c>
      <c r="R160" s="9">
        <f t="shared" si="62"/>
        <v>0</v>
      </c>
      <c r="S160" s="9">
        <f t="shared" si="62"/>
        <v>0</v>
      </c>
      <c r="T160" s="9">
        <f t="shared" si="62"/>
        <v>0</v>
      </c>
      <c r="U160" s="9">
        <f t="shared" si="62"/>
        <v>0</v>
      </c>
      <c r="V160" s="9">
        <f t="shared" si="62"/>
        <v>0</v>
      </c>
      <c r="W160" s="9">
        <f t="shared" si="62"/>
        <v>0</v>
      </c>
      <c r="X160" s="9">
        <f t="shared" si="62"/>
        <v>2562852</v>
      </c>
      <c r="Y160" s="9">
        <f t="shared" si="62"/>
        <v>0</v>
      </c>
      <c r="Z160" s="9">
        <f t="shared" si="62"/>
        <v>2562852</v>
      </c>
      <c r="AA160" s="9">
        <f t="shared" si="62"/>
        <v>0</v>
      </c>
      <c r="AB160" s="9">
        <f t="shared" si="62"/>
        <v>0</v>
      </c>
      <c r="AC160" s="9">
        <f t="shared" si="62"/>
        <v>0</v>
      </c>
      <c r="AD160" s="9">
        <f t="shared" si="62"/>
        <v>0</v>
      </c>
      <c r="AE160" s="9">
        <f t="shared" si="62"/>
        <v>0</v>
      </c>
      <c r="AF160" s="9">
        <f t="shared" si="62"/>
        <v>0</v>
      </c>
    </row>
    <row r="161" spans="1:32" ht="19.5" customHeight="1">
      <c r="A161" s="52" t="s">
        <v>50</v>
      </c>
      <c r="B161" s="18" t="s">
        <v>2</v>
      </c>
      <c r="C161" s="5">
        <f>F161+I161+L161+O161+U161+X161+AA161+AD161+R161</f>
        <v>0</v>
      </c>
      <c r="D161" s="5">
        <f>G161+J161+M161+P161+V161+Y161+AB161+AE161+S161</f>
        <v>0</v>
      </c>
      <c r="E161" s="6">
        <f>H161+K161+N161+Q161+W161+Z161+AC161+AF161+T161</f>
        <v>0</v>
      </c>
      <c r="F161" s="5">
        <v>0</v>
      </c>
      <c r="G161" s="5">
        <v>0</v>
      </c>
      <c r="H161" s="5">
        <f>F161+G161</f>
        <v>0</v>
      </c>
      <c r="I161" s="5">
        <v>0</v>
      </c>
      <c r="J161" s="5">
        <v>0</v>
      </c>
      <c r="K161" s="5">
        <f>I161+J161</f>
        <v>0</v>
      </c>
      <c r="L161" s="5">
        <v>0</v>
      </c>
      <c r="M161" s="5">
        <v>0</v>
      </c>
      <c r="N161" s="5">
        <f>L161+M161</f>
        <v>0</v>
      </c>
      <c r="O161" s="5">
        <v>0</v>
      </c>
      <c r="P161" s="5">
        <v>0</v>
      </c>
      <c r="Q161" s="5">
        <f>O161+P161</f>
        <v>0</v>
      </c>
      <c r="R161" s="5">
        <v>0</v>
      </c>
      <c r="S161" s="5">
        <v>0</v>
      </c>
      <c r="T161" s="5">
        <f>R161+S161</f>
        <v>0</v>
      </c>
      <c r="U161" s="5">
        <v>0</v>
      </c>
      <c r="V161" s="5">
        <v>0</v>
      </c>
      <c r="W161" s="5">
        <f>U161+V161</f>
        <v>0</v>
      </c>
      <c r="X161" s="5">
        <v>0</v>
      </c>
      <c r="Y161" s="5">
        <v>0</v>
      </c>
      <c r="Z161" s="8">
        <f>X161+Y161</f>
        <v>0</v>
      </c>
      <c r="AA161" s="5">
        <v>0</v>
      </c>
      <c r="AB161" s="5">
        <v>0</v>
      </c>
      <c r="AC161" s="8">
        <f>AA161+AB161</f>
        <v>0</v>
      </c>
      <c r="AD161" s="5">
        <v>0</v>
      </c>
      <c r="AE161" s="5">
        <v>0</v>
      </c>
      <c r="AF161" s="6">
        <f>AD161+AE161</f>
        <v>0</v>
      </c>
    </row>
    <row r="162" spans="1:32" ht="19.5" customHeight="1">
      <c r="A162" s="53"/>
      <c r="B162" s="17" t="s">
        <v>3</v>
      </c>
      <c r="C162" s="5">
        <f t="shared" ref="C162:E164" si="63">F162+I162+L162+O162+U162+X162+AA162+AD162+R162</f>
        <v>0</v>
      </c>
      <c r="D162" s="5">
        <f t="shared" si="63"/>
        <v>0</v>
      </c>
      <c r="E162" s="6">
        <f t="shared" si="63"/>
        <v>0</v>
      </c>
      <c r="F162" s="5">
        <v>0</v>
      </c>
      <c r="G162" s="5">
        <v>0</v>
      </c>
      <c r="H162" s="5">
        <f>F162+G162</f>
        <v>0</v>
      </c>
      <c r="I162" s="5">
        <v>0</v>
      </c>
      <c r="J162" s="5">
        <v>0</v>
      </c>
      <c r="K162" s="5">
        <f>I162+J162</f>
        <v>0</v>
      </c>
      <c r="L162" s="5">
        <v>0</v>
      </c>
      <c r="M162" s="5">
        <v>0</v>
      </c>
      <c r="N162" s="5">
        <f>L162+M162</f>
        <v>0</v>
      </c>
      <c r="O162" s="5">
        <v>0</v>
      </c>
      <c r="P162" s="5">
        <v>0</v>
      </c>
      <c r="Q162" s="5">
        <f>O162+P162</f>
        <v>0</v>
      </c>
      <c r="R162" s="5">
        <v>0</v>
      </c>
      <c r="S162" s="5">
        <v>0</v>
      </c>
      <c r="T162" s="5">
        <f>R162+S162</f>
        <v>0</v>
      </c>
      <c r="U162" s="5">
        <v>0</v>
      </c>
      <c r="V162" s="5">
        <v>0</v>
      </c>
      <c r="W162" s="5">
        <f>U162+V162</f>
        <v>0</v>
      </c>
      <c r="X162" s="5">
        <v>0</v>
      </c>
      <c r="Y162" s="5">
        <v>0</v>
      </c>
      <c r="Z162" s="8">
        <f>X162+Y162</f>
        <v>0</v>
      </c>
      <c r="AA162" s="5">
        <v>0</v>
      </c>
      <c r="AB162" s="5">
        <v>0</v>
      </c>
      <c r="AC162" s="8">
        <f>AA162+AB162</f>
        <v>0</v>
      </c>
      <c r="AD162" s="5">
        <v>0</v>
      </c>
      <c r="AE162" s="5">
        <v>0</v>
      </c>
      <c r="AF162" s="6">
        <f>AD162+AE162</f>
        <v>0</v>
      </c>
    </row>
    <row r="163" spans="1:32" ht="19.5" customHeight="1">
      <c r="A163" s="53"/>
      <c r="B163" s="17" t="s">
        <v>59</v>
      </c>
      <c r="C163" s="5">
        <f t="shared" si="63"/>
        <v>0</v>
      </c>
      <c r="D163" s="5">
        <f t="shared" si="63"/>
        <v>0</v>
      </c>
      <c r="E163" s="6">
        <f t="shared" si="63"/>
        <v>0</v>
      </c>
      <c r="F163" s="5">
        <v>0</v>
      </c>
      <c r="G163" s="5">
        <v>0</v>
      </c>
      <c r="H163" s="5">
        <f>F163+G163</f>
        <v>0</v>
      </c>
      <c r="I163" s="5">
        <v>0</v>
      </c>
      <c r="J163" s="5">
        <v>0</v>
      </c>
      <c r="K163" s="5">
        <f>I163+J163</f>
        <v>0</v>
      </c>
      <c r="L163" s="5">
        <v>0</v>
      </c>
      <c r="M163" s="5">
        <v>0</v>
      </c>
      <c r="N163" s="5">
        <f>L163+M163</f>
        <v>0</v>
      </c>
      <c r="O163" s="5">
        <v>0</v>
      </c>
      <c r="P163" s="5">
        <v>0</v>
      </c>
      <c r="Q163" s="5">
        <f>O163+P163</f>
        <v>0</v>
      </c>
      <c r="R163" s="5">
        <v>0</v>
      </c>
      <c r="S163" s="5">
        <v>0</v>
      </c>
      <c r="T163" s="5">
        <f>R163+S163</f>
        <v>0</v>
      </c>
      <c r="U163" s="5">
        <v>0</v>
      </c>
      <c r="V163" s="5">
        <v>0</v>
      </c>
      <c r="W163" s="5">
        <f>U163+V163</f>
        <v>0</v>
      </c>
      <c r="X163" s="5">
        <v>0</v>
      </c>
      <c r="Y163" s="5">
        <v>0</v>
      </c>
      <c r="Z163" s="8">
        <f>X163+Y163</f>
        <v>0</v>
      </c>
      <c r="AA163" s="5">
        <v>0</v>
      </c>
      <c r="AB163" s="5">
        <v>0</v>
      </c>
      <c r="AC163" s="8">
        <f>AA163+AB163</f>
        <v>0</v>
      </c>
      <c r="AD163" s="5">
        <v>0</v>
      </c>
      <c r="AE163" s="5">
        <v>0</v>
      </c>
      <c r="AF163" s="6">
        <f>AD163+AE163</f>
        <v>0</v>
      </c>
    </row>
    <row r="164" spans="1:32" ht="19.5" customHeight="1">
      <c r="A164" s="54"/>
      <c r="B164" s="17" t="s">
        <v>4</v>
      </c>
      <c r="C164" s="5">
        <f t="shared" si="63"/>
        <v>0</v>
      </c>
      <c r="D164" s="5">
        <f t="shared" si="63"/>
        <v>0</v>
      </c>
      <c r="E164" s="6">
        <f t="shared" si="63"/>
        <v>0</v>
      </c>
      <c r="F164" s="5">
        <v>0</v>
      </c>
      <c r="G164" s="5">
        <v>0</v>
      </c>
      <c r="H164" s="5">
        <f>F164+G164</f>
        <v>0</v>
      </c>
      <c r="I164" s="5">
        <v>0</v>
      </c>
      <c r="J164" s="5">
        <v>0</v>
      </c>
      <c r="K164" s="5">
        <f>I164+J164</f>
        <v>0</v>
      </c>
      <c r="L164" s="5">
        <v>0</v>
      </c>
      <c r="M164" s="5">
        <v>0</v>
      </c>
      <c r="N164" s="5">
        <f>L164+M164</f>
        <v>0</v>
      </c>
      <c r="O164" s="5">
        <v>0</v>
      </c>
      <c r="P164" s="5">
        <v>0</v>
      </c>
      <c r="Q164" s="5">
        <f>O164+P164</f>
        <v>0</v>
      </c>
      <c r="R164" s="5">
        <v>0</v>
      </c>
      <c r="S164" s="5">
        <v>0</v>
      </c>
      <c r="T164" s="5">
        <f>R164+S164</f>
        <v>0</v>
      </c>
      <c r="U164" s="5">
        <v>0</v>
      </c>
      <c r="V164" s="5">
        <v>0</v>
      </c>
      <c r="W164" s="5">
        <f>U164+V164</f>
        <v>0</v>
      </c>
      <c r="X164" s="5">
        <v>0</v>
      </c>
      <c r="Y164" s="5">
        <v>0</v>
      </c>
      <c r="Z164" s="8">
        <f>X164+Y164</f>
        <v>0</v>
      </c>
      <c r="AA164" s="5">
        <v>0</v>
      </c>
      <c r="AB164" s="5">
        <v>0</v>
      </c>
      <c r="AC164" s="8">
        <f>AA164+AB164</f>
        <v>0</v>
      </c>
      <c r="AD164" s="5">
        <v>0</v>
      </c>
      <c r="AE164" s="5">
        <v>0</v>
      </c>
      <c r="AF164" s="6">
        <f>AD164+AE164</f>
        <v>0</v>
      </c>
    </row>
    <row r="165" spans="1:32" ht="19.5" customHeight="1" thickBot="1">
      <c r="A165" s="22" t="s">
        <v>5</v>
      </c>
      <c r="B165" s="21"/>
      <c r="C165" s="9">
        <f t="shared" ref="C165:AF165" si="64">SUM(C161:C164)</f>
        <v>0</v>
      </c>
      <c r="D165" s="9">
        <f t="shared" si="64"/>
        <v>0</v>
      </c>
      <c r="E165" s="9">
        <f t="shared" si="64"/>
        <v>0</v>
      </c>
      <c r="F165" s="9">
        <f t="shared" si="64"/>
        <v>0</v>
      </c>
      <c r="G165" s="9">
        <f t="shared" si="64"/>
        <v>0</v>
      </c>
      <c r="H165" s="9">
        <f t="shared" si="64"/>
        <v>0</v>
      </c>
      <c r="I165" s="9">
        <f t="shared" si="64"/>
        <v>0</v>
      </c>
      <c r="J165" s="9">
        <f t="shared" si="64"/>
        <v>0</v>
      </c>
      <c r="K165" s="9">
        <f t="shared" si="64"/>
        <v>0</v>
      </c>
      <c r="L165" s="9">
        <f t="shared" si="64"/>
        <v>0</v>
      </c>
      <c r="M165" s="9">
        <f t="shared" si="64"/>
        <v>0</v>
      </c>
      <c r="N165" s="9">
        <f t="shared" si="64"/>
        <v>0</v>
      </c>
      <c r="O165" s="9">
        <f t="shared" si="64"/>
        <v>0</v>
      </c>
      <c r="P165" s="9">
        <f t="shared" si="64"/>
        <v>0</v>
      </c>
      <c r="Q165" s="9">
        <f t="shared" si="64"/>
        <v>0</v>
      </c>
      <c r="R165" s="9">
        <f t="shared" si="64"/>
        <v>0</v>
      </c>
      <c r="S165" s="9">
        <f t="shared" si="64"/>
        <v>0</v>
      </c>
      <c r="T165" s="9">
        <f t="shared" si="64"/>
        <v>0</v>
      </c>
      <c r="U165" s="9">
        <f t="shared" si="64"/>
        <v>0</v>
      </c>
      <c r="V165" s="9">
        <f t="shared" si="64"/>
        <v>0</v>
      </c>
      <c r="W165" s="9">
        <f t="shared" si="64"/>
        <v>0</v>
      </c>
      <c r="X165" s="9">
        <f t="shared" si="64"/>
        <v>0</v>
      </c>
      <c r="Y165" s="9">
        <f t="shared" si="64"/>
        <v>0</v>
      </c>
      <c r="Z165" s="9">
        <f t="shared" si="64"/>
        <v>0</v>
      </c>
      <c r="AA165" s="9">
        <f t="shared" si="64"/>
        <v>0</v>
      </c>
      <c r="AB165" s="9">
        <f t="shared" si="64"/>
        <v>0</v>
      </c>
      <c r="AC165" s="9">
        <f t="shared" si="64"/>
        <v>0</v>
      </c>
      <c r="AD165" s="9">
        <f t="shared" si="64"/>
        <v>0</v>
      </c>
      <c r="AE165" s="9">
        <f t="shared" si="64"/>
        <v>0</v>
      </c>
      <c r="AF165" s="9">
        <f t="shared" si="64"/>
        <v>0</v>
      </c>
    </row>
    <row r="166" spans="1:32" ht="19.5" customHeight="1">
      <c r="A166" s="52" t="s">
        <v>51</v>
      </c>
      <c r="B166" s="18" t="s">
        <v>2</v>
      </c>
      <c r="C166" s="5">
        <f>F166+I166+L166+O166+U166+X166+AA166+AD166+R166</f>
        <v>0</v>
      </c>
      <c r="D166" s="5">
        <f>G166+J166+M166+P166+V166+Y166+AB166+AE166+S166</f>
        <v>0</v>
      </c>
      <c r="E166" s="6">
        <f>H166+K166+N166+Q166+W166+Z166+AC166+AF166+T166</f>
        <v>0</v>
      </c>
      <c r="F166" s="5">
        <v>0</v>
      </c>
      <c r="G166" s="5">
        <v>0</v>
      </c>
      <c r="H166" s="5">
        <f>F166+G166</f>
        <v>0</v>
      </c>
      <c r="I166" s="5">
        <v>0</v>
      </c>
      <c r="J166" s="5">
        <v>0</v>
      </c>
      <c r="K166" s="5">
        <f>I166+J166</f>
        <v>0</v>
      </c>
      <c r="L166" s="5">
        <v>0</v>
      </c>
      <c r="M166" s="5">
        <v>0</v>
      </c>
      <c r="N166" s="5">
        <f>L166+M166</f>
        <v>0</v>
      </c>
      <c r="O166" s="5">
        <v>0</v>
      </c>
      <c r="P166" s="5">
        <v>0</v>
      </c>
      <c r="Q166" s="5">
        <f>O166+P166</f>
        <v>0</v>
      </c>
      <c r="R166" s="5">
        <v>0</v>
      </c>
      <c r="S166" s="5">
        <v>0</v>
      </c>
      <c r="T166" s="5">
        <f>R166+S166</f>
        <v>0</v>
      </c>
      <c r="U166" s="5">
        <v>0</v>
      </c>
      <c r="V166" s="5">
        <v>0</v>
      </c>
      <c r="W166" s="5">
        <f>U166+V166</f>
        <v>0</v>
      </c>
      <c r="X166" s="5">
        <v>0</v>
      </c>
      <c r="Y166" s="5">
        <v>0</v>
      </c>
      <c r="Z166" s="8">
        <f>X166+Y166</f>
        <v>0</v>
      </c>
      <c r="AA166" s="5">
        <v>0</v>
      </c>
      <c r="AB166" s="5">
        <v>0</v>
      </c>
      <c r="AC166" s="8">
        <f>AA166+AB166</f>
        <v>0</v>
      </c>
      <c r="AD166" s="5">
        <v>0</v>
      </c>
      <c r="AE166" s="5">
        <v>0</v>
      </c>
      <c r="AF166" s="6">
        <f>AD166+AE166</f>
        <v>0</v>
      </c>
    </row>
    <row r="167" spans="1:32" ht="19.5" customHeight="1">
      <c r="A167" s="53"/>
      <c r="B167" s="17" t="s">
        <v>3</v>
      </c>
      <c r="C167" s="5">
        <f t="shared" ref="C167:E169" si="65">F167+I167+L167+O167+U167+X167+AA167+AD167+R167</f>
        <v>1502855</v>
      </c>
      <c r="D167" s="5">
        <f t="shared" si="65"/>
        <v>0</v>
      </c>
      <c r="E167" s="6">
        <f t="shared" si="65"/>
        <v>1502855</v>
      </c>
      <c r="F167" s="5">
        <v>0</v>
      </c>
      <c r="G167" s="5">
        <v>0</v>
      </c>
      <c r="H167" s="5">
        <f>F167+G167</f>
        <v>0</v>
      </c>
      <c r="I167" s="5">
        <v>0</v>
      </c>
      <c r="J167" s="5">
        <v>0</v>
      </c>
      <c r="K167" s="5">
        <f>I167+J167</f>
        <v>0</v>
      </c>
      <c r="L167" s="5">
        <v>0</v>
      </c>
      <c r="M167" s="5">
        <v>0</v>
      </c>
      <c r="N167" s="5">
        <f>L167+M167</f>
        <v>0</v>
      </c>
      <c r="O167" s="5">
        <v>0</v>
      </c>
      <c r="P167" s="5">
        <v>0</v>
      </c>
      <c r="Q167" s="5">
        <f>O167+P167</f>
        <v>0</v>
      </c>
      <c r="R167" s="5">
        <v>0</v>
      </c>
      <c r="S167" s="5">
        <v>0</v>
      </c>
      <c r="T167" s="5">
        <f>R167+S167</f>
        <v>0</v>
      </c>
      <c r="U167" s="5">
        <v>0</v>
      </c>
      <c r="V167" s="5">
        <v>0</v>
      </c>
      <c r="W167" s="5">
        <f>U167+V167</f>
        <v>0</v>
      </c>
      <c r="X167" s="5">
        <v>1502855</v>
      </c>
      <c r="Y167" s="5">
        <v>0</v>
      </c>
      <c r="Z167" s="8">
        <f>X167+Y167</f>
        <v>1502855</v>
      </c>
      <c r="AA167" s="5">
        <v>0</v>
      </c>
      <c r="AB167" s="5">
        <v>0</v>
      </c>
      <c r="AC167" s="8">
        <f>AA167+AB167</f>
        <v>0</v>
      </c>
      <c r="AD167" s="5">
        <v>0</v>
      </c>
      <c r="AE167" s="5">
        <v>0</v>
      </c>
      <c r="AF167" s="6">
        <f>AD167+AE167</f>
        <v>0</v>
      </c>
    </row>
    <row r="168" spans="1:32" ht="19.5" customHeight="1">
      <c r="A168" s="53"/>
      <c r="B168" s="17" t="s">
        <v>59</v>
      </c>
      <c r="C168" s="5">
        <f t="shared" si="65"/>
        <v>0</v>
      </c>
      <c r="D168" s="5">
        <f t="shared" si="65"/>
        <v>0</v>
      </c>
      <c r="E168" s="6">
        <f t="shared" si="65"/>
        <v>0</v>
      </c>
      <c r="F168" s="5">
        <v>0</v>
      </c>
      <c r="G168" s="5">
        <v>0</v>
      </c>
      <c r="H168" s="5">
        <f>F168+G168</f>
        <v>0</v>
      </c>
      <c r="I168" s="5">
        <v>0</v>
      </c>
      <c r="J168" s="5">
        <v>0</v>
      </c>
      <c r="K168" s="5">
        <f>I168+J168</f>
        <v>0</v>
      </c>
      <c r="L168" s="5">
        <v>0</v>
      </c>
      <c r="M168" s="5">
        <v>0</v>
      </c>
      <c r="N168" s="5">
        <f>L168+M168</f>
        <v>0</v>
      </c>
      <c r="O168" s="5">
        <v>0</v>
      </c>
      <c r="P168" s="5">
        <v>0</v>
      </c>
      <c r="Q168" s="5">
        <f>O168+P168</f>
        <v>0</v>
      </c>
      <c r="R168" s="5">
        <v>0</v>
      </c>
      <c r="S168" s="5">
        <v>0</v>
      </c>
      <c r="T168" s="5">
        <f>R168+S168</f>
        <v>0</v>
      </c>
      <c r="U168" s="5">
        <v>0</v>
      </c>
      <c r="V168" s="5">
        <v>0</v>
      </c>
      <c r="W168" s="5">
        <f>U168+V168</f>
        <v>0</v>
      </c>
      <c r="X168" s="5">
        <v>0</v>
      </c>
      <c r="Y168" s="5">
        <v>0</v>
      </c>
      <c r="Z168" s="8">
        <f>X168+Y168</f>
        <v>0</v>
      </c>
      <c r="AA168" s="5">
        <v>0</v>
      </c>
      <c r="AB168" s="5">
        <v>0</v>
      </c>
      <c r="AC168" s="8">
        <f>AA168+AB168</f>
        <v>0</v>
      </c>
      <c r="AD168" s="5">
        <v>0</v>
      </c>
      <c r="AE168" s="5">
        <v>0</v>
      </c>
      <c r="AF168" s="6">
        <f>AD168+AE168</f>
        <v>0</v>
      </c>
    </row>
    <row r="169" spans="1:32" ht="19.5" customHeight="1">
      <c r="A169" s="54"/>
      <c r="B169" s="17" t="s">
        <v>4</v>
      </c>
      <c r="C169" s="5">
        <f t="shared" si="65"/>
        <v>1435320</v>
      </c>
      <c r="D169" s="5">
        <f t="shared" si="65"/>
        <v>12533342</v>
      </c>
      <c r="E169" s="6">
        <f t="shared" si="65"/>
        <v>13968662</v>
      </c>
      <c r="F169" s="5">
        <v>0</v>
      </c>
      <c r="G169" s="5">
        <v>0</v>
      </c>
      <c r="H169" s="5">
        <f>F169+G169</f>
        <v>0</v>
      </c>
      <c r="I169" s="5">
        <v>0</v>
      </c>
      <c r="J169" s="5">
        <v>0</v>
      </c>
      <c r="K169" s="5">
        <f>I169+J169</f>
        <v>0</v>
      </c>
      <c r="L169" s="5">
        <v>0</v>
      </c>
      <c r="M169" s="5">
        <v>0</v>
      </c>
      <c r="N169" s="5">
        <f>L169+M169</f>
        <v>0</v>
      </c>
      <c r="O169" s="5">
        <v>0</v>
      </c>
      <c r="P169" s="5">
        <v>0</v>
      </c>
      <c r="Q169" s="5">
        <f>O169+P169</f>
        <v>0</v>
      </c>
      <c r="R169" s="5">
        <v>0</v>
      </c>
      <c r="S169" s="5">
        <v>0</v>
      </c>
      <c r="T169" s="5">
        <f>R169+S169</f>
        <v>0</v>
      </c>
      <c r="U169" s="5">
        <v>0</v>
      </c>
      <c r="V169" s="5">
        <v>0</v>
      </c>
      <c r="W169" s="5">
        <f>U169+V169</f>
        <v>0</v>
      </c>
      <c r="X169" s="5">
        <v>1435320</v>
      </c>
      <c r="Y169" s="5">
        <v>12533342</v>
      </c>
      <c r="Z169" s="8">
        <f>X169+Y169</f>
        <v>13968662</v>
      </c>
      <c r="AA169" s="5">
        <v>0</v>
      </c>
      <c r="AB169" s="5">
        <v>0</v>
      </c>
      <c r="AC169" s="8">
        <f>AA169+AB169</f>
        <v>0</v>
      </c>
      <c r="AD169" s="5">
        <v>0</v>
      </c>
      <c r="AE169" s="5">
        <v>0</v>
      </c>
      <c r="AF169" s="6">
        <f>AD169+AE169</f>
        <v>0</v>
      </c>
    </row>
    <row r="170" spans="1:32" ht="19.5" customHeight="1" thickBot="1">
      <c r="A170" s="22" t="s">
        <v>5</v>
      </c>
      <c r="B170" s="21"/>
      <c r="C170" s="9">
        <f t="shared" ref="C170:AF170" si="66">SUM(C166:C169)</f>
        <v>2938175</v>
      </c>
      <c r="D170" s="9">
        <f t="shared" si="66"/>
        <v>12533342</v>
      </c>
      <c r="E170" s="9">
        <f t="shared" si="66"/>
        <v>15471517</v>
      </c>
      <c r="F170" s="9">
        <f t="shared" si="66"/>
        <v>0</v>
      </c>
      <c r="G170" s="9">
        <f t="shared" si="66"/>
        <v>0</v>
      </c>
      <c r="H170" s="9">
        <f t="shared" si="66"/>
        <v>0</v>
      </c>
      <c r="I170" s="9">
        <f t="shared" si="66"/>
        <v>0</v>
      </c>
      <c r="J170" s="9">
        <f t="shared" si="66"/>
        <v>0</v>
      </c>
      <c r="K170" s="9">
        <f t="shared" si="66"/>
        <v>0</v>
      </c>
      <c r="L170" s="9">
        <f t="shared" si="66"/>
        <v>0</v>
      </c>
      <c r="M170" s="9">
        <f t="shared" si="66"/>
        <v>0</v>
      </c>
      <c r="N170" s="9">
        <f t="shared" si="66"/>
        <v>0</v>
      </c>
      <c r="O170" s="9">
        <f t="shared" si="66"/>
        <v>0</v>
      </c>
      <c r="P170" s="9">
        <f t="shared" si="66"/>
        <v>0</v>
      </c>
      <c r="Q170" s="9">
        <f t="shared" si="66"/>
        <v>0</v>
      </c>
      <c r="R170" s="9">
        <f t="shared" si="66"/>
        <v>0</v>
      </c>
      <c r="S170" s="9">
        <f t="shared" si="66"/>
        <v>0</v>
      </c>
      <c r="T170" s="9">
        <f t="shared" si="66"/>
        <v>0</v>
      </c>
      <c r="U170" s="9">
        <f t="shared" si="66"/>
        <v>0</v>
      </c>
      <c r="V170" s="9">
        <f t="shared" si="66"/>
        <v>0</v>
      </c>
      <c r="W170" s="9">
        <f t="shared" si="66"/>
        <v>0</v>
      </c>
      <c r="X170" s="9">
        <f t="shared" si="66"/>
        <v>2938175</v>
      </c>
      <c r="Y170" s="9">
        <f t="shared" si="66"/>
        <v>12533342</v>
      </c>
      <c r="Z170" s="9">
        <f t="shared" si="66"/>
        <v>15471517</v>
      </c>
      <c r="AA170" s="9">
        <f t="shared" si="66"/>
        <v>0</v>
      </c>
      <c r="AB170" s="9">
        <f t="shared" si="66"/>
        <v>0</v>
      </c>
      <c r="AC170" s="9">
        <f t="shared" si="66"/>
        <v>0</v>
      </c>
      <c r="AD170" s="9">
        <f t="shared" si="66"/>
        <v>0</v>
      </c>
      <c r="AE170" s="9">
        <f t="shared" si="66"/>
        <v>0</v>
      </c>
      <c r="AF170" s="9">
        <f t="shared" si="66"/>
        <v>0</v>
      </c>
    </row>
    <row r="171" spans="1:32" ht="19.5" customHeight="1">
      <c r="A171" s="52" t="s">
        <v>52</v>
      </c>
      <c r="B171" s="18" t="s">
        <v>2</v>
      </c>
      <c r="C171" s="5">
        <f>F171+I171+L171+O171+U171+X171+AA171+AD171+R171</f>
        <v>0</v>
      </c>
      <c r="D171" s="5">
        <f>G171+J171+M171+P171+V171+Y171+AB171+AE171+S171</f>
        <v>0</v>
      </c>
      <c r="E171" s="6">
        <f>H171+K171+N171+Q171+W171+Z171+AC171+AF171+T171</f>
        <v>0</v>
      </c>
      <c r="F171" s="5">
        <v>0</v>
      </c>
      <c r="G171" s="5">
        <v>0</v>
      </c>
      <c r="H171" s="5">
        <f>F171+G171</f>
        <v>0</v>
      </c>
      <c r="I171" s="5">
        <v>0</v>
      </c>
      <c r="J171" s="5">
        <v>0</v>
      </c>
      <c r="K171" s="5">
        <f>I171+J171</f>
        <v>0</v>
      </c>
      <c r="L171" s="5">
        <v>0</v>
      </c>
      <c r="M171" s="5">
        <v>0</v>
      </c>
      <c r="N171" s="5">
        <f>L171+M171</f>
        <v>0</v>
      </c>
      <c r="O171" s="5">
        <v>0</v>
      </c>
      <c r="P171" s="5">
        <v>0</v>
      </c>
      <c r="Q171" s="5">
        <f>O171+P171</f>
        <v>0</v>
      </c>
      <c r="R171" s="5">
        <v>0</v>
      </c>
      <c r="S171" s="5">
        <v>0</v>
      </c>
      <c r="T171" s="5">
        <f>R171+S171</f>
        <v>0</v>
      </c>
      <c r="U171" s="5">
        <v>0</v>
      </c>
      <c r="V171" s="5">
        <v>0</v>
      </c>
      <c r="W171" s="5">
        <f>U171+V171</f>
        <v>0</v>
      </c>
      <c r="X171" s="5">
        <v>0</v>
      </c>
      <c r="Y171" s="5">
        <v>0</v>
      </c>
      <c r="Z171" s="8">
        <f>X171+Y171</f>
        <v>0</v>
      </c>
      <c r="AA171" s="5">
        <v>0</v>
      </c>
      <c r="AB171" s="5">
        <v>0</v>
      </c>
      <c r="AC171" s="8">
        <f>AA171+AB171</f>
        <v>0</v>
      </c>
      <c r="AD171" s="5">
        <v>0</v>
      </c>
      <c r="AE171" s="5">
        <v>0</v>
      </c>
      <c r="AF171" s="6">
        <f>AD171+AE171</f>
        <v>0</v>
      </c>
    </row>
    <row r="172" spans="1:32" ht="19.5" customHeight="1">
      <c r="A172" s="53"/>
      <c r="B172" s="17" t="s">
        <v>3</v>
      </c>
      <c r="C172" s="5">
        <f t="shared" ref="C172:E174" si="67">F172+I172+L172+O172+U172+X172+AA172+AD172+R172</f>
        <v>0</v>
      </c>
      <c r="D172" s="5">
        <f t="shared" si="67"/>
        <v>0</v>
      </c>
      <c r="E172" s="6">
        <f t="shared" si="67"/>
        <v>0</v>
      </c>
      <c r="F172" s="5">
        <v>0</v>
      </c>
      <c r="G172" s="5">
        <v>0</v>
      </c>
      <c r="H172" s="5">
        <f>F172+G172</f>
        <v>0</v>
      </c>
      <c r="I172" s="5">
        <v>0</v>
      </c>
      <c r="J172" s="5">
        <v>0</v>
      </c>
      <c r="K172" s="5">
        <f>I172+J172</f>
        <v>0</v>
      </c>
      <c r="L172" s="5">
        <v>0</v>
      </c>
      <c r="M172" s="5">
        <v>0</v>
      </c>
      <c r="N172" s="5">
        <f>L172+M172</f>
        <v>0</v>
      </c>
      <c r="O172" s="5">
        <v>0</v>
      </c>
      <c r="P172" s="5">
        <v>0</v>
      </c>
      <c r="Q172" s="5">
        <f>O172+P172</f>
        <v>0</v>
      </c>
      <c r="R172" s="5">
        <v>0</v>
      </c>
      <c r="S172" s="5">
        <v>0</v>
      </c>
      <c r="T172" s="5">
        <f>R172+S172</f>
        <v>0</v>
      </c>
      <c r="U172" s="5">
        <v>0</v>
      </c>
      <c r="V172" s="5">
        <v>0</v>
      </c>
      <c r="W172" s="5">
        <f>U172+V172</f>
        <v>0</v>
      </c>
      <c r="X172" s="5">
        <v>0</v>
      </c>
      <c r="Y172" s="5">
        <v>0</v>
      </c>
      <c r="Z172" s="8">
        <f>X172+Y172</f>
        <v>0</v>
      </c>
      <c r="AA172" s="5">
        <v>0</v>
      </c>
      <c r="AB172" s="5">
        <v>0</v>
      </c>
      <c r="AC172" s="8">
        <f>AA172+AB172</f>
        <v>0</v>
      </c>
      <c r="AD172" s="5">
        <v>0</v>
      </c>
      <c r="AE172" s="5">
        <v>0</v>
      </c>
      <c r="AF172" s="6">
        <f>AD172+AE172</f>
        <v>0</v>
      </c>
    </row>
    <row r="173" spans="1:32" ht="19.5" customHeight="1">
      <c r="A173" s="53"/>
      <c r="B173" s="17" t="s">
        <v>59</v>
      </c>
      <c r="C173" s="5">
        <f t="shared" si="67"/>
        <v>0</v>
      </c>
      <c r="D173" s="5">
        <f t="shared" si="67"/>
        <v>0</v>
      </c>
      <c r="E173" s="6">
        <f t="shared" si="67"/>
        <v>0</v>
      </c>
      <c r="F173" s="5">
        <v>0</v>
      </c>
      <c r="G173" s="5">
        <v>0</v>
      </c>
      <c r="H173" s="5">
        <f>F173+G173</f>
        <v>0</v>
      </c>
      <c r="I173" s="5">
        <v>0</v>
      </c>
      <c r="J173" s="5">
        <v>0</v>
      </c>
      <c r="K173" s="5">
        <f>I173+J173</f>
        <v>0</v>
      </c>
      <c r="L173" s="5">
        <v>0</v>
      </c>
      <c r="M173" s="5">
        <v>0</v>
      </c>
      <c r="N173" s="5">
        <f>L173+M173</f>
        <v>0</v>
      </c>
      <c r="O173" s="5">
        <v>0</v>
      </c>
      <c r="P173" s="5">
        <v>0</v>
      </c>
      <c r="Q173" s="5">
        <f>O173+P173</f>
        <v>0</v>
      </c>
      <c r="R173" s="5">
        <v>0</v>
      </c>
      <c r="S173" s="5">
        <v>0</v>
      </c>
      <c r="T173" s="5">
        <f>R173+S173</f>
        <v>0</v>
      </c>
      <c r="U173" s="5">
        <v>0</v>
      </c>
      <c r="V173" s="5">
        <v>0</v>
      </c>
      <c r="W173" s="5">
        <f>U173+V173</f>
        <v>0</v>
      </c>
      <c r="X173" s="5">
        <v>0</v>
      </c>
      <c r="Y173" s="5">
        <v>0</v>
      </c>
      <c r="Z173" s="8">
        <f>X173+Y173</f>
        <v>0</v>
      </c>
      <c r="AA173" s="5">
        <v>0</v>
      </c>
      <c r="AB173" s="5">
        <v>0</v>
      </c>
      <c r="AC173" s="8">
        <f>AA173+AB173</f>
        <v>0</v>
      </c>
      <c r="AD173" s="5">
        <v>0</v>
      </c>
      <c r="AE173" s="5">
        <v>0</v>
      </c>
      <c r="AF173" s="6">
        <f>AD173+AE173</f>
        <v>0</v>
      </c>
    </row>
    <row r="174" spans="1:32" ht="19.5" customHeight="1">
      <c r="A174" s="54"/>
      <c r="B174" s="17" t="s">
        <v>4</v>
      </c>
      <c r="C174" s="5">
        <f t="shared" si="67"/>
        <v>6197016</v>
      </c>
      <c r="D174" s="5">
        <f t="shared" si="67"/>
        <v>11784002</v>
      </c>
      <c r="E174" s="6">
        <f t="shared" si="67"/>
        <v>17981018</v>
      </c>
      <c r="F174" s="5">
        <v>0</v>
      </c>
      <c r="G174" s="5">
        <v>0</v>
      </c>
      <c r="H174" s="5">
        <f>F174+G174</f>
        <v>0</v>
      </c>
      <c r="I174" s="5">
        <v>0</v>
      </c>
      <c r="J174" s="5">
        <v>0</v>
      </c>
      <c r="K174" s="5">
        <f>I174+J174</f>
        <v>0</v>
      </c>
      <c r="L174" s="5">
        <v>0</v>
      </c>
      <c r="M174" s="5">
        <v>0</v>
      </c>
      <c r="N174" s="5">
        <f>L174+M174</f>
        <v>0</v>
      </c>
      <c r="O174" s="5">
        <v>0</v>
      </c>
      <c r="P174" s="5">
        <v>0</v>
      </c>
      <c r="Q174" s="5">
        <f>O174+P174</f>
        <v>0</v>
      </c>
      <c r="R174" s="5">
        <v>0</v>
      </c>
      <c r="S174" s="5">
        <v>0</v>
      </c>
      <c r="T174" s="5">
        <f>R174+S174</f>
        <v>0</v>
      </c>
      <c r="U174" s="5">
        <v>0</v>
      </c>
      <c r="V174" s="5">
        <v>0</v>
      </c>
      <c r="W174" s="5">
        <f>U174+V174</f>
        <v>0</v>
      </c>
      <c r="X174" s="5">
        <v>6197016</v>
      </c>
      <c r="Y174" s="5">
        <v>11784002</v>
      </c>
      <c r="Z174" s="8">
        <f>X174+Y174</f>
        <v>17981018</v>
      </c>
      <c r="AA174" s="5">
        <v>0</v>
      </c>
      <c r="AB174" s="5">
        <v>0</v>
      </c>
      <c r="AC174" s="8">
        <f>AA174+AB174</f>
        <v>0</v>
      </c>
      <c r="AD174" s="5">
        <v>0</v>
      </c>
      <c r="AE174" s="5">
        <v>0</v>
      </c>
      <c r="AF174" s="6">
        <f>AD174+AE174</f>
        <v>0</v>
      </c>
    </row>
    <row r="175" spans="1:32" ht="19.5" customHeight="1" thickBot="1">
      <c r="A175" s="22" t="s">
        <v>5</v>
      </c>
      <c r="B175" s="21"/>
      <c r="C175" s="9">
        <f t="shared" ref="C175:AF175" si="68">SUM(C171:C174)</f>
        <v>6197016</v>
      </c>
      <c r="D175" s="9">
        <f t="shared" si="68"/>
        <v>11784002</v>
      </c>
      <c r="E175" s="9">
        <f t="shared" si="68"/>
        <v>17981018</v>
      </c>
      <c r="F175" s="9">
        <f t="shared" si="68"/>
        <v>0</v>
      </c>
      <c r="G175" s="9">
        <f t="shared" si="68"/>
        <v>0</v>
      </c>
      <c r="H175" s="9">
        <f t="shared" si="68"/>
        <v>0</v>
      </c>
      <c r="I175" s="9">
        <f t="shared" si="68"/>
        <v>0</v>
      </c>
      <c r="J175" s="9">
        <f t="shared" si="68"/>
        <v>0</v>
      </c>
      <c r="K175" s="9">
        <f t="shared" si="68"/>
        <v>0</v>
      </c>
      <c r="L175" s="9">
        <f t="shared" si="68"/>
        <v>0</v>
      </c>
      <c r="M175" s="9">
        <f t="shared" si="68"/>
        <v>0</v>
      </c>
      <c r="N175" s="9">
        <f t="shared" si="68"/>
        <v>0</v>
      </c>
      <c r="O175" s="9">
        <f t="shared" si="68"/>
        <v>0</v>
      </c>
      <c r="P175" s="9">
        <f t="shared" si="68"/>
        <v>0</v>
      </c>
      <c r="Q175" s="9">
        <f t="shared" si="68"/>
        <v>0</v>
      </c>
      <c r="R175" s="9">
        <f t="shared" si="68"/>
        <v>0</v>
      </c>
      <c r="S175" s="9">
        <f t="shared" si="68"/>
        <v>0</v>
      </c>
      <c r="T175" s="9">
        <f t="shared" si="68"/>
        <v>0</v>
      </c>
      <c r="U175" s="9">
        <f t="shared" si="68"/>
        <v>0</v>
      </c>
      <c r="V175" s="9">
        <f t="shared" si="68"/>
        <v>0</v>
      </c>
      <c r="W175" s="9">
        <f t="shared" si="68"/>
        <v>0</v>
      </c>
      <c r="X175" s="9">
        <f t="shared" si="68"/>
        <v>6197016</v>
      </c>
      <c r="Y175" s="9">
        <f t="shared" si="68"/>
        <v>11784002</v>
      </c>
      <c r="Z175" s="9">
        <f t="shared" si="68"/>
        <v>17981018</v>
      </c>
      <c r="AA175" s="9">
        <f t="shared" si="68"/>
        <v>0</v>
      </c>
      <c r="AB175" s="9">
        <f t="shared" si="68"/>
        <v>0</v>
      </c>
      <c r="AC175" s="9">
        <f t="shared" si="68"/>
        <v>0</v>
      </c>
      <c r="AD175" s="9">
        <f t="shared" si="68"/>
        <v>0</v>
      </c>
      <c r="AE175" s="9">
        <f t="shared" si="68"/>
        <v>0</v>
      </c>
      <c r="AF175" s="9">
        <f t="shared" si="68"/>
        <v>0</v>
      </c>
    </row>
    <row r="176" spans="1:32" ht="19.5" customHeight="1">
      <c r="A176" s="52" t="s">
        <v>53</v>
      </c>
      <c r="B176" s="18" t="s">
        <v>2</v>
      </c>
      <c r="C176" s="5">
        <f>F176+I176+L176+O176+U176+X176+AA176+AD176+R176</f>
        <v>0</v>
      </c>
      <c r="D176" s="5">
        <f>G176+J176+M176+P176+V176+Y176+AB176+AE176+S176</f>
        <v>0</v>
      </c>
      <c r="E176" s="6">
        <f>H176+K176+N176+Q176+W176+Z176+AC176+AF176+T176</f>
        <v>0</v>
      </c>
      <c r="F176" s="5">
        <v>0</v>
      </c>
      <c r="G176" s="5">
        <v>0</v>
      </c>
      <c r="H176" s="5">
        <f>F176+G176</f>
        <v>0</v>
      </c>
      <c r="I176" s="5">
        <v>0</v>
      </c>
      <c r="J176" s="5">
        <v>0</v>
      </c>
      <c r="K176" s="5">
        <f>I176+J176</f>
        <v>0</v>
      </c>
      <c r="L176" s="5">
        <v>0</v>
      </c>
      <c r="M176" s="5">
        <v>0</v>
      </c>
      <c r="N176" s="5">
        <f>L176+M176</f>
        <v>0</v>
      </c>
      <c r="O176" s="5">
        <v>0</v>
      </c>
      <c r="P176" s="5">
        <v>0</v>
      </c>
      <c r="Q176" s="5">
        <f>O176+P176</f>
        <v>0</v>
      </c>
      <c r="R176" s="5">
        <v>0</v>
      </c>
      <c r="S176" s="5">
        <v>0</v>
      </c>
      <c r="T176" s="5">
        <f>R176+S176</f>
        <v>0</v>
      </c>
      <c r="U176" s="5">
        <v>0</v>
      </c>
      <c r="V176" s="5">
        <v>0</v>
      </c>
      <c r="W176" s="5">
        <f>U176+V176</f>
        <v>0</v>
      </c>
      <c r="X176" s="5">
        <v>0</v>
      </c>
      <c r="Y176" s="5">
        <v>0</v>
      </c>
      <c r="Z176" s="8">
        <f>X176+Y176</f>
        <v>0</v>
      </c>
      <c r="AA176" s="5">
        <v>0</v>
      </c>
      <c r="AB176" s="5">
        <v>0</v>
      </c>
      <c r="AC176" s="8">
        <f>AA176+AB176</f>
        <v>0</v>
      </c>
      <c r="AD176" s="5">
        <v>0</v>
      </c>
      <c r="AE176" s="5">
        <v>0</v>
      </c>
      <c r="AF176" s="6">
        <f>AD176+AE176</f>
        <v>0</v>
      </c>
    </row>
    <row r="177" spans="1:32" ht="19.5" customHeight="1">
      <c r="A177" s="53"/>
      <c r="B177" s="17" t="s">
        <v>3</v>
      </c>
      <c r="C177" s="5">
        <f t="shared" ref="C177:E179" si="69">F177+I177+L177+O177+U177+X177+AA177+AD177+R177</f>
        <v>0</v>
      </c>
      <c r="D177" s="5">
        <f t="shared" si="69"/>
        <v>0</v>
      </c>
      <c r="E177" s="6">
        <f t="shared" si="69"/>
        <v>0</v>
      </c>
      <c r="F177" s="5">
        <v>0</v>
      </c>
      <c r="G177" s="5">
        <v>0</v>
      </c>
      <c r="H177" s="5">
        <f>F177+G177</f>
        <v>0</v>
      </c>
      <c r="I177" s="5">
        <v>0</v>
      </c>
      <c r="J177" s="5">
        <v>0</v>
      </c>
      <c r="K177" s="5">
        <f>I177+J177</f>
        <v>0</v>
      </c>
      <c r="L177" s="5">
        <v>0</v>
      </c>
      <c r="M177" s="5">
        <v>0</v>
      </c>
      <c r="N177" s="5">
        <f>L177+M177</f>
        <v>0</v>
      </c>
      <c r="O177" s="5">
        <v>0</v>
      </c>
      <c r="P177" s="5">
        <v>0</v>
      </c>
      <c r="Q177" s="5">
        <f>O177+P177</f>
        <v>0</v>
      </c>
      <c r="R177" s="5">
        <v>0</v>
      </c>
      <c r="S177" s="5">
        <v>0</v>
      </c>
      <c r="T177" s="5">
        <f>R177+S177</f>
        <v>0</v>
      </c>
      <c r="U177" s="5">
        <v>0</v>
      </c>
      <c r="V177" s="5">
        <v>0</v>
      </c>
      <c r="W177" s="5">
        <f>U177+V177</f>
        <v>0</v>
      </c>
      <c r="X177" s="5">
        <v>0</v>
      </c>
      <c r="Y177" s="5">
        <v>0</v>
      </c>
      <c r="Z177" s="8">
        <f>X177+Y177</f>
        <v>0</v>
      </c>
      <c r="AA177" s="5">
        <v>0</v>
      </c>
      <c r="AB177" s="5">
        <v>0</v>
      </c>
      <c r="AC177" s="8">
        <f>AA177+AB177</f>
        <v>0</v>
      </c>
      <c r="AD177" s="5">
        <v>0</v>
      </c>
      <c r="AE177" s="5">
        <v>0</v>
      </c>
      <c r="AF177" s="6">
        <f>AD177+AE177</f>
        <v>0</v>
      </c>
    </row>
    <row r="178" spans="1:32" ht="19.5" customHeight="1">
      <c r="A178" s="53"/>
      <c r="B178" s="17" t="s">
        <v>59</v>
      </c>
      <c r="C178" s="5">
        <f t="shared" si="69"/>
        <v>0</v>
      </c>
      <c r="D178" s="5">
        <f t="shared" si="69"/>
        <v>0</v>
      </c>
      <c r="E178" s="6">
        <f t="shared" si="69"/>
        <v>0</v>
      </c>
      <c r="F178" s="5">
        <v>0</v>
      </c>
      <c r="G178" s="5">
        <v>0</v>
      </c>
      <c r="H178" s="5">
        <f>F178+G178</f>
        <v>0</v>
      </c>
      <c r="I178" s="5">
        <v>0</v>
      </c>
      <c r="J178" s="5">
        <v>0</v>
      </c>
      <c r="K178" s="5">
        <f>I178+J178</f>
        <v>0</v>
      </c>
      <c r="L178" s="5">
        <v>0</v>
      </c>
      <c r="M178" s="5">
        <v>0</v>
      </c>
      <c r="N178" s="5">
        <f>L178+M178</f>
        <v>0</v>
      </c>
      <c r="O178" s="5">
        <v>0</v>
      </c>
      <c r="P178" s="5">
        <v>0</v>
      </c>
      <c r="Q178" s="5">
        <f>O178+P178</f>
        <v>0</v>
      </c>
      <c r="R178" s="5">
        <v>0</v>
      </c>
      <c r="S178" s="5">
        <v>0</v>
      </c>
      <c r="T178" s="5">
        <f>R178+S178</f>
        <v>0</v>
      </c>
      <c r="U178" s="5">
        <v>0</v>
      </c>
      <c r="V178" s="5">
        <v>0</v>
      </c>
      <c r="W178" s="5">
        <f>U178+V178</f>
        <v>0</v>
      </c>
      <c r="X178" s="5">
        <v>0</v>
      </c>
      <c r="Y178" s="5">
        <v>0</v>
      </c>
      <c r="Z178" s="8">
        <f>X178+Y178</f>
        <v>0</v>
      </c>
      <c r="AA178" s="5">
        <v>0</v>
      </c>
      <c r="AB178" s="5">
        <v>0</v>
      </c>
      <c r="AC178" s="8">
        <f>AA178+AB178</f>
        <v>0</v>
      </c>
      <c r="AD178" s="5">
        <v>0</v>
      </c>
      <c r="AE178" s="5">
        <v>0</v>
      </c>
      <c r="AF178" s="6">
        <f>AD178+AE178</f>
        <v>0</v>
      </c>
    </row>
    <row r="179" spans="1:32" ht="19.5" customHeight="1">
      <c r="A179" s="54"/>
      <c r="B179" s="17" t="s">
        <v>4</v>
      </c>
      <c r="C179" s="5">
        <f t="shared" si="69"/>
        <v>16118481</v>
      </c>
      <c r="D179" s="5">
        <f t="shared" si="69"/>
        <v>41638159</v>
      </c>
      <c r="E179" s="6">
        <f t="shared" si="69"/>
        <v>57756640</v>
      </c>
      <c r="F179" s="5">
        <v>9458858</v>
      </c>
      <c r="G179" s="5">
        <v>40042397</v>
      </c>
      <c r="H179" s="5">
        <f>F179+G179</f>
        <v>49501255</v>
      </c>
      <c r="I179" s="5">
        <v>0</v>
      </c>
      <c r="J179" s="5">
        <v>0</v>
      </c>
      <c r="K179" s="5">
        <f>I179+J179</f>
        <v>0</v>
      </c>
      <c r="L179" s="5">
        <v>0</v>
      </c>
      <c r="M179" s="5">
        <v>0</v>
      </c>
      <c r="N179" s="5">
        <f>L179+M179</f>
        <v>0</v>
      </c>
      <c r="O179" s="5">
        <v>0</v>
      </c>
      <c r="P179" s="5">
        <v>0</v>
      </c>
      <c r="Q179" s="5">
        <f>O179+P179</f>
        <v>0</v>
      </c>
      <c r="R179" s="5">
        <v>0</v>
      </c>
      <c r="S179" s="5">
        <v>0</v>
      </c>
      <c r="T179" s="5">
        <f>R179+S179</f>
        <v>0</v>
      </c>
      <c r="U179" s="5">
        <v>0</v>
      </c>
      <c r="V179" s="5">
        <v>0</v>
      </c>
      <c r="W179" s="5">
        <f>U179+V179</f>
        <v>0</v>
      </c>
      <c r="X179" s="5">
        <v>6659623</v>
      </c>
      <c r="Y179" s="5">
        <v>1595762</v>
      </c>
      <c r="Z179" s="8">
        <f>X179+Y179</f>
        <v>8255385</v>
      </c>
      <c r="AA179" s="5">
        <v>0</v>
      </c>
      <c r="AB179" s="5">
        <v>0</v>
      </c>
      <c r="AC179" s="8">
        <f>AA179+AB179</f>
        <v>0</v>
      </c>
      <c r="AD179" s="5">
        <v>0</v>
      </c>
      <c r="AE179" s="5">
        <v>0</v>
      </c>
      <c r="AF179" s="6">
        <f>AD179+AE179</f>
        <v>0</v>
      </c>
    </row>
    <row r="180" spans="1:32" ht="19.5" customHeight="1" thickBot="1">
      <c r="A180" s="22" t="s">
        <v>5</v>
      </c>
      <c r="B180" s="21"/>
      <c r="C180" s="9">
        <f t="shared" ref="C180:AF180" si="70">SUM(C176:C179)</f>
        <v>16118481</v>
      </c>
      <c r="D180" s="9">
        <f t="shared" si="70"/>
        <v>41638159</v>
      </c>
      <c r="E180" s="9">
        <f t="shared" si="70"/>
        <v>57756640</v>
      </c>
      <c r="F180" s="9">
        <f t="shared" si="70"/>
        <v>9458858</v>
      </c>
      <c r="G180" s="9">
        <f t="shared" si="70"/>
        <v>40042397</v>
      </c>
      <c r="H180" s="9">
        <f t="shared" si="70"/>
        <v>49501255</v>
      </c>
      <c r="I180" s="9">
        <f t="shared" si="70"/>
        <v>0</v>
      </c>
      <c r="J180" s="9">
        <f t="shared" si="70"/>
        <v>0</v>
      </c>
      <c r="K180" s="9">
        <f t="shared" si="70"/>
        <v>0</v>
      </c>
      <c r="L180" s="9">
        <f t="shared" si="70"/>
        <v>0</v>
      </c>
      <c r="M180" s="9">
        <f t="shared" si="70"/>
        <v>0</v>
      </c>
      <c r="N180" s="9">
        <f t="shared" si="70"/>
        <v>0</v>
      </c>
      <c r="O180" s="9">
        <f t="shared" si="70"/>
        <v>0</v>
      </c>
      <c r="P180" s="9">
        <f t="shared" si="70"/>
        <v>0</v>
      </c>
      <c r="Q180" s="9">
        <f t="shared" si="70"/>
        <v>0</v>
      </c>
      <c r="R180" s="9">
        <f t="shared" si="70"/>
        <v>0</v>
      </c>
      <c r="S180" s="9">
        <f t="shared" si="70"/>
        <v>0</v>
      </c>
      <c r="T180" s="9">
        <f t="shared" si="70"/>
        <v>0</v>
      </c>
      <c r="U180" s="9">
        <f t="shared" si="70"/>
        <v>0</v>
      </c>
      <c r="V180" s="9">
        <f t="shared" si="70"/>
        <v>0</v>
      </c>
      <c r="W180" s="9">
        <f t="shared" si="70"/>
        <v>0</v>
      </c>
      <c r="X180" s="9">
        <f t="shared" si="70"/>
        <v>6659623</v>
      </c>
      <c r="Y180" s="9">
        <f t="shared" si="70"/>
        <v>1595762</v>
      </c>
      <c r="Z180" s="9">
        <f t="shared" si="70"/>
        <v>8255385</v>
      </c>
      <c r="AA180" s="9">
        <f t="shared" si="70"/>
        <v>0</v>
      </c>
      <c r="AB180" s="9">
        <f t="shared" si="70"/>
        <v>0</v>
      </c>
      <c r="AC180" s="9">
        <f t="shared" si="70"/>
        <v>0</v>
      </c>
      <c r="AD180" s="9">
        <f t="shared" si="70"/>
        <v>0</v>
      </c>
      <c r="AE180" s="9">
        <f t="shared" si="70"/>
        <v>0</v>
      </c>
      <c r="AF180" s="9">
        <f t="shared" si="70"/>
        <v>0</v>
      </c>
    </row>
    <row r="181" spans="1:32" ht="19.5" customHeight="1">
      <c r="A181" s="52" t="s">
        <v>54</v>
      </c>
      <c r="B181" s="18" t="s">
        <v>2</v>
      </c>
      <c r="C181" s="5">
        <f>F181+I181+L181+O181+U181+X181+AA181+AD181+R181</f>
        <v>0</v>
      </c>
      <c r="D181" s="5">
        <f>G181+J181+M181+P181+V181+Y181+AB181+AE181+S181</f>
        <v>2809672</v>
      </c>
      <c r="E181" s="6">
        <f>H181+K181+N181+Q181+W181+Z181+AC181+AF181+T181</f>
        <v>2809672</v>
      </c>
      <c r="F181" s="5">
        <v>0</v>
      </c>
      <c r="G181" s="5">
        <v>0</v>
      </c>
      <c r="H181" s="5">
        <f>F181+G181</f>
        <v>0</v>
      </c>
      <c r="I181" s="5">
        <v>0</v>
      </c>
      <c r="J181" s="5">
        <v>0</v>
      </c>
      <c r="K181" s="5">
        <f>I181+J181</f>
        <v>0</v>
      </c>
      <c r="L181" s="5">
        <v>0</v>
      </c>
      <c r="M181" s="5">
        <v>0</v>
      </c>
      <c r="N181" s="5">
        <f>L181+M181</f>
        <v>0</v>
      </c>
      <c r="O181" s="5">
        <v>0</v>
      </c>
      <c r="P181" s="5">
        <v>0</v>
      </c>
      <c r="Q181" s="5">
        <f>O181+P181</f>
        <v>0</v>
      </c>
      <c r="R181" s="5">
        <v>0</v>
      </c>
      <c r="S181" s="5">
        <v>0</v>
      </c>
      <c r="T181" s="5">
        <f>R181+S181</f>
        <v>0</v>
      </c>
      <c r="U181" s="5">
        <v>0</v>
      </c>
      <c r="V181" s="5">
        <v>0</v>
      </c>
      <c r="W181" s="5">
        <f>U181+V181</f>
        <v>0</v>
      </c>
      <c r="X181" s="5">
        <v>0</v>
      </c>
      <c r="Y181" s="5">
        <v>2809672</v>
      </c>
      <c r="Z181" s="8">
        <f>X181+Y181</f>
        <v>2809672</v>
      </c>
      <c r="AA181" s="5">
        <v>0</v>
      </c>
      <c r="AB181" s="5">
        <v>0</v>
      </c>
      <c r="AC181" s="8">
        <f>AA181+AB181</f>
        <v>0</v>
      </c>
      <c r="AD181" s="5">
        <v>0</v>
      </c>
      <c r="AE181" s="5">
        <v>0</v>
      </c>
      <c r="AF181" s="6">
        <f>AD181+AE181</f>
        <v>0</v>
      </c>
    </row>
    <row r="182" spans="1:32" ht="19.5" customHeight="1">
      <c r="A182" s="53"/>
      <c r="B182" s="17" t="s">
        <v>3</v>
      </c>
      <c r="C182" s="5">
        <f t="shared" ref="C182:E184" si="71">F182+I182+L182+O182+U182+X182+AA182+AD182+R182</f>
        <v>26066401</v>
      </c>
      <c r="D182" s="5">
        <f t="shared" si="71"/>
        <v>0</v>
      </c>
      <c r="E182" s="6">
        <f t="shared" si="71"/>
        <v>26066401</v>
      </c>
      <c r="F182" s="5">
        <v>0</v>
      </c>
      <c r="G182" s="5">
        <v>0</v>
      </c>
      <c r="H182" s="5">
        <f>F182+G182</f>
        <v>0</v>
      </c>
      <c r="I182" s="5">
        <v>0</v>
      </c>
      <c r="J182" s="5">
        <v>0</v>
      </c>
      <c r="K182" s="5">
        <f>I182+J182</f>
        <v>0</v>
      </c>
      <c r="L182" s="5">
        <v>0</v>
      </c>
      <c r="M182" s="5">
        <v>0</v>
      </c>
      <c r="N182" s="5">
        <f>L182+M182</f>
        <v>0</v>
      </c>
      <c r="O182" s="5">
        <v>0</v>
      </c>
      <c r="P182" s="5">
        <v>0</v>
      </c>
      <c r="Q182" s="5">
        <f>O182+P182</f>
        <v>0</v>
      </c>
      <c r="R182" s="5">
        <v>0</v>
      </c>
      <c r="S182" s="5">
        <v>0</v>
      </c>
      <c r="T182" s="5">
        <f>R182+S182</f>
        <v>0</v>
      </c>
      <c r="U182" s="5">
        <v>0</v>
      </c>
      <c r="V182" s="5">
        <v>0</v>
      </c>
      <c r="W182" s="5">
        <f>U182+V182</f>
        <v>0</v>
      </c>
      <c r="X182" s="5">
        <v>26066401</v>
      </c>
      <c r="Y182" s="5">
        <v>0</v>
      </c>
      <c r="Z182" s="8">
        <f>X182+Y182</f>
        <v>26066401</v>
      </c>
      <c r="AA182" s="5">
        <v>0</v>
      </c>
      <c r="AB182" s="5">
        <v>0</v>
      </c>
      <c r="AC182" s="8">
        <f>AA182+AB182</f>
        <v>0</v>
      </c>
      <c r="AD182" s="5">
        <v>0</v>
      </c>
      <c r="AE182" s="5">
        <v>0</v>
      </c>
      <c r="AF182" s="6">
        <f>AD182+AE182</f>
        <v>0</v>
      </c>
    </row>
    <row r="183" spans="1:32" ht="19.5" customHeight="1">
      <c r="A183" s="53"/>
      <c r="B183" s="17" t="s">
        <v>59</v>
      </c>
      <c r="C183" s="5">
        <f t="shared" si="71"/>
        <v>0</v>
      </c>
      <c r="D183" s="5">
        <f t="shared" si="71"/>
        <v>0</v>
      </c>
      <c r="E183" s="6">
        <f t="shared" si="71"/>
        <v>0</v>
      </c>
      <c r="F183" s="5">
        <v>0</v>
      </c>
      <c r="G183" s="5">
        <v>0</v>
      </c>
      <c r="H183" s="5">
        <f>F183+G183</f>
        <v>0</v>
      </c>
      <c r="I183" s="5">
        <v>0</v>
      </c>
      <c r="J183" s="5">
        <v>0</v>
      </c>
      <c r="K183" s="5">
        <f>I183+J183</f>
        <v>0</v>
      </c>
      <c r="L183" s="5">
        <v>0</v>
      </c>
      <c r="M183" s="5">
        <v>0</v>
      </c>
      <c r="N183" s="5">
        <f>L183+M183</f>
        <v>0</v>
      </c>
      <c r="O183" s="5">
        <v>0</v>
      </c>
      <c r="P183" s="5">
        <v>0</v>
      </c>
      <c r="Q183" s="5">
        <f>O183+P183</f>
        <v>0</v>
      </c>
      <c r="R183" s="5">
        <v>0</v>
      </c>
      <c r="S183" s="5">
        <v>0</v>
      </c>
      <c r="T183" s="5">
        <f>R183+S183</f>
        <v>0</v>
      </c>
      <c r="U183" s="5">
        <v>0</v>
      </c>
      <c r="V183" s="5">
        <v>0</v>
      </c>
      <c r="W183" s="5">
        <f>U183+V183</f>
        <v>0</v>
      </c>
      <c r="X183" s="5">
        <v>0</v>
      </c>
      <c r="Y183" s="5">
        <v>0</v>
      </c>
      <c r="Z183" s="8">
        <f>X183+Y183</f>
        <v>0</v>
      </c>
      <c r="AA183" s="5">
        <v>0</v>
      </c>
      <c r="AB183" s="5">
        <v>0</v>
      </c>
      <c r="AC183" s="8">
        <f>AA183+AB183</f>
        <v>0</v>
      </c>
      <c r="AD183" s="5">
        <v>0</v>
      </c>
      <c r="AE183" s="5">
        <v>0</v>
      </c>
      <c r="AF183" s="6">
        <f>AD183+AE183</f>
        <v>0</v>
      </c>
    </row>
    <row r="184" spans="1:32" ht="19.5" customHeight="1">
      <c r="A184" s="54"/>
      <c r="B184" s="17" t="s">
        <v>4</v>
      </c>
      <c r="C184" s="5">
        <f t="shared" si="71"/>
        <v>43375016</v>
      </c>
      <c r="D184" s="5">
        <f t="shared" si="71"/>
        <v>240249568</v>
      </c>
      <c r="E184" s="6">
        <f t="shared" si="71"/>
        <v>283624584</v>
      </c>
      <c r="F184" s="5">
        <v>0</v>
      </c>
      <c r="G184" s="5">
        <v>0</v>
      </c>
      <c r="H184" s="5">
        <f>F184+G184</f>
        <v>0</v>
      </c>
      <c r="I184" s="5">
        <v>0</v>
      </c>
      <c r="J184" s="5">
        <v>0</v>
      </c>
      <c r="K184" s="5">
        <f>I184+J184</f>
        <v>0</v>
      </c>
      <c r="L184" s="5">
        <v>0</v>
      </c>
      <c r="M184" s="5">
        <v>0</v>
      </c>
      <c r="N184" s="5">
        <f>L184+M184</f>
        <v>0</v>
      </c>
      <c r="O184" s="5">
        <v>0</v>
      </c>
      <c r="P184" s="5">
        <v>0</v>
      </c>
      <c r="Q184" s="5">
        <f>O184+P184</f>
        <v>0</v>
      </c>
      <c r="R184" s="5">
        <v>0</v>
      </c>
      <c r="S184" s="5">
        <v>0</v>
      </c>
      <c r="T184" s="5">
        <f>R184+S184</f>
        <v>0</v>
      </c>
      <c r="U184" s="5">
        <v>0</v>
      </c>
      <c r="V184" s="5">
        <v>0</v>
      </c>
      <c r="W184" s="5">
        <f>U184+V184</f>
        <v>0</v>
      </c>
      <c r="X184" s="5">
        <v>43375016</v>
      </c>
      <c r="Y184" s="5">
        <v>240249568</v>
      </c>
      <c r="Z184" s="8">
        <f>X184+Y184</f>
        <v>283624584</v>
      </c>
      <c r="AA184" s="5">
        <v>0</v>
      </c>
      <c r="AB184" s="5">
        <v>0</v>
      </c>
      <c r="AC184" s="8">
        <f>AA184+AB184</f>
        <v>0</v>
      </c>
      <c r="AD184" s="5">
        <v>0</v>
      </c>
      <c r="AE184" s="5">
        <v>0</v>
      </c>
      <c r="AF184" s="6">
        <f>AD184+AE184</f>
        <v>0</v>
      </c>
    </row>
    <row r="185" spans="1:32" ht="19.5" customHeight="1" thickBot="1">
      <c r="A185" s="22" t="s">
        <v>5</v>
      </c>
      <c r="B185" s="21"/>
      <c r="C185" s="9">
        <f t="shared" ref="C185:AF185" si="72">SUM(C181:C184)</f>
        <v>69441417</v>
      </c>
      <c r="D185" s="9">
        <f t="shared" si="72"/>
        <v>243059240</v>
      </c>
      <c r="E185" s="9">
        <f t="shared" si="72"/>
        <v>312500657</v>
      </c>
      <c r="F185" s="9">
        <f t="shared" si="72"/>
        <v>0</v>
      </c>
      <c r="G185" s="9">
        <f t="shared" si="72"/>
        <v>0</v>
      </c>
      <c r="H185" s="9">
        <f t="shared" si="72"/>
        <v>0</v>
      </c>
      <c r="I185" s="9">
        <f t="shared" si="72"/>
        <v>0</v>
      </c>
      <c r="J185" s="9">
        <f t="shared" si="72"/>
        <v>0</v>
      </c>
      <c r="K185" s="9">
        <f t="shared" si="72"/>
        <v>0</v>
      </c>
      <c r="L185" s="9">
        <f t="shared" si="72"/>
        <v>0</v>
      </c>
      <c r="M185" s="9">
        <f t="shared" si="72"/>
        <v>0</v>
      </c>
      <c r="N185" s="9">
        <f t="shared" si="72"/>
        <v>0</v>
      </c>
      <c r="O185" s="9">
        <f t="shared" si="72"/>
        <v>0</v>
      </c>
      <c r="P185" s="9">
        <f t="shared" si="72"/>
        <v>0</v>
      </c>
      <c r="Q185" s="9">
        <f t="shared" si="72"/>
        <v>0</v>
      </c>
      <c r="R185" s="9">
        <f t="shared" si="72"/>
        <v>0</v>
      </c>
      <c r="S185" s="9">
        <f t="shared" si="72"/>
        <v>0</v>
      </c>
      <c r="T185" s="9">
        <f t="shared" si="72"/>
        <v>0</v>
      </c>
      <c r="U185" s="9">
        <f t="shared" si="72"/>
        <v>0</v>
      </c>
      <c r="V185" s="9">
        <f t="shared" si="72"/>
        <v>0</v>
      </c>
      <c r="W185" s="9">
        <f t="shared" si="72"/>
        <v>0</v>
      </c>
      <c r="X185" s="9">
        <f t="shared" si="72"/>
        <v>69441417</v>
      </c>
      <c r="Y185" s="9">
        <f t="shared" si="72"/>
        <v>243059240</v>
      </c>
      <c r="Z185" s="9">
        <f t="shared" si="72"/>
        <v>312500657</v>
      </c>
      <c r="AA185" s="9">
        <f t="shared" si="72"/>
        <v>0</v>
      </c>
      <c r="AB185" s="9">
        <f t="shared" si="72"/>
        <v>0</v>
      </c>
      <c r="AC185" s="9">
        <f t="shared" si="72"/>
        <v>0</v>
      </c>
      <c r="AD185" s="9">
        <f t="shared" si="72"/>
        <v>0</v>
      </c>
      <c r="AE185" s="9">
        <f t="shared" si="72"/>
        <v>0</v>
      </c>
      <c r="AF185" s="9">
        <f t="shared" si="72"/>
        <v>0</v>
      </c>
    </row>
    <row r="186" spans="1:32" ht="19.5" customHeight="1">
      <c r="A186" s="52" t="s">
        <v>55</v>
      </c>
      <c r="B186" s="18" t="s">
        <v>2</v>
      </c>
      <c r="C186" s="5">
        <f>F186+I186+L186+O186+U186+X186+AA186+AD186+R186</f>
        <v>442892</v>
      </c>
      <c r="D186" s="5">
        <f>G186+J186+M186+P186+V186+Y186+AB186+AE186+S186</f>
        <v>0</v>
      </c>
      <c r="E186" s="6">
        <f>H186+K186+N186+Q186+W186+Z186+AC186+AF186+T186</f>
        <v>442892</v>
      </c>
      <c r="F186" s="5">
        <v>0</v>
      </c>
      <c r="G186" s="5">
        <v>0</v>
      </c>
      <c r="H186" s="5">
        <f>F186+G186</f>
        <v>0</v>
      </c>
      <c r="I186" s="5">
        <v>0</v>
      </c>
      <c r="J186" s="5">
        <v>0</v>
      </c>
      <c r="K186" s="5">
        <f>I186+J186</f>
        <v>0</v>
      </c>
      <c r="L186" s="5">
        <v>0</v>
      </c>
      <c r="M186" s="5">
        <v>0</v>
      </c>
      <c r="N186" s="5">
        <f>L186+M186</f>
        <v>0</v>
      </c>
      <c r="O186" s="5">
        <v>0</v>
      </c>
      <c r="P186" s="5">
        <v>0</v>
      </c>
      <c r="Q186" s="5">
        <f>O186+P186</f>
        <v>0</v>
      </c>
      <c r="R186" s="5">
        <v>0</v>
      </c>
      <c r="S186" s="5">
        <v>0</v>
      </c>
      <c r="T186" s="5">
        <f>R186+S186</f>
        <v>0</v>
      </c>
      <c r="U186" s="5">
        <v>0</v>
      </c>
      <c r="V186" s="5">
        <v>0</v>
      </c>
      <c r="W186" s="5">
        <f>U186+V186</f>
        <v>0</v>
      </c>
      <c r="X186" s="5">
        <v>442892</v>
      </c>
      <c r="Y186" s="5">
        <v>0</v>
      </c>
      <c r="Z186" s="8">
        <f>X186+Y186</f>
        <v>442892</v>
      </c>
      <c r="AA186" s="5">
        <v>0</v>
      </c>
      <c r="AB186" s="5">
        <v>0</v>
      </c>
      <c r="AC186" s="8">
        <f>AA186+AB186</f>
        <v>0</v>
      </c>
      <c r="AD186" s="5">
        <v>0</v>
      </c>
      <c r="AE186" s="5">
        <v>0</v>
      </c>
      <c r="AF186" s="6">
        <f>AD186+AE186</f>
        <v>0</v>
      </c>
    </row>
    <row r="187" spans="1:32" ht="19.5" customHeight="1">
      <c r="A187" s="53"/>
      <c r="B187" s="17" t="s">
        <v>3</v>
      </c>
      <c r="C187" s="5">
        <f t="shared" ref="C187:E189" si="73">F187+I187+L187+O187+U187+X187+AA187+AD187+R187</f>
        <v>14230664</v>
      </c>
      <c r="D187" s="5">
        <f t="shared" si="73"/>
        <v>38406094</v>
      </c>
      <c r="E187" s="6">
        <f t="shared" si="73"/>
        <v>52636758</v>
      </c>
      <c r="F187" s="5">
        <v>0</v>
      </c>
      <c r="G187" s="5">
        <v>0</v>
      </c>
      <c r="H187" s="5">
        <f>F187+G187</f>
        <v>0</v>
      </c>
      <c r="I187" s="5">
        <v>0</v>
      </c>
      <c r="J187" s="5">
        <v>0</v>
      </c>
      <c r="K187" s="5">
        <f>I187+J187</f>
        <v>0</v>
      </c>
      <c r="L187" s="5">
        <v>0</v>
      </c>
      <c r="M187" s="5">
        <v>0</v>
      </c>
      <c r="N187" s="5">
        <f>L187+M187</f>
        <v>0</v>
      </c>
      <c r="O187" s="5">
        <v>0</v>
      </c>
      <c r="P187" s="5">
        <v>0</v>
      </c>
      <c r="Q187" s="5">
        <f>O187+P187</f>
        <v>0</v>
      </c>
      <c r="R187" s="5">
        <v>0</v>
      </c>
      <c r="S187" s="5">
        <v>0</v>
      </c>
      <c r="T187" s="5">
        <f>R187+S187</f>
        <v>0</v>
      </c>
      <c r="U187" s="5">
        <v>0</v>
      </c>
      <c r="V187" s="5">
        <v>0</v>
      </c>
      <c r="W187" s="5">
        <f>U187+V187</f>
        <v>0</v>
      </c>
      <c r="X187" s="5">
        <v>14230664</v>
      </c>
      <c r="Y187" s="5">
        <v>38406094</v>
      </c>
      <c r="Z187" s="8">
        <f>X187+Y187</f>
        <v>52636758</v>
      </c>
      <c r="AA187" s="5">
        <v>0</v>
      </c>
      <c r="AB187" s="5">
        <v>0</v>
      </c>
      <c r="AC187" s="8">
        <f>AA187+AB187</f>
        <v>0</v>
      </c>
      <c r="AD187" s="5">
        <v>0</v>
      </c>
      <c r="AE187" s="5">
        <v>0</v>
      </c>
      <c r="AF187" s="6">
        <f>AD187+AE187</f>
        <v>0</v>
      </c>
    </row>
    <row r="188" spans="1:32" ht="19.5" customHeight="1">
      <c r="A188" s="53"/>
      <c r="B188" s="17" t="s">
        <v>59</v>
      </c>
      <c r="C188" s="5">
        <f t="shared" si="73"/>
        <v>0</v>
      </c>
      <c r="D188" s="5">
        <f t="shared" si="73"/>
        <v>3973984</v>
      </c>
      <c r="E188" s="6">
        <f t="shared" si="73"/>
        <v>3973984</v>
      </c>
      <c r="F188" s="5">
        <v>0</v>
      </c>
      <c r="G188" s="5">
        <v>0</v>
      </c>
      <c r="H188" s="5">
        <f>F188+G188</f>
        <v>0</v>
      </c>
      <c r="I188" s="5">
        <v>0</v>
      </c>
      <c r="J188" s="5">
        <v>0</v>
      </c>
      <c r="K188" s="5">
        <f>I188+J188</f>
        <v>0</v>
      </c>
      <c r="L188" s="5">
        <v>0</v>
      </c>
      <c r="M188" s="5">
        <v>0</v>
      </c>
      <c r="N188" s="5">
        <f>L188+M188</f>
        <v>0</v>
      </c>
      <c r="O188" s="5">
        <v>0</v>
      </c>
      <c r="P188" s="5">
        <v>0</v>
      </c>
      <c r="Q188" s="5">
        <f>O188+P188</f>
        <v>0</v>
      </c>
      <c r="R188" s="5">
        <v>0</v>
      </c>
      <c r="S188" s="5">
        <v>0</v>
      </c>
      <c r="T188" s="5">
        <f>R188+S188</f>
        <v>0</v>
      </c>
      <c r="U188" s="5">
        <v>0</v>
      </c>
      <c r="V188" s="5">
        <v>0</v>
      </c>
      <c r="W188" s="5">
        <f>U188+V188</f>
        <v>0</v>
      </c>
      <c r="X188" s="5">
        <v>0</v>
      </c>
      <c r="Y188" s="5">
        <v>3973984</v>
      </c>
      <c r="Z188" s="8">
        <f>X188+Y188</f>
        <v>3973984</v>
      </c>
      <c r="AA188" s="5">
        <v>0</v>
      </c>
      <c r="AB188" s="5">
        <v>0</v>
      </c>
      <c r="AC188" s="8">
        <f>AA188+AB188</f>
        <v>0</v>
      </c>
      <c r="AD188" s="5">
        <v>0</v>
      </c>
      <c r="AE188" s="5">
        <v>0</v>
      </c>
      <c r="AF188" s="6">
        <f>AD188+AE188</f>
        <v>0</v>
      </c>
    </row>
    <row r="189" spans="1:32" ht="19.5" customHeight="1">
      <c r="A189" s="54"/>
      <c r="B189" s="17" t="s">
        <v>4</v>
      </c>
      <c r="C189" s="5">
        <f t="shared" si="73"/>
        <v>280794862</v>
      </c>
      <c r="D189" s="5">
        <f t="shared" si="73"/>
        <v>417383679</v>
      </c>
      <c r="E189" s="6">
        <f t="shared" si="73"/>
        <v>698178541</v>
      </c>
      <c r="F189" s="5">
        <v>593073</v>
      </c>
      <c r="G189" s="5">
        <v>108331</v>
      </c>
      <c r="H189" s="5">
        <f>F189+G189</f>
        <v>701404</v>
      </c>
      <c r="I189" s="5">
        <v>0</v>
      </c>
      <c r="J189" s="5">
        <v>0</v>
      </c>
      <c r="K189" s="5">
        <f>I189+J189</f>
        <v>0</v>
      </c>
      <c r="L189" s="5">
        <v>0</v>
      </c>
      <c r="M189" s="5">
        <v>0</v>
      </c>
      <c r="N189" s="5">
        <f>L189+M189</f>
        <v>0</v>
      </c>
      <c r="O189" s="5">
        <v>0</v>
      </c>
      <c r="P189" s="5">
        <v>0</v>
      </c>
      <c r="Q189" s="5">
        <f>O189+P189</f>
        <v>0</v>
      </c>
      <c r="R189" s="5">
        <v>0</v>
      </c>
      <c r="S189" s="5">
        <v>0</v>
      </c>
      <c r="T189" s="5">
        <f>R189+S189</f>
        <v>0</v>
      </c>
      <c r="U189" s="5">
        <v>0</v>
      </c>
      <c r="V189" s="5">
        <v>0</v>
      </c>
      <c r="W189" s="5">
        <f>U189+V189</f>
        <v>0</v>
      </c>
      <c r="X189" s="5">
        <v>280201789</v>
      </c>
      <c r="Y189" s="5">
        <v>417275348</v>
      </c>
      <c r="Z189" s="8">
        <f>X189+Y189</f>
        <v>697477137</v>
      </c>
      <c r="AA189" s="5">
        <v>0</v>
      </c>
      <c r="AB189" s="5">
        <v>0</v>
      </c>
      <c r="AC189" s="8">
        <f>AA189+AB189</f>
        <v>0</v>
      </c>
      <c r="AD189" s="5">
        <v>0</v>
      </c>
      <c r="AE189" s="5">
        <v>0</v>
      </c>
      <c r="AF189" s="6">
        <f>AD189+AE189</f>
        <v>0</v>
      </c>
    </row>
    <row r="190" spans="1:32" ht="19.5" customHeight="1" thickBot="1">
      <c r="A190" s="22" t="s">
        <v>5</v>
      </c>
      <c r="B190" s="21"/>
      <c r="C190" s="9">
        <f t="shared" ref="C190:AF190" si="74">SUM(C186:C189)</f>
        <v>295468418</v>
      </c>
      <c r="D190" s="9">
        <f t="shared" si="74"/>
        <v>459763757</v>
      </c>
      <c r="E190" s="9">
        <f t="shared" si="74"/>
        <v>755232175</v>
      </c>
      <c r="F190" s="9">
        <f t="shared" si="74"/>
        <v>593073</v>
      </c>
      <c r="G190" s="9">
        <f t="shared" si="74"/>
        <v>108331</v>
      </c>
      <c r="H190" s="9">
        <f t="shared" si="74"/>
        <v>701404</v>
      </c>
      <c r="I190" s="9">
        <f t="shared" si="74"/>
        <v>0</v>
      </c>
      <c r="J190" s="9">
        <f t="shared" si="74"/>
        <v>0</v>
      </c>
      <c r="K190" s="9">
        <f t="shared" si="74"/>
        <v>0</v>
      </c>
      <c r="L190" s="9">
        <f t="shared" si="74"/>
        <v>0</v>
      </c>
      <c r="M190" s="9">
        <f t="shared" si="74"/>
        <v>0</v>
      </c>
      <c r="N190" s="9">
        <f t="shared" si="74"/>
        <v>0</v>
      </c>
      <c r="O190" s="9">
        <f t="shared" si="74"/>
        <v>0</v>
      </c>
      <c r="P190" s="9">
        <f t="shared" si="74"/>
        <v>0</v>
      </c>
      <c r="Q190" s="9">
        <f t="shared" si="74"/>
        <v>0</v>
      </c>
      <c r="R190" s="9">
        <f t="shared" si="74"/>
        <v>0</v>
      </c>
      <c r="S190" s="9">
        <f t="shared" si="74"/>
        <v>0</v>
      </c>
      <c r="T190" s="9">
        <f t="shared" si="74"/>
        <v>0</v>
      </c>
      <c r="U190" s="9">
        <f t="shared" si="74"/>
        <v>0</v>
      </c>
      <c r="V190" s="9">
        <f t="shared" si="74"/>
        <v>0</v>
      </c>
      <c r="W190" s="9">
        <f t="shared" si="74"/>
        <v>0</v>
      </c>
      <c r="X190" s="9">
        <f t="shared" si="74"/>
        <v>294875345</v>
      </c>
      <c r="Y190" s="9">
        <f t="shared" si="74"/>
        <v>459655426</v>
      </c>
      <c r="Z190" s="9">
        <f t="shared" si="74"/>
        <v>754530771</v>
      </c>
      <c r="AA190" s="9">
        <f t="shared" si="74"/>
        <v>0</v>
      </c>
      <c r="AB190" s="9">
        <f t="shared" si="74"/>
        <v>0</v>
      </c>
      <c r="AC190" s="9">
        <f t="shared" si="74"/>
        <v>0</v>
      </c>
      <c r="AD190" s="9">
        <f t="shared" si="74"/>
        <v>0</v>
      </c>
      <c r="AE190" s="9">
        <f t="shared" si="74"/>
        <v>0</v>
      </c>
      <c r="AF190" s="9">
        <f t="shared" si="74"/>
        <v>0</v>
      </c>
    </row>
    <row r="191" spans="1:32" ht="21.75" customHeight="1" thickBot="1">
      <c r="A191" s="20" t="s">
        <v>77</v>
      </c>
      <c r="B191" s="19"/>
      <c r="C191" s="40">
        <f>C10+C15+C20+C25+C30+C35+C40+C45+C50+C55+C60+C65+C70+C75+C80+C85+C90+C95+C100+C105+C110+C115+C120+C125+C130+C135+C140+C145+C150+C155+C160+C165+C170+C175+C180+C185+C190</f>
        <v>231142567564</v>
      </c>
      <c r="D191" s="40">
        <f t="shared" ref="D191:AF191" si="75">D10+D15+D20+D25+D30+D35+D40+D45+D50+D55+D60+D65+D70+D75+D80+D85+D90+D95+D100+D105+D110+D115+D120+D125+D130+D135+D140+D145+D150+D155+D160+D165+D170+D175+D180+D185+D190</f>
        <v>177764108134</v>
      </c>
      <c r="E191" s="40">
        <f>E10+E15+E20+E25+E30+E35+E40+E45+E50+E55+E60+E65+E70+E75+E80+E85+E90+E95+E100+E105+E110+E115+E120+E125+E130+E135+E140+E145+E150+E155+E160+E165+E170+E175+E180+E185+E190</f>
        <v>408906675698</v>
      </c>
      <c r="F191" s="40">
        <f t="shared" si="75"/>
        <v>80913440131</v>
      </c>
      <c r="G191" s="40">
        <f t="shared" si="75"/>
        <v>94480357721</v>
      </c>
      <c r="H191" s="40">
        <f t="shared" si="75"/>
        <v>175393797852</v>
      </c>
      <c r="I191" s="10">
        <f t="shared" si="75"/>
        <v>72471601559</v>
      </c>
      <c r="J191" s="10">
        <f t="shared" si="75"/>
        <v>60984192424</v>
      </c>
      <c r="K191" s="10">
        <f t="shared" si="75"/>
        <v>133455793983</v>
      </c>
      <c r="L191" s="10">
        <f t="shared" si="75"/>
        <v>382946268</v>
      </c>
      <c r="M191" s="10">
        <f t="shared" si="75"/>
        <v>539652430</v>
      </c>
      <c r="N191" s="10">
        <f t="shared" si="75"/>
        <v>922598698</v>
      </c>
      <c r="O191" s="10">
        <f t="shared" si="75"/>
        <v>1323285604</v>
      </c>
      <c r="P191" s="10">
        <f t="shared" si="75"/>
        <v>1411452713</v>
      </c>
      <c r="Q191" s="10">
        <f t="shared" si="75"/>
        <v>2734738317</v>
      </c>
      <c r="R191" s="10">
        <f t="shared" si="75"/>
        <v>62116134</v>
      </c>
      <c r="S191" s="10">
        <f t="shared" si="75"/>
        <v>44529598</v>
      </c>
      <c r="T191" s="10">
        <f t="shared" si="75"/>
        <v>106645732</v>
      </c>
      <c r="U191" s="10">
        <f t="shared" si="75"/>
        <v>468647250</v>
      </c>
      <c r="V191" s="10">
        <f t="shared" si="75"/>
        <v>372583834</v>
      </c>
      <c r="W191" s="10">
        <f t="shared" si="75"/>
        <v>841231084</v>
      </c>
      <c r="X191" s="10">
        <f t="shared" si="75"/>
        <v>63307183646</v>
      </c>
      <c r="Y191" s="10">
        <f t="shared" si="75"/>
        <v>10990714660</v>
      </c>
      <c r="Z191" s="10">
        <f t="shared" si="75"/>
        <v>74297898306</v>
      </c>
      <c r="AA191" s="40">
        <f t="shared" si="75"/>
        <v>11661653446</v>
      </c>
      <c r="AB191" s="40">
        <f t="shared" si="75"/>
        <v>8269429729</v>
      </c>
      <c r="AC191" s="40">
        <f t="shared" si="75"/>
        <v>19931083175</v>
      </c>
      <c r="AD191" s="10">
        <f t="shared" si="75"/>
        <v>551693526</v>
      </c>
      <c r="AE191" s="10">
        <f t="shared" si="75"/>
        <v>671195025</v>
      </c>
      <c r="AF191" s="10">
        <f t="shared" si="75"/>
        <v>1222888551</v>
      </c>
    </row>
    <row r="192" spans="1:32" ht="21" customHeight="1">
      <c r="A192" s="69" t="s">
        <v>5</v>
      </c>
      <c r="B192" s="18" t="s">
        <v>2</v>
      </c>
      <c r="C192" s="5">
        <f t="shared" ref="C192:AF195" si="76">C6+C11+C16+C21+C26+C31+C36+C41+C46+C51+C56+C61+C66+C71+C76+C81+C86+C91+C96+C101+C106+C111+C116+C121+C126+C131+C136+C141+C146+C151+C156+C161+C166+C171+C176+C181+C186</f>
        <v>53416943589</v>
      </c>
      <c r="D192" s="5">
        <f t="shared" si="76"/>
        <v>46829258489</v>
      </c>
      <c r="E192" s="6">
        <f t="shared" si="76"/>
        <v>100246202078</v>
      </c>
      <c r="F192" s="5">
        <f t="shared" si="76"/>
        <v>30283999446</v>
      </c>
      <c r="G192" s="5">
        <f t="shared" si="76"/>
        <v>33407154002</v>
      </c>
      <c r="H192" s="7">
        <f t="shared" si="76"/>
        <v>63691153448</v>
      </c>
      <c r="I192" s="5">
        <f t="shared" si="76"/>
        <v>12638730075</v>
      </c>
      <c r="J192" s="5">
        <f t="shared" si="76"/>
        <v>11098559342</v>
      </c>
      <c r="K192" s="7">
        <f t="shared" si="76"/>
        <v>23737289417</v>
      </c>
      <c r="L192" s="5">
        <f t="shared" si="76"/>
        <v>191060720</v>
      </c>
      <c r="M192" s="5">
        <f t="shared" si="76"/>
        <v>188524281</v>
      </c>
      <c r="N192" s="7">
        <f t="shared" si="76"/>
        <v>379585001</v>
      </c>
      <c r="O192" s="5">
        <f t="shared" si="76"/>
        <v>942963217</v>
      </c>
      <c r="P192" s="5">
        <f t="shared" si="76"/>
        <v>897541044</v>
      </c>
      <c r="Q192" s="7">
        <f t="shared" si="76"/>
        <v>1840504261</v>
      </c>
      <c r="R192" s="5">
        <f t="shared" si="76"/>
        <v>33449292</v>
      </c>
      <c r="S192" s="5">
        <f t="shared" si="76"/>
        <v>18245535</v>
      </c>
      <c r="T192" s="7">
        <f t="shared" si="76"/>
        <v>51694827</v>
      </c>
      <c r="U192" s="5">
        <f t="shared" si="76"/>
        <v>47818959</v>
      </c>
      <c r="V192" s="5">
        <f t="shared" si="76"/>
        <v>213889896</v>
      </c>
      <c r="W192" s="7">
        <f t="shared" si="76"/>
        <v>261708855</v>
      </c>
      <c r="X192" s="5">
        <f t="shared" si="76"/>
        <v>8811368122</v>
      </c>
      <c r="Y192" s="5">
        <f t="shared" si="76"/>
        <v>428678497</v>
      </c>
      <c r="Z192" s="8">
        <f t="shared" si="76"/>
        <v>9240046619</v>
      </c>
      <c r="AA192" s="5">
        <f t="shared" si="76"/>
        <v>31186490</v>
      </c>
      <c r="AB192" s="5">
        <f t="shared" si="76"/>
        <v>112183852</v>
      </c>
      <c r="AC192" s="8">
        <f t="shared" si="76"/>
        <v>143370342</v>
      </c>
      <c r="AD192" s="5">
        <f t="shared" si="76"/>
        <v>436367268</v>
      </c>
      <c r="AE192" s="5">
        <f t="shared" si="76"/>
        <v>464482040</v>
      </c>
      <c r="AF192" s="6">
        <f t="shared" si="76"/>
        <v>900849308</v>
      </c>
    </row>
    <row r="193" spans="1:32" ht="19.95" customHeight="1">
      <c r="A193" s="53"/>
      <c r="B193" s="17" t="s">
        <v>3</v>
      </c>
      <c r="C193" s="38">
        <f t="shared" si="76"/>
        <v>32803981099</v>
      </c>
      <c r="D193" s="38">
        <f t="shared" si="76"/>
        <v>25588531788</v>
      </c>
      <c r="E193" s="41">
        <f t="shared" si="76"/>
        <v>58392512887</v>
      </c>
      <c r="F193" s="38">
        <f t="shared" si="76"/>
        <v>7980170927</v>
      </c>
      <c r="G193" s="38">
        <f t="shared" si="76"/>
        <v>10091832198</v>
      </c>
      <c r="H193" s="42">
        <f t="shared" si="76"/>
        <v>18072003125</v>
      </c>
      <c r="I193" s="5">
        <f t="shared" si="76"/>
        <v>7017006715</v>
      </c>
      <c r="J193" s="5">
        <f t="shared" si="76"/>
        <v>6858261426</v>
      </c>
      <c r="K193" s="7">
        <f t="shared" si="76"/>
        <v>13875268141</v>
      </c>
      <c r="L193" s="5">
        <f t="shared" si="76"/>
        <v>7525519</v>
      </c>
      <c r="M193" s="5">
        <f t="shared" si="76"/>
        <v>4036862</v>
      </c>
      <c r="N193" s="7">
        <f t="shared" si="76"/>
        <v>11562381</v>
      </c>
      <c r="O193" s="5">
        <f t="shared" si="76"/>
        <v>92824614</v>
      </c>
      <c r="P193" s="5">
        <f t="shared" si="76"/>
        <v>121592855</v>
      </c>
      <c r="Q193" s="7">
        <f t="shared" si="76"/>
        <v>214417469</v>
      </c>
      <c r="R193" s="5">
        <f t="shared" si="76"/>
        <v>28666842</v>
      </c>
      <c r="S193" s="5">
        <f t="shared" si="76"/>
        <v>26279324</v>
      </c>
      <c r="T193" s="7">
        <f t="shared" si="76"/>
        <v>54946166</v>
      </c>
      <c r="U193" s="5">
        <f t="shared" si="76"/>
        <v>12133703</v>
      </c>
      <c r="V193" s="5">
        <f t="shared" si="76"/>
        <v>17408653</v>
      </c>
      <c r="W193" s="7">
        <f t="shared" si="76"/>
        <v>29542356</v>
      </c>
      <c r="X193" s="5">
        <f t="shared" si="76"/>
        <v>6635913733</v>
      </c>
      <c r="Y193" s="5">
        <f t="shared" si="76"/>
        <v>685882222</v>
      </c>
      <c r="Z193" s="8">
        <f t="shared" si="76"/>
        <v>7321795955</v>
      </c>
      <c r="AA193" s="38">
        <f t="shared" si="76"/>
        <v>10914412788</v>
      </c>
      <c r="AB193" s="38">
        <f t="shared" si="76"/>
        <v>7595431400</v>
      </c>
      <c r="AC193" s="39">
        <f t="shared" si="76"/>
        <v>18509844188</v>
      </c>
      <c r="AD193" s="5">
        <f t="shared" si="76"/>
        <v>115326258</v>
      </c>
      <c r="AE193" s="5">
        <f t="shared" si="76"/>
        <v>187806848</v>
      </c>
      <c r="AF193" s="6">
        <f t="shared" si="76"/>
        <v>303133106</v>
      </c>
    </row>
    <row r="194" spans="1:32" ht="19.95" customHeight="1">
      <c r="A194" s="53"/>
      <c r="B194" s="17" t="s">
        <v>59</v>
      </c>
      <c r="C194" s="5">
        <f t="shared" si="76"/>
        <v>1978645962</v>
      </c>
      <c r="D194" s="5">
        <f t="shared" si="76"/>
        <v>1658761449</v>
      </c>
      <c r="E194" s="6">
        <f t="shared" si="76"/>
        <v>3637407411</v>
      </c>
      <c r="F194" s="5">
        <f t="shared" si="76"/>
        <v>852715283</v>
      </c>
      <c r="G194" s="5">
        <f t="shared" si="76"/>
        <v>842322983</v>
      </c>
      <c r="H194" s="7">
        <f t="shared" si="76"/>
        <v>1695038266</v>
      </c>
      <c r="I194" s="5">
        <f t="shared" si="76"/>
        <v>60549453</v>
      </c>
      <c r="J194" s="5">
        <f t="shared" si="76"/>
        <v>158042439</v>
      </c>
      <c r="K194" s="7">
        <f t="shared" si="76"/>
        <v>218591892</v>
      </c>
      <c r="L194" s="5">
        <f t="shared" si="76"/>
        <v>11190032</v>
      </c>
      <c r="M194" s="5">
        <f t="shared" si="76"/>
        <v>7704930</v>
      </c>
      <c r="N194" s="7">
        <f t="shared" si="76"/>
        <v>18894962</v>
      </c>
      <c r="O194" s="5">
        <f t="shared" si="76"/>
        <v>5539644</v>
      </c>
      <c r="P194" s="5">
        <f t="shared" si="76"/>
        <v>12825497</v>
      </c>
      <c r="Q194" s="7">
        <f t="shared" si="76"/>
        <v>18365141</v>
      </c>
      <c r="R194" s="5">
        <f t="shared" si="76"/>
        <v>0</v>
      </c>
      <c r="S194" s="5">
        <f t="shared" si="76"/>
        <v>0</v>
      </c>
      <c r="T194" s="7">
        <f t="shared" si="76"/>
        <v>0</v>
      </c>
      <c r="U194" s="5">
        <f t="shared" si="76"/>
        <v>819886</v>
      </c>
      <c r="V194" s="5">
        <f t="shared" si="76"/>
        <v>1565376</v>
      </c>
      <c r="W194" s="7">
        <f t="shared" si="76"/>
        <v>2385262</v>
      </c>
      <c r="X194" s="5">
        <f t="shared" si="76"/>
        <v>331777496</v>
      </c>
      <c r="Y194" s="5">
        <f t="shared" si="76"/>
        <v>74485747</v>
      </c>
      <c r="Z194" s="8">
        <f t="shared" si="76"/>
        <v>406263243</v>
      </c>
      <c r="AA194" s="5">
        <f t="shared" si="76"/>
        <v>716054168</v>
      </c>
      <c r="AB194" s="5">
        <f t="shared" si="76"/>
        <v>561814477</v>
      </c>
      <c r="AC194" s="8">
        <f t="shared" si="76"/>
        <v>1277868645</v>
      </c>
      <c r="AD194" s="5">
        <f t="shared" si="76"/>
        <v>0</v>
      </c>
      <c r="AE194" s="5">
        <f t="shared" si="76"/>
        <v>0</v>
      </c>
      <c r="AF194" s="6">
        <f t="shared" si="76"/>
        <v>0</v>
      </c>
    </row>
    <row r="195" spans="1:32" ht="21.75" customHeight="1" thickBot="1">
      <c r="A195" s="54"/>
      <c r="B195" s="17" t="s">
        <v>4</v>
      </c>
      <c r="C195" s="5">
        <f t="shared" si="76"/>
        <v>142942996914</v>
      </c>
      <c r="D195" s="5">
        <f t="shared" si="76"/>
        <v>103687556408</v>
      </c>
      <c r="E195" s="6">
        <f t="shared" si="76"/>
        <v>246630553322</v>
      </c>
      <c r="F195" s="5">
        <f t="shared" si="76"/>
        <v>41796554475</v>
      </c>
      <c r="G195" s="5">
        <f t="shared" si="76"/>
        <v>50139048538</v>
      </c>
      <c r="H195" s="7">
        <f t="shared" si="76"/>
        <v>91935603013</v>
      </c>
      <c r="I195" s="5">
        <f t="shared" si="76"/>
        <v>52755315316</v>
      </c>
      <c r="J195" s="5">
        <f t="shared" si="76"/>
        <v>42869329217</v>
      </c>
      <c r="K195" s="7">
        <f t="shared" si="76"/>
        <v>95624644533</v>
      </c>
      <c r="L195" s="5">
        <f t="shared" si="76"/>
        <v>173169997</v>
      </c>
      <c r="M195" s="5">
        <f t="shared" si="76"/>
        <v>339386357</v>
      </c>
      <c r="N195" s="7">
        <f t="shared" si="76"/>
        <v>512556354</v>
      </c>
      <c r="O195" s="5">
        <f t="shared" si="76"/>
        <v>281958129</v>
      </c>
      <c r="P195" s="5">
        <f t="shared" si="76"/>
        <v>379493317</v>
      </c>
      <c r="Q195" s="7">
        <f t="shared" si="76"/>
        <v>661451446</v>
      </c>
      <c r="R195" s="5">
        <f t="shared" si="76"/>
        <v>0</v>
      </c>
      <c r="S195" s="5">
        <f t="shared" si="76"/>
        <v>4739</v>
      </c>
      <c r="T195" s="7">
        <f t="shared" si="76"/>
        <v>4739</v>
      </c>
      <c r="U195" s="5">
        <f t="shared" si="76"/>
        <v>407874702</v>
      </c>
      <c r="V195" s="5">
        <f t="shared" si="76"/>
        <v>139719909</v>
      </c>
      <c r="W195" s="7">
        <f t="shared" si="76"/>
        <v>547594611</v>
      </c>
      <c r="X195" s="5">
        <f t="shared" si="76"/>
        <v>47528124295</v>
      </c>
      <c r="Y195" s="5">
        <f t="shared" si="76"/>
        <v>9801668194</v>
      </c>
      <c r="Z195" s="8">
        <f t="shared" si="76"/>
        <v>57329792489</v>
      </c>
      <c r="AA195" s="5">
        <f t="shared" si="76"/>
        <v>0</v>
      </c>
      <c r="AB195" s="5">
        <f t="shared" si="76"/>
        <v>0</v>
      </c>
      <c r="AC195" s="8">
        <f t="shared" si="76"/>
        <v>0</v>
      </c>
      <c r="AD195" s="5">
        <f t="shared" si="76"/>
        <v>0</v>
      </c>
      <c r="AE195" s="5">
        <f t="shared" si="76"/>
        <v>18906137</v>
      </c>
      <c r="AF195" s="6">
        <f t="shared" si="76"/>
        <v>18906137</v>
      </c>
    </row>
    <row r="196" spans="1:32" ht="21.75" customHeight="1" thickBot="1">
      <c r="A196" s="48" t="s">
        <v>63</v>
      </c>
      <c r="B196" s="49"/>
      <c r="C196" s="27">
        <f>67953*1000*31.925</f>
        <v>2169399525</v>
      </c>
      <c r="D196" s="28">
        <f>50015*1000*31.925</f>
        <v>1596728875</v>
      </c>
      <c r="E196" s="29">
        <f>C196+D196</f>
        <v>3766128400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21.75" customHeight="1" thickBot="1">
      <c r="A197" s="50" t="s">
        <v>64</v>
      </c>
      <c r="B197" s="51"/>
      <c r="C197" s="27">
        <f>C191-C196</f>
        <v>228973168039</v>
      </c>
      <c r="D197" s="27">
        <f t="shared" ref="D197" si="77">D191-D196</f>
        <v>176167379259</v>
      </c>
      <c r="E197" s="27">
        <f>E191-E196</f>
        <v>405140547298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>
      <c r="A198" s="16"/>
      <c r="B198" s="15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</row>
    <row r="199" spans="1:32">
      <c r="A199" s="55" t="s">
        <v>84</v>
      </c>
      <c r="B199" s="13" t="s">
        <v>2</v>
      </c>
      <c r="C199" s="14">
        <v>4564220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</row>
    <row r="200" spans="1:32">
      <c r="A200" s="56"/>
      <c r="B200" s="13" t="s">
        <v>56</v>
      </c>
      <c r="C200" s="5">
        <v>20107</v>
      </c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</row>
    <row r="201" spans="1:32">
      <c r="A201" s="56"/>
      <c r="B201" s="13" t="s">
        <v>59</v>
      </c>
      <c r="C201" s="5">
        <v>5330</v>
      </c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</row>
    <row r="202" spans="1:32">
      <c r="A202" s="56"/>
      <c r="B202" s="13" t="s">
        <v>4</v>
      </c>
      <c r="C202" s="5">
        <v>532</v>
      </c>
      <c r="D202" s="11"/>
      <c r="E202" s="11"/>
      <c r="F202" s="11"/>
      <c r="G202" s="11"/>
      <c r="H202" s="11"/>
      <c r="I202" s="11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</row>
    <row r="203" spans="1:32">
      <c r="A203" s="57"/>
      <c r="B203" s="13" t="s">
        <v>57</v>
      </c>
      <c r="C203" s="5">
        <f>C199+C200+C202+C201</f>
        <v>4590189</v>
      </c>
      <c r="D203" s="11"/>
      <c r="E203" s="11"/>
      <c r="F203" s="11"/>
      <c r="G203" s="11"/>
      <c r="H203" s="11"/>
      <c r="I203" s="11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</row>
    <row r="204" spans="1:32">
      <c r="A204" s="11"/>
      <c r="B204" s="11"/>
      <c r="C204" s="11"/>
      <c r="D204" s="11"/>
      <c r="E204" s="11"/>
      <c r="F204" s="11"/>
      <c r="G204" s="11"/>
    </row>
    <row r="205" spans="1:32" s="33" customFormat="1" ht="22.95" customHeight="1">
      <c r="A205" s="70" t="s">
        <v>70</v>
      </c>
      <c r="B205" s="71"/>
      <c r="C205" s="71"/>
      <c r="D205" s="72"/>
      <c r="E205" s="72"/>
      <c r="F205" s="72"/>
      <c r="G205" s="72"/>
      <c r="H205" s="7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</row>
    <row r="206" spans="1:32" s="33" customFormat="1" ht="30.75" customHeight="1">
      <c r="A206" s="70" t="s">
        <v>66</v>
      </c>
      <c r="B206" s="71"/>
      <c r="C206" s="7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</row>
    <row r="207" spans="1:32">
      <c r="A207" s="11"/>
      <c r="B207" s="11"/>
      <c r="C207" s="11"/>
      <c r="D207" s="11"/>
      <c r="E207" s="11"/>
      <c r="F207" s="11"/>
      <c r="G207" s="11"/>
    </row>
    <row r="208" spans="1:32">
      <c r="A208" s="11"/>
      <c r="B208" s="11"/>
      <c r="C208" s="11"/>
      <c r="D208" s="11"/>
      <c r="E208" s="11"/>
      <c r="F208" s="11"/>
      <c r="G208" s="11"/>
    </row>
    <row r="209" spans="1:7">
      <c r="A209" s="11"/>
      <c r="B209" s="11"/>
      <c r="C209" s="11"/>
      <c r="D209" s="11"/>
      <c r="E209" s="11"/>
      <c r="F209" s="11"/>
      <c r="G209" s="11"/>
    </row>
    <row r="210" spans="1:7">
      <c r="A210" s="11"/>
      <c r="B210" s="11"/>
      <c r="C210" s="11"/>
      <c r="D210" s="11"/>
      <c r="E210" s="11"/>
      <c r="F210" s="11"/>
      <c r="G210" s="11"/>
    </row>
    <row r="211" spans="1:7">
      <c r="A211" s="4"/>
      <c r="B211" s="4"/>
    </row>
    <row r="212" spans="1:7">
      <c r="A212" s="4"/>
      <c r="B212" s="4"/>
    </row>
    <row r="213" spans="1:7">
      <c r="A213" s="4"/>
      <c r="B213" s="4"/>
    </row>
    <row r="214" spans="1:7">
      <c r="A214" s="4"/>
      <c r="B214" s="4"/>
    </row>
    <row r="215" spans="1:7">
      <c r="A215" s="4"/>
      <c r="B215" s="4"/>
    </row>
    <row r="216" spans="1:7">
      <c r="A216" s="4"/>
      <c r="B216" s="4"/>
    </row>
  </sheetData>
  <mergeCells count="59">
    <mergeCell ref="AA4:AC4"/>
    <mergeCell ref="A1:AF1"/>
    <mergeCell ref="A2:AF2"/>
    <mergeCell ref="A3:A5"/>
    <mergeCell ref="B3:B5"/>
    <mergeCell ref="C3:E4"/>
    <mergeCell ref="F3:W3"/>
    <mergeCell ref="X3:AC3"/>
    <mergeCell ref="AD3:AF4"/>
    <mergeCell ref="F4:H4"/>
    <mergeCell ref="I4:K4"/>
    <mergeCell ref="L4:N4"/>
    <mergeCell ref="O4:Q4"/>
    <mergeCell ref="R4:T4"/>
    <mergeCell ref="U4:W4"/>
    <mergeCell ref="X4:Z4"/>
    <mergeCell ref="A61:A64"/>
    <mergeCell ref="A6:A9"/>
    <mergeCell ref="A11:A14"/>
    <mergeCell ref="A16:A19"/>
    <mergeCell ref="A21:A24"/>
    <mergeCell ref="A26:A29"/>
    <mergeCell ref="A31:A34"/>
    <mergeCell ref="A36:A39"/>
    <mergeCell ref="A41:A44"/>
    <mergeCell ref="A46:A49"/>
    <mergeCell ref="A51:A54"/>
    <mergeCell ref="A56:A59"/>
    <mergeCell ref="A121:A124"/>
    <mergeCell ref="A66:A69"/>
    <mergeCell ref="A71:A74"/>
    <mergeCell ref="A76:A79"/>
    <mergeCell ref="A81:A84"/>
    <mergeCell ref="A86:A89"/>
    <mergeCell ref="A91:A94"/>
    <mergeCell ref="A96:A99"/>
    <mergeCell ref="A101:A104"/>
    <mergeCell ref="A106:A109"/>
    <mergeCell ref="A111:A114"/>
    <mergeCell ref="A116:A119"/>
    <mergeCell ref="A181:A184"/>
    <mergeCell ref="A126:A129"/>
    <mergeCell ref="A131:A134"/>
    <mergeCell ref="A136:A139"/>
    <mergeCell ref="A141:A144"/>
    <mergeCell ref="A146:A149"/>
    <mergeCell ref="A151:A154"/>
    <mergeCell ref="A156:A159"/>
    <mergeCell ref="A161:A164"/>
    <mergeCell ref="A166:A169"/>
    <mergeCell ref="A171:A174"/>
    <mergeCell ref="A176:A179"/>
    <mergeCell ref="A206:C206"/>
    <mergeCell ref="A186:A189"/>
    <mergeCell ref="A192:A195"/>
    <mergeCell ref="A196:B196"/>
    <mergeCell ref="A197:B197"/>
    <mergeCell ref="A199:A203"/>
    <mergeCell ref="A205:H205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F0BFC-881A-4D5C-88AF-C94630F3AB4A}">
  <sheetPr>
    <pageSetUpPr fitToPage="1"/>
  </sheetPr>
  <dimension ref="A1:AF216"/>
  <sheetViews>
    <sheetView tabSelected="1" topLeftCell="A196" workbookViewId="0">
      <selection activeCell="C197" sqref="C197"/>
    </sheetView>
  </sheetViews>
  <sheetFormatPr defaultColWidth="17.77734375" defaultRowHeight="16.2"/>
  <cols>
    <col min="1" max="1" width="17.77734375" style="2"/>
    <col min="2" max="2" width="17.77734375" style="3"/>
    <col min="3" max="3" width="18.5546875" style="4" customWidth="1"/>
    <col min="4" max="5" width="18.21875" style="4" customWidth="1"/>
    <col min="6" max="6" width="18.5546875" style="4" bestFit="1" customWidth="1"/>
    <col min="7" max="7" width="18.6640625" style="4" bestFit="1" customWidth="1"/>
    <col min="8" max="8" width="18.21875" style="4" customWidth="1"/>
    <col min="9" max="10" width="17.77734375" style="4"/>
    <col min="11" max="11" width="18.21875" style="4" customWidth="1"/>
    <col min="12" max="26" width="17.77734375" style="4"/>
    <col min="27" max="27" width="18.5546875" style="4" bestFit="1" customWidth="1"/>
    <col min="28" max="28" width="17.88671875" style="4" bestFit="1" customWidth="1"/>
    <col min="29" max="29" width="18.5546875" style="4" bestFit="1" customWidth="1"/>
    <col min="30" max="32" width="17.77734375" style="4"/>
    <col min="33" max="16384" width="17.77734375" style="1"/>
  </cols>
  <sheetData>
    <row r="1" spans="1:32" ht="37.5" customHeight="1">
      <c r="A1" s="58" t="s">
        <v>75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2" ht="26.25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23" customFormat="1" ht="20.7" customHeight="1">
      <c r="A3" s="60" t="s">
        <v>22</v>
      </c>
      <c r="B3" s="60" t="s">
        <v>1</v>
      </c>
      <c r="C3" s="61" t="s">
        <v>87</v>
      </c>
      <c r="D3" s="62"/>
      <c r="E3" s="62"/>
      <c r="F3" s="63" t="s">
        <v>9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4" t="s">
        <v>10</v>
      </c>
      <c r="Y3" s="64"/>
      <c r="Z3" s="64"/>
      <c r="AA3" s="64"/>
      <c r="AB3" s="64"/>
      <c r="AC3" s="64"/>
      <c r="AD3" s="65" t="s">
        <v>11</v>
      </c>
      <c r="AE3" s="66"/>
      <c r="AF3" s="66"/>
    </row>
    <row r="4" spans="1:32" s="23" customFormat="1" ht="19.95" customHeight="1">
      <c r="A4" s="60"/>
      <c r="B4" s="60" t="s">
        <v>1</v>
      </c>
      <c r="C4" s="62"/>
      <c r="D4" s="62"/>
      <c r="E4" s="62"/>
      <c r="F4" s="67" t="s">
        <v>12</v>
      </c>
      <c r="G4" s="67"/>
      <c r="H4" s="67"/>
      <c r="I4" s="67" t="s">
        <v>13</v>
      </c>
      <c r="J4" s="67"/>
      <c r="K4" s="67"/>
      <c r="L4" s="67" t="s">
        <v>14</v>
      </c>
      <c r="M4" s="67"/>
      <c r="N4" s="67"/>
      <c r="O4" s="67" t="s">
        <v>15</v>
      </c>
      <c r="P4" s="67"/>
      <c r="Q4" s="67"/>
      <c r="R4" s="67" t="s">
        <v>60</v>
      </c>
      <c r="S4" s="67"/>
      <c r="T4" s="67"/>
      <c r="U4" s="67" t="s">
        <v>16</v>
      </c>
      <c r="V4" s="67"/>
      <c r="W4" s="67"/>
      <c r="X4" s="68" t="s">
        <v>17</v>
      </c>
      <c r="Y4" s="68"/>
      <c r="Z4" s="68"/>
      <c r="AA4" s="68" t="s">
        <v>18</v>
      </c>
      <c r="AB4" s="68"/>
      <c r="AC4" s="68"/>
      <c r="AD4" s="66"/>
      <c r="AE4" s="66"/>
      <c r="AF4" s="66"/>
    </row>
    <row r="5" spans="1:32" s="23" customFormat="1" ht="19.95" customHeight="1">
      <c r="A5" s="60"/>
      <c r="B5" s="60"/>
      <c r="C5" s="24" t="s">
        <v>19</v>
      </c>
      <c r="D5" s="24" t="s">
        <v>20</v>
      </c>
      <c r="E5" s="24" t="s">
        <v>21</v>
      </c>
      <c r="F5" s="26" t="s">
        <v>19</v>
      </c>
      <c r="G5" s="26" t="s">
        <v>20</v>
      </c>
      <c r="H5" s="26" t="s">
        <v>21</v>
      </c>
      <c r="I5" s="26" t="s">
        <v>19</v>
      </c>
      <c r="J5" s="26" t="s">
        <v>20</v>
      </c>
      <c r="K5" s="26" t="s">
        <v>21</v>
      </c>
      <c r="L5" s="26" t="s">
        <v>19</v>
      </c>
      <c r="M5" s="26" t="s">
        <v>20</v>
      </c>
      <c r="N5" s="26" t="s">
        <v>21</v>
      </c>
      <c r="O5" s="26" t="s">
        <v>19</v>
      </c>
      <c r="P5" s="26" t="s">
        <v>20</v>
      </c>
      <c r="Q5" s="26" t="s">
        <v>21</v>
      </c>
      <c r="R5" s="26" t="s">
        <v>19</v>
      </c>
      <c r="S5" s="26" t="s">
        <v>20</v>
      </c>
      <c r="T5" s="26" t="s">
        <v>21</v>
      </c>
      <c r="U5" s="26" t="s">
        <v>19</v>
      </c>
      <c r="V5" s="26" t="s">
        <v>20</v>
      </c>
      <c r="W5" s="26" t="s">
        <v>21</v>
      </c>
      <c r="X5" s="25" t="s">
        <v>19</v>
      </c>
      <c r="Y5" s="25" t="s">
        <v>20</v>
      </c>
      <c r="Z5" s="25" t="s">
        <v>21</v>
      </c>
      <c r="AA5" s="25" t="s">
        <v>19</v>
      </c>
      <c r="AB5" s="25" t="s">
        <v>20</v>
      </c>
      <c r="AC5" s="25" t="s">
        <v>21</v>
      </c>
      <c r="AD5" s="24" t="s">
        <v>19</v>
      </c>
      <c r="AE5" s="24" t="s">
        <v>20</v>
      </c>
      <c r="AF5" s="24" t="s">
        <v>21</v>
      </c>
    </row>
    <row r="6" spans="1:32" ht="19.5" customHeight="1">
      <c r="A6" s="52" t="s">
        <v>23</v>
      </c>
      <c r="B6" s="18" t="s">
        <v>2</v>
      </c>
      <c r="C6" s="5">
        <f>F6+I6+L6+O6+U6+X6+AA6+AD6+R6</f>
        <v>45840216123</v>
      </c>
      <c r="D6" s="5">
        <f>G6+J6+M6+P6+V6+Y6+AB6+AE6+S6</f>
        <v>49242285958</v>
      </c>
      <c r="E6" s="6">
        <f>H6+K6+N6+Q6+W6+Z6+AC6+AF6+T6</f>
        <v>95082502081</v>
      </c>
      <c r="F6" s="5">
        <v>30735840366</v>
      </c>
      <c r="G6" s="5">
        <v>37213973988</v>
      </c>
      <c r="H6" s="5">
        <f>F6+G6</f>
        <v>67949814354</v>
      </c>
      <c r="I6" s="5">
        <v>11801399603</v>
      </c>
      <c r="J6" s="5">
        <v>10394688042</v>
      </c>
      <c r="K6" s="5">
        <f>I6+J6</f>
        <v>22196087645</v>
      </c>
      <c r="L6" s="5">
        <v>253742</v>
      </c>
      <c r="M6" s="5">
        <v>6380564</v>
      </c>
      <c r="N6" s="5">
        <f>L6+M6</f>
        <v>6634306</v>
      </c>
      <c r="O6" s="5">
        <v>1206877679</v>
      </c>
      <c r="P6" s="5">
        <v>980131696</v>
      </c>
      <c r="Q6" s="5">
        <f>O6+P6</f>
        <v>2187009375</v>
      </c>
      <c r="R6" s="5">
        <v>61386333</v>
      </c>
      <c r="S6" s="5">
        <v>22641360</v>
      </c>
      <c r="T6" s="5">
        <f>R6+S6</f>
        <v>84027693</v>
      </c>
      <c r="U6" s="5">
        <v>66690398</v>
      </c>
      <c r="V6" s="5">
        <v>98166454</v>
      </c>
      <c r="W6" s="5">
        <f>U6+V6</f>
        <v>164856852</v>
      </c>
      <c r="X6" s="5">
        <v>1964615102</v>
      </c>
      <c r="Y6" s="5">
        <v>365271209</v>
      </c>
      <c r="Z6" s="8">
        <f>X6+Y6</f>
        <v>2329886311</v>
      </c>
      <c r="AA6" s="5">
        <v>0</v>
      </c>
      <c r="AB6" s="5">
        <v>10957350</v>
      </c>
      <c r="AC6" s="8">
        <f>AA6+AB6</f>
        <v>10957350</v>
      </c>
      <c r="AD6" s="5">
        <v>3152900</v>
      </c>
      <c r="AE6" s="5">
        <v>150075295</v>
      </c>
      <c r="AF6" s="6">
        <f>AD6+AE6</f>
        <v>153228195</v>
      </c>
    </row>
    <row r="7" spans="1:32" ht="19.5" customHeight="1">
      <c r="A7" s="53"/>
      <c r="B7" s="17" t="s">
        <v>3</v>
      </c>
      <c r="C7" s="5">
        <f t="shared" ref="C7:E9" si="0">F7+I7+L7+O7+U7+X7+AA7+AD7+R7</f>
        <v>16926057805</v>
      </c>
      <c r="D7" s="5">
        <f t="shared" si="0"/>
        <v>20931744184</v>
      </c>
      <c r="E7" s="6">
        <f t="shared" si="0"/>
        <v>37857801989</v>
      </c>
      <c r="F7" s="5">
        <v>7909067328</v>
      </c>
      <c r="G7" s="5">
        <v>11573059152</v>
      </c>
      <c r="H7" s="5">
        <f>F7+G7</f>
        <v>19482126480</v>
      </c>
      <c r="I7" s="5">
        <v>7096994264</v>
      </c>
      <c r="J7" s="5">
        <v>7752620710</v>
      </c>
      <c r="K7" s="5">
        <f>I7+J7</f>
        <v>14849614974</v>
      </c>
      <c r="L7" s="5">
        <v>104771</v>
      </c>
      <c r="M7" s="5">
        <v>0</v>
      </c>
      <c r="N7" s="5">
        <f>L7+M7</f>
        <v>104771</v>
      </c>
      <c r="O7" s="5">
        <v>145780391</v>
      </c>
      <c r="P7" s="5">
        <v>180274227</v>
      </c>
      <c r="Q7" s="5">
        <f>O7+P7</f>
        <v>326054618</v>
      </c>
      <c r="R7" s="5">
        <v>6489377</v>
      </c>
      <c r="S7" s="5">
        <v>10343034</v>
      </c>
      <c r="T7" s="5">
        <f>R7+S7</f>
        <v>16832411</v>
      </c>
      <c r="U7" s="5">
        <v>6382165</v>
      </c>
      <c r="V7" s="5">
        <v>24262590</v>
      </c>
      <c r="W7" s="5">
        <f>U7+V7</f>
        <v>30644755</v>
      </c>
      <c r="X7" s="5">
        <v>1255493372</v>
      </c>
      <c r="Y7" s="5">
        <v>396685693</v>
      </c>
      <c r="Z7" s="8">
        <f>X7+Y7</f>
        <v>1652179065</v>
      </c>
      <c r="AA7" s="5">
        <v>480676537</v>
      </c>
      <c r="AB7" s="5">
        <v>994498778</v>
      </c>
      <c r="AC7" s="8">
        <f>AA7+AB7</f>
        <v>1475175315</v>
      </c>
      <c r="AD7" s="5">
        <v>25069600</v>
      </c>
      <c r="AE7" s="5">
        <v>0</v>
      </c>
      <c r="AF7" s="6">
        <f>AD7+AE7</f>
        <v>25069600</v>
      </c>
    </row>
    <row r="8" spans="1:32" ht="19.5" customHeight="1">
      <c r="A8" s="53"/>
      <c r="B8" s="17" t="s">
        <v>59</v>
      </c>
      <c r="C8" s="5">
        <f t="shared" si="0"/>
        <v>2326410964</v>
      </c>
      <c r="D8" s="5">
        <f t="shared" si="0"/>
        <v>2187199681</v>
      </c>
      <c r="E8" s="6">
        <f t="shared" si="0"/>
        <v>4513610645</v>
      </c>
      <c r="F8" s="38">
        <v>1544844069</v>
      </c>
      <c r="G8" s="38">
        <v>1445913998</v>
      </c>
      <c r="H8" s="38">
        <f>F8+G8</f>
        <v>2990758067</v>
      </c>
      <c r="I8" s="5">
        <v>655039558</v>
      </c>
      <c r="J8" s="5">
        <v>578281925</v>
      </c>
      <c r="K8" s="5">
        <f>I8+J8</f>
        <v>1233321483</v>
      </c>
      <c r="L8" s="5">
        <v>0</v>
      </c>
      <c r="M8" s="5">
        <v>0</v>
      </c>
      <c r="N8" s="5">
        <f>L8+M8</f>
        <v>0</v>
      </c>
      <c r="O8" s="5">
        <v>9987196</v>
      </c>
      <c r="P8" s="5">
        <v>642600</v>
      </c>
      <c r="Q8" s="5">
        <f>O8+P8</f>
        <v>10629796</v>
      </c>
      <c r="R8" s="5">
        <v>0</v>
      </c>
      <c r="S8" s="5">
        <v>0</v>
      </c>
      <c r="T8" s="5">
        <f>R8+S8</f>
        <v>0</v>
      </c>
      <c r="U8" s="5">
        <v>0</v>
      </c>
      <c r="V8" s="5">
        <v>2874678</v>
      </c>
      <c r="W8" s="5">
        <f>U8+V8</f>
        <v>2874678</v>
      </c>
      <c r="X8" s="5">
        <v>44077461</v>
      </c>
      <c r="Y8" s="5">
        <v>3039795</v>
      </c>
      <c r="Z8" s="8">
        <f>X8+Y8</f>
        <v>47117256</v>
      </c>
      <c r="AA8" s="5">
        <v>72462680</v>
      </c>
      <c r="AB8" s="5">
        <v>156446685</v>
      </c>
      <c r="AC8" s="8">
        <f>AA8+AB8</f>
        <v>228909365</v>
      </c>
      <c r="AD8" s="5">
        <v>0</v>
      </c>
      <c r="AE8" s="5">
        <v>0</v>
      </c>
      <c r="AF8" s="6">
        <f>AD8+AE8</f>
        <v>0</v>
      </c>
    </row>
    <row r="9" spans="1:32" ht="19.5" customHeight="1">
      <c r="A9" s="54"/>
      <c r="B9" s="17" t="s">
        <v>4</v>
      </c>
      <c r="C9" s="5">
        <f t="shared" si="0"/>
        <v>122018309205</v>
      </c>
      <c r="D9" s="5">
        <f t="shared" si="0"/>
        <v>121097967954</v>
      </c>
      <c r="E9" s="6">
        <f t="shared" si="0"/>
        <v>243116277159</v>
      </c>
      <c r="F9" s="5">
        <v>42335709254</v>
      </c>
      <c r="G9" s="5">
        <v>56509786491</v>
      </c>
      <c r="H9" s="5">
        <f>F9+G9</f>
        <v>98845495745</v>
      </c>
      <c r="I9" s="5">
        <v>49068426097</v>
      </c>
      <c r="J9" s="5">
        <v>53531085353</v>
      </c>
      <c r="K9" s="5">
        <f>I9+J9</f>
        <v>102599511450</v>
      </c>
      <c r="L9" s="5">
        <v>0</v>
      </c>
      <c r="M9" s="5">
        <v>114106</v>
      </c>
      <c r="N9" s="5">
        <f>L9+M9</f>
        <v>114106</v>
      </c>
      <c r="O9" s="5">
        <v>337401302</v>
      </c>
      <c r="P9" s="5">
        <v>597506610</v>
      </c>
      <c r="Q9" s="5">
        <f>O9+P9</f>
        <v>934907912</v>
      </c>
      <c r="R9" s="5">
        <v>1295521</v>
      </c>
      <c r="S9" s="5">
        <v>513232</v>
      </c>
      <c r="T9" s="5">
        <f>R9+S9</f>
        <v>1808753</v>
      </c>
      <c r="U9" s="5">
        <v>330650001</v>
      </c>
      <c r="V9" s="5">
        <v>506730648</v>
      </c>
      <c r="W9" s="5">
        <f>U9+V9</f>
        <v>837380649</v>
      </c>
      <c r="X9" s="5">
        <v>29944827030</v>
      </c>
      <c r="Y9" s="5">
        <v>9952231514</v>
      </c>
      <c r="Z9" s="8">
        <f>X9+Y9</f>
        <v>39897058544</v>
      </c>
      <c r="AA9" s="5">
        <v>0</v>
      </c>
      <c r="AB9" s="5">
        <v>0</v>
      </c>
      <c r="AC9" s="8">
        <f>AA9+AB9</f>
        <v>0</v>
      </c>
      <c r="AD9" s="5">
        <v>0</v>
      </c>
      <c r="AE9" s="5">
        <v>0</v>
      </c>
      <c r="AF9" s="6">
        <f>AD9+AE9</f>
        <v>0</v>
      </c>
    </row>
    <row r="10" spans="1:32" ht="19.5" customHeight="1" thickBot="1">
      <c r="A10" s="22" t="s">
        <v>5</v>
      </c>
      <c r="B10" s="21"/>
      <c r="C10" s="9">
        <f t="shared" ref="C10:AF10" si="1">SUM(C6:C9)</f>
        <v>187110994097</v>
      </c>
      <c r="D10" s="9">
        <f t="shared" si="1"/>
        <v>193459197777</v>
      </c>
      <c r="E10" s="9">
        <f t="shared" si="1"/>
        <v>380570191874</v>
      </c>
      <c r="F10" s="9">
        <f t="shared" si="1"/>
        <v>82525461017</v>
      </c>
      <c r="G10" s="9">
        <f t="shared" si="1"/>
        <v>106742733629</v>
      </c>
      <c r="H10" s="9">
        <f t="shared" si="1"/>
        <v>189268194646</v>
      </c>
      <c r="I10" s="9">
        <f t="shared" si="1"/>
        <v>68621859522</v>
      </c>
      <c r="J10" s="9">
        <f t="shared" si="1"/>
        <v>72256676030</v>
      </c>
      <c r="K10" s="9">
        <f t="shared" si="1"/>
        <v>140878535552</v>
      </c>
      <c r="L10" s="9">
        <f t="shared" si="1"/>
        <v>358513</v>
      </c>
      <c r="M10" s="9">
        <f t="shared" si="1"/>
        <v>6494670</v>
      </c>
      <c r="N10" s="9">
        <f t="shared" si="1"/>
        <v>6853183</v>
      </c>
      <c r="O10" s="9">
        <f t="shared" si="1"/>
        <v>1700046568</v>
      </c>
      <c r="P10" s="9">
        <f t="shared" si="1"/>
        <v>1758555133</v>
      </c>
      <c r="Q10" s="9">
        <f t="shared" si="1"/>
        <v>3458601701</v>
      </c>
      <c r="R10" s="9">
        <f t="shared" si="1"/>
        <v>69171231</v>
      </c>
      <c r="S10" s="9">
        <f t="shared" si="1"/>
        <v>33497626</v>
      </c>
      <c r="T10" s="9">
        <f t="shared" si="1"/>
        <v>102668857</v>
      </c>
      <c r="U10" s="9">
        <f t="shared" si="1"/>
        <v>403722564</v>
      </c>
      <c r="V10" s="9">
        <f t="shared" si="1"/>
        <v>632034370</v>
      </c>
      <c r="W10" s="9">
        <f t="shared" si="1"/>
        <v>1035756934</v>
      </c>
      <c r="X10" s="9">
        <f t="shared" si="1"/>
        <v>33209012965</v>
      </c>
      <c r="Y10" s="9">
        <f t="shared" si="1"/>
        <v>10717228211</v>
      </c>
      <c r="Z10" s="9">
        <f t="shared" si="1"/>
        <v>43926241176</v>
      </c>
      <c r="AA10" s="9">
        <f t="shared" si="1"/>
        <v>553139217</v>
      </c>
      <c r="AB10" s="9">
        <f t="shared" si="1"/>
        <v>1161902813</v>
      </c>
      <c r="AC10" s="9">
        <f t="shared" si="1"/>
        <v>1715042030</v>
      </c>
      <c r="AD10" s="9">
        <f t="shared" si="1"/>
        <v>28222500</v>
      </c>
      <c r="AE10" s="9">
        <f t="shared" si="1"/>
        <v>150075295</v>
      </c>
      <c r="AF10" s="9">
        <f t="shared" si="1"/>
        <v>178297795</v>
      </c>
    </row>
    <row r="11" spans="1:32" ht="19.5" customHeight="1">
      <c r="A11" s="52" t="s">
        <v>24</v>
      </c>
      <c r="B11" s="18" t="s">
        <v>2</v>
      </c>
      <c r="C11" s="5">
        <f>F11+I11+L11+O11+U11+X11+AA11+AD11+R11</f>
        <v>103494056</v>
      </c>
      <c r="D11" s="5">
        <f>G11+J11+M11+P11+V11+Y11+AB11+AE11+S11</f>
        <v>1927635</v>
      </c>
      <c r="E11" s="6">
        <f>H11+K11+N11+Q11+W11+Z11+AC11+AF11+T11</f>
        <v>105421691</v>
      </c>
      <c r="F11" s="5">
        <v>519954</v>
      </c>
      <c r="G11" s="5">
        <v>68369</v>
      </c>
      <c r="H11" s="5">
        <f>F11+G11</f>
        <v>588323</v>
      </c>
      <c r="I11" s="5">
        <v>0</v>
      </c>
      <c r="J11" s="5">
        <v>0</v>
      </c>
      <c r="K11" s="5">
        <f>I11+J11</f>
        <v>0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0</v>
      </c>
      <c r="V11" s="5">
        <v>0</v>
      </c>
      <c r="W11" s="5">
        <f>U11+V11</f>
        <v>0</v>
      </c>
      <c r="X11" s="5">
        <v>102974102</v>
      </c>
      <c r="Y11" s="5">
        <v>1859266</v>
      </c>
      <c r="Z11" s="8">
        <f>X11+Y11</f>
        <v>104833368</v>
      </c>
      <c r="AA11" s="5">
        <v>0</v>
      </c>
      <c r="AB11" s="5">
        <v>0</v>
      </c>
      <c r="AC11" s="8">
        <f>AA11+AB11</f>
        <v>0</v>
      </c>
      <c r="AD11" s="5">
        <v>0</v>
      </c>
      <c r="AE11" s="5">
        <v>0</v>
      </c>
      <c r="AF11" s="6">
        <f>AD11+AE11</f>
        <v>0</v>
      </c>
    </row>
    <row r="12" spans="1:32" ht="19.5" customHeight="1">
      <c r="A12" s="53"/>
      <c r="B12" s="17" t="s">
        <v>3</v>
      </c>
      <c r="C12" s="5">
        <f t="shared" ref="C12:E14" si="2">F12+I12+L12+O12+U12+X12+AA12+AD12+R12</f>
        <v>53187728</v>
      </c>
      <c r="D12" s="5">
        <f t="shared" si="2"/>
        <v>922411</v>
      </c>
      <c r="E12" s="6">
        <f t="shared" si="2"/>
        <v>54110139</v>
      </c>
      <c r="F12" s="5">
        <v>0</v>
      </c>
      <c r="G12" s="5">
        <v>0</v>
      </c>
      <c r="H12" s="5">
        <f>F12+G12</f>
        <v>0</v>
      </c>
      <c r="I12" s="5">
        <v>0</v>
      </c>
      <c r="J12" s="5">
        <v>0</v>
      </c>
      <c r="K12" s="5">
        <f>I12+J12</f>
        <v>0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0</v>
      </c>
      <c r="V12" s="5">
        <v>0</v>
      </c>
      <c r="W12" s="5">
        <f>U12+V12</f>
        <v>0</v>
      </c>
      <c r="X12" s="5">
        <v>53187728</v>
      </c>
      <c r="Y12" s="5">
        <v>922411</v>
      </c>
      <c r="Z12" s="8">
        <f>X12+Y12</f>
        <v>54110139</v>
      </c>
      <c r="AA12" s="5">
        <v>0</v>
      </c>
      <c r="AB12" s="5">
        <v>0</v>
      </c>
      <c r="AC12" s="8">
        <f>AA12+AB12</f>
        <v>0</v>
      </c>
      <c r="AD12" s="5">
        <v>0</v>
      </c>
      <c r="AE12" s="5">
        <v>0</v>
      </c>
      <c r="AF12" s="6">
        <f>AD12+AE12</f>
        <v>0</v>
      </c>
    </row>
    <row r="13" spans="1:32" ht="19.5" customHeight="1">
      <c r="A13" s="53"/>
      <c r="B13" s="17" t="s">
        <v>59</v>
      </c>
      <c r="C13" s="5">
        <f t="shared" si="2"/>
        <v>0</v>
      </c>
      <c r="D13" s="5">
        <f t="shared" si="2"/>
        <v>0</v>
      </c>
      <c r="E13" s="6">
        <f t="shared" si="2"/>
        <v>0</v>
      </c>
      <c r="F13" s="5">
        <v>0</v>
      </c>
      <c r="G13" s="5">
        <v>0</v>
      </c>
      <c r="H13" s="5">
        <f>F13+G13</f>
        <v>0</v>
      </c>
      <c r="I13" s="5">
        <v>0</v>
      </c>
      <c r="J13" s="5">
        <v>0</v>
      </c>
      <c r="K13" s="5">
        <f>I13+J13</f>
        <v>0</v>
      </c>
      <c r="L13" s="5">
        <v>0</v>
      </c>
      <c r="M13" s="5">
        <v>0</v>
      </c>
      <c r="N13" s="5">
        <f>L13+M13</f>
        <v>0</v>
      </c>
      <c r="O13" s="5">
        <v>0</v>
      </c>
      <c r="P13" s="5">
        <v>0</v>
      </c>
      <c r="Q13" s="5">
        <f>O13+P13</f>
        <v>0</v>
      </c>
      <c r="R13" s="5">
        <v>0</v>
      </c>
      <c r="S13" s="5">
        <v>0</v>
      </c>
      <c r="T13" s="5">
        <f>R13+S13</f>
        <v>0</v>
      </c>
      <c r="U13" s="5">
        <v>0</v>
      </c>
      <c r="V13" s="5">
        <v>0</v>
      </c>
      <c r="W13" s="5">
        <f>U13+V13</f>
        <v>0</v>
      </c>
      <c r="X13" s="5">
        <v>0</v>
      </c>
      <c r="Y13" s="5">
        <v>0</v>
      </c>
      <c r="Z13" s="8">
        <f>X13+Y13</f>
        <v>0</v>
      </c>
      <c r="AA13" s="5">
        <v>0</v>
      </c>
      <c r="AB13" s="5">
        <v>0</v>
      </c>
      <c r="AC13" s="8">
        <f>AA13+AB13</f>
        <v>0</v>
      </c>
      <c r="AD13" s="5">
        <v>0</v>
      </c>
      <c r="AE13" s="5">
        <v>0</v>
      </c>
      <c r="AF13" s="6">
        <f>AD13+AE13</f>
        <v>0</v>
      </c>
    </row>
    <row r="14" spans="1:32" ht="19.5" customHeight="1">
      <c r="A14" s="54"/>
      <c r="B14" s="17" t="s">
        <v>4</v>
      </c>
      <c r="C14" s="5">
        <f t="shared" si="2"/>
        <v>338454254</v>
      </c>
      <c r="D14" s="5">
        <f t="shared" si="2"/>
        <v>584065098</v>
      </c>
      <c r="E14" s="6">
        <f t="shared" si="2"/>
        <v>922519352</v>
      </c>
      <c r="F14" s="5">
        <v>80884573</v>
      </c>
      <c r="G14" s="5">
        <v>319645785</v>
      </c>
      <c r="H14" s="5">
        <f>F14+G14</f>
        <v>400530358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0</v>
      </c>
      <c r="V14" s="5">
        <v>0</v>
      </c>
      <c r="W14" s="5">
        <f>U14+V14</f>
        <v>0</v>
      </c>
      <c r="X14" s="5">
        <v>257569681</v>
      </c>
      <c r="Y14" s="5">
        <v>264419313</v>
      </c>
      <c r="Z14" s="8">
        <f>X14+Y14</f>
        <v>521988994</v>
      </c>
      <c r="AA14" s="5">
        <v>0</v>
      </c>
      <c r="AB14" s="5">
        <v>0</v>
      </c>
      <c r="AC14" s="8">
        <f>AA14+AB14</f>
        <v>0</v>
      </c>
      <c r="AD14" s="5">
        <v>0</v>
      </c>
      <c r="AE14" s="5">
        <v>0</v>
      </c>
      <c r="AF14" s="6">
        <f>AD14+AE14</f>
        <v>0</v>
      </c>
    </row>
    <row r="15" spans="1:32" ht="19.5" customHeight="1" thickBot="1">
      <c r="A15" s="22" t="s">
        <v>5</v>
      </c>
      <c r="B15" s="21"/>
      <c r="C15" s="9">
        <f t="shared" ref="C15:AF15" si="3">SUM(C11:C14)</f>
        <v>495136038</v>
      </c>
      <c r="D15" s="9">
        <f t="shared" si="3"/>
        <v>586915144</v>
      </c>
      <c r="E15" s="9">
        <f t="shared" si="3"/>
        <v>1082051182</v>
      </c>
      <c r="F15" s="9">
        <f t="shared" si="3"/>
        <v>81404527</v>
      </c>
      <c r="G15" s="9">
        <f t="shared" si="3"/>
        <v>319714154</v>
      </c>
      <c r="H15" s="9">
        <f t="shared" si="3"/>
        <v>401118681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0</v>
      </c>
      <c r="T15" s="9">
        <f t="shared" si="3"/>
        <v>0</v>
      </c>
      <c r="U15" s="9">
        <f t="shared" si="3"/>
        <v>0</v>
      </c>
      <c r="V15" s="9">
        <f t="shared" si="3"/>
        <v>0</v>
      </c>
      <c r="W15" s="9">
        <f t="shared" si="3"/>
        <v>0</v>
      </c>
      <c r="X15" s="9">
        <f t="shared" si="3"/>
        <v>413731511</v>
      </c>
      <c r="Y15" s="9">
        <f t="shared" si="3"/>
        <v>267200990</v>
      </c>
      <c r="Z15" s="9">
        <f t="shared" si="3"/>
        <v>680932501</v>
      </c>
      <c r="AA15" s="9">
        <f t="shared" si="3"/>
        <v>0</v>
      </c>
      <c r="AB15" s="9">
        <f t="shared" si="3"/>
        <v>0</v>
      </c>
      <c r="AC15" s="9">
        <f t="shared" si="3"/>
        <v>0</v>
      </c>
      <c r="AD15" s="9">
        <f t="shared" si="3"/>
        <v>0</v>
      </c>
      <c r="AE15" s="9">
        <f t="shared" si="3"/>
        <v>0</v>
      </c>
      <c r="AF15" s="9">
        <f t="shared" si="3"/>
        <v>0</v>
      </c>
    </row>
    <row r="16" spans="1:32" ht="19.5" customHeight="1">
      <c r="A16" s="52" t="s">
        <v>7</v>
      </c>
      <c r="B16" s="18" t="s">
        <v>2</v>
      </c>
      <c r="C16" s="5">
        <f>F16+I16+L16+O16+U16+X16+AA16+AD16+R16</f>
        <v>111929714</v>
      </c>
      <c r="D16" s="5">
        <f>G16+J16+M16+P16+V16+Y16+AB16+AE16+S16</f>
        <v>450328967</v>
      </c>
      <c r="E16" s="6">
        <f>H16+K16+N16+Q16+W16+Z16+AC16+AF16+T16</f>
        <v>562258681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0</v>
      </c>
      <c r="W16" s="5">
        <f>U16+V16</f>
        <v>0</v>
      </c>
      <c r="X16" s="5">
        <v>7660760</v>
      </c>
      <c r="Y16" s="5">
        <v>0</v>
      </c>
      <c r="Z16" s="8">
        <f>X16+Y16</f>
        <v>7660760</v>
      </c>
      <c r="AA16" s="5">
        <v>0</v>
      </c>
      <c r="AB16" s="5">
        <v>1567950</v>
      </c>
      <c r="AC16" s="8">
        <f>AA16+AB16</f>
        <v>1567950</v>
      </c>
      <c r="AD16" s="5">
        <v>104268954</v>
      </c>
      <c r="AE16" s="5">
        <v>448761017</v>
      </c>
      <c r="AF16" s="6">
        <f>AD16+AE16</f>
        <v>553029971</v>
      </c>
    </row>
    <row r="17" spans="1:32" ht="19.5" customHeight="1">
      <c r="A17" s="53"/>
      <c r="B17" s="17" t="s">
        <v>3</v>
      </c>
      <c r="C17" s="5">
        <f t="shared" ref="C17:E19" si="4">F17+I17+L17+O17+U17+X17+AA17+AD17+R17</f>
        <v>259377590</v>
      </c>
      <c r="D17" s="5">
        <f t="shared" si="4"/>
        <v>441797894</v>
      </c>
      <c r="E17" s="6">
        <f t="shared" si="4"/>
        <v>701175484</v>
      </c>
      <c r="F17" s="5">
        <v>0</v>
      </c>
      <c r="G17" s="5">
        <v>0</v>
      </c>
      <c r="H17" s="5">
        <f>F17+G17</f>
        <v>0</v>
      </c>
      <c r="I17" s="5">
        <v>0</v>
      </c>
      <c r="J17" s="5">
        <v>0</v>
      </c>
      <c r="K17" s="5">
        <f>I17+J17</f>
        <v>0</v>
      </c>
      <c r="L17" s="5">
        <v>0</v>
      </c>
      <c r="M17" s="5">
        <v>0</v>
      </c>
      <c r="N17" s="5">
        <f>L17+M17</f>
        <v>0</v>
      </c>
      <c r="O17" s="5">
        <v>0</v>
      </c>
      <c r="P17" s="5">
        <v>0</v>
      </c>
      <c r="Q17" s="5">
        <f>O17+P17</f>
        <v>0</v>
      </c>
      <c r="R17" s="5">
        <v>0</v>
      </c>
      <c r="S17" s="5">
        <v>0</v>
      </c>
      <c r="T17" s="5">
        <f>R17+S17</f>
        <v>0</v>
      </c>
      <c r="U17" s="5">
        <v>0</v>
      </c>
      <c r="V17" s="5">
        <v>0</v>
      </c>
      <c r="W17" s="5">
        <f>U17+V17</f>
        <v>0</v>
      </c>
      <c r="X17" s="5">
        <v>5450724</v>
      </c>
      <c r="Y17" s="5">
        <v>0</v>
      </c>
      <c r="Z17" s="8">
        <f>X17+Y17</f>
        <v>5450724</v>
      </c>
      <c r="AA17" s="5">
        <v>51634290</v>
      </c>
      <c r="AB17" s="5">
        <v>173012002</v>
      </c>
      <c r="AC17" s="8">
        <f>AA17+AB17</f>
        <v>224646292</v>
      </c>
      <c r="AD17" s="5">
        <v>202292576</v>
      </c>
      <c r="AE17" s="5">
        <v>268785892</v>
      </c>
      <c r="AF17" s="6">
        <f>AD17+AE17</f>
        <v>471078468</v>
      </c>
    </row>
    <row r="18" spans="1:32" ht="19.5" customHeight="1">
      <c r="A18" s="53"/>
      <c r="B18" s="17" t="s">
        <v>59</v>
      </c>
      <c r="C18" s="5">
        <f t="shared" si="4"/>
        <v>0</v>
      </c>
      <c r="D18" s="5">
        <f t="shared" si="4"/>
        <v>0</v>
      </c>
      <c r="E18" s="6">
        <f t="shared" si="4"/>
        <v>0</v>
      </c>
      <c r="F18" s="5">
        <v>0</v>
      </c>
      <c r="G18" s="5">
        <v>0</v>
      </c>
      <c r="H18" s="5">
        <f>F18+G18</f>
        <v>0</v>
      </c>
      <c r="I18" s="5">
        <v>0</v>
      </c>
      <c r="J18" s="5">
        <v>0</v>
      </c>
      <c r="K18" s="5">
        <f>I18+J18</f>
        <v>0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0</v>
      </c>
      <c r="V18" s="5">
        <v>0</v>
      </c>
      <c r="W18" s="5">
        <f>U18+V18</f>
        <v>0</v>
      </c>
      <c r="X18" s="5">
        <v>0</v>
      </c>
      <c r="Y18" s="5">
        <v>0</v>
      </c>
      <c r="Z18" s="8">
        <f>X18+Y18</f>
        <v>0</v>
      </c>
      <c r="AA18" s="5">
        <v>0</v>
      </c>
      <c r="AB18" s="5">
        <v>0</v>
      </c>
      <c r="AC18" s="8">
        <f>AA18+AB18</f>
        <v>0</v>
      </c>
      <c r="AD18" s="5">
        <v>0</v>
      </c>
      <c r="AE18" s="5">
        <v>0</v>
      </c>
      <c r="AF18" s="6">
        <f>AD18+AE18</f>
        <v>0</v>
      </c>
    </row>
    <row r="19" spans="1:32" ht="19.5" customHeight="1">
      <c r="A19" s="54"/>
      <c r="B19" s="17" t="s">
        <v>4</v>
      </c>
      <c r="C19" s="5">
        <f t="shared" si="4"/>
        <v>962157</v>
      </c>
      <c r="D19" s="5">
        <f t="shared" si="4"/>
        <v>0</v>
      </c>
      <c r="E19" s="6">
        <f t="shared" si="4"/>
        <v>962157</v>
      </c>
      <c r="F19" s="5">
        <v>0</v>
      </c>
      <c r="G19" s="5">
        <v>0</v>
      </c>
      <c r="H19" s="5">
        <f>F19+G19</f>
        <v>0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0</v>
      </c>
      <c r="V19" s="5">
        <v>0</v>
      </c>
      <c r="W19" s="5">
        <f>U19+V19</f>
        <v>0</v>
      </c>
      <c r="X19" s="5">
        <v>962157</v>
      </c>
      <c r="Y19" s="5">
        <v>0</v>
      </c>
      <c r="Z19" s="8">
        <f>X19+Y19</f>
        <v>962157</v>
      </c>
      <c r="AA19" s="5">
        <v>0</v>
      </c>
      <c r="AB19" s="5">
        <v>0</v>
      </c>
      <c r="AC19" s="8">
        <f>AA19+AB19</f>
        <v>0</v>
      </c>
      <c r="AD19" s="5">
        <v>0</v>
      </c>
      <c r="AE19" s="5">
        <v>0</v>
      </c>
      <c r="AF19" s="6">
        <f>AD19+AE19</f>
        <v>0</v>
      </c>
    </row>
    <row r="20" spans="1:32" ht="19.5" customHeight="1" thickBot="1">
      <c r="A20" s="22" t="s">
        <v>5</v>
      </c>
      <c r="B20" s="21"/>
      <c r="C20" s="9">
        <f t="shared" ref="C20:AF20" si="5">SUM(C16:C19)</f>
        <v>372269461</v>
      </c>
      <c r="D20" s="9">
        <f t="shared" si="5"/>
        <v>892126861</v>
      </c>
      <c r="E20" s="9">
        <f t="shared" si="5"/>
        <v>1264396322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0</v>
      </c>
      <c r="V20" s="9">
        <f t="shared" si="5"/>
        <v>0</v>
      </c>
      <c r="W20" s="9">
        <f t="shared" si="5"/>
        <v>0</v>
      </c>
      <c r="X20" s="9">
        <f t="shared" si="5"/>
        <v>14073641</v>
      </c>
      <c r="Y20" s="9">
        <f t="shared" si="5"/>
        <v>0</v>
      </c>
      <c r="Z20" s="9">
        <f t="shared" si="5"/>
        <v>14073641</v>
      </c>
      <c r="AA20" s="9">
        <f t="shared" si="5"/>
        <v>51634290</v>
      </c>
      <c r="AB20" s="9">
        <f t="shared" si="5"/>
        <v>174579952</v>
      </c>
      <c r="AC20" s="9">
        <f t="shared" si="5"/>
        <v>226214242</v>
      </c>
      <c r="AD20" s="9">
        <f t="shared" si="5"/>
        <v>306561530</v>
      </c>
      <c r="AE20" s="9">
        <f t="shared" si="5"/>
        <v>717546909</v>
      </c>
      <c r="AF20" s="9">
        <f t="shared" si="5"/>
        <v>1024108439</v>
      </c>
    </row>
    <row r="21" spans="1:32" ht="19.5" customHeight="1">
      <c r="A21" s="52" t="s">
        <v>8</v>
      </c>
      <c r="B21" s="18" t="s">
        <v>2</v>
      </c>
      <c r="C21" s="5">
        <f>F21+I21+L21+O21+U21+X21+AA21+AD21+R21</f>
        <v>3359424741</v>
      </c>
      <c r="D21" s="5">
        <f>G21+J21+M21+P21+V21+Y21+AB21+AE21+S21</f>
        <v>461767696</v>
      </c>
      <c r="E21" s="6">
        <f>H21+K21+N21+Q21+W21+Z21+AC21+AF21+T21</f>
        <v>3821192437</v>
      </c>
      <c r="F21" s="5">
        <v>2855916</v>
      </c>
      <c r="G21" s="5">
        <v>14795677</v>
      </c>
      <c r="H21" s="5">
        <f>F21+G21</f>
        <v>17651593</v>
      </c>
      <c r="I21" s="5">
        <v>240197122</v>
      </c>
      <c r="J21" s="5">
        <v>114874019</v>
      </c>
      <c r="K21" s="5">
        <f>I21+J21</f>
        <v>355071141</v>
      </c>
      <c r="L21" s="5">
        <v>0</v>
      </c>
      <c r="M21" s="5">
        <v>0</v>
      </c>
      <c r="N21" s="5">
        <f>L21+M21</f>
        <v>0</v>
      </c>
      <c r="O21" s="5">
        <v>0</v>
      </c>
      <c r="P21" s="5">
        <v>0</v>
      </c>
      <c r="Q21" s="5">
        <f>O21+P21</f>
        <v>0</v>
      </c>
      <c r="R21" s="5">
        <v>0</v>
      </c>
      <c r="S21" s="5">
        <v>0</v>
      </c>
      <c r="T21" s="5">
        <f>R21+S21</f>
        <v>0</v>
      </c>
      <c r="U21" s="5">
        <v>1373009</v>
      </c>
      <c r="V21" s="5">
        <v>2181226</v>
      </c>
      <c r="W21" s="5">
        <f>U21+V21</f>
        <v>3554235</v>
      </c>
      <c r="X21" s="5">
        <v>3107168953</v>
      </c>
      <c r="Y21" s="5">
        <v>268015192</v>
      </c>
      <c r="Z21" s="8">
        <f>X21+Y21</f>
        <v>3375184145</v>
      </c>
      <c r="AA21" s="5">
        <v>7824800</v>
      </c>
      <c r="AB21" s="5">
        <v>61901582</v>
      </c>
      <c r="AC21" s="8">
        <f>AA21+AB21</f>
        <v>69726382</v>
      </c>
      <c r="AD21" s="5">
        <v>4941</v>
      </c>
      <c r="AE21" s="5">
        <v>0</v>
      </c>
      <c r="AF21" s="6">
        <f>AD21+AE21</f>
        <v>4941</v>
      </c>
    </row>
    <row r="22" spans="1:32" ht="19.5" customHeight="1">
      <c r="A22" s="53"/>
      <c r="B22" s="17" t="s">
        <v>3</v>
      </c>
      <c r="C22" s="5">
        <f t="shared" ref="C22:E24" si="6">F22+I22+L22+O22+U22+X22+AA22+AD22+R22</f>
        <v>4096407893</v>
      </c>
      <c r="D22" s="5">
        <f t="shared" si="6"/>
        <v>3649383187</v>
      </c>
      <c r="E22" s="6">
        <f t="shared" si="6"/>
        <v>7745791080</v>
      </c>
      <c r="F22" s="5">
        <v>3590867</v>
      </c>
      <c r="G22" s="5">
        <v>16129466</v>
      </c>
      <c r="H22" s="5">
        <f>F22+G22</f>
        <v>19720333</v>
      </c>
      <c r="I22" s="5">
        <v>2676153</v>
      </c>
      <c r="J22" s="5">
        <v>22551478</v>
      </c>
      <c r="K22" s="5">
        <f>I22+J22</f>
        <v>25227631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0</v>
      </c>
      <c r="V22" s="5">
        <v>0</v>
      </c>
      <c r="W22" s="5">
        <f>U22+V22</f>
        <v>0</v>
      </c>
      <c r="X22" s="5">
        <v>1033718726</v>
      </c>
      <c r="Y22" s="5">
        <v>235049062</v>
      </c>
      <c r="Z22" s="8">
        <f>X22+Y22</f>
        <v>1268767788</v>
      </c>
      <c r="AA22" s="5">
        <v>3056422147</v>
      </c>
      <c r="AB22" s="5">
        <v>3375653181</v>
      </c>
      <c r="AC22" s="8">
        <f>AA22+AB22</f>
        <v>6432075328</v>
      </c>
      <c r="AD22" s="5">
        <v>0</v>
      </c>
      <c r="AE22" s="5">
        <v>0</v>
      </c>
      <c r="AF22" s="6">
        <f>AD22+AE22</f>
        <v>0</v>
      </c>
    </row>
    <row r="23" spans="1:32" ht="19.5" customHeight="1">
      <c r="A23" s="53"/>
      <c r="B23" s="17" t="s">
        <v>59</v>
      </c>
      <c r="C23" s="5">
        <f t="shared" si="6"/>
        <v>218183899</v>
      </c>
      <c r="D23" s="5">
        <f t="shared" si="6"/>
        <v>210658175</v>
      </c>
      <c r="E23" s="6">
        <f t="shared" si="6"/>
        <v>428842074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5">
        <f>U23+V23</f>
        <v>0</v>
      </c>
      <c r="X23" s="5">
        <v>9268844</v>
      </c>
      <c r="Y23" s="5">
        <v>5091660</v>
      </c>
      <c r="Z23" s="8">
        <f>X23+Y23</f>
        <v>14360504</v>
      </c>
      <c r="AA23" s="5">
        <v>208915055</v>
      </c>
      <c r="AB23" s="5">
        <v>205566515</v>
      </c>
      <c r="AC23" s="8">
        <f>AA23+AB23</f>
        <v>414481570</v>
      </c>
      <c r="AD23" s="5">
        <v>0</v>
      </c>
      <c r="AE23" s="5">
        <v>0</v>
      </c>
      <c r="AF23" s="6">
        <f>AD23+AE23</f>
        <v>0</v>
      </c>
    </row>
    <row r="24" spans="1:32" ht="19.5" customHeight="1">
      <c r="A24" s="54"/>
      <c r="B24" s="17" t="s">
        <v>4</v>
      </c>
      <c r="C24" s="5">
        <f t="shared" si="6"/>
        <v>5127992949</v>
      </c>
      <c r="D24" s="5">
        <f t="shared" si="6"/>
        <v>3684834313</v>
      </c>
      <c r="E24" s="6">
        <f t="shared" si="6"/>
        <v>8812827262</v>
      </c>
      <c r="F24" s="5">
        <v>497126718</v>
      </c>
      <c r="G24" s="5">
        <v>569429417</v>
      </c>
      <c r="H24" s="5">
        <f>F24+G24</f>
        <v>1066556135</v>
      </c>
      <c r="I24" s="5">
        <v>1704420911</v>
      </c>
      <c r="J24" s="5">
        <v>2116162855</v>
      </c>
      <c r="K24" s="5">
        <f>I24+J24</f>
        <v>3820583766</v>
      </c>
      <c r="L24" s="5">
        <v>0</v>
      </c>
      <c r="M24" s="5">
        <v>0</v>
      </c>
      <c r="N24" s="5">
        <f>L24+M24</f>
        <v>0</v>
      </c>
      <c r="O24" s="5">
        <v>0</v>
      </c>
      <c r="P24" s="5">
        <v>0</v>
      </c>
      <c r="Q24" s="5">
        <f>O24+P24</f>
        <v>0</v>
      </c>
      <c r="R24" s="5">
        <v>0</v>
      </c>
      <c r="S24" s="5">
        <v>0</v>
      </c>
      <c r="T24" s="5">
        <f>R24+S24</f>
        <v>0</v>
      </c>
      <c r="U24" s="5">
        <v>0</v>
      </c>
      <c r="V24" s="5">
        <v>0</v>
      </c>
      <c r="W24" s="5">
        <f>U24+V24</f>
        <v>0</v>
      </c>
      <c r="X24" s="5">
        <v>2926445320</v>
      </c>
      <c r="Y24" s="5">
        <v>999242041</v>
      </c>
      <c r="Z24" s="8">
        <f>X24+Y24</f>
        <v>3925687361</v>
      </c>
      <c r="AA24" s="5">
        <v>0</v>
      </c>
      <c r="AB24" s="5">
        <v>0</v>
      </c>
      <c r="AC24" s="8">
        <f>AA24+AB24</f>
        <v>0</v>
      </c>
      <c r="AD24" s="5">
        <v>0</v>
      </c>
      <c r="AE24" s="5">
        <v>0</v>
      </c>
      <c r="AF24" s="6">
        <f>AD24+AE24</f>
        <v>0</v>
      </c>
    </row>
    <row r="25" spans="1:32" ht="19.5" customHeight="1" thickBot="1">
      <c r="A25" s="22" t="s">
        <v>5</v>
      </c>
      <c r="B25" s="21"/>
      <c r="C25" s="9">
        <f t="shared" ref="C25:AF25" si="7">SUM(C21:C24)</f>
        <v>12802009482</v>
      </c>
      <c r="D25" s="9">
        <f t="shared" si="7"/>
        <v>8006643371</v>
      </c>
      <c r="E25" s="9">
        <f t="shared" si="7"/>
        <v>20808652853</v>
      </c>
      <c r="F25" s="9">
        <f t="shared" si="7"/>
        <v>503573501</v>
      </c>
      <c r="G25" s="9">
        <f t="shared" si="7"/>
        <v>600354560</v>
      </c>
      <c r="H25" s="9">
        <f t="shared" si="7"/>
        <v>1103928061</v>
      </c>
      <c r="I25" s="9">
        <f t="shared" si="7"/>
        <v>1947294186</v>
      </c>
      <c r="J25" s="9">
        <f t="shared" si="7"/>
        <v>2253588352</v>
      </c>
      <c r="K25" s="9">
        <f t="shared" si="7"/>
        <v>4200882538</v>
      </c>
      <c r="L25" s="9">
        <f t="shared" si="7"/>
        <v>0</v>
      </c>
      <c r="M25" s="9">
        <f t="shared" si="7"/>
        <v>0</v>
      </c>
      <c r="N25" s="9">
        <f t="shared" si="7"/>
        <v>0</v>
      </c>
      <c r="O25" s="9">
        <f t="shared" si="7"/>
        <v>0</v>
      </c>
      <c r="P25" s="9">
        <f t="shared" si="7"/>
        <v>0</v>
      </c>
      <c r="Q25" s="9">
        <f t="shared" si="7"/>
        <v>0</v>
      </c>
      <c r="R25" s="9">
        <f t="shared" si="7"/>
        <v>0</v>
      </c>
      <c r="S25" s="9">
        <f t="shared" si="7"/>
        <v>0</v>
      </c>
      <c r="T25" s="9">
        <f t="shared" si="7"/>
        <v>0</v>
      </c>
      <c r="U25" s="9">
        <f t="shared" si="7"/>
        <v>1373009</v>
      </c>
      <c r="V25" s="9">
        <f t="shared" si="7"/>
        <v>2181226</v>
      </c>
      <c r="W25" s="9">
        <f t="shared" si="7"/>
        <v>3554235</v>
      </c>
      <c r="X25" s="9">
        <f t="shared" si="7"/>
        <v>7076601843</v>
      </c>
      <c r="Y25" s="9">
        <f t="shared" si="7"/>
        <v>1507397955</v>
      </c>
      <c r="Z25" s="9">
        <f t="shared" si="7"/>
        <v>8583999798</v>
      </c>
      <c r="AA25" s="9">
        <f t="shared" si="7"/>
        <v>3273162002</v>
      </c>
      <c r="AB25" s="9">
        <f t="shared" si="7"/>
        <v>3643121278</v>
      </c>
      <c r="AC25" s="9">
        <f t="shared" si="7"/>
        <v>6916283280</v>
      </c>
      <c r="AD25" s="9">
        <f t="shared" si="7"/>
        <v>4941</v>
      </c>
      <c r="AE25" s="9">
        <f t="shared" si="7"/>
        <v>0</v>
      </c>
      <c r="AF25" s="9">
        <f t="shared" si="7"/>
        <v>4941</v>
      </c>
    </row>
    <row r="26" spans="1:32" ht="19.5" customHeight="1">
      <c r="A26" s="52" t="s">
        <v>25</v>
      </c>
      <c r="B26" s="18" t="s">
        <v>2</v>
      </c>
      <c r="C26" s="5">
        <f>F26+I26+L26+O26+U26+X26+AA26+AD26+R26</f>
        <v>25051200</v>
      </c>
      <c r="D26" s="5">
        <f>G26+J26+M26+P26+V26+Y26+AB26+AE26+S26</f>
        <v>218647047</v>
      </c>
      <c r="E26" s="6">
        <f>H26+K26+N26+Q26+W26+Z26+AC26+AF26+T26</f>
        <v>243698247</v>
      </c>
      <c r="F26" s="5">
        <v>0</v>
      </c>
      <c r="G26" s="5">
        <v>0</v>
      </c>
      <c r="H26" s="5">
        <f>F26+G26</f>
        <v>0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5">
        <f>U26+V26</f>
        <v>0</v>
      </c>
      <c r="X26" s="5">
        <v>0</v>
      </c>
      <c r="Y26" s="5">
        <v>0</v>
      </c>
      <c r="Z26" s="8">
        <f>X26+Y26</f>
        <v>0</v>
      </c>
      <c r="AA26" s="5">
        <v>0</v>
      </c>
      <c r="AB26" s="5">
        <v>0</v>
      </c>
      <c r="AC26" s="8">
        <f>AA26+AB26</f>
        <v>0</v>
      </c>
      <c r="AD26" s="5">
        <v>25051200</v>
      </c>
      <c r="AE26" s="5">
        <v>218647047</v>
      </c>
      <c r="AF26" s="6">
        <f>AD26+AE26</f>
        <v>243698247</v>
      </c>
    </row>
    <row r="27" spans="1:32" ht="19.5" customHeight="1">
      <c r="A27" s="53"/>
      <c r="B27" s="17" t="s">
        <v>3</v>
      </c>
      <c r="C27" s="5">
        <f t="shared" ref="C27:E29" si="8">F27+I27+L27+O27+U27+X27+AA27+AD27+R27</f>
        <v>4373350</v>
      </c>
      <c r="D27" s="5">
        <f t="shared" si="8"/>
        <v>0</v>
      </c>
      <c r="E27" s="6">
        <f t="shared" si="8"/>
        <v>4373350</v>
      </c>
      <c r="F27" s="5">
        <v>0</v>
      </c>
      <c r="G27" s="5">
        <v>0</v>
      </c>
      <c r="H27" s="5">
        <f>F27+G27</f>
        <v>0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0</v>
      </c>
      <c r="V27" s="5">
        <v>0</v>
      </c>
      <c r="W27" s="5">
        <f>U27+V27</f>
        <v>0</v>
      </c>
      <c r="X27" s="5">
        <v>0</v>
      </c>
      <c r="Y27" s="5">
        <v>0</v>
      </c>
      <c r="Z27" s="8">
        <f>X27+Y27</f>
        <v>0</v>
      </c>
      <c r="AA27" s="5">
        <v>0</v>
      </c>
      <c r="AB27" s="5">
        <v>0</v>
      </c>
      <c r="AC27" s="8">
        <f>AA27+AB27</f>
        <v>0</v>
      </c>
      <c r="AD27" s="5">
        <v>4373350</v>
      </c>
      <c r="AE27" s="5">
        <v>0</v>
      </c>
      <c r="AF27" s="6">
        <f>AD27+AE27</f>
        <v>4373350</v>
      </c>
    </row>
    <row r="28" spans="1:32" ht="19.5" customHeight="1">
      <c r="A28" s="53"/>
      <c r="B28" s="17" t="s">
        <v>59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v>0</v>
      </c>
      <c r="G28" s="5">
        <v>0</v>
      </c>
      <c r="H28" s="5">
        <f>F28+G28</f>
        <v>0</v>
      </c>
      <c r="I28" s="5">
        <v>0</v>
      </c>
      <c r="J28" s="5">
        <v>0</v>
      </c>
      <c r="K28" s="5">
        <f>I28+J28</f>
        <v>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0</v>
      </c>
      <c r="V28" s="5">
        <v>0</v>
      </c>
      <c r="W28" s="5">
        <f>U28+V28</f>
        <v>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8">
        <f>AA28+AB28</f>
        <v>0</v>
      </c>
      <c r="AD28" s="5">
        <v>0</v>
      </c>
      <c r="AE28" s="5">
        <v>0</v>
      </c>
      <c r="AF28" s="6">
        <f>AD28+AE28</f>
        <v>0</v>
      </c>
    </row>
    <row r="29" spans="1:32" ht="19.5" customHeight="1">
      <c r="A29" s="54"/>
      <c r="B29" s="17" t="s">
        <v>4</v>
      </c>
      <c r="C29" s="5">
        <f t="shared" si="8"/>
        <v>0</v>
      </c>
      <c r="D29" s="5">
        <f t="shared" si="8"/>
        <v>5808275</v>
      </c>
      <c r="E29" s="6">
        <f t="shared" si="8"/>
        <v>5808275</v>
      </c>
      <c r="F29" s="5">
        <v>0</v>
      </c>
      <c r="G29" s="5">
        <v>0</v>
      </c>
      <c r="H29" s="5">
        <f>F29+G29</f>
        <v>0</v>
      </c>
      <c r="I29" s="5">
        <v>0</v>
      </c>
      <c r="J29" s="5">
        <v>0</v>
      </c>
      <c r="K29" s="5">
        <f>I29+J29</f>
        <v>0</v>
      </c>
      <c r="L29" s="5">
        <v>0</v>
      </c>
      <c r="M29" s="5">
        <v>0</v>
      </c>
      <c r="N29" s="5">
        <f>L29+M29</f>
        <v>0</v>
      </c>
      <c r="O29" s="5">
        <v>0</v>
      </c>
      <c r="P29" s="5">
        <v>0</v>
      </c>
      <c r="Q29" s="5">
        <f>O29+P29</f>
        <v>0</v>
      </c>
      <c r="R29" s="5">
        <v>0</v>
      </c>
      <c r="S29" s="5">
        <v>0</v>
      </c>
      <c r="T29" s="5">
        <f>R29+S29</f>
        <v>0</v>
      </c>
      <c r="U29" s="5">
        <v>0</v>
      </c>
      <c r="V29" s="5">
        <v>0</v>
      </c>
      <c r="W29" s="5">
        <f>U29+V29</f>
        <v>0</v>
      </c>
      <c r="X29" s="5">
        <v>0</v>
      </c>
      <c r="Y29" s="5">
        <v>5808275</v>
      </c>
      <c r="Z29" s="8">
        <f>X29+Y29</f>
        <v>5808275</v>
      </c>
      <c r="AA29" s="5">
        <v>0</v>
      </c>
      <c r="AB29" s="5">
        <v>0</v>
      </c>
      <c r="AC29" s="8">
        <f>AA29+AB29</f>
        <v>0</v>
      </c>
      <c r="AD29" s="5">
        <v>0</v>
      </c>
      <c r="AE29" s="5">
        <v>0</v>
      </c>
      <c r="AF29" s="6">
        <f>AD29+AE29</f>
        <v>0</v>
      </c>
    </row>
    <row r="30" spans="1:32" ht="19.5" customHeight="1" thickBot="1">
      <c r="A30" s="22" t="s">
        <v>5</v>
      </c>
      <c r="B30" s="21"/>
      <c r="C30" s="9">
        <f t="shared" ref="C30:AF30" si="9">SUM(C26:C29)</f>
        <v>29424550</v>
      </c>
      <c r="D30" s="9">
        <f t="shared" si="9"/>
        <v>224455322</v>
      </c>
      <c r="E30" s="9">
        <f t="shared" si="9"/>
        <v>253879872</v>
      </c>
      <c r="F30" s="9">
        <f t="shared" si="9"/>
        <v>0</v>
      </c>
      <c r="G30" s="9">
        <f t="shared" si="9"/>
        <v>0</v>
      </c>
      <c r="H30" s="9">
        <f t="shared" si="9"/>
        <v>0</v>
      </c>
      <c r="I30" s="9">
        <f t="shared" si="9"/>
        <v>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</v>
      </c>
      <c r="R30" s="9">
        <f t="shared" si="9"/>
        <v>0</v>
      </c>
      <c r="S30" s="9">
        <f t="shared" si="9"/>
        <v>0</v>
      </c>
      <c r="T30" s="9">
        <f t="shared" si="9"/>
        <v>0</v>
      </c>
      <c r="U30" s="9">
        <f t="shared" si="9"/>
        <v>0</v>
      </c>
      <c r="V30" s="9">
        <f t="shared" si="9"/>
        <v>0</v>
      </c>
      <c r="W30" s="9">
        <f t="shared" si="9"/>
        <v>0</v>
      </c>
      <c r="X30" s="9">
        <f t="shared" si="9"/>
        <v>0</v>
      </c>
      <c r="Y30" s="9">
        <f t="shared" si="9"/>
        <v>5808275</v>
      </c>
      <c r="Z30" s="9">
        <f t="shared" si="9"/>
        <v>5808275</v>
      </c>
      <c r="AA30" s="9">
        <f t="shared" si="9"/>
        <v>0</v>
      </c>
      <c r="AB30" s="9">
        <f t="shared" si="9"/>
        <v>0</v>
      </c>
      <c r="AC30" s="9">
        <f t="shared" si="9"/>
        <v>0</v>
      </c>
      <c r="AD30" s="9">
        <f t="shared" si="9"/>
        <v>29424550</v>
      </c>
      <c r="AE30" s="9">
        <f t="shared" si="9"/>
        <v>218647047</v>
      </c>
      <c r="AF30" s="9">
        <f t="shared" si="9"/>
        <v>248071597</v>
      </c>
    </row>
    <row r="31" spans="1:32" ht="19.5" customHeight="1">
      <c r="A31" s="52" t="s">
        <v>26</v>
      </c>
      <c r="B31" s="18" t="s">
        <v>2</v>
      </c>
      <c r="C31" s="5">
        <f>F31+I31+L31+O31+U31+X31+AA31+AD31+R31</f>
        <v>8041992</v>
      </c>
      <c r="D31" s="5">
        <f>G31+J31+M31+P31+V31+Y31+AB31+AE31+S31</f>
        <v>75230857</v>
      </c>
      <c r="E31" s="6">
        <f>H31+K31+N31+Q31+W31+Z31+AC31+AF31+T31</f>
        <v>83272849</v>
      </c>
      <c r="F31" s="5">
        <v>7410025</v>
      </c>
      <c r="G31" s="5">
        <v>65816420</v>
      </c>
      <c r="H31" s="5">
        <f>F31+G31</f>
        <v>73226445</v>
      </c>
      <c r="I31" s="5">
        <v>631967</v>
      </c>
      <c r="J31" s="5">
        <v>9414437</v>
      </c>
      <c r="K31" s="5">
        <f>I31+J31</f>
        <v>10046404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0</v>
      </c>
      <c r="V31" s="5">
        <v>0</v>
      </c>
      <c r="W31" s="5">
        <f>U31+V31</f>
        <v>0</v>
      </c>
      <c r="X31" s="5">
        <v>0</v>
      </c>
      <c r="Y31" s="5">
        <v>0</v>
      </c>
      <c r="Z31" s="8">
        <f>X31+Y31</f>
        <v>0</v>
      </c>
      <c r="AA31" s="5">
        <v>0</v>
      </c>
      <c r="AB31" s="5">
        <v>0</v>
      </c>
      <c r="AC31" s="8">
        <f>AA31+AB31</f>
        <v>0</v>
      </c>
      <c r="AD31" s="5">
        <v>0</v>
      </c>
      <c r="AE31" s="5">
        <v>0</v>
      </c>
      <c r="AF31" s="6">
        <f>AD31+AE31</f>
        <v>0</v>
      </c>
    </row>
    <row r="32" spans="1:32" ht="19.5" customHeight="1">
      <c r="A32" s="53"/>
      <c r="B32" s="17" t="s">
        <v>3</v>
      </c>
      <c r="C32" s="5">
        <f t="shared" ref="C32:E34" si="10">F32+I32+L32+O32+U32+X32+AA32+AD32+R32</f>
        <v>66645078</v>
      </c>
      <c r="D32" s="5">
        <f t="shared" si="10"/>
        <v>16990881</v>
      </c>
      <c r="E32" s="6">
        <f t="shared" si="10"/>
        <v>83635959</v>
      </c>
      <c r="F32" s="5">
        <v>2178958</v>
      </c>
      <c r="G32" s="5">
        <v>8724089</v>
      </c>
      <c r="H32" s="5">
        <f>F32+G32</f>
        <v>10903047</v>
      </c>
      <c r="I32" s="5">
        <v>0</v>
      </c>
      <c r="J32" s="5">
        <v>0</v>
      </c>
      <c r="K32" s="5">
        <f>I32+J32</f>
        <v>0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0</v>
      </c>
      <c r="V32" s="5">
        <v>0</v>
      </c>
      <c r="W32" s="5">
        <f>U32+V32</f>
        <v>0</v>
      </c>
      <c r="X32" s="5">
        <v>64466120</v>
      </c>
      <c r="Y32" s="5">
        <v>8266792</v>
      </c>
      <c r="Z32" s="8">
        <f>X32+Y32</f>
        <v>72732912</v>
      </c>
      <c r="AA32" s="5">
        <v>0</v>
      </c>
      <c r="AB32" s="5">
        <v>0</v>
      </c>
      <c r="AC32" s="8">
        <f>AA32+AB32</f>
        <v>0</v>
      </c>
      <c r="AD32" s="5">
        <v>0</v>
      </c>
      <c r="AE32" s="5">
        <v>0</v>
      </c>
      <c r="AF32" s="6">
        <f>AD32+AE32</f>
        <v>0</v>
      </c>
    </row>
    <row r="33" spans="1:32" ht="19.5" customHeight="1">
      <c r="A33" s="53"/>
      <c r="B33" s="17" t="s">
        <v>59</v>
      </c>
      <c r="C33" s="5">
        <f t="shared" si="10"/>
        <v>0</v>
      </c>
      <c r="D33" s="5">
        <f t="shared" si="10"/>
        <v>0</v>
      </c>
      <c r="E33" s="6">
        <f t="shared" si="10"/>
        <v>0</v>
      </c>
      <c r="F33" s="5">
        <v>0</v>
      </c>
      <c r="G33" s="5">
        <v>0</v>
      </c>
      <c r="H33" s="5">
        <f>F33+G33</f>
        <v>0</v>
      </c>
      <c r="I33" s="5">
        <v>0</v>
      </c>
      <c r="J33" s="5">
        <v>0</v>
      </c>
      <c r="K33" s="5">
        <f>I33+J33</f>
        <v>0</v>
      </c>
      <c r="L33" s="5">
        <v>0</v>
      </c>
      <c r="M33" s="5">
        <v>0</v>
      </c>
      <c r="N33" s="5">
        <f>L33+M33</f>
        <v>0</v>
      </c>
      <c r="O33" s="5">
        <v>0</v>
      </c>
      <c r="P33" s="5">
        <v>0</v>
      </c>
      <c r="Q33" s="5">
        <f>O33+P33</f>
        <v>0</v>
      </c>
      <c r="R33" s="5">
        <v>0</v>
      </c>
      <c r="S33" s="5">
        <v>0</v>
      </c>
      <c r="T33" s="5">
        <f>R33+S33</f>
        <v>0</v>
      </c>
      <c r="U33" s="5">
        <v>0</v>
      </c>
      <c r="V33" s="5">
        <v>0</v>
      </c>
      <c r="W33" s="5">
        <f>U33+V33</f>
        <v>0</v>
      </c>
      <c r="X33" s="5">
        <v>0</v>
      </c>
      <c r="Y33" s="5">
        <v>0</v>
      </c>
      <c r="Z33" s="8">
        <f>X33+Y33</f>
        <v>0</v>
      </c>
      <c r="AA33" s="5">
        <v>0</v>
      </c>
      <c r="AB33" s="5">
        <v>0</v>
      </c>
      <c r="AC33" s="8">
        <f>AA33+AB33</f>
        <v>0</v>
      </c>
      <c r="AD33" s="5">
        <v>0</v>
      </c>
      <c r="AE33" s="5">
        <v>0</v>
      </c>
      <c r="AF33" s="6">
        <f>AD33+AE33</f>
        <v>0</v>
      </c>
    </row>
    <row r="34" spans="1:32" ht="19.5" customHeight="1">
      <c r="A34" s="54"/>
      <c r="B34" s="17" t="s">
        <v>4</v>
      </c>
      <c r="C34" s="5">
        <f t="shared" si="10"/>
        <v>2948052982</v>
      </c>
      <c r="D34" s="5">
        <f t="shared" si="10"/>
        <v>941010994</v>
      </c>
      <c r="E34" s="6">
        <f t="shared" si="10"/>
        <v>3889063976</v>
      </c>
      <c r="F34" s="5">
        <v>134547405</v>
      </c>
      <c r="G34" s="5">
        <v>162278430</v>
      </c>
      <c r="H34" s="5">
        <f>F34+G34</f>
        <v>296825835</v>
      </c>
      <c r="I34" s="5">
        <v>151893</v>
      </c>
      <c r="J34" s="5">
        <v>8808374</v>
      </c>
      <c r="K34" s="5">
        <f>I34+J34</f>
        <v>8960267</v>
      </c>
      <c r="L34" s="5">
        <v>0</v>
      </c>
      <c r="M34" s="5">
        <v>845985</v>
      </c>
      <c r="N34" s="5">
        <f>L34+M34</f>
        <v>845985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0</v>
      </c>
      <c r="V34" s="5">
        <v>0</v>
      </c>
      <c r="W34" s="5">
        <f>U34+V34</f>
        <v>0</v>
      </c>
      <c r="X34" s="5">
        <v>2813353684</v>
      </c>
      <c r="Y34" s="5">
        <v>769078205</v>
      </c>
      <c r="Z34" s="8">
        <f>X34+Y34</f>
        <v>3582431889</v>
      </c>
      <c r="AA34" s="5">
        <v>0</v>
      </c>
      <c r="AB34" s="5">
        <v>0</v>
      </c>
      <c r="AC34" s="8">
        <f>AA34+AB34</f>
        <v>0</v>
      </c>
      <c r="AD34" s="5">
        <v>0</v>
      </c>
      <c r="AE34" s="5">
        <v>0</v>
      </c>
      <c r="AF34" s="6">
        <f>AD34+AE34</f>
        <v>0</v>
      </c>
    </row>
    <row r="35" spans="1:32" ht="19.5" customHeight="1" thickBot="1">
      <c r="A35" s="22" t="s">
        <v>5</v>
      </c>
      <c r="B35" s="21"/>
      <c r="C35" s="9">
        <f t="shared" ref="C35:AF35" si="11">SUM(C31:C34)</f>
        <v>3022740052</v>
      </c>
      <c r="D35" s="9">
        <f t="shared" si="11"/>
        <v>1033232732</v>
      </c>
      <c r="E35" s="9">
        <f t="shared" si="11"/>
        <v>4055972784</v>
      </c>
      <c r="F35" s="9">
        <f t="shared" si="11"/>
        <v>144136388</v>
      </c>
      <c r="G35" s="9">
        <f t="shared" si="11"/>
        <v>236818939</v>
      </c>
      <c r="H35" s="9">
        <f t="shared" si="11"/>
        <v>380955327</v>
      </c>
      <c r="I35" s="9">
        <f t="shared" si="11"/>
        <v>783860</v>
      </c>
      <c r="J35" s="9">
        <f t="shared" si="11"/>
        <v>18222811</v>
      </c>
      <c r="K35" s="9">
        <f t="shared" si="11"/>
        <v>19006671</v>
      </c>
      <c r="L35" s="9">
        <f t="shared" si="11"/>
        <v>0</v>
      </c>
      <c r="M35" s="9">
        <f t="shared" si="11"/>
        <v>845985</v>
      </c>
      <c r="N35" s="9">
        <f t="shared" si="11"/>
        <v>845985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0</v>
      </c>
      <c r="T35" s="9">
        <f t="shared" si="11"/>
        <v>0</v>
      </c>
      <c r="U35" s="9">
        <f t="shared" si="11"/>
        <v>0</v>
      </c>
      <c r="V35" s="9">
        <f t="shared" si="11"/>
        <v>0</v>
      </c>
      <c r="W35" s="9">
        <f t="shared" si="11"/>
        <v>0</v>
      </c>
      <c r="X35" s="9">
        <f t="shared" si="11"/>
        <v>2877819804</v>
      </c>
      <c r="Y35" s="9">
        <f t="shared" si="11"/>
        <v>777344997</v>
      </c>
      <c r="Z35" s="9">
        <f t="shared" si="11"/>
        <v>3655164801</v>
      </c>
      <c r="AA35" s="9">
        <f t="shared" si="11"/>
        <v>0</v>
      </c>
      <c r="AB35" s="9">
        <f t="shared" si="11"/>
        <v>0</v>
      </c>
      <c r="AC35" s="9">
        <f t="shared" si="11"/>
        <v>0</v>
      </c>
      <c r="AD35" s="9">
        <f t="shared" si="11"/>
        <v>0</v>
      </c>
      <c r="AE35" s="9">
        <f t="shared" si="11"/>
        <v>0</v>
      </c>
      <c r="AF35" s="9">
        <f t="shared" si="11"/>
        <v>0</v>
      </c>
    </row>
    <row r="36" spans="1:32" ht="19.5" customHeight="1">
      <c r="A36" s="52" t="s">
        <v>27</v>
      </c>
      <c r="B36" s="18" t="s">
        <v>2</v>
      </c>
      <c r="C36" s="5">
        <f>F36+I36+L36+O36+U36+X36+AA36+AD36+R36</f>
        <v>36239366</v>
      </c>
      <c r="D36" s="5">
        <f>G36+J36+M36+P36+V36+Y36+AB36+AE36+S36</f>
        <v>21890560</v>
      </c>
      <c r="E36" s="6">
        <f>H36+K36+N36+Q36+W36+Z36+AC36+AF36+T36</f>
        <v>58129926</v>
      </c>
      <c r="F36" s="5">
        <v>3250845</v>
      </c>
      <c r="G36" s="5">
        <v>693177</v>
      </c>
      <c r="H36" s="5">
        <f>F36+G36</f>
        <v>3944022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0</v>
      </c>
      <c r="V36" s="5">
        <v>0</v>
      </c>
      <c r="W36" s="5">
        <f>U36+V36</f>
        <v>0</v>
      </c>
      <c r="X36" s="5">
        <v>32043791</v>
      </c>
      <c r="Y36" s="5">
        <v>9720149</v>
      </c>
      <c r="Z36" s="8">
        <f>X36+Y36</f>
        <v>41763940</v>
      </c>
      <c r="AA36" s="5">
        <v>944730</v>
      </c>
      <c r="AB36" s="5">
        <v>11477234</v>
      </c>
      <c r="AC36" s="8">
        <f>AA36+AB36</f>
        <v>12421964</v>
      </c>
      <c r="AD36" s="5">
        <v>0</v>
      </c>
      <c r="AE36" s="5">
        <v>0</v>
      </c>
      <c r="AF36" s="6">
        <f>AD36+AE36</f>
        <v>0</v>
      </c>
    </row>
    <row r="37" spans="1:32" ht="19.5" customHeight="1">
      <c r="A37" s="53"/>
      <c r="B37" s="17" t="s">
        <v>3</v>
      </c>
      <c r="C37" s="5">
        <f t="shared" ref="C37:E39" si="12">F37+I37+L37+O37+U37+X37+AA37+AD37+R37</f>
        <v>885496399</v>
      </c>
      <c r="D37" s="5">
        <f t="shared" si="12"/>
        <v>580832207</v>
      </c>
      <c r="E37" s="6">
        <f t="shared" si="12"/>
        <v>1466328606</v>
      </c>
      <c r="F37" s="5">
        <v>0</v>
      </c>
      <c r="G37" s="5">
        <v>13639022</v>
      </c>
      <c r="H37" s="5">
        <f>F37+G37</f>
        <v>13639022</v>
      </c>
      <c r="I37" s="5">
        <v>0</v>
      </c>
      <c r="J37" s="5">
        <v>0</v>
      </c>
      <c r="K37" s="5">
        <f>I37+J37</f>
        <v>0</v>
      </c>
      <c r="L37" s="5">
        <v>0</v>
      </c>
      <c r="M37" s="5">
        <v>0</v>
      </c>
      <c r="N37" s="5">
        <f>L37+M37</f>
        <v>0</v>
      </c>
      <c r="O37" s="5">
        <v>0</v>
      </c>
      <c r="P37" s="5">
        <v>0</v>
      </c>
      <c r="Q37" s="5">
        <f>O37+P37</f>
        <v>0</v>
      </c>
      <c r="R37" s="5">
        <v>0</v>
      </c>
      <c r="S37" s="5">
        <v>0</v>
      </c>
      <c r="T37" s="5">
        <f>R37+S37</f>
        <v>0</v>
      </c>
      <c r="U37" s="5">
        <v>0</v>
      </c>
      <c r="V37" s="5">
        <v>0</v>
      </c>
      <c r="W37" s="5">
        <f>U37+V37</f>
        <v>0</v>
      </c>
      <c r="X37" s="5">
        <v>41358734</v>
      </c>
      <c r="Y37" s="5">
        <v>0</v>
      </c>
      <c r="Z37" s="8">
        <f>X37+Y37</f>
        <v>41358734</v>
      </c>
      <c r="AA37" s="5">
        <v>844137665</v>
      </c>
      <c r="AB37" s="5">
        <v>567193185</v>
      </c>
      <c r="AC37" s="8">
        <f>AA37+AB37</f>
        <v>1411330850</v>
      </c>
      <c r="AD37" s="5">
        <v>0</v>
      </c>
      <c r="AE37" s="5">
        <v>0</v>
      </c>
      <c r="AF37" s="6">
        <f>AD37+AE37</f>
        <v>0</v>
      </c>
    </row>
    <row r="38" spans="1:32" ht="19.5" customHeight="1">
      <c r="A38" s="53"/>
      <c r="B38" s="17" t="s">
        <v>59</v>
      </c>
      <c r="C38" s="5">
        <f t="shared" si="12"/>
        <v>108251402</v>
      </c>
      <c r="D38" s="5">
        <f t="shared" si="12"/>
        <v>45769940</v>
      </c>
      <c r="E38" s="6">
        <f t="shared" si="12"/>
        <v>154021342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5">
        <f>U38+V38</f>
        <v>0</v>
      </c>
      <c r="X38" s="5">
        <v>627732</v>
      </c>
      <c r="Y38" s="5">
        <v>0</v>
      </c>
      <c r="Z38" s="8">
        <f>X38+Y38</f>
        <v>627732</v>
      </c>
      <c r="AA38" s="5">
        <v>107623670</v>
      </c>
      <c r="AB38" s="5">
        <v>45769940</v>
      </c>
      <c r="AC38" s="8">
        <f>AA38+AB38</f>
        <v>153393610</v>
      </c>
      <c r="AD38" s="5">
        <v>0</v>
      </c>
      <c r="AE38" s="5">
        <v>0</v>
      </c>
      <c r="AF38" s="6">
        <f>AD38+AE38</f>
        <v>0</v>
      </c>
    </row>
    <row r="39" spans="1:32" ht="19.5" customHeight="1">
      <c r="A39" s="54"/>
      <c r="B39" s="17" t="s">
        <v>4</v>
      </c>
      <c r="C39" s="5">
        <f t="shared" si="12"/>
        <v>1886471359</v>
      </c>
      <c r="D39" s="5">
        <f t="shared" si="12"/>
        <v>2017217568</v>
      </c>
      <c r="E39" s="6">
        <f t="shared" si="12"/>
        <v>3903688927</v>
      </c>
      <c r="F39" s="5">
        <v>122729841</v>
      </c>
      <c r="G39" s="5">
        <v>186594916</v>
      </c>
      <c r="H39" s="5">
        <f>F39+G39</f>
        <v>309324757</v>
      </c>
      <c r="I39" s="5">
        <v>6608629</v>
      </c>
      <c r="J39" s="5">
        <v>6660083</v>
      </c>
      <c r="K39" s="5">
        <f>I39+J39</f>
        <v>13268712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0</v>
      </c>
      <c r="V39" s="5">
        <v>0</v>
      </c>
      <c r="W39" s="5">
        <f>U39+V39</f>
        <v>0</v>
      </c>
      <c r="X39" s="5">
        <v>1757132889</v>
      </c>
      <c r="Y39" s="5">
        <v>1823962569</v>
      </c>
      <c r="Z39" s="8">
        <f>X39+Y39</f>
        <v>3581095458</v>
      </c>
      <c r="AA39" s="5">
        <v>0</v>
      </c>
      <c r="AB39" s="5">
        <v>0</v>
      </c>
      <c r="AC39" s="8">
        <f>AA39+AB39</f>
        <v>0</v>
      </c>
      <c r="AD39" s="5">
        <v>0</v>
      </c>
      <c r="AE39" s="5">
        <v>0</v>
      </c>
      <c r="AF39" s="6">
        <f>AD39+AE39</f>
        <v>0</v>
      </c>
    </row>
    <row r="40" spans="1:32" ht="19.5" customHeight="1" thickBot="1">
      <c r="A40" s="22" t="s">
        <v>5</v>
      </c>
      <c r="B40" s="21"/>
      <c r="C40" s="9">
        <f t="shared" ref="C40:AF40" si="13">SUM(C36:C39)</f>
        <v>2916458526</v>
      </c>
      <c r="D40" s="9">
        <f t="shared" si="13"/>
        <v>2665710275</v>
      </c>
      <c r="E40" s="9">
        <f t="shared" si="13"/>
        <v>5582168801</v>
      </c>
      <c r="F40" s="9">
        <f t="shared" si="13"/>
        <v>125980686</v>
      </c>
      <c r="G40" s="9">
        <f t="shared" si="13"/>
        <v>200927115</v>
      </c>
      <c r="H40" s="9">
        <f t="shared" si="13"/>
        <v>326907801</v>
      </c>
      <c r="I40" s="9">
        <f t="shared" si="13"/>
        <v>6608629</v>
      </c>
      <c r="J40" s="9">
        <f t="shared" si="13"/>
        <v>6660083</v>
      </c>
      <c r="K40" s="9">
        <f t="shared" si="13"/>
        <v>13268712</v>
      </c>
      <c r="L40" s="9">
        <f t="shared" si="13"/>
        <v>0</v>
      </c>
      <c r="M40" s="9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0</v>
      </c>
      <c r="T40" s="9">
        <f t="shared" si="13"/>
        <v>0</v>
      </c>
      <c r="U40" s="9">
        <f t="shared" si="13"/>
        <v>0</v>
      </c>
      <c r="V40" s="9">
        <f t="shared" si="13"/>
        <v>0</v>
      </c>
      <c r="W40" s="9">
        <f t="shared" si="13"/>
        <v>0</v>
      </c>
      <c r="X40" s="9">
        <f t="shared" si="13"/>
        <v>1831163146</v>
      </c>
      <c r="Y40" s="9">
        <f t="shared" si="13"/>
        <v>1833682718</v>
      </c>
      <c r="Z40" s="9">
        <f t="shared" si="13"/>
        <v>3664845864</v>
      </c>
      <c r="AA40" s="9">
        <f t="shared" si="13"/>
        <v>952706065</v>
      </c>
      <c r="AB40" s="9">
        <f t="shared" si="13"/>
        <v>624440359</v>
      </c>
      <c r="AC40" s="9">
        <f t="shared" si="13"/>
        <v>1577146424</v>
      </c>
      <c r="AD40" s="9">
        <f t="shared" si="13"/>
        <v>0</v>
      </c>
      <c r="AE40" s="9">
        <f t="shared" si="13"/>
        <v>0</v>
      </c>
      <c r="AF40" s="9">
        <f t="shared" si="13"/>
        <v>0</v>
      </c>
    </row>
    <row r="41" spans="1:32" ht="19.5" customHeight="1">
      <c r="A41" s="52" t="s">
        <v>28</v>
      </c>
      <c r="B41" s="18" t="s">
        <v>2</v>
      </c>
      <c r="C41" s="5">
        <f>F41+I41+L41+O41+U41+X41+AA41+AD41+R41</f>
        <v>0</v>
      </c>
      <c r="D41" s="5">
        <f>G41+J41+M41+P41+V41+Y41+AB41+AE41+S41</f>
        <v>0</v>
      </c>
      <c r="E41" s="6">
        <f>H41+K41+N41+Q41+W41+Z41+AC41+AF41+T41</f>
        <v>0</v>
      </c>
      <c r="F41" s="5">
        <v>0</v>
      </c>
      <c r="G41" s="5">
        <v>0</v>
      </c>
      <c r="H41" s="5">
        <f>F41+G41</f>
        <v>0</v>
      </c>
      <c r="I41" s="5">
        <v>0</v>
      </c>
      <c r="J41" s="5">
        <v>0</v>
      </c>
      <c r="K41" s="5">
        <f>I41+J41</f>
        <v>0</v>
      </c>
      <c r="L41" s="5">
        <v>0</v>
      </c>
      <c r="M41" s="5">
        <v>0</v>
      </c>
      <c r="N41" s="5">
        <f>L41+M41</f>
        <v>0</v>
      </c>
      <c r="O41" s="5">
        <v>0</v>
      </c>
      <c r="P41" s="5">
        <v>0</v>
      </c>
      <c r="Q41" s="5">
        <f>O41+P41</f>
        <v>0</v>
      </c>
      <c r="R41" s="5">
        <v>0</v>
      </c>
      <c r="S41" s="5">
        <v>0</v>
      </c>
      <c r="T41" s="5">
        <f>R41+S41</f>
        <v>0</v>
      </c>
      <c r="U41" s="5">
        <v>0</v>
      </c>
      <c r="V41" s="5">
        <v>0</v>
      </c>
      <c r="W41" s="5">
        <f>U41+V41</f>
        <v>0</v>
      </c>
      <c r="X41" s="5">
        <v>0</v>
      </c>
      <c r="Y41" s="5">
        <v>0</v>
      </c>
      <c r="Z41" s="8">
        <f>X41+Y41</f>
        <v>0</v>
      </c>
      <c r="AA41" s="5">
        <v>0</v>
      </c>
      <c r="AB41" s="5">
        <v>0</v>
      </c>
      <c r="AC41" s="8">
        <f>AA41+AB41</f>
        <v>0</v>
      </c>
      <c r="AD41" s="5">
        <v>0</v>
      </c>
      <c r="AE41" s="5">
        <v>0</v>
      </c>
      <c r="AF41" s="6">
        <f>AD41+AE41</f>
        <v>0</v>
      </c>
    </row>
    <row r="42" spans="1:32" ht="19.5" customHeight="1">
      <c r="A42" s="53"/>
      <c r="B42" s="17" t="s">
        <v>3</v>
      </c>
      <c r="C42" s="5">
        <f t="shared" ref="C42:E44" si="14">F42+I42+L42+O42+U42+X42+AA42+AD42+R42</f>
        <v>0</v>
      </c>
      <c r="D42" s="5">
        <f t="shared" si="14"/>
        <v>0</v>
      </c>
      <c r="E42" s="6">
        <f t="shared" si="14"/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5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8">
        <f>AA42+AB42</f>
        <v>0</v>
      </c>
      <c r="AD42" s="5">
        <v>0</v>
      </c>
      <c r="AE42" s="5">
        <v>0</v>
      </c>
      <c r="AF42" s="6">
        <f>AD42+AE42</f>
        <v>0</v>
      </c>
    </row>
    <row r="43" spans="1:32" ht="19.5" customHeight="1">
      <c r="A43" s="53"/>
      <c r="B43" s="17" t="s">
        <v>59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5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8">
        <f>AA43+AB43</f>
        <v>0</v>
      </c>
      <c r="AD43" s="5">
        <v>0</v>
      </c>
      <c r="AE43" s="5">
        <v>0</v>
      </c>
      <c r="AF43" s="6">
        <f>AD43+AE43</f>
        <v>0</v>
      </c>
    </row>
    <row r="44" spans="1:32" ht="19.5" customHeight="1">
      <c r="A44" s="54"/>
      <c r="B44" s="17" t="s">
        <v>4</v>
      </c>
      <c r="C44" s="5">
        <f t="shared" si="14"/>
        <v>446433265</v>
      </c>
      <c r="D44" s="5">
        <f t="shared" si="14"/>
        <v>27242290</v>
      </c>
      <c r="E44" s="6">
        <f t="shared" si="14"/>
        <v>473675555</v>
      </c>
      <c r="F44" s="5">
        <v>1457206</v>
      </c>
      <c r="G44" s="5">
        <v>23369302</v>
      </c>
      <c r="H44" s="5">
        <f>F44+G44</f>
        <v>24826508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0</v>
      </c>
      <c r="N44" s="5">
        <f>L44+M44</f>
        <v>0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0</v>
      </c>
      <c r="V44" s="5">
        <v>0</v>
      </c>
      <c r="W44" s="5">
        <f>U44+V44</f>
        <v>0</v>
      </c>
      <c r="X44" s="5">
        <v>444976059</v>
      </c>
      <c r="Y44" s="5">
        <v>3872988</v>
      </c>
      <c r="Z44" s="8">
        <f>X44+Y44</f>
        <v>448849047</v>
      </c>
      <c r="AA44" s="5">
        <v>0</v>
      </c>
      <c r="AB44" s="5">
        <v>0</v>
      </c>
      <c r="AC44" s="8">
        <f>AA44+AB44</f>
        <v>0</v>
      </c>
      <c r="AD44" s="5">
        <v>0</v>
      </c>
      <c r="AE44" s="5">
        <v>0</v>
      </c>
      <c r="AF44" s="6">
        <f>AD44+AE44</f>
        <v>0</v>
      </c>
    </row>
    <row r="45" spans="1:32" ht="19.5" customHeight="1" thickBot="1">
      <c r="A45" s="22" t="s">
        <v>5</v>
      </c>
      <c r="B45" s="21"/>
      <c r="C45" s="9">
        <f t="shared" ref="C45:AF45" si="15">SUM(C41:C44)</f>
        <v>446433265</v>
      </c>
      <c r="D45" s="9">
        <f t="shared" si="15"/>
        <v>27242290</v>
      </c>
      <c r="E45" s="9">
        <f t="shared" si="15"/>
        <v>473675555</v>
      </c>
      <c r="F45" s="9">
        <f t="shared" si="15"/>
        <v>1457206</v>
      </c>
      <c r="G45" s="9">
        <f t="shared" si="15"/>
        <v>23369302</v>
      </c>
      <c r="H45" s="9">
        <f t="shared" si="15"/>
        <v>24826508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0</v>
      </c>
      <c r="N45" s="9">
        <f t="shared" si="15"/>
        <v>0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0</v>
      </c>
      <c r="W45" s="9">
        <f t="shared" si="15"/>
        <v>0</v>
      </c>
      <c r="X45" s="9">
        <f t="shared" si="15"/>
        <v>444976059</v>
      </c>
      <c r="Y45" s="9">
        <f t="shared" si="15"/>
        <v>3872988</v>
      </c>
      <c r="Z45" s="9">
        <f t="shared" si="15"/>
        <v>448849047</v>
      </c>
      <c r="AA45" s="9">
        <f t="shared" si="15"/>
        <v>0</v>
      </c>
      <c r="AB45" s="9">
        <f t="shared" si="15"/>
        <v>0</v>
      </c>
      <c r="AC45" s="9">
        <f t="shared" si="15"/>
        <v>0</v>
      </c>
      <c r="AD45" s="9">
        <f t="shared" si="15"/>
        <v>0</v>
      </c>
      <c r="AE45" s="9">
        <f t="shared" si="15"/>
        <v>0</v>
      </c>
      <c r="AF45" s="9">
        <f t="shared" si="15"/>
        <v>0</v>
      </c>
    </row>
    <row r="46" spans="1:32" ht="19.5" customHeight="1">
      <c r="A46" s="52" t="s">
        <v>29</v>
      </c>
      <c r="B46" s="18" t="s">
        <v>2</v>
      </c>
      <c r="C46" s="5">
        <f>F46+I46+L46+O46+U46+X46+AA46+AD46+R46</f>
        <v>0</v>
      </c>
      <c r="D46" s="5">
        <f>G46+J46+M46+P46+V46+Y46+AB46+AE46+S46</f>
        <v>0</v>
      </c>
      <c r="E46" s="6">
        <f>H46+K46+N46+Q46+W46+Z46+AC46+AF46+T46</f>
        <v>0</v>
      </c>
      <c r="F46" s="5">
        <v>0</v>
      </c>
      <c r="G46" s="5">
        <v>0</v>
      </c>
      <c r="H46" s="5">
        <f>F46+G46</f>
        <v>0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0</v>
      </c>
      <c r="V46" s="5">
        <v>0</v>
      </c>
      <c r="W46" s="5">
        <f>U46+V46</f>
        <v>0</v>
      </c>
      <c r="X46" s="5">
        <v>0</v>
      </c>
      <c r="Y46" s="5">
        <v>0</v>
      </c>
      <c r="Z46" s="8">
        <f>X46+Y46</f>
        <v>0</v>
      </c>
      <c r="AA46" s="5">
        <v>0</v>
      </c>
      <c r="AB46" s="5">
        <v>0</v>
      </c>
      <c r="AC46" s="8">
        <f>AA46+AB46</f>
        <v>0</v>
      </c>
      <c r="AD46" s="5">
        <v>0</v>
      </c>
      <c r="AE46" s="5">
        <v>0</v>
      </c>
      <c r="AF46" s="6">
        <f>AD46+AE46</f>
        <v>0</v>
      </c>
    </row>
    <row r="47" spans="1:32" ht="19.5" customHeight="1">
      <c r="A47" s="53"/>
      <c r="B47" s="17" t="s">
        <v>3</v>
      </c>
      <c r="C47" s="5">
        <f t="shared" ref="C47:E49" si="16">F47+I47+L47+O47+U47+X47+AA47+AD47+R47</f>
        <v>0</v>
      </c>
      <c r="D47" s="5">
        <f t="shared" si="16"/>
        <v>0</v>
      </c>
      <c r="E47" s="6">
        <f t="shared" si="16"/>
        <v>0</v>
      </c>
      <c r="F47" s="5">
        <v>0</v>
      </c>
      <c r="G47" s="5">
        <v>0</v>
      </c>
      <c r="H47" s="5">
        <f>F47+G47</f>
        <v>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0</v>
      </c>
      <c r="V47" s="5">
        <v>0</v>
      </c>
      <c r="W47" s="5">
        <f>U47+V47</f>
        <v>0</v>
      </c>
      <c r="X47" s="5">
        <v>0</v>
      </c>
      <c r="Y47" s="5">
        <v>0</v>
      </c>
      <c r="Z47" s="8">
        <f>X47+Y47</f>
        <v>0</v>
      </c>
      <c r="AA47" s="5">
        <v>0</v>
      </c>
      <c r="AB47" s="5">
        <v>0</v>
      </c>
      <c r="AC47" s="8">
        <f>AA47+AB47</f>
        <v>0</v>
      </c>
      <c r="AD47" s="5">
        <v>0</v>
      </c>
      <c r="AE47" s="5">
        <v>0</v>
      </c>
      <c r="AF47" s="6">
        <f>AD47+AE47</f>
        <v>0</v>
      </c>
    </row>
    <row r="48" spans="1:32" ht="19.5" customHeight="1">
      <c r="A48" s="53"/>
      <c r="B48" s="17" t="s">
        <v>59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v>0</v>
      </c>
      <c r="G48" s="5">
        <v>0</v>
      </c>
      <c r="H48" s="5">
        <f>F48+G48</f>
        <v>0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0</v>
      </c>
      <c r="V48" s="5">
        <v>0</v>
      </c>
      <c r="W48" s="5">
        <f>U48+V48</f>
        <v>0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8">
        <f>AA48+AB48</f>
        <v>0</v>
      </c>
      <c r="AD48" s="5">
        <v>0</v>
      </c>
      <c r="AE48" s="5">
        <v>0</v>
      </c>
      <c r="AF48" s="6">
        <f>AD48+AE48</f>
        <v>0</v>
      </c>
    </row>
    <row r="49" spans="1:32" ht="19.5" customHeight="1">
      <c r="A49" s="54"/>
      <c r="B49" s="17" t="s">
        <v>4</v>
      </c>
      <c r="C49" s="5">
        <f t="shared" si="16"/>
        <v>5567168</v>
      </c>
      <c r="D49" s="5">
        <f t="shared" si="16"/>
        <v>27255250</v>
      </c>
      <c r="E49" s="6">
        <f t="shared" si="16"/>
        <v>32822418</v>
      </c>
      <c r="F49" s="5">
        <v>5567168</v>
      </c>
      <c r="G49" s="5">
        <v>4844416</v>
      </c>
      <c r="H49" s="5">
        <f>F49+G49</f>
        <v>10411584</v>
      </c>
      <c r="I49" s="5">
        <v>0</v>
      </c>
      <c r="J49" s="5">
        <v>0</v>
      </c>
      <c r="K49" s="5">
        <f>I49+J49</f>
        <v>0</v>
      </c>
      <c r="L49" s="5">
        <v>0</v>
      </c>
      <c r="M49" s="5">
        <v>0</v>
      </c>
      <c r="N49" s="5">
        <f>L49+M49</f>
        <v>0</v>
      </c>
      <c r="O49" s="5">
        <v>0</v>
      </c>
      <c r="P49" s="5">
        <v>0</v>
      </c>
      <c r="Q49" s="5">
        <f>O49+P49</f>
        <v>0</v>
      </c>
      <c r="R49" s="5">
        <v>0</v>
      </c>
      <c r="S49" s="5">
        <v>0</v>
      </c>
      <c r="T49" s="5">
        <f>R49+S49</f>
        <v>0</v>
      </c>
      <c r="U49" s="5">
        <v>0</v>
      </c>
      <c r="V49" s="5">
        <v>0</v>
      </c>
      <c r="W49" s="5">
        <f>U49+V49</f>
        <v>0</v>
      </c>
      <c r="X49" s="5">
        <v>0</v>
      </c>
      <c r="Y49" s="5">
        <v>22410834</v>
      </c>
      <c r="Z49" s="8">
        <f>X49+Y49</f>
        <v>22410834</v>
      </c>
      <c r="AA49" s="5">
        <v>0</v>
      </c>
      <c r="AB49" s="5">
        <v>0</v>
      </c>
      <c r="AC49" s="8">
        <f>AA49+AB49</f>
        <v>0</v>
      </c>
      <c r="AD49" s="5">
        <v>0</v>
      </c>
      <c r="AE49" s="5">
        <v>0</v>
      </c>
      <c r="AF49" s="6">
        <f>AD49+AE49</f>
        <v>0</v>
      </c>
    </row>
    <row r="50" spans="1:32" ht="19.5" customHeight="1" thickBot="1">
      <c r="A50" s="22" t="s">
        <v>5</v>
      </c>
      <c r="B50" s="21"/>
      <c r="C50" s="9">
        <f t="shared" ref="C50:AF50" si="17">SUM(C46:C49)</f>
        <v>5567168</v>
      </c>
      <c r="D50" s="9">
        <f t="shared" si="17"/>
        <v>27255250</v>
      </c>
      <c r="E50" s="9">
        <f t="shared" si="17"/>
        <v>32822418</v>
      </c>
      <c r="F50" s="9">
        <f t="shared" si="17"/>
        <v>5567168</v>
      </c>
      <c r="G50" s="9">
        <f t="shared" si="17"/>
        <v>4844416</v>
      </c>
      <c r="H50" s="9">
        <f t="shared" si="17"/>
        <v>10411584</v>
      </c>
      <c r="I50" s="9">
        <f t="shared" si="17"/>
        <v>0</v>
      </c>
      <c r="J50" s="9">
        <f t="shared" si="17"/>
        <v>0</v>
      </c>
      <c r="K50" s="9">
        <f t="shared" si="17"/>
        <v>0</v>
      </c>
      <c r="L50" s="9">
        <f t="shared" si="17"/>
        <v>0</v>
      </c>
      <c r="M50" s="9">
        <f t="shared" si="17"/>
        <v>0</v>
      </c>
      <c r="N50" s="9">
        <f t="shared" si="17"/>
        <v>0</v>
      </c>
      <c r="O50" s="9">
        <f t="shared" si="17"/>
        <v>0</v>
      </c>
      <c r="P50" s="9">
        <f t="shared" si="17"/>
        <v>0</v>
      </c>
      <c r="Q50" s="9">
        <f t="shared" si="17"/>
        <v>0</v>
      </c>
      <c r="R50" s="9">
        <f t="shared" si="17"/>
        <v>0</v>
      </c>
      <c r="S50" s="9">
        <f t="shared" si="17"/>
        <v>0</v>
      </c>
      <c r="T50" s="9">
        <f t="shared" si="17"/>
        <v>0</v>
      </c>
      <c r="U50" s="9">
        <f t="shared" si="17"/>
        <v>0</v>
      </c>
      <c r="V50" s="9">
        <f t="shared" si="17"/>
        <v>0</v>
      </c>
      <c r="W50" s="9">
        <f t="shared" si="17"/>
        <v>0</v>
      </c>
      <c r="X50" s="9">
        <f t="shared" si="17"/>
        <v>0</v>
      </c>
      <c r="Y50" s="9">
        <f t="shared" si="17"/>
        <v>22410834</v>
      </c>
      <c r="Z50" s="9">
        <f t="shared" si="17"/>
        <v>22410834</v>
      </c>
      <c r="AA50" s="9">
        <f t="shared" si="17"/>
        <v>0</v>
      </c>
      <c r="AB50" s="9">
        <f t="shared" si="17"/>
        <v>0</v>
      </c>
      <c r="AC50" s="9">
        <f t="shared" si="17"/>
        <v>0</v>
      </c>
      <c r="AD50" s="9">
        <f t="shared" si="17"/>
        <v>0</v>
      </c>
      <c r="AE50" s="9">
        <f t="shared" si="17"/>
        <v>0</v>
      </c>
      <c r="AF50" s="9">
        <f t="shared" si="17"/>
        <v>0</v>
      </c>
    </row>
    <row r="51" spans="1:32" ht="19.5" customHeight="1">
      <c r="A51" s="52" t="s">
        <v>30</v>
      </c>
      <c r="B51" s="18" t="s">
        <v>2</v>
      </c>
      <c r="C51" s="5">
        <f>F51+I51+L51+O51+U51+X51+AA51+AD51+R51</f>
        <v>26814756</v>
      </c>
      <c r="D51" s="5">
        <f>G51+J51+M51+P51+V51+Y51+AB51+AE51+S51</f>
        <v>9393246</v>
      </c>
      <c r="E51" s="6">
        <f>H51+K51+N51+Q51+W51+Z51+AC51+AF51+T51</f>
        <v>36208002</v>
      </c>
      <c r="F51" s="5">
        <v>11469</v>
      </c>
      <c r="G51" s="5">
        <v>0</v>
      </c>
      <c r="H51" s="5">
        <f>F51+G51</f>
        <v>11469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0</v>
      </c>
      <c r="P51" s="5">
        <v>0</v>
      </c>
      <c r="Q51" s="5">
        <f>O51+P51</f>
        <v>0</v>
      </c>
      <c r="R51" s="5">
        <v>0</v>
      </c>
      <c r="S51" s="5">
        <v>0</v>
      </c>
      <c r="T51" s="5">
        <f>R51+S51</f>
        <v>0</v>
      </c>
      <c r="U51" s="5">
        <v>0</v>
      </c>
      <c r="V51" s="5">
        <v>0</v>
      </c>
      <c r="W51" s="5">
        <f>U51+V51</f>
        <v>0</v>
      </c>
      <c r="X51" s="5">
        <v>13010727</v>
      </c>
      <c r="Y51" s="5">
        <v>325446</v>
      </c>
      <c r="Z51" s="8">
        <f>X51+Y51</f>
        <v>13336173</v>
      </c>
      <c r="AA51" s="5">
        <v>13792560</v>
      </c>
      <c r="AB51" s="5">
        <v>9067800</v>
      </c>
      <c r="AC51" s="8">
        <f>AA51+AB51</f>
        <v>22860360</v>
      </c>
      <c r="AD51" s="5">
        <v>0</v>
      </c>
      <c r="AE51" s="5">
        <v>0</v>
      </c>
      <c r="AF51" s="6">
        <f>AD51+AE51</f>
        <v>0</v>
      </c>
    </row>
    <row r="52" spans="1:32" ht="19.5" customHeight="1">
      <c r="A52" s="53"/>
      <c r="B52" s="17" t="s">
        <v>3</v>
      </c>
      <c r="C52" s="5">
        <f t="shared" ref="C52:E54" si="18">F52+I52+L52+O52+U52+X52+AA52+AD52+R52</f>
        <v>1713272440</v>
      </c>
      <c r="D52" s="5">
        <f t="shared" si="18"/>
        <v>1385614696</v>
      </c>
      <c r="E52" s="6">
        <f t="shared" si="18"/>
        <v>3098887136</v>
      </c>
      <c r="F52" s="5">
        <v>0</v>
      </c>
      <c r="G52" s="5">
        <v>0</v>
      </c>
      <c r="H52" s="5">
        <f>F52+G52</f>
        <v>0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0</v>
      </c>
      <c r="V52" s="5">
        <v>0</v>
      </c>
      <c r="W52" s="5">
        <f>U52+V52</f>
        <v>0</v>
      </c>
      <c r="X52" s="5">
        <v>0</v>
      </c>
      <c r="Y52" s="5">
        <v>0</v>
      </c>
      <c r="Z52" s="8">
        <f>X52+Y52</f>
        <v>0</v>
      </c>
      <c r="AA52" s="38">
        <v>1713272440</v>
      </c>
      <c r="AB52" s="38">
        <v>1385614696</v>
      </c>
      <c r="AC52" s="39">
        <f>AA52+AB52</f>
        <v>3098887136</v>
      </c>
      <c r="AD52" s="5">
        <v>0</v>
      </c>
      <c r="AE52" s="5">
        <v>0</v>
      </c>
      <c r="AF52" s="6">
        <f>AD52+AE52</f>
        <v>0</v>
      </c>
    </row>
    <row r="53" spans="1:32" ht="19.5" customHeight="1">
      <c r="A53" s="53"/>
      <c r="B53" s="17" t="s">
        <v>59</v>
      </c>
      <c r="C53" s="5">
        <f t="shared" si="18"/>
        <v>222375000</v>
      </c>
      <c r="D53" s="5">
        <f t="shared" si="18"/>
        <v>96918880</v>
      </c>
      <c r="E53" s="6">
        <f t="shared" si="18"/>
        <v>319293880</v>
      </c>
      <c r="F53" s="5">
        <v>0</v>
      </c>
      <c r="G53" s="5">
        <v>0</v>
      </c>
      <c r="H53" s="5">
        <f>F53+G53</f>
        <v>0</v>
      </c>
      <c r="I53" s="5">
        <v>0</v>
      </c>
      <c r="J53" s="5">
        <v>0</v>
      </c>
      <c r="K53" s="5">
        <f>I53+J53</f>
        <v>0</v>
      </c>
      <c r="L53" s="5">
        <v>0</v>
      </c>
      <c r="M53" s="5">
        <v>0</v>
      </c>
      <c r="N53" s="5">
        <f>L53+M53</f>
        <v>0</v>
      </c>
      <c r="O53" s="5">
        <v>0</v>
      </c>
      <c r="P53" s="5">
        <v>0</v>
      </c>
      <c r="Q53" s="5">
        <f>O53+P53</f>
        <v>0</v>
      </c>
      <c r="R53" s="5">
        <v>0</v>
      </c>
      <c r="S53" s="5">
        <v>0</v>
      </c>
      <c r="T53" s="5">
        <f>R53+S53</f>
        <v>0</v>
      </c>
      <c r="U53" s="5">
        <v>0</v>
      </c>
      <c r="V53" s="5">
        <v>0</v>
      </c>
      <c r="W53" s="5">
        <f>U53+V53</f>
        <v>0</v>
      </c>
      <c r="X53" s="5">
        <v>0</v>
      </c>
      <c r="Y53" s="5">
        <v>0</v>
      </c>
      <c r="Z53" s="8">
        <f>X53+Y53</f>
        <v>0</v>
      </c>
      <c r="AA53" s="5">
        <v>222375000</v>
      </c>
      <c r="AB53" s="5">
        <v>96918880</v>
      </c>
      <c r="AC53" s="8">
        <f>AA53+AB53</f>
        <v>319293880</v>
      </c>
      <c r="AD53" s="5">
        <v>0</v>
      </c>
      <c r="AE53" s="5">
        <v>0</v>
      </c>
      <c r="AF53" s="6">
        <f>AD53+AE53</f>
        <v>0</v>
      </c>
    </row>
    <row r="54" spans="1:32" ht="19.5" customHeight="1">
      <c r="A54" s="54"/>
      <c r="B54" s="17" t="s">
        <v>4</v>
      </c>
      <c r="C54" s="5">
        <f t="shared" si="18"/>
        <v>2481604085</v>
      </c>
      <c r="D54" s="5">
        <f t="shared" si="18"/>
        <v>256554278</v>
      </c>
      <c r="E54" s="6">
        <f t="shared" si="18"/>
        <v>2738158363</v>
      </c>
      <c r="F54" s="5">
        <v>70701524</v>
      </c>
      <c r="G54" s="5">
        <v>19601026</v>
      </c>
      <c r="H54" s="5">
        <f>F54+G54</f>
        <v>90302550</v>
      </c>
      <c r="I54" s="5">
        <v>73260417</v>
      </c>
      <c r="J54" s="5">
        <v>0</v>
      </c>
      <c r="K54" s="5">
        <f>I54+J54</f>
        <v>73260417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0</v>
      </c>
      <c r="V54" s="5">
        <v>0</v>
      </c>
      <c r="W54" s="5">
        <f>U54+V54</f>
        <v>0</v>
      </c>
      <c r="X54" s="5">
        <v>2337642144</v>
      </c>
      <c r="Y54" s="5">
        <v>236953252</v>
      </c>
      <c r="Z54" s="8">
        <f>X54+Y54</f>
        <v>2574595396</v>
      </c>
      <c r="AA54" s="5">
        <v>0</v>
      </c>
      <c r="AB54" s="5">
        <v>0</v>
      </c>
      <c r="AC54" s="8">
        <f>AA54+AB54</f>
        <v>0</v>
      </c>
      <c r="AD54" s="5">
        <v>0</v>
      </c>
      <c r="AE54" s="5">
        <v>0</v>
      </c>
      <c r="AF54" s="6">
        <f>AD54+AE54</f>
        <v>0</v>
      </c>
    </row>
    <row r="55" spans="1:32" ht="19.5" customHeight="1" thickBot="1">
      <c r="A55" s="22" t="s">
        <v>5</v>
      </c>
      <c r="B55" s="21"/>
      <c r="C55" s="9">
        <f t="shared" ref="C55:AF55" si="19">SUM(C51:C54)</f>
        <v>4444066281</v>
      </c>
      <c r="D55" s="9">
        <f t="shared" si="19"/>
        <v>1748481100</v>
      </c>
      <c r="E55" s="9">
        <f t="shared" si="19"/>
        <v>6192547381</v>
      </c>
      <c r="F55" s="9">
        <f t="shared" si="19"/>
        <v>70712993</v>
      </c>
      <c r="G55" s="9">
        <f t="shared" si="19"/>
        <v>19601026</v>
      </c>
      <c r="H55" s="9">
        <f t="shared" si="19"/>
        <v>90314019</v>
      </c>
      <c r="I55" s="9">
        <f t="shared" si="19"/>
        <v>73260417</v>
      </c>
      <c r="J55" s="9">
        <f t="shared" si="19"/>
        <v>0</v>
      </c>
      <c r="K55" s="9">
        <f t="shared" si="19"/>
        <v>73260417</v>
      </c>
      <c r="L55" s="9">
        <f t="shared" si="19"/>
        <v>0</v>
      </c>
      <c r="M55" s="9">
        <f t="shared" si="19"/>
        <v>0</v>
      </c>
      <c r="N55" s="9">
        <f t="shared" si="19"/>
        <v>0</v>
      </c>
      <c r="O55" s="9">
        <f t="shared" si="19"/>
        <v>0</v>
      </c>
      <c r="P55" s="9">
        <f t="shared" si="19"/>
        <v>0</v>
      </c>
      <c r="Q55" s="9">
        <f t="shared" si="19"/>
        <v>0</v>
      </c>
      <c r="R55" s="9">
        <f t="shared" si="19"/>
        <v>0</v>
      </c>
      <c r="S55" s="9">
        <f t="shared" si="19"/>
        <v>0</v>
      </c>
      <c r="T55" s="9">
        <f t="shared" si="19"/>
        <v>0</v>
      </c>
      <c r="U55" s="9">
        <f t="shared" si="19"/>
        <v>0</v>
      </c>
      <c r="V55" s="9">
        <f t="shared" si="19"/>
        <v>0</v>
      </c>
      <c r="W55" s="9">
        <f t="shared" si="19"/>
        <v>0</v>
      </c>
      <c r="X55" s="9">
        <f t="shared" si="19"/>
        <v>2350652871</v>
      </c>
      <c r="Y55" s="9">
        <f t="shared" si="19"/>
        <v>237278698</v>
      </c>
      <c r="Z55" s="9">
        <f t="shared" si="19"/>
        <v>2587931569</v>
      </c>
      <c r="AA55" s="9">
        <f t="shared" si="19"/>
        <v>1949440000</v>
      </c>
      <c r="AB55" s="9">
        <f t="shared" si="19"/>
        <v>1491601376</v>
      </c>
      <c r="AC55" s="9">
        <f t="shared" si="19"/>
        <v>3441041376</v>
      </c>
      <c r="AD55" s="9">
        <f t="shared" si="19"/>
        <v>0</v>
      </c>
      <c r="AE55" s="9">
        <f t="shared" si="19"/>
        <v>0</v>
      </c>
      <c r="AF55" s="9">
        <f t="shared" si="19"/>
        <v>0</v>
      </c>
    </row>
    <row r="56" spans="1:32" ht="19.5" customHeight="1">
      <c r="A56" s="52" t="s">
        <v>31</v>
      </c>
      <c r="B56" s="18" t="s">
        <v>2</v>
      </c>
      <c r="C56" s="5">
        <f>F56+I56+L56+O56+U56+X56+AA56+AD56+R56</f>
        <v>157105996</v>
      </c>
      <c r="D56" s="5">
        <f>G56+J56+M56+P56+V56+Y56+AB56+AE56+S56</f>
        <v>38220428</v>
      </c>
      <c r="E56" s="6">
        <f>H56+K56+N56+Q56+W56+Z56+AC56+AF56+T56</f>
        <v>195326424</v>
      </c>
      <c r="F56" s="5">
        <v>233664</v>
      </c>
      <c r="G56" s="5">
        <v>0</v>
      </c>
      <c r="H56" s="5">
        <f>F56+G56</f>
        <v>233664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0</v>
      </c>
      <c r="V56" s="5">
        <v>0</v>
      </c>
      <c r="W56" s="5">
        <f>U56+V56</f>
        <v>0</v>
      </c>
      <c r="X56" s="5">
        <v>156872332</v>
      </c>
      <c r="Y56" s="5">
        <v>38220428</v>
      </c>
      <c r="Z56" s="8">
        <f>X56+Y56</f>
        <v>195092760</v>
      </c>
      <c r="AA56" s="5">
        <v>0</v>
      </c>
      <c r="AB56" s="5">
        <v>0</v>
      </c>
      <c r="AC56" s="8">
        <f>AA56+AB56</f>
        <v>0</v>
      </c>
      <c r="AD56" s="5">
        <v>0</v>
      </c>
      <c r="AE56" s="5">
        <v>0</v>
      </c>
      <c r="AF56" s="6">
        <f>AD56+AE56</f>
        <v>0</v>
      </c>
    </row>
    <row r="57" spans="1:32" ht="19.5" customHeight="1">
      <c r="A57" s="53"/>
      <c r="B57" s="17" t="s">
        <v>3</v>
      </c>
      <c r="C57" s="5">
        <f t="shared" ref="C57:E59" si="20">F57+I57+L57+O57+U57+X57+AA57+AD57+R57</f>
        <v>619254662</v>
      </c>
      <c r="D57" s="5">
        <f t="shared" si="20"/>
        <v>532147404</v>
      </c>
      <c r="E57" s="6">
        <f t="shared" si="20"/>
        <v>1151402066</v>
      </c>
      <c r="F57" s="5">
        <v>0</v>
      </c>
      <c r="G57" s="5">
        <v>0</v>
      </c>
      <c r="H57" s="5">
        <f>F57+G57</f>
        <v>0</v>
      </c>
      <c r="I57" s="5">
        <v>0</v>
      </c>
      <c r="J57" s="5">
        <v>0</v>
      </c>
      <c r="K57" s="5">
        <f>I57+J57</f>
        <v>0</v>
      </c>
      <c r="L57" s="5">
        <v>0</v>
      </c>
      <c r="M57" s="5">
        <v>0</v>
      </c>
      <c r="N57" s="5">
        <f>L57+M57</f>
        <v>0</v>
      </c>
      <c r="O57" s="5">
        <v>0</v>
      </c>
      <c r="P57" s="5">
        <v>0</v>
      </c>
      <c r="Q57" s="5">
        <f>O57+P57</f>
        <v>0</v>
      </c>
      <c r="R57" s="5">
        <v>0</v>
      </c>
      <c r="S57" s="5">
        <v>0</v>
      </c>
      <c r="T57" s="5">
        <f>R57+S57</f>
        <v>0</v>
      </c>
      <c r="U57" s="5">
        <v>0</v>
      </c>
      <c r="V57" s="5">
        <v>0</v>
      </c>
      <c r="W57" s="5">
        <f>U57+V57</f>
        <v>0</v>
      </c>
      <c r="X57" s="5">
        <v>257883152</v>
      </c>
      <c r="Y57" s="5">
        <v>112395119</v>
      </c>
      <c r="Z57" s="8">
        <f>X57+Y57</f>
        <v>370278271</v>
      </c>
      <c r="AA57" s="5">
        <v>361371510</v>
      </c>
      <c r="AB57" s="5">
        <v>419752285</v>
      </c>
      <c r="AC57" s="8">
        <f>AA57+AB57</f>
        <v>781123795</v>
      </c>
      <c r="AD57" s="5">
        <v>0</v>
      </c>
      <c r="AE57" s="5">
        <v>0</v>
      </c>
      <c r="AF57" s="6">
        <f>AD57+AE57</f>
        <v>0</v>
      </c>
    </row>
    <row r="58" spans="1:32" ht="19.5" customHeight="1">
      <c r="A58" s="53"/>
      <c r="B58" s="17" t="s">
        <v>59</v>
      </c>
      <c r="C58" s="5">
        <f t="shared" si="20"/>
        <v>152741554</v>
      </c>
      <c r="D58" s="5">
        <f t="shared" si="20"/>
        <v>78096640</v>
      </c>
      <c r="E58" s="6">
        <f t="shared" si="20"/>
        <v>230838194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5">
        <f>U58+V58</f>
        <v>0</v>
      </c>
      <c r="X58" s="5">
        <v>108771699</v>
      </c>
      <c r="Y58" s="5">
        <v>0</v>
      </c>
      <c r="Z58" s="8">
        <f>X58+Y58</f>
        <v>108771699</v>
      </c>
      <c r="AA58" s="5">
        <v>43969855</v>
      </c>
      <c r="AB58" s="5">
        <v>78096640</v>
      </c>
      <c r="AC58" s="8">
        <f>AA58+AB58</f>
        <v>122066495</v>
      </c>
      <c r="AD58" s="5">
        <v>0</v>
      </c>
      <c r="AE58" s="5">
        <v>0</v>
      </c>
      <c r="AF58" s="6">
        <f>AD58+AE58</f>
        <v>0</v>
      </c>
    </row>
    <row r="59" spans="1:32" ht="19.5" customHeight="1">
      <c r="A59" s="54"/>
      <c r="B59" s="17" t="s">
        <v>4</v>
      </c>
      <c r="C59" s="5">
        <f t="shared" si="20"/>
        <v>1837775585</v>
      </c>
      <c r="D59" s="5">
        <f t="shared" si="20"/>
        <v>354137930</v>
      </c>
      <c r="E59" s="6">
        <f t="shared" si="20"/>
        <v>2191913515</v>
      </c>
      <c r="F59" s="5">
        <v>43653039</v>
      </c>
      <c r="G59" s="5">
        <v>111943942</v>
      </c>
      <c r="H59" s="5">
        <f>F59+G59</f>
        <v>155596981</v>
      </c>
      <c r="I59" s="5">
        <v>13755813</v>
      </c>
      <c r="J59" s="5">
        <v>0</v>
      </c>
      <c r="K59" s="5">
        <f>I59+J59</f>
        <v>13755813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0</v>
      </c>
      <c r="V59" s="5">
        <v>0</v>
      </c>
      <c r="W59" s="5">
        <f>U59+V59</f>
        <v>0</v>
      </c>
      <c r="X59" s="5">
        <v>1780366733</v>
      </c>
      <c r="Y59" s="5">
        <v>242193988</v>
      </c>
      <c r="Z59" s="8">
        <f>X59+Y59</f>
        <v>2022560721</v>
      </c>
      <c r="AA59" s="5">
        <v>0</v>
      </c>
      <c r="AB59" s="5">
        <v>0</v>
      </c>
      <c r="AC59" s="8">
        <f>AA59+AB59</f>
        <v>0</v>
      </c>
      <c r="AD59" s="5">
        <v>0</v>
      </c>
      <c r="AE59" s="5">
        <v>0</v>
      </c>
      <c r="AF59" s="6">
        <f>AD59+AE59</f>
        <v>0</v>
      </c>
    </row>
    <row r="60" spans="1:32" ht="19.5" customHeight="1" thickBot="1">
      <c r="A60" s="22" t="s">
        <v>5</v>
      </c>
      <c r="B60" s="21"/>
      <c r="C60" s="9">
        <f t="shared" ref="C60:AF60" si="21">SUM(C56:C59)</f>
        <v>2766877797</v>
      </c>
      <c r="D60" s="9">
        <f t="shared" si="21"/>
        <v>1002602402</v>
      </c>
      <c r="E60" s="9">
        <f t="shared" si="21"/>
        <v>3769480199</v>
      </c>
      <c r="F60" s="9">
        <f t="shared" si="21"/>
        <v>43886703</v>
      </c>
      <c r="G60" s="9">
        <f t="shared" si="21"/>
        <v>111943942</v>
      </c>
      <c r="H60" s="9">
        <f t="shared" si="21"/>
        <v>155830645</v>
      </c>
      <c r="I60" s="9">
        <f t="shared" si="21"/>
        <v>13755813</v>
      </c>
      <c r="J60" s="9">
        <f t="shared" si="21"/>
        <v>0</v>
      </c>
      <c r="K60" s="9">
        <f t="shared" si="21"/>
        <v>13755813</v>
      </c>
      <c r="L60" s="9">
        <f t="shared" si="21"/>
        <v>0</v>
      </c>
      <c r="M60" s="9">
        <f t="shared" si="21"/>
        <v>0</v>
      </c>
      <c r="N60" s="9">
        <f t="shared" si="21"/>
        <v>0</v>
      </c>
      <c r="O60" s="9">
        <f t="shared" si="21"/>
        <v>0</v>
      </c>
      <c r="P60" s="9">
        <f t="shared" si="21"/>
        <v>0</v>
      </c>
      <c r="Q60" s="9">
        <f t="shared" si="21"/>
        <v>0</v>
      </c>
      <c r="R60" s="9">
        <f t="shared" si="21"/>
        <v>0</v>
      </c>
      <c r="S60" s="9">
        <f t="shared" si="21"/>
        <v>0</v>
      </c>
      <c r="T60" s="9">
        <f t="shared" si="21"/>
        <v>0</v>
      </c>
      <c r="U60" s="9">
        <f t="shared" si="21"/>
        <v>0</v>
      </c>
      <c r="V60" s="9">
        <f t="shared" si="21"/>
        <v>0</v>
      </c>
      <c r="W60" s="9">
        <f t="shared" si="21"/>
        <v>0</v>
      </c>
      <c r="X60" s="9">
        <f t="shared" si="21"/>
        <v>2303893916</v>
      </c>
      <c r="Y60" s="9">
        <f t="shared" si="21"/>
        <v>392809535</v>
      </c>
      <c r="Z60" s="9">
        <f t="shared" si="21"/>
        <v>2696703451</v>
      </c>
      <c r="AA60" s="9">
        <f t="shared" si="21"/>
        <v>405341365</v>
      </c>
      <c r="AB60" s="9">
        <f t="shared" si="21"/>
        <v>497848925</v>
      </c>
      <c r="AC60" s="9">
        <f t="shared" si="21"/>
        <v>903190290</v>
      </c>
      <c r="AD60" s="9">
        <f t="shared" si="21"/>
        <v>0</v>
      </c>
      <c r="AE60" s="9">
        <f t="shared" si="21"/>
        <v>0</v>
      </c>
      <c r="AF60" s="9">
        <f t="shared" si="21"/>
        <v>0</v>
      </c>
    </row>
    <row r="61" spans="1:32" ht="19.5" customHeight="1">
      <c r="A61" s="52" t="s">
        <v>32</v>
      </c>
      <c r="B61" s="18" t="s">
        <v>2</v>
      </c>
      <c r="C61" s="5">
        <f>F61+I61+L61+O61+U61+X61+AA61+AD61+R61</f>
        <v>0</v>
      </c>
      <c r="D61" s="5">
        <f>G61+J61+M61+P61+V61+Y61+AB61+AE61+S61</f>
        <v>0</v>
      </c>
      <c r="E61" s="6">
        <f>H61+K61+N61+Q61+W61+Z61+AC61+AF61+T61</f>
        <v>0</v>
      </c>
      <c r="F61" s="5">
        <v>0</v>
      </c>
      <c r="G61" s="5">
        <v>0</v>
      </c>
      <c r="H61" s="5">
        <f>F61+G61</f>
        <v>0</v>
      </c>
      <c r="I61" s="5">
        <v>0</v>
      </c>
      <c r="J61" s="5">
        <v>0</v>
      </c>
      <c r="K61" s="5">
        <f>I61+J61</f>
        <v>0</v>
      </c>
      <c r="L61" s="5">
        <v>0</v>
      </c>
      <c r="M61" s="5">
        <v>0</v>
      </c>
      <c r="N61" s="5">
        <f>L61+M61</f>
        <v>0</v>
      </c>
      <c r="O61" s="5">
        <v>0</v>
      </c>
      <c r="P61" s="5">
        <v>0</v>
      </c>
      <c r="Q61" s="5">
        <f>O61+P61</f>
        <v>0</v>
      </c>
      <c r="R61" s="5">
        <v>0</v>
      </c>
      <c r="S61" s="5">
        <v>0</v>
      </c>
      <c r="T61" s="5">
        <f>R61+S61</f>
        <v>0</v>
      </c>
      <c r="U61" s="5">
        <v>0</v>
      </c>
      <c r="V61" s="5">
        <v>0</v>
      </c>
      <c r="W61" s="5">
        <f>U61+V61</f>
        <v>0</v>
      </c>
      <c r="X61" s="5">
        <v>0</v>
      </c>
      <c r="Y61" s="5">
        <v>0</v>
      </c>
      <c r="Z61" s="8">
        <f>X61+Y61</f>
        <v>0</v>
      </c>
      <c r="AA61" s="5">
        <v>0</v>
      </c>
      <c r="AB61" s="5">
        <v>0</v>
      </c>
      <c r="AC61" s="8">
        <f>AA61+AB61</f>
        <v>0</v>
      </c>
      <c r="AD61" s="5">
        <v>0</v>
      </c>
      <c r="AE61" s="5">
        <v>0</v>
      </c>
      <c r="AF61" s="6">
        <f>AD61+AE61</f>
        <v>0</v>
      </c>
    </row>
    <row r="62" spans="1:32" ht="19.5" customHeight="1">
      <c r="A62" s="53"/>
      <c r="B62" s="17" t="s">
        <v>3</v>
      </c>
      <c r="C62" s="5">
        <f t="shared" ref="C62:E64" si="22">F62+I62+L62+O62+U62+X62+AA62+AD62+R62</f>
        <v>0</v>
      </c>
      <c r="D62" s="5">
        <f t="shared" si="22"/>
        <v>0</v>
      </c>
      <c r="E62" s="6">
        <f t="shared" si="22"/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5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8">
        <f>AA62+AB62</f>
        <v>0</v>
      </c>
      <c r="AD62" s="5">
        <v>0</v>
      </c>
      <c r="AE62" s="5">
        <v>0</v>
      </c>
      <c r="AF62" s="6">
        <f>AD62+AE62</f>
        <v>0</v>
      </c>
    </row>
    <row r="63" spans="1:32" ht="19.5" customHeight="1">
      <c r="A63" s="53"/>
      <c r="B63" s="17" t="s">
        <v>59</v>
      </c>
      <c r="C63" s="5">
        <f t="shared" si="22"/>
        <v>0</v>
      </c>
      <c r="D63" s="5">
        <f t="shared" si="22"/>
        <v>0</v>
      </c>
      <c r="E63" s="6">
        <f t="shared" si="22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5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8">
        <f>AA63+AB63</f>
        <v>0</v>
      </c>
      <c r="AD63" s="5">
        <v>0</v>
      </c>
      <c r="AE63" s="5">
        <v>0</v>
      </c>
      <c r="AF63" s="6">
        <f>AD63+AE63</f>
        <v>0</v>
      </c>
    </row>
    <row r="64" spans="1:32" ht="19.5" customHeight="1">
      <c r="A64" s="54"/>
      <c r="B64" s="17" t="s">
        <v>4</v>
      </c>
      <c r="C64" s="5">
        <f t="shared" si="22"/>
        <v>17382933</v>
      </c>
      <c r="D64" s="5">
        <f t="shared" si="22"/>
        <v>22047920</v>
      </c>
      <c r="E64" s="6">
        <f t="shared" si="22"/>
        <v>39430853</v>
      </c>
      <c r="F64" s="5">
        <v>17382933</v>
      </c>
      <c r="G64" s="5">
        <v>22047920</v>
      </c>
      <c r="H64" s="5">
        <f>F64+G64</f>
        <v>39430853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0</v>
      </c>
      <c r="W64" s="5">
        <f>U64+V64</f>
        <v>0</v>
      </c>
      <c r="X64" s="5">
        <v>0</v>
      </c>
      <c r="Y64" s="5">
        <v>0</v>
      </c>
      <c r="Z64" s="8">
        <f>X64+Y64</f>
        <v>0</v>
      </c>
      <c r="AA64" s="5">
        <v>0</v>
      </c>
      <c r="AB64" s="5">
        <v>0</v>
      </c>
      <c r="AC64" s="8">
        <f>AA64+AB64</f>
        <v>0</v>
      </c>
      <c r="AD64" s="5">
        <v>0</v>
      </c>
      <c r="AE64" s="5">
        <v>0</v>
      </c>
      <c r="AF64" s="6">
        <f>AD64+AE64</f>
        <v>0</v>
      </c>
    </row>
    <row r="65" spans="1:32" ht="19.5" customHeight="1" thickBot="1">
      <c r="A65" s="22" t="s">
        <v>5</v>
      </c>
      <c r="B65" s="21"/>
      <c r="C65" s="9">
        <f t="shared" ref="C65:AF65" si="23">SUM(C61:C64)</f>
        <v>17382933</v>
      </c>
      <c r="D65" s="9">
        <f t="shared" si="23"/>
        <v>22047920</v>
      </c>
      <c r="E65" s="9">
        <f t="shared" si="23"/>
        <v>39430853</v>
      </c>
      <c r="F65" s="9">
        <f t="shared" si="23"/>
        <v>17382933</v>
      </c>
      <c r="G65" s="9">
        <f t="shared" si="23"/>
        <v>22047920</v>
      </c>
      <c r="H65" s="9">
        <f t="shared" si="23"/>
        <v>39430853</v>
      </c>
      <c r="I65" s="9">
        <f t="shared" si="23"/>
        <v>0</v>
      </c>
      <c r="J65" s="9">
        <f t="shared" si="23"/>
        <v>0</v>
      </c>
      <c r="K65" s="9">
        <f t="shared" si="23"/>
        <v>0</v>
      </c>
      <c r="L65" s="9">
        <f t="shared" si="23"/>
        <v>0</v>
      </c>
      <c r="M65" s="9">
        <f t="shared" si="23"/>
        <v>0</v>
      </c>
      <c r="N65" s="9">
        <f t="shared" si="23"/>
        <v>0</v>
      </c>
      <c r="O65" s="9">
        <f t="shared" si="23"/>
        <v>0</v>
      </c>
      <c r="P65" s="9">
        <f t="shared" si="23"/>
        <v>0</v>
      </c>
      <c r="Q65" s="9">
        <f t="shared" si="23"/>
        <v>0</v>
      </c>
      <c r="R65" s="9">
        <f t="shared" si="23"/>
        <v>0</v>
      </c>
      <c r="S65" s="9">
        <f t="shared" si="23"/>
        <v>0</v>
      </c>
      <c r="T65" s="9">
        <f t="shared" si="23"/>
        <v>0</v>
      </c>
      <c r="U65" s="9">
        <f t="shared" si="23"/>
        <v>0</v>
      </c>
      <c r="V65" s="9">
        <f t="shared" si="23"/>
        <v>0</v>
      </c>
      <c r="W65" s="9">
        <f t="shared" si="23"/>
        <v>0</v>
      </c>
      <c r="X65" s="9">
        <f t="shared" si="23"/>
        <v>0</v>
      </c>
      <c r="Y65" s="9">
        <f t="shared" si="23"/>
        <v>0</v>
      </c>
      <c r="Z65" s="9">
        <f t="shared" si="23"/>
        <v>0</v>
      </c>
      <c r="AA65" s="9">
        <f t="shared" si="23"/>
        <v>0</v>
      </c>
      <c r="AB65" s="9">
        <f t="shared" si="23"/>
        <v>0</v>
      </c>
      <c r="AC65" s="9">
        <f t="shared" si="23"/>
        <v>0</v>
      </c>
      <c r="AD65" s="9">
        <f t="shared" si="23"/>
        <v>0</v>
      </c>
      <c r="AE65" s="9">
        <f t="shared" si="23"/>
        <v>0</v>
      </c>
      <c r="AF65" s="9">
        <f t="shared" si="23"/>
        <v>0</v>
      </c>
    </row>
    <row r="66" spans="1:32" ht="19.5" customHeight="1">
      <c r="A66" s="52" t="s">
        <v>33</v>
      </c>
      <c r="B66" s="18" t="s">
        <v>2</v>
      </c>
      <c r="C66" s="5">
        <f>F66+I66+L66+O66+U66+X66+AA66+AD66+R66</f>
        <v>9913</v>
      </c>
      <c r="D66" s="5">
        <f>G66+J66+M66+P66+V66+Y66+AB66+AE66+S66</f>
        <v>0</v>
      </c>
      <c r="E66" s="6">
        <f>H66+K66+N66+Q66+W66+Z66+AC66+AF66+T66</f>
        <v>9913</v>
      </c>
      <c r="F66" s="5">
        <v>9913</v>
      </c>
      <c r="G66" s="5">
        <v>0</v>
      </c>
      <c r="H66" s="5">
        <f>F66+G66</f>
        <v>9913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5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8">
        <f>AA66+AB66</f>
        <v>0</v>
      </c>
      <c r="AD66" s="5">
        <v>0</v>
      </c>
      <c r="AE66" s="5">
        <v>0</v>
      </c>
      <c r="AF66" s="6">
        <f>AD66+AE66</f>
        <v>0</v>
      </c>
    </row>
    <row r="67" spans="1:32" ht="19.5" customHeight="1">
      <c r="A67" s="53"/>
      <c r="B67" s="17" t="s">
        <v>3</v>
      </c>
      <c r="C67" s="5">
        <f t="shared" ref="C67:E69" si="24">F67+I67+L67+O67+U67+X67+AA67+AD67+R67</f>
        <v>0</v>
      </c>
      <c r="D67" s="5">
        <f t="shared" si="24"/>
        <v>0</v>
      </c>
      <c r="E67" s="6">
        <f t="shared" si="24"/>
        <v>0</v>
      </c>
      <c r="F67" s="5">
        <v>0</v>
      </c>
      <c r="G67" s="5">
        <v>0</v>
      </c>
      <c r="H67" s="5">
        <f>F67+G67</f>
        <v>0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5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8">
        <f>AA67+AB67</f>
        <v>0</v>
      </c>
      <c r="AD67" s="5">
        <v>0</v>
      </c>
      <c r="AE67" s="5">
        <v>0</v>
      </c>
      <c r="AF67" s="6">
        <f>AD67+AE67</f>
        <v>0</v>
      </c>
    </row>
    <row r="68" spans="1:32" ht="19.5" customHeight="1">
      <c r="A68" s="53"/>
      <c r="B68" s="17" t="s">
        <v>59</v>
      </c>
      <c r="C68" s="5">
        <f t="shared" si="24"/>
        <v>0</v>
      </c>
      <c r="D68" s="5">
        <f t="shared" si="24"/>
        <v>0</v>
      </c>
      <c r="E68" s="6">
        <f t="shared" si="24"/>
        <v>0</v>
      </c>
      <c r="F68" s="5">
        <v>0</v>
      </c>
      <c r="G68" s="5">
        <v>0</v>
      </c>
      <c r="H68" s="5">
        <f>F68+G68</f>
        <v>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5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8">
        <f>AA68+AB68</f>
        <v>0</v>
      </c>
      <c r="AD68" s="5">
        <v>0</v>
      </c>
      <c r="AE68" s="5">
        <v>0</v>
      </c>
      <c r="AF68" s="6">
        <f>AD68+AE68</f>
        <v>0</v>
      </c>
    </row>
    <row r="69" spans="1:32" ht="19.5" customHeight="1">
      <c r="A69" s="54"/>
      <c r="B69" s="17" t="s">
        <v>4</v>
      </c>
      <c r="C69" s="5">
        <f t="shared" si="24"/>
        <v>913364</v>
      </c>
      <c r="D69" s="5">
        <f t="shared" si="24"/>
        <v>0</v>
      </c>
      <c r="E69" s="6">
        <f t="shared" si="24"/>
        <v>913364</v>
      </c>
      <c r="F69" s="5">
        <v>913364</v>
      </c>
      <c r="G69" s="5">
        <v>0</v>
      </c>
      <c r="H69" s="5">
        <f>F69+G69</f>
        <v>913364</v>
      </c>
      <c r="I69" s="5">
        <v>0</v>
      </c>
      <c r="J69" s="5">
        <v>0</v>
      </c>
      <c r="K69" s="5">
        <f>I69+J69</f>
        <v>0</v>
      </c>
      <c r="L69" s="5">
        <v>0</v>
      </c>
      <c r="M69" s="5">
        <v>0</v>
      </c>
      <c r="N69" s="5">
        <f>L69+M69</f>
        <v>0</v>
      </c>
      <c r="O69" s="5">
        <v>0</v>
      </c>
      <c r="P69" s="5">
        <v>0</v>
      </c>
      <c r="Q69" s="5">
        <f>O69+P69</f>
        <v>0</v>
      </c>
      <c r="R69" s="5">
        <v>0</v>
      </c>
      <c r="S69" s="5">
        <v>0</v>
      </c>
      <c r="T69" s="5">
        <f>R69+S69</f>
        <v>0</v>
      </c>
      <c r="U69" s="5">
        <v>0</v>
      </c>
      <c r="V69" s="5">
        <v>0</v>
      </c>
      <c r="W69" s="5">
        <f>U69+V69</f>
        <v>0</v>
      </c>
      <c r="X69" s="5">
        <v>0</v>
      </c>
      <c r="Y69" s="5">
        <v>0</v>
      </c>
      <c r="Z69" s="8">
        <f>X69+Y69</f>
        <v>0</v>
      </c>
      <c r="AA69" s="5">
        <v>0</v>
      </c>
      <c r="AB69" s="5">
        <v>0</v>
      </c>
      <c r="AC69" s="8">
        <f>AA69+AB69</f>
        <v>0</v>
      </c>
      <c r="AD69" s="5">
        <v>0</v>
      </c>
      <c r="AE69" s="5">
        <v>0</v>
      </c>
      <c r="AF69" s="6">
        <f>AD69+AE69</f>
        <v>0</v>
      </c>
    </row>
    <row r="70" spans="1:32" ht="19.5" customHeight="1" thickBot="1">
      <c r="A70" s="22" t="s">
        <v>5</v>
      </c>
      <c r="B70" s="21"/>
      <c r="C70" s="9">
        <f t="shared" ref="C70:AF70" si="25">SUM(C66:C69)</f>
        <v>923277</v>
      </c>
      <c r="D70" s="9">
        <f t="shared" si="25"/>
        <v>0</v>
      </c>
      <c r="E70" s="9">
        <f t="shared" si="25"/>
        <v>923277</v>
      </c>
      <c r="F70" s="9">
        <f t="shared" si="25"/>
        <v>923277</v>
      </c>
      <c r="G70" s="9">
        <f t="shared" si="25"/>
        <v>0</v>
      </c>
      <c r="H70" s="9">
        <f t="shared" si="25"/>
        <v>923277</v>
      </c>
      <c r="I70" s="9">
        <f t="shared" si="25"/>
        <v>0</v>
      </c>
      <c r="J70" s="9">
        <f t="shared" si="25"/>
        <v>0</v>
      </c>
      <c r="K70" s="9">
        <f t="shared" si="25"/>
        <v>0</v>
      </c>
      <c r="L70" s="9">
        <f t="shared" si="25"/>
        <v>0</v>
      </c>
      <c r="M70" s="9">
        <f t="shared" si="25"/>
        <v>0</v>
      </c>
      <c r="N70" s="9">
        <f t="shared" si="25"/>
        <v>0</v>
      </c>
      <c r="O70" s="9">
        <f t="shared" si="25"/>
        <v>0</v>
      </c>
      <c r="P70" s="9">
        <f t="shared" si="25"/>
        <v>0</v>
      </c>
      <c r="Q70" s="9">
        <f t="shared" si="25"/>
        <v>0</v>
      </c>
      <c r="R70" s="9">
        <f t="shared" si="25"/>
        <v>0</v>
      </c>
      <c r="S70" s="9">
        <f t="shared" si="25"/>
        <v>0</v>
      </c>
      <c r="T70" s="9">
        <f t="shared" si="25"/>
        <v>0</v>
      </c>
      <c r="U70" s="9">
        <f t="shared" si="25"/>
        <v>0</v>
      </c>
      <c r="V70" s="9">
        <f t="shared" si="25"/>
        <v>0</v>
      </c>
      <c r="W70" s="9">
        <f t="shared" si="25"/>
        <v>0</v>
      </c>
      <c r="X70" s="9">
        <f t="shared" si="25"/>
        <v>0</v>
      </c>
      <c r="Y70" s="9">
        <f t="shared" si="25"/>
        <v>0</v>
      </c>
      <c r="Z70" s="9">
        <f t="shared" si="25"/>
        <v>0</v>
      </c>
      <c r="AA70" s="9">
        <f t="shared" si="25"/>
        <v>0</v>
      </c>
      <c r="AB70" s="9">
        <f t="shared" si="25"/>
        <v>0</v>
      </c>
      <c r="AC70" s="9">
        <f t="shared" si="25"/>
        <v>0</v>
      </c>
      <c r="AD70" s="9">
        <f t="shared" si="25"/>
        <v>0</v>
      </c>
      <c r="AE70" s="9">
        <f t="shared" si="25"/>
        <v>0</v>
      </c>
      <c r="AF70" s="9">
        <f t="shared" si="25"/>
        <v>0</v>
      </c>
    </row>
    <row r="71" spans="1:32" ht="19.5" customHeight="1">
      <c r="A71" s="52" t="s">
        <v>34</v>
      </c>
      <c r="B71" s="18" t="s">
        <v>2</v>
      </c>
      <c r="C71" s="5">
        <f>F71+I71+L71+O71+U71+X71+AA71+AD71+R71</f>
        <v>3534042</v>
      </c>
      <c r="D71" s="5">
        <f>G71+J71+M71+P71+V71+Y71+AB71+AE71+S71</f>
        <v>294014</v>
      </c>
      <c r="E71" s="6">
        <f>H71+K71+N71+Q71+W71+Z71+AC71+AF71+T71</f>
        <v>3828056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5">
        <f>U71+V71</f>
        <v>0</v>
      </c>
      <c r="X71" s="5">
        <v>3534042</v>
      </c>
      <c r="Y71" s="5">
        <v>294014</v>
      </c>
      <c r="Z71" s="8">
        <f>X71+Y71</f>
        <v>3828056</v>
      </c>
      <c r="AA71" s="5">
        <v>0</v>
      </c>
      <c r="AB71" s="5">
        <v>0</v>
      </c>
      <c r="AC71" s="8">
        <f>AA71+AB71</f>
        <v>0</v>
      </c>
      <c r="AD71" s="5">
        <v>0</v>
      </c>
      <c r="AE71" s="5">
        <v>0</v>
      </c>
      <c r="AF71" s="6">
        <f>AD71+AE71</f>
        <v>0</v>
      </c>
    </row>
    <row r="72" spans="1:32" ht="19.5" customHeight="1">
      <c r="A72" s="53"/>
      <c r="B72" s="17" t="s">
        <v>3</v>
      </c>
      <c r="C72" s="5">
        <f t="shared" ref="C72:E74" si="26">F72+I72+L72+O72+U72+X72+AA72+AD72+R72</f>
        <v>0</v>
      </c>
      <c r="D72" s="5">
        <f t="shared" si="26"/>
        <v>0</v>
      </c>
      <c r="E72" s="6">
        <f t="shared" si="26"/>
        <v>0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5">
        <f>U72+V72</f>
        <v>0</v>
      </c>
      <c r="X72" s="5">
        <v>0</v>
      </c>
      <c r="Y72" s="5">
        <v>0</v>
      </c>
      <c r="Z72" s="8">
        <f>X72+Y72</f>
        <v>0</v>
      </c>
      <c r="AA72" s="5">
        <v>0</v>
      </c>
      <c r="AB72" s="5">
        <v>0</v>
      </c>
      <c r="AC72" s="8">
        <f>AA72+AB72</f>
        <v>0</v>
      </c>
      <c r="AD72" s="5">
        <v>0</v>
      </c>
      <c r="AE72" s="5">
        <v>0</v>
      </c>
      <c r="AF72" s="6">
        <f>AD72+AE72</f>
        <v>0</v>
      </c>
    </row>
    <row r="73" spans="1:32" ht="19.5" customHeight="1">
      <c r="A73" s="53"/>
      <c r="B73" s="17" t="s">
        <v>59</v>
      </c>
      <c r="C73" s="5">
        <f t="shared" si="26"/>
        <v>0</v>
      </c>
      <c r="D73" s="5">
        <f t="shared" si="26"/>
        <v>0</v>
      </c>
      <c r="E73" s="6">
        <f t="shared" si="26"/>
        <v>0</v>
      </c>
      <c r="F73" s="5">
        <v>0</v>
      </c>
      <c r="G73" s="5">
        <v>0</v>
      </c>
      <c r="H73" s="5">
        <f>F73+G73</f>
        <v>0</v>
      </c>
      <c r="I73" s="5">
        <v>0</v>
      </c>
      <c r="J73" s="5">
        <v>0</v>
      </c>
      <c r="K73" s="5">
        <f>I73+J73</f>
        <v>0</v>
      </c>
      <c r="L73" s="5">
        <v>0</v>
      </c>
      <c r="M73" s="5">
        <v>0</v>
      </c>
      <c r="N73" s="5">
        <f>L73+M73</f>
        <v>0</v>
      </c>
      <c r="O73" s="5">
        <v>0</v>
      </c>
      <c r="P73" s="5">
        <v>0</v>
      </c>
      <c r="Q73" s="5">
        <f>O73+P73</f>
        <v>0</v>
      </c>
      <c r="R73" s="5">
        <v>0</v>
      </c>
      <c r="S73" s="5">
        <v>0</v>
      </c>
      <c r="T73" s="5">
        <f>R73+S73</f>
        <v>0</v>
      </c>
      <c r="U73" s="5">
        <v>0</v>
      </c>
      <c r="V73" s="5">
        <v>0</v>
      </c>
      <c r="W73" s="5">
        <f>U73+V73</f>
        <v>0</v>
      </c>
      <c r="X73" s="5">
        <v>0</v>
      </c>
      <c r="Y73" s="5">
        <v>0</v>
      </c>
      <c r="Z73" s="8">
        <f>X73+Y73</f>
        <v>0</v>
      </c>
      <c r="AA73" s="5">
        <v>0</v>
      </c>
      <c r="AB73" s="5">
        <v>0</v>
      </c>
      <c r="AC73" s="8">
        <f>AA73+AB73</f>
        <v>0</v>
      </c>
      <c r="AD73" s="5">
        <v>0</v>
      </c>
      <c r="AE73" s="5">
        <v>0</v>
      </c>
      <c r="AF73" s="6">
        <f>AD73+AE73</f>
        <v>0</v>
      </c>
    </row>
    <row r="74" spans="1:32" ht="19.5" customHeight="1">
      <c r="A74" s="54"/>
      <c r="B74" s="17" t="s">
        <v>4</v>
      </c>
      <c r="C74" s="5">
        <f t="shared" si="26"/>
        <v>20205226</v>
      </c>
      <c r="D74" s="5">
        <f t="shared" si="26"/>
        <v>11286869</v>
      </c>
      <c r="E74" s="6">
        <f t="shared" si="26"/>
        <v>31492095</v>
      </c>
      <c r="F74" s="5">
        <v>12788711</v>
      </c>
      <c r="G74" s="5">
        <v>1119259</v>
      </c>
      <c r="H74" s="5">
        <f>F74+G74</f>
        <v>13907970</v>
      </c>
      <c r="I74" s="5">
        <v>0</v>
      </c>
      <c r="J74" s="5">
        <v>0</v>
      </c>
      <c r="K74" s="5">
        <f>I74+J74</f>
        <v>0</v>
      </c>
      <c r="L74" s="5">
        <v>0</v>
      </c>
      <c r="M74" s="5">
        <v>0</v>
      </c>
      <c r="N74" s="5">
        <f>L74+M74</f>
        <v>0</v>
      </c>
      <c r="O74" s="5">
        <v>0</v>
      </c>
      <c r="P74" s="5">
        <v>0</v>
      </c>
      <c r="Q74" s="5">
        <f>O74+P74</f>
        <v>0</v>
      </c>
      <c r="R74" s="5">
        <v>0</v>
      </c>
      <c r="S74" s="5">
        <v>0</v>
      </c>
      <c r="T74" s="5">
        <f>R74+S74</f>
        <v>0</v>
      </c>
      <c r="U74" s="5">
        <v>0</v>
      </c>
      <c r="V74" s="5">
        <v>0</v>
      </c>
      <c r="W74" s="5">
        <f>U74+V74</f>
        <v>0</v>
      </c>
      <c r="X74" s="5">
        <v>7416515</v>
      </c>
      <c r="Y74" s="5">
        <v>10167610</v>
      </c>
      <c r="Z74" s="8">
        <f>X74+Y74</f>
        <v>17584125</v>
      </c>
      <c r="AA74" s="5">
        <v>0</v>
      </c>
      <c r="AB74" s="5">
        <v>0</v>
      </c>
      <c r="AC74" s="8">
        <f>AA74+AB74</f>
        <v>0</v>
      </c>
      <c r="AD74" s="5">
        <v>0</v>
      </c>
      <c r="AE74" s="5">
        <v>0</v>
      </c>
      <c r="AF74" s="6">
        <f>AD74+AE74</f>
        <v>0</v>
      </c>
    </row>
    <row r="75" spans="1:32" ht="19.5" customHeight="1" thickBot="1">
      <c r="A75" s="22" t="s">
        <v>5</v>
      </c>
      <c r="B75" s="21"/>
      <c r="C75" s="9">
        <f t="shared" ref="C75:AF75" si="27">SUM(C71:C74)</f>
        <v>23739268</v>
      </c>
      <c r="D75" s="9">
        <f t="shared" si="27"/>
        <v>11580883</v>
      </c>
      <c r="E75" s="9">
        <f t="shared" si="27"/>
        <v>35320151</v>
      </c>
      <c r="F75" s="9">
        <f t="shared" si="27"/>
        <v>12788711</v>
      </c>
      <c r="G75" s="9">
        <f t="shared" si="27"/>
        <v>1119259</v>
      </c>
      <c r="H75" s="9">
        <f t="shared" si="27"/>
        <v>13907970</v>
      </c>
      <c r="I75" s="9">
        <f t="shared" si="27"/>
        <v>0</v>
      </c>
      <c r="J75" s="9">
        <f t="shared" si="27"/>
        <v>0</v>
      </c>
      <c r="K75" s="9">
        <f t="shared" si="27"/>
        <v>0</v>
      </c>
      <c r="L75" s="9">
        <f t="shared" si="27"/>
        <v>0</v>
      </c>
      <c r="M75" s="9">
        <f t="shared" si="27"/>
        <v>0</v>
      </c>
      <c r="N75" s="9">
        <f t="shared" si="27"/>
        <v>0</v>
      </c>
      <c r="O75" s="9">
        <f t="shared" si="27"/>
        <v>0</v>
      </c>
      <c r="P75" s="9">
        <f t="shared" si="27"/>
        <v>0</v>
      </c>
      <c r="Q75" s="9">
        <f t="shared" si="27"/>
        <v>0</v>
      </c>
      <c r="R75" s="9">
        <f t="shared" si="27"/>
        <v>0</v>
      </c>
      <c r="S75" s="9">
        <f t="shared" si="27"/>
        <v>0</v>
      </c>
      <c r="T75" s="9">
        <f t="shared" si="27"/>
        <v>0</v>
      </c>
      <c r="U75" s="9">
        <f t="shared" si="27"/>
        <v>0</v>
      </c>
      <c r="V75" s="9">
        <f t="shared" si="27"/>
        <v>0</v>
      </c>
      <c r="W75" s="9">
        <f t="shared" si="27"/>
        <v>0</v>
      </c>
      <c r="X75" s="9">
        <f t="shared" si="27"/>
        <v>10950557</v>
      </c>
      <c r="Y75" s="9">
        <f t="shared" si="27"/>
        <v>10461624</v>
      </c>
      <c r="Z75" s="9">
        <f t="shared" si="27"/>
        <v>21412181</v>
      </c>
      <c r="AA75" s="9">
        <f t="shared" si="27"/>
        <v>0</v>
      </c>
      <c r="AB75" s="9">
        <f t="shared" si="27"/>
        <v>0</v>
      </c>
      <c r="AC75" s="9">
        <f t="shared" si="27"/>
        <v>0</v>
      </c>
      <c r="AD75" s="9">
        <f t="shared" si="27"/>
        <v>0</v>
      </c>
      <c r="AE75" s="9">
        <f t="shared" si="27"/>
        <v>0</v>
      </c>
      <c r="AF75" s="9">
        <f t="shared" si="27"/>
        <v>0</v>
      </c>
    </row>
    <row r="76" spans="1:32" ht="19.5" customHeight="1">
      <c r="A76" s="52" t="s">
        <v>35</v>
      </c>
      <c r="B76" s="18" t="s">
        <v>2</v>
      </c>
      <c r="C76" s="5">
        <f>F76+I76+L76+O76+U76+X76+AA76+AD76+R76</f>
        <v>0</v>
      </c>
      <c r="D76" s="5">
        <f>G76+J76+M76+P76+V76+Y76+AB76+AE76+S76</f>
        <v>0</v>
      </c>
      <c r="E76" s="6">
        <f>H76+K76+N76+Q76+W76+Z76+AC76+AF76+T76</f>
        <v>0</v>
      </c>
      <c r="F76" s="5">
        <v>0</v>
      </c>
      <c r="G76" s="5">
        <v>0</v>
      </c>
      <c r="H76" s="5">
        <f>F76+G76</f>
        <v>0</v>
      </c>
      <c r="I76" s="5">
        <v>0</v>
      </c>
      <c r="J76" s="5">
        <v>0</v>
      </c>
      <c r="K76" s="5">
        <f>I76+J76</f>
        <v>0</v>
      </c>
      <c r="L76" s="5">
        <v>0</v>
      </c>
      <c r="M76" s="5">
        <v>0</v>
      </c>
      <c r="N76" s="5">
        <f>L76+M76</f>
        <v>0</v>
      </c>
      <c r="O76" s="5">
        <v>0</v>
      </c>
      <c r="P76" s="5">
        <v>0</v>
      </c>
      <c r="Q76" s="5">
        <f>O76+P76</f>
        <v>0</v>
      </c>
      <c r="R76" s="5">
        <v>0</v>
      </c>
      <c r="S76" s="5">
        <v>0</v>
      </c>
      <c r="T76" s="5">
        <f>R76+S76</f>
        <v>0</v>
      </c>
      <c r="U76" s="5">
        <v>0</v>
      </c>
      <c r="V76" s="5">
        <v>0</v>
      </c>
      <c r="W76" s="5">
        <f>U76+V76</f>
        <v>0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8">
        <f>AA76+AB76</f>
        <v>0</v>
      </c>
      <c r="AD76" s="5">
        <v>0</v>
      </c>
      <c r="AE76" s="5">
        <v>0</v>
      </c>
      <c r="AF76" s="6">
        <f>AD76+AE76</f>
        <v>0</v>
      </c>
    </row>
    <row r="77" spans="1:32" ht="19.5" customHeight="1">
      <c r="A77" s="53"/>
      <c r="B77" s="17" t="s">
        <v>3</v>
      </c>
      <c r="C77" s="5">
        <f t="shared" ref="C77:E79" si="28">F77+I77+L77+O77+U77+X77+AA77+AD77+R77</f>
        <v>0</v>
      </c>
      <c r="D77" s="5">
        <f t="shared" si="28"/>
        <v>0</v>
      </c>
      <c r="E77" s="6">
        <f t="shared" si="28"/>
        <v>0</v>
      </c>
      <c r="F77" s="5">
        <v>0</v>
      </c>
      <c r="G77" s="5">
        <v>0</v>
      </c>
      <c r="H77" s="5">
        <f>F77+G77</f>
        <v>0</v>
      </c>
      <c r="I77" s="5">
        <v>0</v>
      </c>
      <c r="J77" s="5">
        <v>0</v>
      </c>
      <c r="K77" s="5">
        <f>I77+J77</f>
        <v>0</v>
      </c>
      <c r="L77" s="5">
        <v>0</v>
      </c>
      <c r="M77" s="5">
        <v>0</v>
      </c>
      <c r="N77" s="5">
        <f>L77+M77</f>
        <v>0</v>
      </c>
      <c r="O77" s="5">
        <v>0</v>
      </c>
      <c r="P77" s="5">
        <v>0</v>
      </c>
      <c r="Q77" s="5">
        <f>O77+P77</f>
        <v>0</v>
      </c>
      <c r="R77" s="5">
        <v>0</v>
      </c>
      <c r="S77" s="5">
        <v>0</v>
      </c>
      <c r="T77" s="5">
        <f>R77+S77</f>
        <v>0</v>
      </c>
      <c r="U77" s="5">
        <v>0</v>
      </c>
      <c r="V77" s="5">
        <v>0</v>
      </c>
      <c r="W77" s="5">
        <f>U77+V77</f>
        <v>0</v>
      </c>
      <c r="X77" s="5">
        <v>0</v>
      </c>
      <c r="Y77" s="5">
        <v>0</v>
      </c>
      <c r="Z77" s="8">
        <f>X77+Y77</f>
        <v>0</v>
      </c>
      <c r="AA77" s="5">
        <v>0</v>
      </c>
      <c r="AB77" s="5">
        <v>0</v>
      </c>
      <c r="AC77" s="8">
        <f>AA77+AB77</f>
        <v>0</v>
      </c>
      <c r="AD77" s="5">
        <v>0</v>
      </c>
      <c r="AE77" s="5">
        <v>0</v>
      </c>
      <c r="AF77" s="6">
        <f>AD77+AE77</f>
        <v>0</v>
      </c>
    </row>
    <row r="78" spans="1:32" ht="19.5" customHeight="1">
      <c r="A78" s="53"/>
      <c r="B78" s="17" t="s">
        <v>59</v>
      </c>
      <c r="C78" s="5">
        <f t="shared" si="28"/>
        <v>0</v>
      </c>
      <c r="D78" s="5">
        <f t="shared" si="28"/>
        <v>0</v>
      </c>
      <c r="E78" s="6">
        <f t="shared" si="28"/>
        <v>0</v>
      </c>
      <c r="F78" s="5">
        <v>0</v>
      </c>
      <c r="G78" s="5">
        <v>0</v>
      </c>
      <c r="H78" s="5">
        <f>F78+G78</f>
        <v>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5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8">
        <f>AA78+AB78</f>
        <v>0</v>
      </c>
      <c r="AD78" s="5">
        <v>0</v>
      </c>
      <c r="AE78" s="5">
        <v>0</v>
      </c>
      <c r="AF78" s="6">
        <f>AD78+AE78</f>
        <v>0</v>
      </c>
    </row>
    <row r="79" spans="1:32" ht="19.5" customHeight="1">
      <c r="A79" s="54"/>
      <c r="B79" s="17" t="s">
        <v>4</v>
      </c>
      <c r="C79" s="5">
        <f t="shared" si="28"/>
        <v>61149302</v>
      </c>
      <c r="D79" s="5">
        <f t="shared" si="28"/>
        <v>54292403</v>
      </c>
      <c r="E79" s="6">
        <f t="shared" si="28"/>
        <v>115441705</v>
      </c>
      <c r="F79" s="5">
        <v>61149302</v>
      </c>
      <c r="G79" s="5">
        <v>54292403</v>
      </c>
      <c r="H79" s="5">
        <f>F79+G79</f>
        <v>115441705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5">
        <f>U79+V79</f>
        <v>0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8">
        <f>AA79+AB79</f>
        <v>0</v>
      </c>
      <c r="AD79" s="5">
        <v>0</v>
      </c>
      <c r="AE79" s="5">
        <v>0</v>
      </c>
      <c r="AF79" s="6">
        <f>AD79+AE79</f>
        <v>0</v>
      </c>
    </row>
    <row r="80" spans="1:32" ht="19.5" customHeight="1" thickBot="1">
      <c r="A80" s="22" t="s">
        <v>5</v>
      </c>
      <c r="B80" s="21"/>
      <c r="C80" s="9">
        <f t="shared" ref="C80:AF80" si="29">SUM(C76:C79)</f>
        <v>61149302</v>
      </c>
      <c r="D80" s="9">
        <f t="shared" si="29"/>
        <v>54292403</v>
      </c>
      <c r="E80" s="9">
        <f t="shared" si="29"/>
        <v>115441705</v>
      </c>
      <c r="F80" s="9">
        <f t="shared" si="29"/>
        <v>61149302</v>
      </c>
      <c r="G80" s="9">
        <f t="shared" si="29"/>
        <v>54292403</v>
      </c>
      <c r="H80" s="9">
        <f t="shared" si="29"/>
        <v>115441705</v>
      </c>
      <c r="I80" s="9">
        <f t="shared" si="29"/>
        <v>0</v>
      </c>
      <c r="J80" s="9">
        <f t="shared" si="29"/>
        <v>0</v>
      </c>
      <c r="K80" s="9">
        <f t="shared" si="29"/>
        <v>0</v>
      </c>
      <c r="L80" s="9">
        <f t="shared" si="29"/>
        <v>0</v>
      </c>
      <c r="M80" s="9">
        <f t="shared" si="29"/>
        <v>0</v>
      </c>
      <c r="N80" s="9">
        <f t="shared" si="29"/>
        <v>0</v>
      </c>
      <c r="O80" s="9">
        <f t="shared" si="29"/>
        <v>0</v>
      </c>
      <c r="P80" s="9">
        <f t="shared" si="29"/>
        <v>0</v>
      </c>
      <c r="Q80" s="9">
        <f t="shared" si="29"/>
        <v>0</v>
      </c>
      <c r="R80" s="9">
        <f t="shared" si="29"/>
        <v>0</v>
      </c>
      <c r="S80" s="9">
        <f t="shared" si="29"/>
        <v>0</v>
      </c>
      <c r="T80" s="9">
        <f t="shared" si="29"/>
        <v>0</v>
      </c>
      <c r="U80" s="9">
        <f t="shared" si="29"/>
        <v>0</v>
      </c>
      <c r="V80" s="9">
        <f t="shared" si="29"/>
        <v>0</v>
      </c>
      <c r="W80" s="9">
        <f t="shared" si="29"/>
        <v>0</v>
      </c>
      <c r="X80" s="9">
        <f t="shared" si="29"/>
        <v>0</v>
      </c>
      <c r="Y80" s="9">
        <f t="shared" si="29"/>
        <v>0</v>
      </c>
      <c r="Z80" s="9">
        <f t="shared" si="29"/>
        <v>0</v>
      </c>
      <c r="AA80" s="9">
        <f t="shared" si="29"/>
        <v>0</v>
      </c>
      <c r="AB80" s="9">
        <f t="shared" si="29"/>
        <v>0</v>
      </c>
      <c r="AC80" s="9">
        <f t="shared" si="29"/>
        <v>0</v>
      </c>
      <c r="AD80" s="9">
        <f t="shared" si="29"/>
        <v>0</v>
      </c>
      <c r="AE80" s="9">
        <f t="shared" si="29"/>
        <v>0</v>
      </c>
      <c r="AF80" s="9">
        <f t="shared" si="29"/>
        <v>0</v>
      </c>
    </row>
    <row r="81" spans="1:32" ht="19.5" customHeight="1">
      <c r="A81" s="52" t="s">
        <v>36</v>
      </c>
      <c r="B81" s="18" t="s">
        <v>2</v>
      </c>
      <c r="C81" s="5">
        <f>F81+I81+L81+O81+U81+X81+AA81+AD81+R81</f>
        <v>0</v>
      </c>
      <c r="D81" s="5">
        <f>G81+J81+M81+P81+V81+Y81+AB81+AE81+S81</f>
        <v>0</v>
      </c>
      <c r="E81" s="6">
        <f>H81+K81+N81+Q81+W81+Z81+AC81+AF81+T81</f>
        <v>0</v>
      </c>
      <c r="F81" s="5">
        <v>0</v>
      </c>
      <c r="G81" s="5">
        <v>0</v>
      </c>
      <c r="H81" s="5">
        <f>F81+G81</f>
        <v>0</v>
      </c>
      <c r="I81" s="5">
        <v>0</v>
      </c>
      <c r="J81" s="5">
        <v>0</v>
      </c>
      <c r="K81" s="5">
        <f>I81+J81</f>
        <v>0</v>
      </c>
      <c r="L81" s="5">
        <v>0</v>
      </c>
      <c r="M81" s="5">
        <v>0</v>
      </c>
      <c r="N81" s="5">
        <f>L81+M81</f>
        <v>0</v>
      </c>
      <c r="O81" s="5">
        <v>0</v>
      </c>
      <c r="P81" s="5">
        <v>0</v>
      </c>
      <c r="Q81" s="5">
        <f>O81+P81</f>
        <v>0</v>
      </c>
      <c r="R81" s="5">
        <v>0</v>
      </c>
      <c r="S81" s="5">
        <v>0</v>
      </c>
      <c r="T81" s="5">
        <f>R81+S81</f>
        <v>0</v>
      </c>
      <c r="U81" s="5">
        <v>0</v>
      </c>
      <c r="V81" s="5">
        <v>0</v>
      </c>
      <c r="W81" s="5">
        <f>U81+V81</f>
        <v>0</v>
      </c>
      <c r="X81" s="5">
        <v>0</v>
      </c>
      <c r="Y81" s="5">
        <v>0</v>
      </c>
      <c r="Z81" s="8">
        <f>X81+Y81</f>
        <v>0</v>
      </c>
      <c r="AA81" s="5">
        <v>0</v>
      </c>
      <c r="AB81" s="5">
        <v>0</v>
      </c>
      <c r="AC81" s="8">
        <f>AA81+AB81</f>
        <v>0</v>
      </c>
      <c r="AD81" s="5">
        <v>0</v>
      </c>
      <c r="AE81" s="5">
        <v>0</v>
      </c>
      <c r="AF81" s="6">
        <f>AD81+AE81</f>
        <v>0</v>
      </c>
    </row>
    <row r="82" spans="1:32" ht="19.5" customHeight="1">
      <c r="A82" s="53"/>
      <c r="B82" s="17" t="s">
        <v>3</v>
      </c>
      <c r="C82" s="5">
        <f t="shared" ref="C82:E84" si="30">F82+I82+L82+O82+U82+X82+AA82+AD82+R82</f>
        <v>0</v>
      </c>
      <c r="D82" s="5">
        <f t="shared" si="30"/>
        <v>0</v>
      </c>
      <c r="E82" s="6">
        <f t="shared" si="30"/>
        <v>0</v>
      </c>
      <c r="F82" s="5">
        <v>0</v>
      </c>
      <c r="G82" s="5">
        <v>0</v>
      </c>
      <c r="H82" s="5">
        <f>F82+G82</f>
        <v>0</v>
      </c>
      <c r="I82" s="5">
        <v>0</v>
      </c>
      <c r="J82" s="5">
        <v>0</v>
      </c>
      <c r="K82" s="5">
        <f>I82+J82</f>
        <v>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5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8">
        <f>AA82+AB82</f>
        <v>0</v>
      </c>
      <c r="AD82" s="5">
        <v>0</v>
      </c>
      <c r="AE82" s="5">
        <v>0</v>
      </c>
      <c r="AF82" s="6">
        <f>AD82+AE82</f>
        <v>0</v>
      </c>
    </row>
    <row r="83" spans="1:32" ht="19.5" customHeight="1">
      <c r="A83" s="53"/>
      <c r="B83" s="17" t="s">
        <v>59</v>
      </c>
      <c r="C83" s="5">
        <f t="shared" si="30"/>
        <v>0</v>
      </c>
      <c r="D83" s="5">
        <f t="shared" si="30"/>
        <v>0</v>
      </c>
      <c r="E83" s="6">
        <f t="shared" si="30"/>
        <v>0</v>
      </c>
      <c r="F83" s="5">
        <v>0</v>
      </c>
      <c r="G83" s="5">
        <v>0</v>
      </c>
      <c r="H83" s="5">
        <f>F83+G83</f>
        <v>0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0</v>
      </c>
      <c r="W83" s="5">
        <f>U83+V83</f>
        <v>0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8">
        <f>AA83+AB83</f>
        <v>0</v>
      </c>
      <c r="AD83" s="5">
        <v>0</v>
      </c>
      <c r="AE83" s="5">
        <v>0</v>
      </c>
      <c r="AF83" s="6">
        <f>AD83+AE83</f>
        <v>0</v>
      </c>
    </row>
    <row r="84" spans="1:32" ht="19.5" customHeight="1">
      <c r="A84" s="54"/>
      <c r="B84" s="17" t="s">
        <v>4</v>
      </c>
      <c r="C84" s="5">
        <f t="shared" si="30"/>
        <v>1246098</v>
      </c>
      <c r="D84" s="5">
        <f t="shared" si="30"/>
        <v>13445387</v>
      </c>
      <c r="E84" s="6">
        <f t="shared" si="30"/>
        <v>14691485</v>
      </c>
      <c r="F84" s="5">
        <v>1246098</v>
      </c>
      <c r="G84" s="5">
        <v>13445387</v>
      </c>
      <c r="H84" s="5">
        <f>F84+G84</f>
        <v>14691485</v>
      </c>
      <c r="I84" s="5">
        <v>0</v>
      </c>
      <c r="J84" s="5">
        <v>0</v>
      </c>
      <c r="K84" s="5">
        <f>I84+J84</f>
        <v>0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0</v>
      </c>
      <c r="V84" s="5">
        <v>0</v>
      </c>
      <c r="W84" s="5">
        <f>U84+V84</f>
        <v>0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8">
        <f>AA84+AB84</f>
        <v>0</v>
      </c>
      <c r="AD84" s="5">
        <v>0</v>
      </c>
      <c r="AE84" s="5">
        <v>0</v>
      </c>
      <c r="AF84" s="6">
        <f>AD84+AE84</f>
        <v>0</v>
      </c>
    </row>
    <row r="85" spans="1:32" ht="19.5" customHeight="1" thickBot="1">
      <c r="A85" s="22" t="s">
        <v>5</v>
      </c>
      <c r="B85" s="21"/>
      <c r="C85" s="9">
        <f t="shared" ref="C85:AF85" si="31">SUM(C81:C84)</f>
        <v>1246098</v>
      </c>
      <c r="D85" s="9">
        <f t="shared" si="31"/>
        <v>13445387</v>
      </c>
      <c r="E85" s="9">
        <f t="shared" si="31"/>
        <v>14691485</v>
      </c>
      <c r="F85" s="9">
        <f t="shared" si="31"/>
        <v>1246098</v>
      </c>
      <c r="G85" s="9">
        <f t="shared" si="31"/>
        <v>13445387</v>
      </c>
      <c r="H85" s="9">
        <f t="shared" si="31"/>
        <v>14691485</v>
      </c>
      <c r="I85" s="9">
        <f t="shared" si="31"/>
        <v>0</v>
      </c>
      <c r="J85" s="9">
        <f t="shared" si="31"/>
        <v>0</v>
      </c>
      <c r="K85" s="9">
        <f t="shared" si="31"/>
        <v>0</v>
      </c>
      <c r="L85" s="9">
        <f t="shared" si="31"/>
        <v>0</v>
      </c>
      <c r="M85" s="9">
        <f t="shared" si="31"/>
        <v>0</v>
      </c>
      <c r="N85" s="9">
        <f t="shared" si="31"/>
        <v>0</v>
      </c>
      <c r="O85" s="9">
        <f t="shared" si="31"/>
        <v>0</v>
      </c>
      <c r="P85" s="9">
        <f t="shared" si="31"/>
        <v>0</v>
      </c>
      <c r="Q85" s="9">
        <f t="shared" si="31"/>
        <v>0</v>
      </c>
      <c r="R85" s="9">
        <f t="shared" si="31"/>
        <v>0</v>
      </c>
      <c r="S85" s="9">
        <f t="shared" si="31"/>
        <v>0</v>
      </c>
      <c r="T85" s="9">
        <f t="shared" si="31"/>
        <v>0</v>
      </c>
      <c r="U85" s="9">
        <f t="shared" si="31"/>
        <v>0</v>
      </c>
      <c r="V85" s="9">
        <f t="shared" si="31"/>
        <v>0</v>
      </c>
      <c r="W85" s="9">
        <f t="shared" si="31"/>
        <v>0</v>
      </c>
      <c r="X85" s="9">
        <f t="shared" si="31"/>
        <v>0</v>
      </c>
      <c r="Y85" s="9">
        <f t="shared" si="31"/>
        <v>0</v>
      </c>
      <c r="Z85" s="9">
        <f t="shared" si="31"/>
        <v>0</v>
      </c>
      <c r="AA85" s="9">
        <f t="shared" si="31"/>
        <v>0</v>
      </c>
      <c r="AB85" s="9">
        <f t="shared" si="31"/>
        <v>0</v>
      </c>
      <c r="AC85" s="9">
        <f t="shared" si="31"/>
        <v>0</v>
      </c>
      <c r="AD85" s="9">
        <f t="shared" si="31"/>
        <v>0</v>
      </c>
      <c r="AE85" s="9">
        <f t="shared" si="31"/>
        <v>0</v>
      </c>
      <c r="AF85" s="9">
        <f t="shared" si="31"/>
        <v>0</v>
      </c>
    </row>
    <row r="86" spans="1:32" ht="19.5" customHeight="1">
      <c r="A86" s="52" t="s">
        <v>37</v>
      </c>
      <c r="B86" s="18" t="s">
        <v>2</v>
      </c>
      <c r="C86" s="5">
        <f>F86+I86+L86+O86+U86+X86+AA86+AD86+R86</f>
        <v>0</v>
      </c>
      <c r="D86" s="5">
        <f>G86+J86+M86+P86+V86+Y86+AB86+AE86+S86</f>
        <v>0</v>
      </c>
      <c r="E86" s="6">
        <f>H86+K86+N86+Q86+W86+Z86+AC86+AF86+T86</f>
        <v>0</v>
      </c>
      <c r="F86" s="5">
        <v>0</v>
      </c>
      <c r="G86" s="5">
        <v>0</v>
      </c>
      <c r="H86" s="5">
        <f>F86+G86</f>
        <v>0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5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8">
        <f>AA86+AB86</f>
        <v>0</v>
      </c>
      <c r="AD86" s="5">
        <v>0</v>
      </c>
      <c r="AE86" s="5">
        <v>0</v>
      </c>
      <c r="AF86" s="6">
        <f>AD86+AE86</f>
        <v>0</v>
      </c>
    </row>
    <row r="87" spans="1:32" ht="19.5" customHeight="1">
      <c r="A87" s="53"/>
      <c r="B87" s="17" t="s">
        <v>3</v>
      </c>
      <c r="C87" s="5">
        <f t="shared" ref="C87:E89" si="32">F87+I87+L87+O87+U87+X87+AA87+AD87+R87</f>
        <v>0</v>
      </c>
      <c r="D87" s="5">
        <f t="shared" si="32"/>
        <v>0</v>
      </c>
      <c r="E87" s="6">
        <f t="shared" si="32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5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8">
        <f>AA87+AB87</f>
        <v>0</v>
      </c>
      <c r="AD87" s="5">
        <v>0</v>
      </c>
      <c r="AE87" s="5">
        <v>0</v>
      </c>
      <c r="AF87" s="6">
        <f>AD87+AE87</f>
        <v>0</v>
      </c>
    </row>
    <row r="88" spans="1:32" ht="19.5" customHeight="1">
      <c r="A88" s="53"/>
      <c r="B88" s="17" t="s">
        <v>59</v>
      </c>
      <c r="C88" s="5">
        <f t="shared" si="32"/>
        <v>0</v>
      </c>
      <c r="D88" s="5">
        <f t="shared" si="32"/>
        <v>0</v>
      </c>
      <c r="E88" s="6">
        <f t="shared" si="32"/>
        <v>0</v>
      </c>
      <c r="F88" s="5">
        <v>0</v>
      </c>
      <c r="G88" s="5">
        <v>0</v>
      </c>
      <c r="H88" s="5">
        <f>F88+G88</f>
        <v>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5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8">
        <f>AA88+AB88</f>
        <v>0</v>
      </c>
      <c r="AD88" s="5">
        <v>0</v>
      </c>
      <c r="AE88" s="5">
        <v>0</v>
      </c>
      <c r="AF88" s="6">
        <f>AD88+AE88</f>
        <v>0</v>
      </c>
    </row>
    <row r="89" spans="1:32" ht="19.5" customHeight="1">
      <c r="A89" s="54"/>
      <c r="B89" s="17" t="s">
        <v>4</v>
      </c>
      <c r="C89" s="5">
        <f t="shared" si="32"/>
        <v>69283175</v>
      </c>
      <c r="D89" s="5">
        <f t="shared" si="32"/>
        <v>6185068</v>
      </c>
      <c r="E89" s="6">
        <f t="shared" si="32"/>
        <v>75468243</v>
      </c>
      <c r="F89" s="5">
        <v>36786348</v>
      </c>
      <c r="G89" s="5">
        <v>6185068</v>
      </c>
      <c r="H89" s="5">
        <f>F89+G89</f>
        <v>42971416</v>
      </c>
      <c r="I89" s="5">
        <v>0</v>
      </c>
      <c r="J89" s="5">
        <v>0</v>
      </c>
      <c r="K89" s="5">
        <f>I89+J89</f>
        <v>0</v>
      </c>
      <c r="L89" s="5">
        <v>0</v>
      </c>
      <c r="M89" s="5">
        <v>0</v>
      </c>
      <c r="N89" s="5">
        <f>L89+M89</f>
        <v>0</v>
      </c>
      <c r="O89" s="5">
        <v>0</v>
      </c>
      <c r="P89" s="5">
        <v>0</v>
      </c>
      <c r="Q89" s="5">
        <f>O89+P89</f>
        <v>0</v>
      </c>
      <c r="R89" s="5">
        <v>0</v>
      </c>
      <c r="S89" s="5">
        <v>0</v>
      </c>
      <c r="T89" s="5">
        <f>R89+S89</f>
        <v>0</v>
      </c>
      <c r="U89" s="5">
        <v>0</v>
      </c>
      <c r="V89" s="5">
        <v>0</v>
      </c>
      <c r="W89" s="5">
        <f>U89+V89</f>
        <v>0</v>
      </c>
      <c r="X89" s="5">
        <v>32496827</v>
      </c>
      <c r="Y89" s="5">
        <v>0</v>
      </c>
      <c r="Z89" s="8">
        <f>X89+Y89</f>
        <v>32496827</v>
      </c>
      <c r="AA89" s="5">
        <v>0</v>
      </c>
      <c r="AB89" s="5">
        <v>0</v>
      </c>
      <c r="AC89" s="8">
        <f>AA89+AB89</f>
        <v>0</v>
      </c>
      <c r="AD89" s="5">
        <v>0</v>
      </c>
      <c r="AE89" s="5">
        <v>0</v>
      </c>
      <c r="AF89" s="6">
        <f>AD89+AE89</f>
        <v>0</v>
      </c>
    </row>
    <row r="90" spans="1:32" ht="19.5" customHeight="1" thickBot="1">
      <c r="A90" s="22" t="s">
        <v>5</v>
      </c>
      <c r="B90" s="21"/>
      <c r="C90" s="9">
        <f t="shared" ref="C90:AF90" si="33">SUM(C86:C89)</f>
        <v>69283175</v>
      </c>
      <c r="D90" s="9">
        <f t="shared" si="33"/>
        <v>6185068</v>
      </c>
      <c r="E90" s="9">
        <f t="shared" si="33"/>
        <v>75468243</v>
      </c>
      <c r="F90" s="9">
        <f t="shared" si="33"/>
        <v>36786348</v>
      </c>
      <c r="G90" s="9">
        <f t="shared" si="33"/>
        <v>6185068</v>
      </c>
      <c r="H90" s="9">
        <f t="shared" si="33"/>
        <v>42971416</v>
      </c>
      <c r="I90" s="9">
        <f t="shared" si="33"/>
        <v>0</v>
      </c>
      <c r="J90" s="9">
        <f t="shared" si="33"/>
        <v>0</v>
      </c>
      <c r="K90" s="9">
        <f t="shared" si="33"/>
        <v>0</v>
      </c>
      <c r="L90" s="9">
        <f t="shared" si="33"/>
        <v>0</v>
      </c>
      <c r="M90" s="9">
        <f t="shared" si="33"/>
        <v>0</v>
      </c>
      <c r="N90" s="9">
        <f t="shared" si="33"/>
        <v>0</v>
      </c>
      <c r="O90" s="9">
        <f t="shared" si="33"/>
        <v>0</v>
      </c>
      <c r="P90" s="9">
        <f t="shared" si="33"/>
        <v>0</v>
      </c>
      <c r="Q90" s="9">
        <f t="shared" si="33"/>
        <v>0</v>
      </c>
      <c r="R90" s="9">
        <f t="shared" si="33"/>
        <v>0</v>
      </c>
      <c r="S90" s="9">
        <f t="shared" si="33"/>
        <v>0</v>
      </c>
      <c r="T90" s="9">
        <f t="shared" si="33"/>
        <v>0</v>
      </c>
      <c r="U90" s="9">
        <f t="shared" si="33"/>
        <v>0</v>
      </c>
      <c r="V90" s="9">
        <f t="shared" si="33"/>
        <v>0</v>
      </c>
      <c r="W90" s="9">
        <f t="shared" si="33"/>
        <v>0</v>
      </c>
      <c r="X90" s="9">
        <f t="shared" si="33"/>
        <v>32496827</v>
      </c>
      <c r="Y90" s="9">
        <f t="shared" si="33"/>
        <v>0</v>
      </c>
      <c r="Z90" s="9">
        <f t="shared" si="33"/>
        <v>32496827</v>
      </c>
      <c r="AA90" s="9">
        <f t="shared" si="33"/>
        <v>0</v>
      </c>
      <c r="AB90" s="9">
        <f t="shared" si="33"/>
        <v>0</v>
      </c>
      <c r="AC90" s="9">
        <f t="shared" si="33"/>
        <v>0</v>
      </c>
      <c r="AD90" s="9">
        <f t="shared" si="33"/>
        <v>0</v>
      </c>
      <c r="AE90" s="9">
        <f t="shared" si="33"/>
        <v>0</v>
      </c>
      <c r="AF90" s="9">
        <f t="shared" si="33"/>
        <v>0</v>
      </c>
    </row>
    <row r="91" spans="1:32" ht="19.5" customHeight="1">
      <c r="A91" s="52" t="s">
        <v>38</v>
      </c>
      <c r="B91" s="18" t="s">
        <v>2</v>
      </c>
      <c r="C91" s="5">
        <f>F91+I91+L91+O91+U91+X91+AA91+AD91+R91</f>
        <v>4813410784</v>
      </c>
      <c r="D91" s="5">
        <f>G91+J91+M91+P91+V91+Y91+AB91+AE91+S91</f>
        <v>2825896548</v>
      </c>
      <c r="E91" s="6">
        <f>H91+K91+N91+Q91+W91+Z91+AC91+AF91+T91</f>
        <v>7639307332</v>
      </c>
      <c r="F91" s="5">
        <v>2374676378</v>
      </c>
      <c r="G91" s="5">
        <v>1924565524</v>
      </c>
      <c r="H91" s="5">
        <f>F91+G91</f>
        <v>4299241902</v>
      </c>
      <c r="I91" s="5">
        <v>76321442</v>
      </c>
      <c r="J91" s="5">
        <v>134167512</v>
      </c>
      <c r="K91" s="5">
        <f>I91+J91</f>
        <v>210488954</v>
      </c>
      <c r="L91" s="5">
        <v>138689331</v>
      </c>
      <c r="M91" s="5">
        <v>80214576</v>
      </c>
      <c r="N91" s="5">
        <f>L91+M91</f>
        <v>218903907</v>
      </c>
      <c r="O91" s="5">
        <v>23220</v>
      </c>
      <c r="P91" s="5">
        <v>0</v>
      </c>
      <c r="Q91" s="5">
        <f>O91+P91</f>
        <v>23220</v>
      </c>
      <c r="R91" s="5">
        <v>0</v>
      </c>
      <c r="S91" s="5">
        <v>0</v>
      </c>
      <c r="T91" s="5">
        <f>R91+S91</f>
        <v>0</v>
      </c>
      <c r="U91" s="5">
        <v>7638680</v>
      </c>
      <c r="V91" s="5">
        <v>2802839</v>
      </c>
      <c r="W91" s="5">
        <f>U91+V91</f>
        <v>10441519</v>
      </c>
      <c r="X91" s="5">
        <v>2209359904</v>
      </c>
      <c r="Y91" s="5">
        <v>676973737</v>
      </c>
      <c r="Z91" s="8">
        <f>X91+Y91</f>
        <v>2886333641</v>
      </c>
      <c r="AA91" s="5">
        <v>3378980</v>
      </c>
      <c r="AB91" s="5">
        <v>1258915</v>
      </c>
      <c r="AC91" s="8">
        <f>AA91+AB91</f>
        <v>4637895</v>
      </c>
      <c r="AD91" s="5">
        <v>3322849</v>
      </c>
      <c r="AE91" s="5">
        <v>5913445</v>
      </c>
      <c r="AF91" s="6">
        <f>AD91+AE91</f>
        <v>9236294</v>
      </c>
    </row>
    <row r="92" spans="1:32" ht="19.5" customHeight="1">
      <c r="A92" s="53"/>
      <c r="B92" s="17" t="s">
        <v>3</v>
      </c>
      <c r="C92" s="5">
        <f t="shared" ref="C92:E94" si="34">F92+I92+L92+O92+U92+X92+AA92+AD92+R92</f>
        <v>7952811839</v>
      </c>
      <c r="D92" s="5">
        <f t="shared" si="34"/>
        <v>2285635961</v>
      </c>
      <c r="E92" s="6">
        <f t="shared" si="34"/>
        <v>10238447800</v>
      </c>
      <c r="F92" s="5">
        <v>324809978</v>
      </c>
      <c r="G92" s="5">
        <v>506944451</v>
      </c>
      <c r="H92" s="5">
        <f>F92+G92</f>
        <v>831754429</v>
      </c>
      <c r="I92" s="5">
        <v>15204268</v>
      </c>
      <c r="J92" s="5">
        <v>11112200</v>
      </c>
      <c r="K92" s="5">
        <f>I92+J92</f>
        <v>26316468</v>
      </c>
      <c r="L92" s="5">
        <v>21517005</v>
      </c>
      <c r="M92" s="5">
        <v>10547367</v>
      </c>
      <c r="N92" s="5">
        <f>L92+M92</f>
        <v>32064372</v>
      </c>
      <c r="O92" s="5">
        <v>0</v>
      </c>
      <c r="P92" s="5">
        <v>0</v>
      </c>
      <c r="Q92" s="5">
        <f>O92+P92</f>
        <v>0</v>
      </c>
      <c r="R92" s="5">
        <v>0</v>
      </c>
      <c r="S92" s="5">
        <v>0</v>
      </c>
      <c r="T92" s="5">
        <f>R92+S92</f>
        <v>0</v>
      </c>
      <c r="U92" s="5">
        <v>1458031</v>
      </c>
      <c r="V92" s="5">
        <v>1516099</v>
      </c>
      <c r="W92" s="5">
        <f>U92+V92</f>
        <v>2974130</v>
      </c>
      <c r="X92" s="5">
        <v>2342297562</v>
      </c>
      <c r="Y92" s="5">
        <v>597463901</v>
      </c>
      <c r="Z92" s="8">
        <f>X92+Y92</f>
        <v>2939761463</v>
      </c>
      <c r="AA92" s="5">
        <v>5247283788</v>
      </c>
      <c r="AB92" s="5">
        <v>1158051943</v>
      </c>
      <c r="AC92" s="8">
        <f>AA92+AB92</f>
        <v>6405335731</v>
      </c>
      <c r="AD92" s="5">
        <v>241207</v>
      </c>
      <c r="AE92" s="5">
        <v>0</v>
      </c>
      <c r="AF92" s="6">
        <f>AD92+AE92</f>
        <v>241207</v>
      </c>
    </row>
    <row r="93" spans="1:32" ht="19.5" customHeight="1">
      <c r="A93" s="53"/>
      <c r="B93" s="17" t="s">
        <v>59</v>
      </c>
      <c r="C93" s="5">
        <f t="shared" si="34"/>
        <v>663341682</v>
      </c>
      <c r="D93" s="5">
        <f t="shared" si="34"/>
        <v>367788559</v>
      </c>
      <c r="E93" s="6">
        <f t="shared" si="34"/>
        <v>1031130241</v>
      </c>
      <c r="F93" s="5">
        <v>2528859</v>
      </c>
      <c r="G93" s="5">
        <v>39194136</v>
      </c>
      <c r="H93" s="5">
        <f>F93+G93</f>
        <v>41722995</v>
      </c>
      <c r="I93" s="5">
        <v>0</v>
      </c>
      <c r="J93" s="5">
        <v>0</v>
      </c>
      <c r="K93" s="5">
        <f>I93+J93</f>
        <v>0</v>
      </c>
      <c r="L93" s="5">
        <v>122385</v>
      </c>
      <c r="M93" s="5">
        <v>2245059</v>
      </c>
      <c r="N93" s="5">
        <f>L93+M93</f>
        <v>2367444</v>
      </c>
      <c r="O93" s="5">
        <v>0</v>
      </c>
      <c r="P93" s="5">
        <v>0</v>
      </c>
      <c r="Q93" s="5">
        <f>O93+P93</f>
        <v>0</v>
      </c>
      <c r="R93" s="5">
        <v>0</v>
      </c>
      <c r="S93" s="5">
        <v>0</v>
      </c>
      <c r="T93" s="5">
        <f>R93+S93</f>
        <v>0</v>
      </c>
      <c r="U93" s="5">
        <v>0</v>
      </c>
      <c r="V93" s="5">
        <v>0</v>
      </c>
      <c r="W93" s="5">
        <f>U93+V93</f>
        <v>0</v>
      </c>
      <c r="X93" s="5">
        <v>360299138</v>
      </c>
      <c r="Y93" s="5">
        <v>272726924</v>
      </c>
      <c r="Z93" s="8">
        <f>X93+Y93</f>
        <v>633026062</v>
      </c>
      <c r="AA93" s="5">
        <v>300391300</v>
      </c>
      <c r="AB93" s="5">
        <v>53622440</v>
      </c>
      <c r="AC93" s="8">
        <f>AA93+AB93</f>
        <v>354013740</v>
      </c>
      <c r="AD93" s="5">
        <v>0</v>
      </c>
      <c r="AE93" s="5">
        <v>0</v>
      </c>
      <c r="AF93" s="6">
        <f>AD93+AE93</f>
        <v>0</v>
      </c>
    </row>
    <row r="94" spans="1:32" ht="19.5" customHeight="1">
      <c r="A94" s="54"/>
      <c r="B94" s="17" t="s">
        <v>4</v>
      </c>
      <c r="C94" s="5">
        <f t="shared" si="34"/>
        <v>27706021073</v>
      </c>
      <c r="D94" s="5">
        <f t="shared" si="34"/>
        <v>6647509796</v>
      </c>
      <c r="E94" s="6">
        <f t="shared" si="34"/>
        <v>34353530869</v>
      </c>
      <c r="F94" s="5">
        <v>2940910126</v>
      </c>
      <c r="G94" s="5">
        <v>1141293539</v>
      </c>
      <c r="H94" s="5">
        <f>F94+G94</f>
        <v>4082203665</v>
      </c>
      <c r="I94" s="5">
        <v>17236341</v>
      </c>
      <c r="J94" s="5">
        <v>212727300</v>
      </c>
      <c r="K94" s="5">
        <f>I94+J94</f>
        <v>229963641</v>
      </c>
      <c r="L94" s="5">
        <v>107668450</v>
      </c>
      <c r="M94" s="5">
        <v>107416042</v>
      </c>
      <c r="N94" s="5">
        <f>L94+M94</f>
        <v>215084492</v>
      </c>
      <c r="O94" s="5">
        <v>0</v>
      </c>
      <c r="P94" s="5">
        <v>0</v>
      </c>
      <c r="Q94" s="5">
        <f>O94+P94</f>
        <v>0</v>
      </c>
      <c r="R94" s="5">
        <v>0</v>
      </c>
      <c r="S94" s="5">
        <v>0</v>
      </c>
      <c r="T94" s="5">
        <f>R94+S94</f>
        <v>0</v>
      </c>
      <c r="U94" s="5">
        <v>56460595</v>
      </c>
      <c r="V94" s="5">
        <v>50404</v>
      </c>
      <c r="W94" s="5">
        <f>U94+V94</f>
        <v>56510999</v>
      </c>
      <c r="X94" s="5">
        <v>24583745561</v>
      </c>
      <c r="Y94" s="5">
        <v>5186022511</v>
      </c>
      <c r="Z94" s="8">
        <f>X94+Y94</f>
        <v>29769768072</v>
      </c>
      <c r="AA94" s="5">
        <v>0</v>
      </c>
      <c r="AB94" s="5">
        <v>0</v>
      </c>
      <c r="AC94" s="8">
        <f>AA94+AB94</f>
        <v>0</v>
      </c>
      <c r="AD94" s="5">
        <v>0</v>
      </c>
      <c r="AE94" s="5">
        <v>0</v>
      </c>
      <c r="AF94" s="6">
        <f>AD94+AE94</f>
        <v>0</v>
      </c>
    </row>
    <row r="95" spans="1:32" ht="19.5" customHeight="1" thickBot="1">
      <c r="A95" s="22" t="s">
        <v>5</v>
      </c>
      <c r="B95" s="21"/>
      <c r="C95" s="9">
        <f t="shared" ref="C95:AF95" si="35">SUM(C91:C94)</f>
        <v>41135585378</v>
      </c>
      <c r="D95" s="9">
        <f t="shared" si="35"/>
        <v>12126830864</v>
      </c>
      <c r="E95" s="9">
        <f t="shared" si="35"/>
        <v>53262416242</v>
      </c>
      <c r="F95" s="9">
        <f t="shared" si="35"/>
        <v>5642925341</v>
      </c>
      <c r="G95" s="9">
        <f t="shared" si="35"/>
        <v>3611997650</v>
      </c>
      <c r="H95" s="9">
        <f t="shared" si="35"/>
        <v>9254922991</v>
      </c>
      <c r="I95" s="9">
        <f t="shared" si="35"/>
        <v>108762051</v>
      </c>
      <c r="J95" s="9">
        <f t="shared" si="35"/>
        <v>358007012</v>
      </c>
      <c r="K95" s="9">
        <f t="shared" si="35"/>
        <v>466769063</v>
      </c>
      <c r="L95" s="9">
        <f t="shared" si="35"/>
        <v>267997171</v>
      </c>
      <c r="M95" s="9">
        <f t="shared" si="35"/>
        <v>200423044</v>
      </c>
      <c r="N95" s="9">
        <f t="shared" si="35"/>
        <v>468420215</v>
      </c>
      <c r="O95" s="9">
        <f t="shared" si="35"/>
        <v>23220</v>
      </c>
      <c r="P95" s="9">
        <f t="shared" si="35"/>
        <v>0</v>
      </c>
      <c r="Q95" s="9">
        <f t="shared" si="35"/>
        <v>23220</v>
      </c>
      <c r="R95" s="9">
        <f t="shared" si="35"/>
        <v>0</v>
      </c>
      <c r="S95" s="9">
        <f t="shared" si="35"/>
        <v>0</v>
      </c>
      <c r="T95" s="9">
        <f t="shared" si="35"/>
        <v>0</v>
      </c>
      <c r="U95" s="9">
        <f t="shared" si="35"/>
        <v>65557306</v>
      </c>
      <c r="V95" s="9">
        <f t="shared" si="35"/>
        <v>4369342</v>
      </c>
      <c r="W95" s="9">
        <f t="shared" si="35"/>
        <v>69926648</v>
      </c>
      <c r="X95" s="9">
        <f t="shared" si="35"/>
        <v>29495702165</v>
      </c>
      <c r="Y95" s="9">
        <f t="shared" si="35"/>
        <v>6733187073</v>
      </c>
      <c r="Z95" s="9">
        <f t="shared" si="35"/>
        <v>36228889238</v>
      </c>
      <c r="AA95" s="9">
        <f t="shared" si="35"/>
        <v>5551054068</v>
      </c>
      <c r="AB95" s="9">
        <f t="shared" si="35"/>
        <v>1212933298</v>
      </c>
      <c r="AC95" s="9">
        <f t="shared" si="35"/>
        <v>6763987366</v>
      </c>
      <c r="AD95" s="9">
        <f t="shared" si="35"/>
        <v>3564056</v>
      </c>
      <c r="AE95" s="9">
        <f t="shared" si="35"/>
        <v>5913445</v>
      </c>
      <c r="AF95" s="9">
        <f t="shared" si="35"/>
        <v>9477501</v>
      </c>
    </row>
    <row r="96" spans="1:32" ht="19.5" customHeight="1">
      <c r="A96" s="52" t="s">
        <v>39</v>
      </c>
      <c r="B96" s="18" t="s">
        <v>2</v>
      </c>
      <c r="C96" s="5">
        <f>F96+I96+L96+O96+U96+X96+AA96+AD96+R96</f>
        <v>0</v>
      </c>
      <c r="D96" s="5">
        <f>G96+J96+M96+P96+V96+Y96+AB96+AE96+S96</f>
        <v>1780874</v>
      </c>
      <c r="E96" s="6">
        <f>H96+K96+N96+Q96+W96+Z96+AC96+AF96+T96</f>
        <v>1780874</v>
      </c>
      <c r="F96" s="5">
        <v>0</v>
      </c>
      <c r="G96" s="5">
        <v>1780874</v>
      </c>
      <c r="H96" s="5">
        <f>F96+G96</f>
        <v>1780874</v>
      </c>
      <c r="I96" s="5">
        <v>0</v>
      </c>
      <c r="J96" s="5">
        <v>0</v>
      </c>
      <c r="K96" s="5">
        <f>I96+J96</f>
        <v>0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5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8">
        <f>AA96+AB96</f>
        <v>0</v>
      </c>
      <c r="AD96" s="5">
        <v>0</v>
      </c>
      <c r="AE96" s="5">
        <v>0</v>
      </c>
      <c r="AF96" s="6">
        <f>AD96+AE96</f>
        <v>0</v>
      </c>
    </row>
    <row r="97" spans="1:32" ht="19.5" customHeight="1">
      <c r="A97" s="53"/>
      <c r="B97" s="17" t="s">
        <v>3</v>
      </c>
      <c r="C97" s="5">
        <f t="shared" ref="C97:E99" si="36">F97+I97+L97+O97+U97+X97+AA97+AD97+R97</f>
        <v>30591005</v>
      </c>
      <c r="D97" s="5">
        <f t="shared" si="36"/>
        <v>52419409</v>
      </c>
      <c r="E97" s="6">
        <f t="shared" si="36"/>
        <v>83010414</v>
      </c>
      <c r="F97" s="5">
        <v>30447127</v>
      </c>
      <c r="G97" s="5">
        <v>52353869</v>
      </c>
      <c r="H97" s="5">
        <f>F97+G97</f>
        <v>82800996</v>
      </c>
      <c r="I97" s="5">
        <v>143878</v>
      </c>
      <c r="J97" s="5">
        <v>65540</v>
      </c>
      <c r="K97" s="5">
        <f>I97+J97</f>
        <v>209418</v>
      </c>
      <c r="L97" s="5">
        <v>0</v>
      </c>
      <c r="M97" s="5">
        <v>0</v>
      </c>
      <c r="N97" s="5">
        <f>L97+M97</f>
        <v>0</v>
      </c>
      <c r="O97" s="5">
        <v>0</v>
      </c>
      <c r="P97" s="5">
        <v>0</v>
      </c>
      <c r="Q97" s="5">
        <f>O97+P97</f>
        <v>0</v>
      </c>
      <c r="R97" s="5">
        <v>0</v>
      </c>
      <c r="S97" s="5">
        <v>0</v>
      </c>
      <c r="T97" s="5">
        <f>R97+S97</f>
        <v>0</v>
      </c>
      <c r="U97" s="5">
        <v>0</v>
      </c>
      <c r="V97" s="5">
        <v>0</v>
      </c>
      <c r="W97" s="5">
        <f>U97+V97</f>
        <v>0</v>
      </c>
      <c r="X97" s="5">
        <v>0</v>
      </c>
      <c r="Y97" s="5">
        <v>0</v>
      </c>
      <c r="Z97" s="8">
        <f>X97+Y97</f>
        <v>0</v>
      </c>
      <c r="AA97" s="5">
        <v>0</v>
      </c>
      <c r="AB97" s="5">
        <v>0</v>
      </c>
      <c r="AC97" s="8">
        <f>AA97+AB97</f>
        <v>0</v>
      </c>
      <c r="AD97" s="5">
        <v>0</v>
      </c>
      <c r="AE97" s="5">
        <v>0</v>
      </c>
      <c r="AF97" s="6">
        <f>AD97+AE97</f>
        <v>0</v>
      </c>
    </row>
    <row r="98" spans="1:32" ht="19.5" customHeight="1">
      <c r="A98" s="53"/>
      <c r="B98" s="17" t="s">
        <v>59</v>
      </c>
      <c r="C98" s="5">
        <f t="shared" si="36"/>
        <v>0</v>
      </c>
      <c r="D98" s="5">
        <f t="shared" si="36"/>
        <v>0</v>
      </c>
      <c r="E98" s="6">
        <f t="shared" si="36"/>
        <v>0</v>
      </c>
      <c r="F98" s="5">
        <v>0</v>
      </c>
      <c r="G98" s="5">
        <v>0</v>
      </c>
      <c r="H98" s="5">
        <f>F98+G98</f>
        <v>0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5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8">
        <f>AA98+AB98</f>
        <v>0</v>
      </c>
      <c r="AD98" s="5">
        <v>0</v>
      </c>
      <c r="AE98" s="5">
        <v>0</v>
      </c>
      <c r="AF98" s="6">
        <f>AD98+AE98</f>
        <v>0</v>
      </c>
    </row>
    <row r="99" spans="1:32" ht="19.5" customHeight="1">
      <c r="A99" s="54"/>
      <c r="B99" s="17" t="s">
        <v>4</v>
      </c>
      <c r="C99" s="5">
        <f t="shared" si="36"/>
        <v>972040847</v>
      </c>
      <c r="D99" s="5">
        <f t="shared" si="36"/>
        <v>1046667216</v>
      </c>
      <c r="E99" s="6">
        <f t="shared" si="36"/>
        <v>2018708063</v>
      </c>
      <c r="F99" s="5">
        <v>972040847</v>
      </c>
      <c r="G99" s="5">
        <v>1033296147</v>
      </c>
      <c r="H99" s="5">
        <f>F99+G99</f>
        <v>2005336994</v>
      </c>
      <c r="I99" s="5">
        <v>0</v>
      </c>
      <c r="J99" s="5">
        <v>13371069</v>
      </c>
      <c r="K99" s="5">
        <f>I99+J99</f>
        <v>13371069</v>
      </c>
      <c r="L99" s="5">
        <v>0</v>
      </c>
      <c r="M99" s="5">
        <v>0</v>
      </c>
      <c r="N99" s="5">
        <f>L99+M99</f>
        <v>0</v>
      </c>
      <c r="O99" s="5">
        <v>0</v>
      </c>
      <c r="P99" s="5">
        <v>0</v>
      </c>
      <c r="Q99" s="5">
        <f>O99+P99</f>
        <v>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5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8">
        <f>AA99+AB99</f>
        <v>0</v>
      </c>
      <c r="AD99" s="5">
        <v>0</v>
      </c>
      <c r="AE99" s="5">
        <v>0</v>
      </c>
      <c r="AF99" s="6">
        <f>AD99+AE99</f>
        <v>0</v>
      </c>
    </row>
    <row r="100" spans="1:32" ht="19.5" customHeight="1" thickBot="1">
      <c r="A100" s="22" t="s">
        <v>5</v>
      </c>
      <c r="B100" s="21"/>
      <c r="C100" s="9">
        <f t="shared" ref="C100:AF100" si="37">SUM(C96:C99)</f>
        <v>1002631852</v>
      </c>
      <c r="D100" s="9">
        <f t="shared" si="37"/>
        <v>1100867499</v>
      </c>
      <c r="E100" s="9">
        <f t="shared" si="37"/>
        <v>2103499351</v>
      </c>
      <c r="F100" s="9">
        <f t="shared" si="37"/>
        <v>1002487974</v>
      </c>
      <c r="G100" s="9">
        <f t="shared" si="37"/>
        <v>1087430890</v>
      </c>
      <c r="H100" s="9">
        <f t="shared" si="37"/>
        <v>2089918864</v>
      </c>
      <c r="I100" s="9">
        <f t="shared" si="37"/>
        <v>143878</v>
      </c>
      <c r="J100" s="9">
        <f t="shared" si="37"/>
        <v>13436609</v>
      </c>
      <c r="K100" s="9">
        <f t="shared" si="37"/>
        <v>13580487</v>
      </c>
      <c r="L100" s="9">
        <f t="shared" si="37"/>
        <v>0</v>
      </c>
      <c r="M100" s="9">
        <f t="shared" si="37"/>
        <v>0</v>
      </c>
      <c r="N100" s="9">
        <f t="shared" si="37"/>
        <v>0</v>
      </c>
      <c r="O100" s="9">
        <f t="shared" si="37"/>
        <v>0</v>
      </c>
      <c r="P100" s="9">
        <f t="shared" si="37"/>
        <v>0</v>
      </c>
      <c r="Q100" s="9">
        <f t="shared" si="37"/>
        <v>0</v>
      </c>
      <c r="R100" s="9">
        <f t="shared" si="37"/>
        <v>0</v>
      </c>
      <c r="S100" s="9">
        <f t="shared" si="37"/>
        <v>0</v>
      </c>
      <c r="T100" s="9">
        <f t="shared" si="37"/>
        <v>0</v>
      </c>
      <c r="U100" s="9">
        <f t="shared" si="37"/>
        <v>0</v>
      </c>
      <c r="V100" s="9">
        <f t="shared" si="37"/>
        <v>0</v>
      </c>
      <c r="W100" s="9">
        <f t="shared" si="37"/>
        <v>0</v>
      </c>
      <c r="X100" s="9">
        <f t="shared" si="37"/>
        <v>0</v>
      </c>
      <c r="Y100" s="9">
        <f t="shared" si="37"/>
        <v>0</v>
      </c>
      <c r="Z100" s="9">
        <f t="shared" si="37"/>
        <v>0</v>
      </c>
      <c r="AA100" s="9">
        <f t="shared" si="37"/>
        <v>0</v>
      </c>
      <c r="AB100" s="9">
        <f t="shared" si="37"/>
        <v>0</v>
      </c>
      <c r="AC100" s="9">
        <f t="shared" si="37"/>
        <v>0</v>
      </c>
      <c r="AD100" s="9">
        <f t="shared" si="37"/>
        <v>0</v>
      </c>
      <c r="AE100" s="9">
        <f t="shared" si="37"/>
        <v>0</v>
      </c>
      <c r="AF100" s="9">
        <f t="shared" si="37"/>
        <v>0</v>
      </c>
    </row>
    <row r="101" spans="1:32" ht="19.5" customHeight="1">
      <c r="A101" s="52" t="s">
        <v>6</v>
      </c>
      <c r="B101" s="18" t="s">
        <v>2</v>
      </c>
      <c r="C101" s="5">
        <f>F101+I101+L101+O101+U101+X101+AA101+AD101+R101</f>
        <v>913440492</v>
      </c>
      <c r="D101" s="5">
        <f>G101+J101+M101+P101+V101+Y101+AB101+AE101+S101</f>
        <v>632773506</v>
      </c>
      <c r="E101" s="6">
        <f>H101+K101+N101+Q101+W101+Z101+AC101+AF101+T101</f>
        <v>1546213998</v>
      </c>
      <c r="F101" s="5">
        <v>784253940</v>
      </c>
      <c r="G101" s="5">
        <v>601092470</v>
      </c>
      <c r="H101" s="5">
        <f>F101+G101</f>
        <v>1385346410</v>
      </c>
      <c r="I101" s="5">
        <v>77664134</v>
      </c>
      <c r="J101" s="5">
        <v>20112393</v>
      </c>
      <c r="K101" s="5">
        <f>I101+J101</f>
        <v>97776527</v>
      </c>
      <c r="L101" s="5">
        <v>0</v>
      </c>
      <c r="M101" s="5">
        <v>0</v>
      </c>
      <c r="N101" s="5">
        <f>L101+M101</f>
        <v>0</v>
      </c>
      <c r="O101" s="5">
        <v>0</v>
      </c>
      <c r="P101" s="5">
        <v>0</v>
      </c>
      <c r="Q101" s="5">
        <f>O101+P101</f>
        <v>0</v>
      </c>
      <c r="R101" s="5">
        <v>0</v>
      </c>
      <c r="S101" s="5">
        <v>0</v>
      </c>
      <c r="T101" s="5">
        <f>R101+S101</f>
        <v>0</v>
      </c>
      <c r="U101" s="5">
        <v>51390134</v>
      </c>
      <c r="V101" s="5">
        <v>0</v>
      </c>
      <c r="W101" s="5">
        <f>U101+V101</f>
        <v>51390134</v>
      </c>
      <c r="X101" s="5">
        <v>132284</v>
      </c>
      <c r="Y101" s="5">
        <v>11568643</v>
      </c>
      <c r="Z101" s="8">
        <f>X101+Y101</f>
        <v>11700927</v>
      </c>
      <c r="AA101" s="5">
        <v>0</v>
      </c>
      <c r="AB101" s="5">
        <v>0</v>
      </c>
      <c r="AC101" s="8">
        <f>AA101+AB101</f>
        <v>0</v>
      </c>
      <c r="AD101" s="5">
        <v>0</v>
      </c>
      <c r="AE101" s="5">
        <v>0</v>
      </c>
      <c r="AF101" s="6">
        <f>AD101+AE101</f>
        <v>0</v>
      </c>
    </row>
    <row r="102" spans="1:32" ht="19.5" customHeight="1">
      <c r="A102" s="53"/>
      <c r="B102" s="17" t="s">
        <v>3</v>
      </c>
      <c r="C102" s="5">
        <f t="shared" ref="C102:E104" si="38">F102+I102+L102+O102+U102+X102+AA102+AD102+R102</f>
        <v>150179864</v>
      </c>
      <c r="D102" s="5">
        <f t="shared" si="38"/>
        <v>174142328</v>
      </c>
      <c r="E102" s="6">
        <f t="shared" si="38"/>
        <v>324322192</v>
      </c>
      <c r="F102" s="5">
        <v>141589411</v>
      </c>
      <c r="G102" s="5">
        <v>113597625</v>
      </c>
      <c r="H102" s="5">
        <f>F102+G102</f>
        <v>255187036</v>
      </c>
      <c r="I102" s="5">
        <v>8590453</v>
      </c>
      <c r="J102" s="5">
        <v>14896513</v>
      </c>
      <c r="K102" s="5">
        <f>I102+J102</f>
        <v>23486966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0</v>
      </c>
      <c r="V102" s="5">
        <v>0</v>
      </c>
      <c r="W102" s="5">
        <f>U102+V102</f>
        <v>0</v>
      </c>
      <c r="X102" s="5">
        <v>0</v>
      </c>
      <c r="Y102" s="5">
        <v>45648190</v>
      </c>
      <c r="Z102" s="8">
        <f>X102+Y102</f>
        <v>45648190</v>
      </c>
      <c r="AA102" s="5">
        <v>0</v>
      </c>
      <c r="AB102" s="5">
        <v>0</v>
      </c>
      <c r="AC102" s="8">
        <f>AA102+AB102</f>
        <v>0</v>
      </c>
      <c r="AD102" s="5">
        <v>0</v>
      </c>
      <c r="AE102" s="5">
        <v>0</v>
      </c>
      <c r="AF102" s="6">
        <f>AD102+AE102</f>
        <v>0</v>
      </c>
    </row>
    <row r="103" spans="1:32" ht="19.5" customHeight="1">
      <c r="A103" s="53"/>
      <c r="B103" s="17" t="s">
        <v>59</v>
      </c>
      <c r="C103" s="5">
        <f t="shared" si="38"/>
        <v>18460823</v>
      </c>
      <c r="D103" s="5">
        <f t="shared" si="38"/>
        <v>5196888</v>
      </c>
      <c r="E103" s="6">
        <f t="shared" si="38"/>
        <v>23657711</v>
      </c>
      <c r="F103" s="5">
        <v>18460823</v>
      </c>
      <c r="G103" s="5">
        <v>5196888</v>
      </c>
      <c r="H103" s="5">
        <f>F103+G103</f>
        <v>23657711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5">
        <f>U103+V103</f>
        <v>0</v>
      </c>
      <c r="X103" s="5">
        <v>0</v>
      </c>
      <c r="Y103" s="5">
        <v>0</v>
      </c>
      <c r="Z103" s="8">
        <f>X103+Y103</f>
        <v>0</v>
      </c>
      <c r="AA103" s="5">
        <v>0</v>
      </c>
      <c r="AB103" s="5">
        <v>0</v>
      </c>
      <c r="AC103" s="8">
        <f>AA103+AB103</f>
        <v>0</v>
      </c>
      <c r="AD103" s="5">
        <v>0</v>
      </c>
      <c r="AE103" s="5">
        <v>0</v>
      </c>
      <c r="AF103" s="6">
        <f>AD103+AE103</f>
        <v>0</v>
      </c>
    </row>
    <row r="104" spans="1:32" ht="19.5" customHeight="1">
      <c r="A104" s="54"/>
      <c r="B104" s="17" t="s">
        <v>4</v>
      </c>
      <c r="C104" s="5">
        <f t="shared" si="38"/>
        <v>7589494210</v>
      </c>
      <c r="D104" s="5">
        <f t="shared" si="38"/>
        <v>4889718205</v>
      </c>
      <c r="E104" s="6">
        <f t="shared" si="38"/>
        <v>12479212415</v>
      </c>
      <c r="F104" s="5">
        <v>6807400133</v>
      </c>
      <c r="G104" s="5">
        <v>4599261338</v>
      </c>
      <c r="H104" s="5">
        <f>F104+G104</f>
        <v>11406661471</v>
      </c>
      <c r="I104" s="5">
        <v>457429667</v>
      </c>
      <c r="J104" s="5">
        <v>177125877</v>
      </c>
      <c r="K104" s="5">
        <f>I104+J104</f>
        <v>634555544</v>
      </c>
      <c r="L104" s="5">
        <v>0</v>
      </c>
      <c r="M104" s="5">
        <v>3780575</v>
      </c>
      <c r="N104" s="5">
        <f>L104+M104</f>
        <v>3780575</v>
      </c>
      <c r="O104" s="5">
        <v>0</v>
      </c>
      <c r="P104" s="5">
        <v>0</v>
      </c>
      <c r="Q104" s="5">
        <f>O104+P104</f>
        <v>0</v>
      </c>
      <c r="R104" s="5">
        <v>0</v>
      </c>
      <c r="S104" s="5">
        <v>0</v>
      </c>
      <c r="T104" s="5">
        <f>R104+S104</f>
        <v>0</v>
      </c>
      <c r="U104" s="5">
        <v>0</v>
      </c>
      <c r="V104" s="5">
        <v>4418497</v>
      </c>
      <c r="W104" s="5">
        <f>U104+V104</f>
        <v>4418497</v>
      </c>
      <c r="X104" s="5">
        <v>324664410</v>
      </c>
      <c r="Y104" s="5">
        <v>105131918</v>
      </c>
      <c r="Z104" s="8">
        <f>X104+Y104</f>
        <v>429796328</v>
      </c>
      <c r="AA104" s="5">
        <v>0</v>
      </c>
      <c r="AB104" s="5">
        <v>0</v>
      </c>
      <c r="AC104" s="8">
        <f>AA104+AB104</f>
        <v>0</v>
      </c>
      <c r="AD104" s="5">
        <v>0</v>
      </c>
      <c r="AE104" s="5">
        <v>0</v>
      </c>
      <c r="AF104" s="6">
        <f>AD104+AE104</f>
        <v>0</v>
      </c>
    </row>
    <row r="105" spans="1:32" ht="19.5" customHeight="1" thickBot="1">
      <c r="A105" s="22" t="s">
        <v>5</v>
      </c>
      <c r="B105" s="21"/>
      <c r="C105" s="9">
        <f t="shared" ref="C105:AF105" si="39">SUM(C101:C104)</f>
        <v>8671575389</v>
      </c>
      <c r="D105" s="9">
        <f t="shared" si="39"/>
        <v>5701830927</v>
      </c>
      <c r="E105" s="9">
        <f t="shared" si="39"/>
        <v>14373406316</v>
      </c>
      <c r="F105" s="9">
        <f t="shared" si="39"/>
        <v>7751704307</v>
      </c>
      <c r="G105" s="9">
        <f t="shared" si="39"/>
        <v>5319148321</v>
      </c>
      <c r="H105" s="9">
        <f t="shared" si="39"/>
        <v>13070852628</v>
      </c>
      <c r="I105" s="9">
        <f t="shared" si="39"/>
        <v>543684254</v>
      </c>
      <c r="J105" s="9">
        <f t="shared" si="39"/>
        <v>212134783</v>
      </c>
      <c r="K105" s="9">
        <f t="shared" si="39"/>
        <v>755819037</v>
      </c>
      <c r="L105" s="9">
        <f t="shared" si="39"/>
        <v>0</v>
      </c>
      <c r="M105" s="9">
        <f t="shared" si="39"/>
        <v>3780575</v>
      </c>
      <c r="N105" s="9">
        <f t="shared" si="39"/>
        <v>3780575</v>
      </c>
      <c r="O105" s="9">
        <f t="shared" si="39"/>
        <v>0</v>
      </c>
      <c r="P105" s="9">
        <f t="shared" si="39"/>
        <v>0</v>
      </c>
      <c r="Q105" s="9">
        <f t="shared" si="39"/>
        <v>0</v>
      </c>
      <c r="R105" s="9">
        <f t="shared" si="39"/>
        <v>0</v>
      </c>
      <c r="S105" s="9">
        <f t="shared" si="39"/>
        <v>0</v>
      </c>
      <c r="T105" s="9">
        <f t="shared" si="39"/>
        <v>0</v>
      </c>
      <c r="U105" s="9">
        <f t="shared" si="39"/>
        <v>51390134</v>
      </c>
      <c r="V105" s="9">
        <f t="shared" si="39"/>
        <v>4418497</v>
      </c>
      <c r="W105" s="9">
        <f t="shared" si="39"/>
        <v>55808631</v>
      </c>
      <c r="X105" s="9">
        <f t="shared" si="39"/>
        <v>324796694</v>
      </c>
      <c r="Y105" s="9">
        <f t="shared" si="39"/>
        <v>162348751</v>
      </c>
      <c r="Z105" s="9">
        <f t="shared" si="39"/>
        <v>487145445</v>
      </c>
      <c r="AA105" s="9">
        <f t="shared" si="39"/>
        <v>0</v>
      </c>
      <c r="AB105" s="9">
        <f t="shared" si="39"/>
        <v>0</v>
      </c>
      <c r="AC105" s="9">
        <f t="shared" si="39"/>
        <v>0</v>
      </c>
      <c r="AD105" s="9">
        <f t="shared" si="39"/>
        <v>0</v>
      </c>
      <c r="AE105" s="9">
        <f t="shared" si="39"/>
        <v>0</v>
      </c>
      <c r="AF105" s="9">
        <f t="shared" si="39"/>
        <v>0</v>
      </c>
    </row>
    <row r="106" spans="1:32" ht="19.5" customHeight="1">
      <c r="A106" s="52" t="s">
        <v>40</v>
      </c>
      <c r="B106" s="18" t="s">
        <v>2</v>
      </c>
      <c r="C106" s="5">
        <f>F106+I106+L106+O106+U106+X106+AA106+AD106+R106</f>
        <v>13964363</v>
      </c>
      <c r="D106" s="5">
        <f>G106+J106+M106+P106+V106+Y106+AB106+AE106+S106</f>
        <v>60430113</v>
      </c>
      <c r="E106" s="6">
        <f>H106+K106+N106+Q106+W106+Z106+AC106+AF106+T106</f>
        <v>74394476</v>
      </c>
      <c r="F106" s="5">
        <v>13964363</v>
      </c>
      <c r="G106" s="5">
        <v>60430113</v>
      </c>
      <c r="H106" s="5">
        <f>F106+G106</f>
        <v>74394476</v>
      </c>
      <c r="I106" s="5">
        <v>0</v>
      </c>
      <c r="J106" s="5">
        <v>0</v>
      </c>
      <c r="K106" s="5">
        <f>I106+J106</f>
        <v>0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5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8">
        <f>AA106+AB106</f>
        <v>0</v>
      </c>
      <c r="AD106" s="5">
        <v>0</v>
      </c>
      <c r="AE106" s="5">
        <v>0</v>
      </c>
      <c r="AF106" s="6">
        <f>AD106+AE106</f>
        <v>0</v>
      </c>
    </row>
    <row r="107" spans="1:32" ht="19.5" customHeight="1">
      <c r="A107" s="53"/>
      <c r="B107" s="17" t="s">
        <v>3</v>
      </c>
      <c r="C107" s="5">
        <f t="shared" ref="C107:E109" si="40">F107+I107+L107+O107+U107+X107+AA107+AD107+R107</f>
        <v>0</v>
      </c>
      <c r="D107" s="5">
        <f t="shared" si="40"/>
        <v>10454483</v>
      </c>
      <c r="E107" s="6">
        <f t="shared" si="40"/>
        <v>10454483</v>
      </c>
      <c r="F107" s="5">
        <v>0</v>
      </c>
      <c r="G107" s="5">
        <v>10454483</v>
      </c>
      <c r="H107" s="5">
        <f>F107+G107</f>
        <v>10454483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5">
        <f>U107+V107</f>
        <v>0</v>
      </c>
      <c r="X107" s="5">
        <v>0</v>
      </c>
      <c r="Y107" s="5">
        <v>0</v>
      </c>
      <c r="Z107" s="8">
        <f>X107+Y107</f>
        <v>0</v>
      </c>
      <c r="AA107" s="5">
        <v>0</v>
      </c>
      <c r="AB107" s="5">
        <v>0</v>
      </c>
      <c r="AC107" s="8">
        <f>AA107+AB107</f>
        <v>0</v>
      </c>
      <c r="AD107" s="5">
        <v>0</v>
      </c>
      <c r="AE107" s="5">
        <v>0</v>
      </c>
      <c r="AF107" s="6">
        <f>AD107+AE107</f>
        <v>0</v>
      </c>
    </row>
    <row r="108" spans="1:32" ht="19.5" customHeight="1">
      <c r="A108" s="53"/>
      <c r="B108" s="17" t="s">
        <v>59</v>
      </c>
      <c r="C108" s="5">
        <f t="shared" si="40"/>
        <v>0</v>
      </c>
      <c r="D108" s="5">
        <f t="shared" si="40"/>
        <v>0</v>
      </c>
      <c r="E108" s="6">
        <f t="shared" si="40"/>
        <v>0</v>
      </c>
      <c r="F108" s="5">
        <v>0</v>
      </c>
      <c r="G108" s="5">
        <v>0</v>
      </c>
      <c r="H108" s="5">
        <f>F108+G108</f>
        <v>0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0</v>
      </c>
      <c r="V108" s="5">
        <v>0</v>
      </c>
      <c r="W108" s="5">
        <f>U108+V108</f>
        <v>0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8">
        <f>AA108+AB108</f>
        <v>0</v>
      </c>
      <c r="AD108" s="5">
        <v>0</v>
      </c>
      <c r="AE108" s="5">
        <v>0</v>
      </c>
      <c r="AF108" s="6">
        <f>AD108+AE108</f>
        <v>0</v>
      </c>
    </row>
    <row r="109" spans="1:32" ht="19.5" customHeight="1">
      <c r="A109" s="54"/>
      <c r="B109" s="17" t="s">
        <v>4</v>
      </c>
      <c r="C109" s="5">
        <f t="shared" si="40"/>
        <v>618310909</v>
      </c>
      <c r="D109" s="5">
        <f t="shared" si="40"/>
        <v>271392873</v>
      </c>
      <c r="E109" s="6">
        <f t="shared" si="40"/>
        <v>889703782</v>
      </c>
      <c r="F109" s="5">
        <v>291691264</v>
      </c>
      <c r="G109" s="5">
        <v>183367323</v>
      </c>
      <c r="H109" s="5">
        <f>F109+G109</f>
        <v>475058587</v>
      </c>
      <c r="I109" s="5">
        <v>0</v>
      </c>
      <c r="J109" s="5">
        <v>0</v>
      </c>
      <c r="K109" s="5">
        <f>I109+J109</f>
        <v>0</v>
      </c>
      <c r="L109" s="5">
        <v>0</v>
      </c>
      <c r="M109" s="5">
        <v>0</v>
      </c>
      <c r="N109" s="5">
        <f>L109+M109</f>
        <v>0</v>
      </c>
      <c r="O109" s="5">
        <v>0</v>
      </c>
      <c r="P109" s="5">
        <v>0</v>
      </c>
      <c r="Q109" s="5">
        <f>O109+P109</f>
        <v>0</v>
      </c>
      <c r="R109" s="5">
        <v>0</v>
      </c>
      <c r="S109" s="5">
        <v>0</v>
      </c>
      <c r="T109" s="5">
        <f>R109+S109</f>
        <v>0</v>
      </c>
      <c r="U109" s="5">
        <v>0</v>
      </c>
      <c r="V109" s="5">
        <v>0</v>
      </c>
      <c r="W109" s="5">
        <f>U109+V109</f>
        <v>0</v>
      </c>
      <c r="X109" s="5">
        <v>326619645</v>
      </c>
      <c r="Y109" s="5">
        <v>88025550</v>
      </c>
      <c r="Z109" s="8">
        <f>X109+Y109</f>
        <v>414645195</v>
      </c>
      <c r="AA109" s="5">
        <v>0</v>
      </c>
      <c r="AB109" s="5">
        <v>0</v>
      </c>
      <c r="AC109" s="8">
        <f>AA109+AB109</f>
        <v>0</v>
      </c>
      <c r="AD109" s="5">
        <v>0</v>
      </c>
      <c r="AE109" s="5">
        <v>0</v>
      </c>
      <c r="AF109" s="6">
        <f>AD109+AE109</f>
        <v>0</v>
      </c>
    </row>
    <row r="110" spans="1:32" ht="19.5" customHeight="1" thickBot="1">
      <c r="A110" s="22" t="s">
        <v>5</v>
      </c>
      <c r="B110" s="21"/>
      <c r="C110" s="9">
        <f t="shared" ref="C110:AF110" si="41">SUM(C106:C109)</f>
        <v>632275272</v>
      </c>
      <c r="D110" s="9">
        <f t="shared" si="41"/>
        <v>342277469</v>
      </c>
      <c r="E110" s="9">
        <f t="shared" si="41"/>
        <v>974552741</v>
      </c>
      <c r="F110" s="9">
        <f t="shared" si="41"/>
        <v>305655627</v>
      </c>
      <c r="G110" s="9">
        <f t="shared" si="41"/>
        <v>254251919</v>
      </c>
      <c r="H110" s="9">
        <f t="shared" si="41"/>
        <v>559907546</v>
      </c>
      <c r="I110" s="9">
        <f t="shared" si="41"/>
        <v>0</v>
      </c>
      <c r="J110" s="9">
        <f t="shared" si="41"/>
        <v>0</v>
      </c>
      <c r="K110" s="9">
        <f t="shared" si="41"/>
        <v>0</v>
      </c>
      <c r="L110" s="9">
        <f t="shared" si="41"/>
        <v>0</v>
      </c>
      <c r="M110" s="9">
        <f t="shared" si="41"/>
        <v>0</v>
      </c>
      <c r="N110" s="9">
        <f t="shared" si="41"/>
        <v>0</v>
      </c>
      <c r="O110" s="9">
        <f t="shared" si="41"/>
        <v>0</v>
      </c>
      <c r="P110" s="9">
        <f t="shared" si="41"/>
        <v>0</v>
      </c>
      <c r="Q110" s="9">
        <f t="shared" si="41"/>
        <v>0</v>
      </c>
      <c r="R110" s="9">
        <f t="shared" si="41"/>
        <v>0</v>
      </c>
      <c r="S110" s="9">
        <f t="shared" si="41"/>
        <v>0</v>
      </c>
      <c r="T110" s="9">
        <f t="shared" si="41"/>
        <v>0</v>
      </c>
      <c r="U110" s="9">
        <f t="shared" si="41"/>
        <v>0</v>
      </c>
      <c r="V110" s="9">
        <f t="shared" si="41"/>
        <v>0</v>
      </c>
      <c r="W110" s="9">
        <f t="shared" si="41"/>
        <v>0</v>
      </c>
      <c r="X110" s="9">
        <f t="shared" si="41"/>
        <v>326619645</v>
      </c>
      <c r="Y110" s="9">
        <f t="shared" si="41"/>
        <v>88025550</v>
      </c>
      <c r="Z110" s="9">
        <f t="shared" si="41"/>
        <v>414645195</v>
      </c>
      <c r="AA110" s="9">
        <f t="shared" si="41"/>
        <v>0</v>
      </c>
      <c r="AB110" s="9">
        <f t="shared" si="41"/>
        <v>0</v>
      </c>
      <c r="AC110" s="9">
        <f t="shared" si="41"/>
        <v>0</v>
      </c>
      <c r="AD110" s="9">
        <f t="shared" si="41"/>
        <v>0</v>
      </c>
      <c r="AE110" s="9">
        <f t="shared" si="41"/>
        <v>0</v>
      </c>
      <c r="AF110" s="9">
        <f t="shared" si="41"/>
        <v>0</v>
      </c>
    </row>
    <row r="111" spans="1:32" ht="19.5" customHeight="1">
      <c r="A111" s="52" t="s">
        <v>41</v>
      </c>
      <c r="B111" s="18" t="s">
        <v>2</v>
      </c>
      <c r="C111" s="5">
        <f>F111+I111+L111+O111+U111+X111+AA111+AD111+R111</f>
        <v>707537564</v>
      </c>
      <c r="D111" s="5">
        <f>G111+J111+M111+P111+V111+Y111+AB111+AE111+S111</f>
        <v>82948204</v>
      </c>
      <c r="E111" s="6">
        <f>H111+K111+N111+Q111+W111+Z111+AC111+AF111+T111</f>
        <v>790485768</v>
      </c>
      <c r="F111" s="5">
        <v>4135685</v>
      </c>
      <c r="G111" s="5">
        <v>24171576</v>
      </c>
      <c r="H111" s="5">
        <f>F111+G111</f>
        <v>28307261</v>
      </c>
      <c r="I111" s="5">
        <v>0</v>
      </c>
      <c r="J111" s="5">
        <v>0</v>
      </c>
      <c r="K111" s="5">
        <f>I111+J111</f>
        <v>0</v>
      </c>
      <c r="L111" s="5">
        <v>81517</v>
      </c>
      <c r="M111" s="5">
        <v>0</v>
      </c>
      <c r="N111" s="5">
        <f>L111+M111</f>
        <v>81517</v>
      </c>
      <c r="O111" s="5">
        <v>0</v>
      </c>
      <c r="P111" s="5">
        <v>0</v>
      </c>
      <c r="Q111" s="5">
        <f>O111+P111</f>
        <v>0</v>
      </c>
      <c r="R111" s="5">
        <v>0</v>
      </c>
      <c r="S111" s="5">
        <v>0</v>
      </c>
      <c r="T111" s="5">
        <f>R111+S111</f>
        <v>0</v>
      </c>
      <c r="U111" s="5">
        <v>23164619</v>
      </c>
      <c r="V111" s="5">
        <v>1942931</v>
      </c>
      <c r="W111" s="5">
        <f>U111+V111</f>
        <v>25107550</v>
      </c>
      <c r="X111" s="5">
        <v>645575793</v>
      </c>
      <c r="Y111" s="5">
        <v>7632353</v>
      </c>
      <c r="Z111" s="8">
        <f>X111+Y111</f>
        <v>653208146</v>
      </c>
      <c r="AA111" s="5">
        <v>34579950</v>
      </c>
      <c r="AB111" s="5">
        <v>49201344</v>
      </c>
      <c r="AC111" s="8">
        <f>AA111+AB111</f>
        <v>83781294</v>
      </c>
      <c r="AD111" s="5">
        <v>0</v>
      </c>
      <c r="AE111" s="5">
        <v>0</v>
      </c>
      <c r="AF111" s="6">
        <f>AD111+AE111</f>
        <v>0</v>
      </c>
    </row>
    <row r="112" spans="1:32" ht="19.5" customHeight="1">
      <c r="A112" s="53"/>
      <c r="B112" s="17" t="s">
        <v>3</v>
      </c>
      <c r="C112" s="5">
        <f t="shared" ref="C112:E114" si="42">F112+I112+L112+O112+U112+X112+AA112+AD112+R112</f>
        <v>4946663690</v>
      </c>
      <c r="D112" s="5">
        <f t="shared" si="42"/>
        <v>3078882952</v>
      </c>
      <c r="E112" s="6">
        <f t="shared" si="42"/>
        <v>8025546642</v>
      </c>
      <c r="F112" s="5">
        <v>0</v>
      </c>
      <c r="G112" s="5">
        <v>0</v>
      </c>
      <c r="H112" s="5">
        <f>F112+G112</f>
        <v>0</v>
      </c>
      <c r="I112" s="5">
        <v>0</v>
      </c>
      <c r="J112" s="5">
        <v>0</v>
      </c>
      <c r="K112" s="5">
        <f>I112+J112</f>
        <v>0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0</v>
      </c>
      <c r="T112" s="5">
        <f>R112+S112</f>
        <v>0</v>
      </c>
      <c r="U112" s="5">
        <v>0</v>
      </c>
      <c r="V112" s="5">
        <v>0</v>
      </c>
      <c r="W112" s="5">
        <f>U112+V112</f>
        <v>0</v>
      </c>
      <c r="X112" s="5">
        <v>534006983</v>
      </c>
      <c r="Y112" s="5">
        <v>39994289</v>
      </c>
      <c r="Z112" s="8">
        <f>X112+Y112</f>
        <v>574001272</v>
      </c>
      <c r="AA112" s="5">
        <v>4412656707</v>
      </c>
      <c r="AB112" s="5">
        <v>3038888663</v>
      </c>
      <c r="AC112" s="8">
        <f>AA112+AB112</f>
        <v>7451545370</v>
      </c>
      <c r="AD112" s="5">
        <v>0</v>
      </c>
      <c r="AE112" s="5">
        <v>0</v>
      </c>
      <c r="AF112" s="6">
        <f>AD112+AE112</f>
        <v>0</v>
      </c>
    </row>
    <row r="113" spans="1:32" ht="19.5" customHeight="1">
      <c r="A113" s="53"/>
      <c r="B113" s="17" t="s">
        <v>59</v>
      </c>
      <c r="C113" s="5">
        <f t="shared" si="42"/>
        <v>433047755</v>
      </c>
      <c r="D113" s="5">
        <f t="shared" si="42"/>
        <v>239599614</v>
      </c>
      <c r="E113" s="6">
        <f t="shared" si="42"/>
        <v>672647369</v>
      </c>
      <c r="F113" s="5">
        <v>0</v>
      </c>
      <c r="G113" s="5">
        <v>0</v>
      </c>
      <c r="H113" s="5">
        <f>F113+G113</f>
        <v>0</v>
      </c>
      <c r="I113" s="5">
        <v>0</v>
      </c>
      <c r="J113" s="5">
        <v>0</v>
      </c>
      <c r="K113" s="5">
        <f>I113+J113</f>
        <v>0</v>
      </c>
      <c r="L113" s="5">
        <v>0</v>
      </c>
      <c r="M113" s="5">
        <v>0</v>
      </c>
      <c r="N113" s="5">
        <f>L113+M113</f>
        <v>0</v>
      </c>
      <c r="O113" s="5">
        <v>0</v>
      </c>
      <c r="P113" s="5">
        <v>0</v>
      </c>
      <c r="Q113" s="5">
        <f>O113+P113</f>
        <v>0</v>
      </c>
      <c r="R113" s="5">
        <v>0</v>
      </c>
      <c r="S113" s="5">
        <v>0</v>
      </c>
      <c r="T113" s="5">
        <f>R113+S113</f>
        <v>0</v>
      </c>
      <c r="U113" s="5">
        <v>0</v>
      </c>
      <c r="V113" s="5">
        <v>0</v>
      </c>
      <c r="W113" s="5">
        <f>U113+V113</f>
        <v>0</v>
      </c>
      <c r="X113" s="5">
        <v>0</v>
      </c>
      <c r="Y113" s="5">
        <v>0</v>
      </c>
      <c r="Z113" s="8">
        <f>X113+Y113</f>
        <v>0</v>
      </c>
      <c r="AA113" s="5">
        <v>433047755</v>
      </c>
      <c r="AB113" s="5">
        <v>239599614</v>
      </c>
      <c r="AC113" s="8">
        <f>AA113+AB113</f>
        <v>672647369</v>
      </c>
      <c r="AD113" s="5">
        <v>0</v>
      </c>
      <c r="AE113" s="5">
        <v>0</v>
      </c>
      <c r="AF113" s="6">
        <f>AD113+AE113</f>
        <v>0</v>
      </c>
    </row>
    <row r="114" spans="1:32" ht="19.5" customHeight="1">
      <c r="A114" s="54"/>
      <c r="B114" s="17" t="s">
        <v>4</v>
      </c>
      <c r="C114" s="5">
        <f t="shared" si="42"/>
        <v>138951097</v>
      </c>
      <c r="D114" s="5">
        <f t="shared" si="42"/>
        <v>149985057</v>
      </c>
      <c r="E114" s="6">
        <f t="shared" si="42"/>
        <v>288936154</v>
      </c>
      <c r="F114" s="5">
        <v>5592664</v>
      </c>
      <c r="G114" s="5">
        <v>69286362</v>
      </c>
      <c r="H114" s="5">
        <f>F114+G114</f>
        <v>74879026</v>
      </c>
      <c r="I114" s="5">
        <v>0</v>
      </c>
      <c r="J114" s="5">
        <v>0</v>
      </c>
      <c r="K114" s="5">
        <f>I114+J114</f>
        <v>0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0</v>
      </c>
      <c r="S114" s="5">
        <v>0</v>
      </c>
      <c r="T114" s="5">
        <f>R114+S114</f>
        <v>0</v>
      </c>
      <c r="U114" s="5">
        <v>5970504</v>
      </c>
      <c r="V114" s="5">
        <v>15499176</v>
      </c>
      <c r="W114" s="5">
        <f>U114+V114</f>
        <v>21469680</v>
      </c>
      <c r="X114" s="5">
        <v>127387929</v>
      </c>
      <c r="Y114" s="5">
        <v>65199519</v>
      </c>
      <c r="Z114" s="8">
        <f>X114+Y114</f>
        <v>192587448</v>
      </c>
      <c r="AA114" s="5">
        <v>0</v>
      </c>
      <c r="AB114" s="5">
        <v>0</v>
      </c>
      <c r="AC114" s="8">
        <f>AA114+AB114</f>
        <v>0</v>
      </c>
      <c r="AD114" s="5">
        <v>0</v>
      </c>
      <c r="AE114" s="5">
        <v>0</v>
      </c>
      <c r="AF114" s="6">
        <f>AD114+AE114</f>
        <v>0</v>
      </c>
    </row>
    <row r="115" spans="1:32" ht="19.5" customHeight="1" thickBot="1">
      <c r="A115" s="22" t="s">
        <v>5</v>
      </c>
      <c r="B115" s="21"/>
      <c r="C115" s="9">
        <f t="shared" ref="C115:AF115" si="43">SUM(C111:C114)</f>
        <v>6226200106</v>
      </c>
      <c r="D115" s="9">
        <f t="shared" si="43"/>
        <v>3551415827</v>
      </c>
      <c r="E115" s="9">
        <f t="shared" si="43"/>
        <v>9777615933</v>
      </c>
      <c r="F115" s="9">
        <f t="shared" si="43"/>
        <v>9728349</v>
      </c>
      <c r="G115" s="9">
        <f t="shared" si="43"/>
        <v>93457938</v>
      </c>
      <c r="H115" s="9">
        <f t="shared" si="43"/>
        <v>103186287</v>
      </c>
      <c r="I115" s="9">
        <f t="shared" si="43"/>
        <v>0</v>
      </c>
      <c r="J115" s="9">
        <f t="shared" si="43"/>
        <v>0</v>
      </c>
      <c r="K115" s="9">
        <f t="shared" si="43"/>
        <v>0</v>
      </c>
      <c r="L115" s="9">
        <f t="shared" si="43"/>
        <v>81517</v>
      </c>
      <c r="M115" s="9">
        <f t="shared" si="43"/>
        <v>0</v>
      </c>
      <c r="N115" s="9">
        <f t="shared" si="43"/>
        <v>81517</v>
      </c>
      <c r="O115" s="9">
        <f t="shared" si="43"/>
        <v>0</v>
      </c>
      <c r="P115" s="9">
        <f t="shared" si="43"/>
        <v>0</v>
      </c>
      <c r="Q115" s="9">
        <f t="shared" si="43"/>
        <v>0</v>
      </c>
      <c r="R115" s="9">
        <f t="shared" si="43"/>
        <v>0</v>
      </c>
      <c r="S115" s="9">
        <f t="shared" si="43"/>
        <v>0</v>
      </c>
      <c r="T115" s="9">
        <f t="shared" si="43"/>
        <v>0</v>
      </c>
      <c r="U115" s="9">
        <f t="shared" si="43"/>
        <v>29135123</v>
      </c>
      <c r="V115" s="9">
        <f t="shared" si="43"/>
        <v>17442107</v>
      </c>
      <c r="W115" s="9">
        <f t="shared" si="43"/>
        <v>46577230</v>
      </c>
      <c r="X115" s="9">
        <f t="shared" si="43"/>
        <v>1306970705</v>
      </c>
      <c r="Y115" s="9">
        <f t="shared" si="43"/>
        <v>112826161</v>
      </c>
      <c r="Z115" s="9">
        <f t="shared" si="43"/>
        <v>1419796866</v>
      </c>
      <c r="AA115" s="9">
        <f t="shared" si="43"/>
        <v>4880284412</v>
      </c>
      <c r="AB115" s="9">
        <f t="shared" si="43"/>
        <v>3327689621</v>
      </c>
      <c r="AC115" s="9">
        <f t="shared" si="43"/>
        <v>8207974033</v>
      </c>
      <c r="AD115" s="9">
        <f t="shared" si="43"/>
        <v>0</v>
      </c>
      <c r="AE115" s="9">
        <f t="shared" si="43"/>
        <v>0</v>
      </c>
      <c r="AF115" s="9">
        <f t="shared" si="43"/>
        <v>0</v>
      </c>
    </row>
    <row r="116" spans="1:32" ht="19.5" customHeight="1">
      <c r="A116" s="52" t="s">
        <v>42</v>
      </c>
      <c r="B116" s="18" t="s">
        <v>2</v>
      </c>
      <c r="C116" s="5">
        <f>F116+I116+L116+O116+U116+X116+AA116+AD116+R116</f>
        <v>20617626</v>
      </c>
      <c r="D116" s="5">
        <f>G116+J116+M116+P116+V116+Y116+AB116+AE116+S116</f>
        <v>0</v>
      </c>
      <c r="E116" s="6">
        <f>H116+K116+N116+Q116+W116+Z116+AC116+AF116+T116</f>
        <v>20617626</v>
      </c>
      <c r="F116" s="5">
        <v>20617626</v>
      </c>
      <c r="G116" s="5">
        <v>0</v>
      </c>
      <c r="H116" s="5">
        <f>F116+G116</f>
        <v>20617626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5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8">
        <f>AA116+AB116</f>
        <v>0</v>
      </c>
      <c r="AD116" s="5">
        <v>0</v>
      </c>
      <c r="AE116" s="5">
        <v>0</v>
      </c>
      <c r="AF116" s="6">
        <f>AD116+AE116</f>
        <v>0</v>
      </c>
    </row>
    <row r="117" spans="1:32" ht="19.5" customHeight="1">
      <c r="A117" s="53"/>
      <c r="B117" s="17" t="s">
        <v>3</v>
      </c>
      <c r="C117" s="5">
        <f t="shared" ref="C117:E119" si="44">F117+I117+L117+O117+U117+X117+AA117+AD117+R117</f>
        <v>0</v>
      </c>
      <c r="D117" s="5">
        <f t="shared" si="44"/>
        <v>0</v>
      </c>
      <c r="E117" s="6">
        <f t="shared" si="44"/>
        <v>0</v>
      </c>
      <c r="F117" s="5">
        <v>0</v>
      </c>
      <c r="G117" s="5">
        <v>0</v>
      </c>
      <c r="H117" s="5">
        <f>F117+G117</f>
        <v>0</v>
      </c>
      <c r="I117" s="5">
        <v>0</v>
      </c>
      <c r="J117" s="5">
        <v>0</v>
      </c>
      <c r="K117" s="5">
        <f>I117+J117</f>
        <v>0</v>
      </c>
      <c r="L117" s="5">
        <v>0</v>
      </c>
      <c r="M117" s="5">
        <v>0</v>
      </c>
      <c r="N117" s="5">
        <f>L117+M117</f>
        <v>0</v>
      </c>
      <c r="O117" s="5">
        <v>0</v>
      </c>
      <c r="P117" s="5">
        <v>0</v>
      </c>
      <c r="Q117" s="5">
        <f>O117+P117</f>
        <v>0</v>
      </c>
      <c r="R117" s="5">
        <v>0</v>
      </c>
      <c r="S117" s="5">
        <v>0</v>
      </c>
      <c r="T117" s="5">
        <f>R117+S117</f>
        <v>0</v>
      </c>
      <c r="U117" s="5">
        <v>0</v>
      </c>
      <c r="V117" s="5">
        <v>0</v>
      </c>
      <c r="W117" s="5">
        <f>U117+V117</f>
        <v>0</v>
      </c>
      <c r="X117" s="5">
        <v>0</v>
      </c>
      <c r="Y117" s="5">
        <v>0</v>
      </c>
      <c r="Z117" s="8">
        <f>X117+Y117</f>
        <v>0</v>
      </c>
      <c r="AA117" s="5">
        <v>0</v>
      </c>
      <c r="AB117" s="5">
        <v>0</v>
      </c>
      <c r="AC117" s="8">
        <f>AA117+AB117</f>
        <v>0</v>
      </c>
      <c r="AD117" s="5">
        <v>0</v>
      </c>
      <c r="AE117" s="5">
        <v>0</v>
      </c>
      <c r="AF117" s="6">
        <f>AD117+AE117</f>
        <v>0</v>
      </c>
    </row>
    <row r="118" spans="1:32" ht="19.5" customHeight="1">
      <c r="A118" s="53"/>
      <c r="B118" s="17" t="s">
        <v>59</v>
      </c>
      <c r="C118" s="5">
        <f t="shared" si="44"/>
        <v>0</v>
      </c>
      <c r="D118" s="5">
        <f t="shared" si="44"/>
        <v>0</v>
      </c>
      <c r="E118" s="6">
        <f t="shared" si="44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5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8">
        <f>AA118+AB118</f>
        <v>0</v>
      </c>
      <c r="AD118" s="5">
        <v>0</v>
      </c>
      <c r="AE118" s="5">
        <v>0</v>
      </c>
      <c r="AF118" s="6">
        <f>AD118+AE118</f>
        <v>0</v>
      </c>
    </row>
    <row r="119" spans="1:32" ht="19.5" customHeight="1">
      <c r="A119" s="54"/>
      <c r="B119" s="17" t="s">
        <v>4</v>
      </c>
      <c r="C119" s="5">
        <f t="shared" si="44"/>
        <v>11625321</v>
      </c>
      <c r="D119" s="5">
        <f t="shared" si="44"/>
        <v>56036345</v>
      </c>
      <c r="E119" s="6">
        <f t="shared" si="44"/>
        <v>67661666</v>
      </c>
      <c r="F119" s="5">
        <v>0</v>
      </c>
      <c r="G119" s="5">
        <v>476576</v>
      </c>
      <c r="H119" s="5">
        <f>F119+G119</f>
        <v>476576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5">
        <f>U119+V119</f>
        <v>0</v>
      </c>
      <c r="X119" s="5">
        <v>11625321</v>
      </c>
      <c r="Y119" s="5">
        <v>55559769</v>
      </c>
      <c r="Z119" s="8">
        <f>X119+Y119</f>
        <v>67185090</v>
      </c>
      <c r="AA119" s="5">
        <v>0</v>
      </c>
      <c r="AB119" s="5">
        <v>0</v>
      </c>
      <c r="AC119" s="8">
        <f>AA119+AB119</f>
        <v>0</v>
      </c>
      <c r="AD119" s="5">
        <v>0</v>
      </c>
      <c r="AE119" s="5">
        <v>0</v>
      </c>
      <c r="AF119" s="6">
        <f>AD119+AE119</f>
        <v>0</v>
      </c>
    </row>
    <row r="120" spans="1:32" ht="19.5" customHeight="1" thickBot="1">
      <c r="A120" s="22" t="s">
        <v>5</v>
      </c>
      <c r="B120" s="21"/>
      <c r="C120" s="9">
        <f t="shared" ref="C120:AF120" si="45">SUM(C116:C119)</f>
        <v>32242947</v>
      </c>
      <c r="D120" s="9">
        <f t="shared" si="45"/>
        <v>56036345</v>
      </c>
      <c r="E120" s="9">
        <f t="shared" si="45"/>
        <v>88279292</v>
      </c>
      <c r="F120" s="9">
        <f t="shared" si="45"/>
        <v>20617626</v>
      </c>
      <c r="G120" s="9">
        <f t="shared" si="45"/>
        <v>476576</v>
      </c>
      <c r="H120" s="9">
        <f t="shared" si="45"/>
        <v>21094202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0</v>
      </c>
      <c r="S120" s="9">
        <f t="shared" si="45"/>
        <v>0</v>
      </c>
      <c r="T120" s="9">
        <f t="shared" si="45"/>
        <v>0</v>
      </c>
      <c r="U120" s="9">
        <f t="shared" si="45"/>
        <v>0</v>
      </c>
      <c r="V120" s="9">
        <f t="shared" si="45"/>
        <v>0</v>
      </c>
      <c r="W120" s="9">
        <f t="shared" si="45"/>
        <v>0</v>
      </c>
      <c r="X120" s="9">
        <f t="shared" si="45"/>
        <v>11625321</v>
      </c>
      <c r="Y120" s="9">
        <f t="shared" si="45"/>
        <v>55559769</v>
      </c>
      <c r="Z120" s="9">
        <f t="shared" si="45"/>
        <v>67185090</v>
      </c>
      <c r="AA120" s="9">
        <f t="shared" si="45"/>
        <v>0</v>
      </c>
      <c r="AB120" s="9">
        <f t="shared" si="45"/>
        <v>0</v>
      </c>
      <c r="AC120" s="9">
        <f t="shared" si="45"/>
        <v>0</v>
      </c>
      <c r="AD120" s="9">
        <f t="shared" si="45"/>
        <v>0</v>
      </c>
      <c r="AE120" s="9">
        <f t="shared" si="45"/>
        <v>0</v>
      </c>
      <c r="AF120" s="9">
        <f t="shared" si="45"/>
        <v>0</v>
      </c>
    </row>
    <row r="121" spans="1:32" ht="19.5" customHeight="1">
      <c r="A121" s="52" t="s">
        <v>43</v>
      </c>
      <c r="B121" s="18" t="s">
        <v>2</v>
      </c>
      <c r="C121" s="5">
        <f>F121+I121+L121+O121+U121+X121+AA121+AD121+R121</f>
        <v>0</v>
      </c>
      <c r="D121" s="5">
        <f>G121+J121+M121+P121+V121+Y121+AB121+AE121+S121</f>
        <v>0</v>
      </c>
      <c r="E121" s="6">
        <f>H121+K121+N121+Q121+W121+Z121+AC121+AF121+T121</f>
        <v>0</v>
      </c>
      <c r="F121" s="5">
        <v>0</v>
      </c>
      <c r="G121" s="5">
        <v>0</v>
      </c>
      <c r="H121" s="5">
        <f>F121+G121</f>
        <v>0</v>
      </c>
      <c r="I121" s="5">
        <v>0</v>
      </c>
      <c r="J121" s="5">
        <v>0</v>
      </c>
      <c r="K121" s="5">
        <f>I121+J121</f>
        <v>0</v>
      </c>
      <c r="L121" s="5">
        <v>0</v>
      </c>
      <c r="M121" s="5">
        <v>0</v>
      </c>
      <c r="N121" s="5">
        <f>L121+M121</f>
        <v>0</v>
      </c>
      <c r="O121" s="5">
        <v>0</v>
      </c>
      <c r="P121" s="5">
        <v>0</v>
      </c>
      <c r="Q121" s="5">
        <f>O121+P121</f>
        <v>0</v>
      </c>
      <c r="R121" s="5">
        <v>0</v>
      </c>
      <c r="S121" s="5">
        <v>0</v>
      </c>
      <c r="T121" s="5">
        <f>R121+S121</f>
        <v>0</v>
      </c>
      <c r="U121" s="5">
        <v>0</v>
      </c>
      <c r="V121" s="5">
        <v>0</v>
      </c>
      <c r="W121" s="5">
        <f>U121+V121</f>
        <v>0</v>
      </c>
      <c r="X121" s="5">
        <v>0</v>
      </c>
      <c r="Y121" s="5">
        <v>0</v>
      </c>
      <c r="Z121" s="8">
        <f>X121+Y121</f>
        <v>0</v>
      </c>
      <c r="AA121" s="5">
        <v>0</v>
      </c>
      <c r="AB121" s="5">
        <v>0</v>
      </c>
      <c r="AC121" s="8">
        <f>AA121+AB121</f>
        <v>0</v>
      </c>
      <c r="AD121" s="5">
        <v>0</v>
      </c>
      <c r="AE121" s="5">
        <v>0</v>
      </c>
      <c r="AF121" s="6">
        <f>AD121+AE121</f>
        <v>0</v>
      </c>
    </row>
    <row r="122" spans="1:32" ht="19.5" customHeight="1">
      <c r="A122" s="53"/>
      <c r="B122" s="17" t="s">
        <v>3</v>
      </c>
      <c r="C122" s="5">
        <f t="shared" ref="C122:E124" si="46">F122+I122+L122+O122+U122+X122+AA122+AD122+R122</f>
        <v>0</v>
      </c>
      <c r="D122" s="5">
        <f t="shared" si="46"/>
        <v>0</v>
      </c>
      <c r="E122" s="6">
        <f t="shared" si="46"/>
        <v>0</v>
      </c>
      <c r="F122" s="5">
        <v>0</v>
      </c>
      <c r="G122" s="5">
        <v>0</v>
      </c>
      <c r="H122" s="5">
        <f>F122+G122</f>
        <v>0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0</v>
      </c>
      <c r="P122" s="5">
        <v>0</v>
      </c>
      <c r="Q122" s="5">
        <f>O122+P122</f>
        <v>0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5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8">
        <f>AA122+AB122</f>
        <v>0</v>
      </c>
      <c r="AD122" s="5">
        <v>0</v>
      </c>
      <c r="AE122" s="5">
        <v>0</v>
      </c>
      <c r="AF122" s="6">
        <f>AD122+AE122</f>
        <v>0</v>
      </c>
    </row>
    <row r="123" spans="1:32" ht="19.5" customHeight="1">
      <c r="A123" s="53"/>
      <c r="B123" s="17" t="s">
        <v>59</v>
      </c>
      <c r="C123" s="5">
        <f t="shared" si="46"/>
        <v>0</v>
      </c>
      <c r="D123" s="5">
        <f t="shared" si="46"/>
        <v>0</v>
      </c>
      <c r="E123" s="6">
        <f t="shared" si="46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5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8">
        <f>AA123+AB123</f>
        <v>0</v>
      </c>
      <c r="AD123" s="5">
        <v>0</v>
      </c>
      <c r="AE123" s="5">
        <v>0</v>
      </c>
      <c r="AF123" s="6">
        <f>AD123+AE123</f>
        <v>0</v>
      </c>
    </row>
    <row r="124" spans="1:32" ht="19.5" customHeight="1">
      <c r="A124" s="54"/>
      <c r="B124" s="17" t="s">
        <v>4</v>
      </c>
      <c r="C124" s="5">
        <f t="shared" si="46"/>
        <v>14932785</v>
      </c>
      <c r="D124" s="5">
        <f t="shared" si="46"/>
        <v>9552103</v>
      </c>
      <c r="E124" s="6">
        <f t="shared" si="46"/>
        <v>24484888</v>
      </c>
      <c r="F124" s="5">
        <v>5641998</v>
      </c>
      <c r="G124" s="5">
        <v>4711284</v>
      </c>
      <c r="H124" s="5">
        <f>F124+G124</f>
        <v>10353282</v>
      </c>
      <c r="I124" s="5">
        <v>0</v>
      </c>
      <c r="J124" s="5">
        <v>0</v>
      </c>
      <c r="K124" s="5">
        <f>I124+J124</f>
        <v>0</v>
      </c>
      <c r="L124" s="5">
        <v>3044284</v>
      </c>
      <c r="M124" s="5">
        <v>0</v>
      </c>
      <c r="N124" s="5">
        <f>L124+M124</f>
        <v>3044284</v>
      </c>
      <c r="O124" s="5">
        <v>0</v>
      </c>
      <c r="P124" s="5">
        <v>4840819</v>
      </c>
      <c r="Q124" s="5">
        <f>O124+P124</f>
        <v>4840819</v>
      </c>
      <c r="R124" s="5">
        <v>0</v>
      </c>
      <c r="S124" s="5">
        <v>0</v>
      </c>
      <c r="T124" s="5">
        <f>R124+S124</f>
        <v>0</v>
      </c>
      <c r="U124" s="5">
        <v>0</v>
      </c>
      <c r="V124" s="5">
        <v>0</v>
      </c>
      <c r="W124" s="5">
        <f>U124+V124</f>
        <v>0</v>
      </c>
      <c r="X124" s="5">
        <v>6246503</v>
      </c>
      <c r="Y124" s="5">
        <v>0</v>
      </c>
      <c r="Z124" s="8">
        <f>X124+Y124</f>
        <v>6246503</v>
      </c>
      <c r="AA124" s="5">
        <v>0</v>
      </c>
      <c r="AB124" s="5">
        <v>0</v>
      </c>
      <c r="AC124" s="8">
        <f>AA124+AB124</f>
        <v>0</v>
      </c>
      <c r="AD124" s="5">
        <v>0</v>
      </c>
      <c r="AE124" s="5">
        <v>0</v>
      </c>
      <c r="AF124" s="6">
        <f>AD124+AE124</f>
        <v>0</v>
      </c>
    </row>
    <row r="125" spans="1:32" ht="19.5" customHeight="1" thickBot="1">
      <c r="A125" s="22" t="s">
        <v>5</v>
      </c>
      <c r="B125" s="21"/>
      <c r="C125" s="9">
        <f t="shared" ref="C125:AF125" si="47">SUM(C121:C124)</f>
        <v>14932785</v>
      </c>
      <c r="D125" s="9">
        <f t="shared" si="47"/>
        <v>9552103</v>
      </c>
      <c r="E125" s="9">
        <f t="shared" si="47"/>
        <v>24484888</v>
      </c>
      <c r="F125" s="9">
        <f t="shared" si="47"/>
        <v>5641998</v>
      </c>
      <c r="G125" s="9">
        <f t="shared" si="47"/>
        <v>4711284</v>
      </c>
      <c r="H125" s="9">
        <f t="shared" si="47"/>
        <v>10353282</v>
      </c>
      <c r="I125" s="9">
        <f t="shared" si="47"/>
        <v>0</v>
      </c>
      <c r="J125" s="9">
        <f t="shared" si="47"/>
        <v>0</v>
      </c>
      <c r="K125" s="9">
        <f t="shared" si="47"/>
        <v>0</v>
      </c>
      <c r="L125" s="9">
        <f t="shared" si="47"/>
        <v>3044284</v>
      </c>
      <c r="M125" s="9">
        <f t="shared" si="47"/>
        <v>0</v>
      </c>
      <c r="N125" s="9">
        <f t="shared" si="47"/>
        <v>3044284</v>
      </c>
      <c r="O125" s="9">
        <f t="shared" si="47"/>
        <v>0</v>
      </c>
      <c r="P125" s="9">
        <f t="shared" si="47"/>
        <v>4840819</v>
      </c>
      <c r="Q125" s="9">
        <f t="shared" si="47"/>
        <v>4840819</v>
      </c>
      <c r="R125" s="9">
        <f t="shared" si="47"/>
        <v>0</v>
      </c>
      <c r="S125" s="9">
        <f t="shared" si="47"/>
        <v>0</v>
      </c>
      <c r="T125" s="9">
        <f t="shared" si="47"/>
        <v>0</v>
      </c>
      <c r="U125" s="9">
        <f t="shared" si="47"/>
        <v>0</v>
      </c>
      <c r="V125" s="9">
        <f t="shared" si="47"/>
        <v>0</v>
      </c>
      <c r="W125" s="9">
        <f t="shared" si="47"/>
        <v>0</v>
      </c>
      <c r="X125" s="9">
        <f t="shared" si="47"/>
        <v>6246503</v>
      </c>
      <c r="Y125" s="9">
        <f t="shared" si="47"/>
        <v>0</v>
      </c>
      <c r="Z125" s="9">
        <f t="shared" si="47"/>
        <v>6246503</v>
      </c>
      <c r="AA125" s="9">
        <f t="shared" si="47"/>
        <v>0</v>
      </c>
      <c r="AB125" s="9">
        <f t="shared" si="47"/>
        <v>0</v>
      </c>
      <c r="AC125" s="9">
        <f t="shared" si="47"/>
        <v>0</v>
      </c>
      <c r="AD125" s="9">
        <f t="shared" si="47"/>
        <v>0</v>
      </c>
      <c r="AE125" s="9">
        <f t="shared" si="47"/>
        <v>0</v>
      </c>
      <c r="AF125" s="9">
        <f t="shared" si="47"/>
        <v>0</v>
      </c>
    </row>
    <row r="126" spans="1:32" ht="19.5" customHeight="1">
      <c r="A126" s="52" t="s">
        <v>44</v>
      </c>
      <c r="B126" s="18" t="s">
        <v>2</v>
      </c>
      <c r="C126" s="5">
        <f>F126+I126+L126+O126+U126+X126+AA126+AD126+R126</f>
        <v>0</v>
      </c>
      <c r="D126" s="5">
        <f>G126+J126+M126+P126+V126+Y126+AB126+AE126+S126</f>
        <v>0</v>
      </c>
      <c r="E126" s="6">
        <f>H126+K126+N126+Q126+W126+Z126+AC126+AF126+T126</f>
        <v>0</v>
      </c>
      <c r="F126" s="5">
        <v>0</v>
      </c>
      <c r="G126" s="5">
        <v>0</v>
      </c>
      <c r="H126" s="5">
        <f>F126+G126</f>
        <v>0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5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8">
        <f>AA126+AB126</f>
        <v>0</v>
      </c>
      <c r="AD126" s="5">
        <v>0</v>
      </c>
      <c r="AE126" s="5">
        <v>0</v>
      </c>
      <c r="AF126" s="6">
        <f>AD126+AE126</f>
        <v>0</v>
      </c>
    </row>
    <row r="127" spans="1:32" ht="19.5" customHeight="1">
      <c r="A127" s="53"/>
      <c r="B127" s="17" t="s">
        <v>3</v>
      </c>
      <c r="C127" s="5">
        <f t="shared" ref="C127:E129" si="48">F127+I127+L127+O127+U127+X127+AA127+AD127+R127</f>
        <v>0</v>
      </c>
      <c r="D127" s="5">
        <f t="shared" si="48"/>
        <v>0</v>
      </c>
      <c r="E127" s="6">
        <f t="shared" si="48"/>
        <v>0</v>
      </c>
      <c r="F127" s="5">
        <v>0</v>
      </c>
      <c r="G127" s="5">
        <v>0</v>
      </c>
      <c r="H127" s="5">
        <f>F127+G127</f>
        <v>0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0</v>
      </c>
      <c r="W127" s="5">
        <f>U127+V127</f>
        <v>0</v>
      </c>
      <c r="X127" s="5">
        <v>0</v>
      </c>
      <c r="Y127" s="5">
        <v>0</v>
      </c>
      <c r="Z127" s="8">
        <f>X127+Y127</f>
        <v>0</v>
      </c>
      <c r="AA127" s="5">
        <v>0</v>
      </c>
      <c r="AB127" s="5">
        <v>0</v>
      </c>
      <c r="AC127" s="8">
        <f>AA127+AB127</f>
        <v>0</v>
      </c>
      <c r="AD127" s="5">
        <v>0</v>
      </c>
      <c r="AE127" s="5">
        <v>0</v>
      </c>
      <c r="AF127" s="6">
        <f>AD127+AE127</f>
        <v>0</v>
      </c>
    </row>
    <row r="128" spans="1:32" ht="19.5" customHeight="1">
      <c r="A128" s="53"/>
      <c r="B128" s="17" t="s">
        <v>59</v>
      </c>
      <c r="C128" s="5">
        <f t="shared" si="48"/>
        <v>0</v>
      </c>
      <c r="D128" s="5">
        <f t="shared" si="48"/>
        <v>0</v>
      </c>
      <c r="E128" s="6">
        <f t="shared" si="48"/>
        <v>0</v>
      </c>
      <c r="F128" s="5">
        <v>0</v>
      </c>
      <c r="G128" s="5">
        <v>0</v>
      </c>
      <c r="H128" s="5">
        <f>F128+G128</f>
        <v>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5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8">
        <f>AA128+AB128</f>
        <v>0</v>
      </c>
      <c r="AD128" s="5">
        <v>0</v>
      </c>
      <c r="AE128" s="5">
        <v>0</v>
      </c>
      <c r="AF128" s="6">
        <f>AD128+AE128</f>
        <v>0</v>
      </c>
    </row>
    <row r="129" spans="1:32" ht="19.5" customHeight="1">
      <c r="A129" s="54"/>
      <c r="B129" s="17" t="s">
        <v>4</v>
      </c>
      <c r="C129" s="5">
        <f t="shared" si="48"/>
        <v>89786297</v>
      </c>
      <c r="D129" s="5">
        <f t="shared" si="48"/>
        <v>58372293</v>
      </c>
      <c r="E129" s="6">
        <f t="shared" si="48"/>
        <v>148158590</v>
      </c>
      <c r="F129" s="5">
        <v>11315723</v>
      </c>
      <c r="G129" s="5">
        <v>17202876</v>
      </c>
      <c r="H129" s="5">
        <f>F129+G129</f>
        <v>28518599</v>
      </c>
      <c r="I129" s="5">
        <v>0</v>
      </c>
      <c r="J129" s="5">
        <v>0</v>
      </c>
      <c r="K129" s="5">
        <f>I129+J129</f>
        <v>0</v>
      </c>
      <c r="L129" s="5">
        <v>0</v>
      </c>
      <c r="M129" s="5">
        <v>0</v>
      </c>
      <c r="N129" s="5">
        <f>L129+M129</f>
        <v>0</v>
      </c>
      <c r="O129" s="5">
        <v>0</v>
      </c>
      <c r="P129" s="5">
        <v>0</v>
      </c>
      <c r="Q129" s="5">
        <f>O129+P129</f>
        <v>0</v>
      </c>
      <c r="R129" s="5">
        <v>0</v>
      </c>
      <c r="S129" s="5">
        <v>0</v>
      </c>
      <c r="T129" s="5">
        <f>R129+S129</f>
        <v>0</v>
      </c>
      <c r="U129" s="5">
        <v>0</v>
      </c>
      <c r="V129" s="5">
        <v>0</v>
      </c>
      <c r="W129" s="5">
        <f>U129+V129</f>
        <v>0</v>
      </c>
      <c r="X129" s="5">
        <v>78470574</v>
      </c>
      <c r="Y129" s="5">
        <v>41169417</v>
      </c>
      <c r="Z129" s="8">
        <f>X129+Y129</f>
        <v>119639991</v>
      </c>
      <c r="AA129" s="5">
        <v>0</v>
      </c>
      <c r="AB129" s="5">
        <v>0</v>
      </c>
      <c r="AC129" s="8">
        <f>AA129+AB129</f>
        <v>0</v>
      </c>
      <c r="AD129" s="5">
        <v>0</v>
      </c>
      <c r="AE129" s="5">
        <v>0</v>
      </c>
      <c r="AF129" s="6">
        <f>AD129+AE129</f>
        <v>0</v>
      </c>
    </row>
    <row r="130" spans="1:32" ht="19.5" customHeight="1" thickBot="1">
      <c r="A130" s="22" t="s">
        <v>5</v>
      </c>
      <c r="B130" s="21"/>
      <c r="C130" s="9">
        <f t="shared" ref="C130:AF130" si="49">SUM(C126:C129)</f>
        <v>89786297</v>
      </c>
      <c r="D130" s="9">
        <f t="shared" si="49"/>
        <v>58372293</v>
      </c>
      <c r="E130" s="9">
        <f t="shared" si="49"/>
        <v>148158590</v>
      </c>
      <c r="F130" s="9">
        <f t="shared" si="49"/>
        <v>11315723</v>
      </c>
      <c r="G130" s="9">
        <f t="shared" si="49"/>
        <v>17202876</v>
      </c>
      <c r="H130" s="9">
        <f t="shared" si="49"/>
        <v>28518599</v>
      </c>
      <c r="I130" s="9">
        <f t="shared" si="49"/>
        <v>0</v>
      </c>
      <c r="J130" s="9">
        <f t="shared" si="49"/>
        <v>0</v>
      </c>
      <c r="K130" s="9">
        <f t="shared" si="49"/>
        <v>0</v>
      </c>
      <c r="L130" s="9">
        <f t="shared" si="49"/>
        <v>0</v>
      </c>
      <c r="M130" s="9">
        <f t="shared" si="49"/>
        <v>0</v>
      </c>
      <c r="N130" s="9">
        <f t="shared" si="49"/>
        <v>0</v>
      </c>
      <c r="O130" s="9">
        <f t="shared" si="49"/>
        <v>0</v>
      </c>
      <c r="P130" s="9">
        <f t="shared" si="49"/>
        <v>0</v>
      </c>
      <c r="Q130" s="9">
        <f t="shared" si="49"/>
        <v>0</v>
      </c>
      <c r="R130" s="9">
        <f t="shared" si="49"/>
        <v>0</v>
      </c>
      <c r="S130" s="9">
        <f t="shared" si="49"/>
        <v>0</v>
      </c>
      <c r="T130" s="9">
        <f t="shared" si="49"/>
        <v>0</v>
      </c>
      <c r="U130" s="9">
        <f t="shared" si="49"/>
        <v>0</v>
      </c>
      <c r="V130" s="9">
        <f t="shared" si="49"/>
        <v>0</v>
      </c>
      <c r="W130" s="9">
        <f t="shared" si="49"/>
        <v>0</v>
      </c>
      <c r="X130" s="9">
        <f t="shared" si="49"/>
        <v>78470574</v>
      </c>
      <c r="Y130" s="9">
        <f t="shared" si="49"/>
        <v>41169417</v>
      </c>
      <c r="Z130" s="9">
        <f t="shared" si="49"/>
        <v>119639991</v>
      </c>
      <c r="AA130" s="9">
        <f t="shared" si="49"/>
        <v>0</v>
      </c>
      <c r="AB130" s="9">
        <f t="shared" si="49"/>
        <v>0</v>
      </c>
      <c r="AC130" s="9">
        <f t="shared" si="49"/>
        <v>0</v>
      </c>
      <c r="AD130" s="9">
        <f t="shared" si="49"/>
        <v>0</v>
      </c>
      <c r="AE130" s="9">
        <f t="shared" si="49"/>
        <v>0</v>
      </c>
      <c r="AF130" s="9">
        <f t="shared" si="49"/>
        <v>0</v>
      </c>
    </row>
    <row r="131" spans="1:32" ht="19.5" customHeight="1">
      <c r="A131" s="52" t="s">
        <v>45</v>
      </c>
      <c r="B131" s="18" t="s">
        <v>2</v>
      </c>
      <c r="C131" s="5">
        <f>F131+I131+L131+O131+U131+X131+AA131+AD131+R131</f>
        <v>0</v>
      </c>
      <c r="D131" s="5">
        <f>G131+J131+M131+P131+V131+Y131+AB131+AE131+S131</f>
        <v>0</v>
      </c>
      <c r="E131" s="6">
        <f>H131+K131+N131+Q131+W131+Z131+AC131+AF131+T131</f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5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8">
        <f>AA131+AB131</f>
        <v>0</v>
      </c>
      <c r="AD131" s="5">
        <v>0</v>
      </c>
      <c r="AE131" s="5">
        <v>0</v>
      </c>
      <c r="AF131" s="6">
        <f>AD131+AE131</f>
        <v>0</v>
      </c>
    </row>
    <row r="132" spans="1:32" ht="19.5" customHeight="1">
      <c r="A132" s="53"/>
      <c r="B132" s="17" t="s">
        <v>3</v>
      </c>
      <c r="C132" s="5">
        <f t="shared" ref="C132:E134" si="50">F132+I132+L132+O132+U132+X132+AA132+AD132+R132</f>
        <v>0</v>
      </c>
      <c r="D132" s="5">
        <f t="shared" si="50"/>
        <v>0</v>
      </c>
      <c r="E132" s="6">
        <f t="shared" si="50"/>
        <v>0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0</v>
      </c>
      <c r="V132" s="5">
        <v>0</v>
      </c>
      <c r="W132" s="5">
        <f>U132+V132</f>
        <v>0</v>
      </c>
      <c r="X132" s="5">
        <v>0</v>
      </c>
      <c r="Y132" s="5">
        <v>0</v>
      </c>
      <c r="Z132" s="8">
        <f>X132+Y132</f>
        <v>0</v>
      </c>
      <c r="AA132" s="5">
        <v>0</v>
      </c>
      <c r="AB132" s="5">
        <v>0</v>
      </c>
      <c r="AC132" s="8">
        <f>AA132+AB132</f>
        <v>0</v>
      </c>
      <c r="AD132" s="5">
        <v>0</v>
      </c>
      <c r="AE132" s="5">
        <v>0</v>
      </c>
      <c r="AF132" s="6">
        <f>AD132+AE132</f>
        <v>0</v>
      </c>
    </row>
    <row r="133" spans="1:32" ht="19.5" customHeight="1">
      <c r="A133" s="53"/>
      <c r="B133" s="17" t="s">
        <v>59</v>
      </c>
      <c r="C133" s="5">
        <f t="shared" si="50"/>
        <v>0</v>
      </c>
      <c r="D133" s="5">
        <f t="shared" si="50"/>
        <v>0</v>
      </c>
      <c r="E133" s="6">
        <f t="shared" si="50"/>
        <v>0</v>
      </c>
      <c r="F133" s="5">
        <v>0</v>
      </c>
      <c r="G133" s="5">
        <v>0</v>
      </c>
      <c r="H133" s="5">
        <f>F133+G133</f>
        <v>0</v>
      </c>
      <c r="I133" s="5">
        <v>0</v>
      </c>
      <c r="J133" s="5">
        <v>0</v>
      </c>
      <c r="K133" s="5">
        <f>I133+J133</f>
        <v>0</v>
      </c>
      <c r="L133" s="5">
        <v>0</v>
      </c>
      <c r="M133" s="5">
        <v>0</v>
      </c>
      <c r="N133" s="5">
        <f>L133+M133</f>
        <v>0</v>
      </c>
      <c r="O133" s="5">
        <v>0</v>
      </c>
      <c r="P133" s="5">
        <v>0</v>
      </c>
      <c r="Q133" s="5">
        <f>O133+P133</f>
        <v>0</v>
      </c>
      <c r="R133" s="5">
        <v>0</v>
      </c>
      <c r="S133" s="5">
        <v>0</v>
      </c>
      <c r="T133" s="5">
        <f>R133+S133</f>
        <v>0</v>
      </c>
      <c r="U133" s="5">
        <v>0</v>
      </c>
      <c r="V133" s="5">
        <v>0</v>
      </c>
      <c r="W133" s="5">
        <f>U133+V133</f>
        <v>0</v>
      </c>
      <c r="X133" s="5">
        <v>0</v>
      </c>
      <c r="Y133" s="5">
        <v>0</v>
      </c>
      <c r="Z133" s="8">
        <f>X133+Y133</f>
        <v>0</v>
      </c>
      <c r="AA133" s="5">
        <v>0</v>
      </c>
      <c r="AB133" s="5">
        <v>0</v>
      </c>
      <c r="AC133" s="8">
        <f>AA133+AB133</f>
        <v>0</v>
      </c>
      <c r="AD133" s="5">
        <v>0</v>
      </c>
      <c r="AE133" s="5">
        <v>0</v>
      </c>
      <c r="AF133" s="6">
        <f>AD133+AE133</f>
        <v>0</v>
      </c>
    </row>
    <row r="134" spans="1:32" ht="19.5" customHeight="1">
      <c r="A134" s="54"/>
      <c r="B134" s="17" t="s">
        <v>4</v>
      </c>
      <c r="C134" s="5">
        <f t="shared" si="50"/>
        <v>121476057</v>
      </c>
      <c r="D134" s="5">
        <f t="shared" si="50"/>
        <v>48856203</v>
      </c>
      <c r="E134" s="6">
        <f t="shared" si="50"/>
        <v>170332260</v>
      </c>
      <c r="F134" s="5">
        <v>86742195</v>
      </c>
      <c r="G134" s="5">
        <v>2621768</v>
      </c>
      <c r="H134" s="5">
        <f>F134+G134</f>
        <v>89363963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0</v>
      </c>
      <c r="V134" s="5">
        <v>0</v>
      </c>
      <c r="W134" s="5">
        <f>U134+V134</f>
        <v>0</v>
      </c>
      <c r="X134" s="5">
        <v>34733862</v>
      </c>
      <c r="Y134" s="5">
        <v>46234435</v>
      </c>
      <c r="Z134" s="8">
        <f>X134+Y134</f>
        <v>80968297</v>
      </c>
      <c r="AA134" s="5">
        <v>0</v>
      </c>
      <c r="AB134" s="5">
        <v>0</v>
      </c>
      <c r="AC134" s="8">
        <f>AA134+AB134</f>
        <v>0</v>
      </c>
      <c r="AD134" s="5">
        <v>0</v>
      </c>
      <c r="AE134" s="5">
        <v>0</v>
      </c>
      <c r="AF134" s="6">
        <f>AD134+AE134</f>
        <v>0</v>
      </c>
    </row>
    <row r="135" spans="1:32" ht="19.5" customHeight="1" thickBot="1">
      <c r="A135" s="22" t="s">
        <v>5</v>
      </c>
      <c r="B135" s="21"/>
      <c r="C135" s="9">
        <f t="shared" ref="C135:AF135" si="51">SUM(C131:C134)</f>
        <v>121476057</v>
      </c>
      <c r="D135" s="9">
        <f t="shared" si="51"/>
        <v>48856203</v>
      </c>
      <c r="E135" s="9">
        <f t="shared" si="51"/>
        <v>170332260</v>
      </c>
      <c r="F135" s="9">
        <f t="shared" si="51"/>
        <v>86742195</v>
      </c>
      <c r="G135" s="9">
        <f t="shared" si="51"/>
        <v>2621768</v>
      </c>
      <c r="H135" s="9">
        <f t="shared" si="51"/>
        <v>89363963</v>
      </c>
      <c r="I135" s="9">
        <f t="shared" si="51"/>
        <v>0</v>
      </c>
      <c r="J135" s="9">
        <f t="shared" si="51"/>
        <v>0</v>
      </c>
      <c r="K135" s="9">
        <f t="shared" si="51"/>
        <v>0</v>
      </c>
      <c r="L135" s="9">
        <f t="shared" si="51"/>
        <v>0</v>
      </c>
      <c r="M135" s="9">
        <f t="shared" si="51"/>
        <v>0</v>
      </c>
      <c r="N135" s="9">
        <f t="shared" si="51"/>
        <v>0</v>
      </c>
      <c r="O135" s="9">
        <f t="shared" si="51"/>
        <v>0</v>
      </c>
      <c r="P135" s="9">
        <f t="shared" si="51"/>
        <v>0</v>
      </c>
      <c r="Q135" s="9">
        <f t="shared" si="51"/>
        <v>0</v>
      </c>
      <c r="R135" s="9">
        <f t="shared" si="51"/>
        <v>0</v>
      </c>
      <c r="S135" s="9">
        <f t="shared" si="51"/>
        <v>0</v>
      </c>
      <c r="T135" s="9">
        <f t="shared" si="51"/>
        <v>0</v>
      </c>
      <c r="U135" s="9">
        <f t="shared" si="51"/>
        <v>0</v>
      </c>
      <c r="V135" s="9">
        <f t="shared" si="51"/>
        <v>0</v>
      </c>
      <c r="W135" s="9">
        <f t="shared" si="51"/>
        <v>0</v>
      </c>
      <c r="X135" s="9">
        <f t="shared" si="51"/>
        <v>34733862</v>
      </c>
      <c r="Y135" s="9">
        <f t="shared" si="51"/>
        <v>46234435</v>
      </c>
      <c r="Z135" s="9">
        <f t="shared" si="51"/>
        <v>80968297</v>
      </c>
      <c r="AA135" s="9">
        <f t="shared" si="51"/>
        <v>0</v>
      </c>
      <c r="AB135" s="9">
        <f t="shared" si="51"/>
        <v>0</v>
      </c>
      <c r="AC135" s="9">
        <f t="shared" si="51"/>
        <v>0</v>
      </c>
      <c r="AD135" s="9">
        <f t="shared" si="51"/>
        <v>0</v>
      </c>
      <c r="AE135" s="9">
        <f t="shared" si="51"/>
        <v>0</v>
      </c>
      <c r="AF135" s="9">
        <f t="shared" si="51"/>
        <v>0</v>
      </c>
    </row>
    <row r="136" spans="1:32" ht="19.5" customHeight="1">
      <c r="A136" s="52" t="s">
        <v>46</v>
      </c>
      <c r="B136" s="18" t="s">
        <v>2</v>
      </c>
      <c r="C136" s="5">
        <f>F136+I136+L136+O136+U136+X136+AA136+AD136+R136</f>
        <v>0</v>
      </c>
      <c r="D136" s="5">
        <f>G136+J136+M136+P136+V136+Y136+AB136+AE136+S136</f>
        <v>0</v>
      </c>
      <c r="E136" s="6">
        <f>H136+K136+N136+Q136+W136+Z136+AC136+AF136+T136</f>
        <v>0</v>
      </c>
      <c r="F136" s="5">
        <v>0</v>
      </c>
      <c r="G136" s="5">
        <v>0</v>
      </c>
      <c r="H136" s="5">
        <f>F136+G136</f>
        <v>0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0</v>
      </c>
      <c r="V136" s="5">
        <v>0</v>
      </c>
      <c r="W136" s="5">
        <f>U136+V136</f>
        <v>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8">
        <f>AA136+AB136</f>
        <v>0</v>
      </c>
      <c r="AD136" s="5">
        <v>0</v>
      </c>
      <c r="AE136" s="5">
        <v>0</v>
      </c>
      <c r="AF136" s="6">
        <f>AD136+AE136</f>
        <v>0</v>
      </c>
    </row>
    <row r="137" spans="1:32" ht="19.5" customHeight="1">
      <c r="A137" s="53"/>
      <c r="B137" s="17" t="s">
        <v>3</v>
      </c>
      <c r="C137" s="5">
        <f t="shared" ref="C137:E139" si="52">F137+I137+L137+O137+U137+X137+AA137+AD137+R137</f>
        <v>0</v>
      </c>
      <c r="D137" s="5">
        <f t="shared" si="52"/>
        <v>0</v>
      </c>
      <c r="E137" s="6">
        <f t="shared" si="52"/>
        <v>0</v>
      </c>
      <c r="F137" s="5">
        <v>0</v>
      </c>
      <c r="G137" s="5">
        <v>0</v>
      </c>
      <c r="H137" s="5">
        <f>F137+G137</f>
        <v>0</v>
      </c>
      <c r="I137" s="5">
        <v>0</v>
      </c>
      <c r="J137" s="5">
        <v>0</v>
      </c>
      <c r="K137" s="5">
        <f>I137+J137</f>
        <v>0</v>
      </c>
      <c r="L137" s="5">
        <v>0</v>
      </c>
      <c r="M137" s="5">
        <v>0</v>
      </c>
      <c r="N137" s="5">
        <f>L137+M137</f>
        <v>0</v>
      </c>
      <c r="O137" s="5">
        <v>0</v>
      </c>
      <c r="P137" s="5">
        <v>0</v>
      </c>
      <c r="Q137" s="5">
        <f>O137+P137</f>
        <v>0</v>
      </c>
      <c r="R137" s="5">
        <v>0</v>
      </c>
      <c r="S137" s="5">
        <v>0</v>
      </c>
      <c r="T137" s="5">
        <f>R137+S137</f>
        <v>0</v>
      </c>
      <c r="U137" s="5">
        <v>0</v>
      </c>
      <c r="V137" s="5">
        <v>0</v>
      </c>
      <c r="W137" s="5">
        <f>U137+V137</f>
        <v>0</v>
      </c>
      <c r="X137" s="5">
        <v>0</v>
      </c>
      <c r="Y137" s="5">
        <v>0</v>
      </c>
      <c r="Z137" s="8">
        <f>X137+Y137</f>
        <v>0</v>
      </c>
      <c r="AA137" s="5">
        <v>0</v>
      </c>
      <c r="AB137" s="5">
        <v>0</v>
      </c>
      <c r="AC137" s="8">
        <f>AA137+AB137</f>
        <v>0</v>
      </c>
      <c r="AD137" s="5">
        <v>0</v>
      </c>
      <c r="AE137" s="5">
        <v>0</v>
      </c>
      <c r="AF137" s="6">
        <f>AD137+AE137</f>
        <v>0</v>
      </c>
    </row>
    <row r="138" spans="1:32" ht="19.5" customHeight="1">
      <c r="A138" s="53"/>
      <c r="B138" s="17" t="s">
        <v>59</v>
      </c>
      <c r="C138" s="5">
        <f t="shared" si="52"/>
        <v>0</v>
      </c>
      <c r="D138" s="5">
        <f t="shared" si="52"/>
        <v>0</v>
      </c>
      <c r="E138" s="6">
        <f t="shared" si="52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5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8">
        <f>AA138+AB138</f>
        <v>0</v>
      </c>
      <c r="AD138" s="5">
        <v>0</v>
      </c>
      <c r="AE138" s="5">
        <v>0</v>
      </c>
      <c r="AF138" s="6">
        <f>AD138+AE138</f>
        <v>0</v>
      </c>
    </row>
    <row r="139" spans="1:32" ht="19.5" customHeight="1">
      <c r="A139" s="54"/>
      <c r="B139" s="17" t="s">
        <v>4</v>
      </c>
      <c r="C139" s="5">
        <f t="shared" si="52"/>
        <v>7107443</v>
      </c>
      <c r="D139" s="5">
        <f t="shared" si="52"/>
        <v>2208464</v>
      </c>
      <c r="E139" s="6">
        <f t="shared" si="52"/>
        <v>9315907</v>
      </c>
      <c r="F139" s="5">
        <v>812622</v>
      </c>
      <c r="G139" s="5">
        <v>2208464</v>
      </c>
      <c r="H139" s="5">
        <f>F139+G139</f>
        <v>3021086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5">
        <f>U139+V139</f>
        <v>0</v>
      </c>
      <c r="X139" s="5">
        <v>6294821</v>
      </c>
      <c r="Y139" s="5">
        <v>0</v>
      </c>
      <c r="Z139" s="8">
        <f>X139+Y139</f>
        <v>6294821</v>
      </c>
      <c r="AA139" s="5">
        <v>0</v>
      </c>
      <c r="AB139" s="5">
        <v>0</v>
      </c>
      <c r="AC139" s="8">
        <f>AA139+AB139</f>
        <v>0</v>
      </c>
      <c r="AD139" s="5">
        <v>0</v>
      </c>
      <c r="AE139" s="5">
        <v>0</v>
      </c>
      <c r="AF139" s="6">
        <f>AD139+AE139</f>
        <v>0</v>
      </c>
    </row>
    <row r="140" spans="1:32" ht="19.5" customHeight="1" thickBot="1">
      <c r="A140" s="22" t="s">
        <v>5</v>
      </c>
      <c r="B140" s="21"/>
      <c r="C140" s="9">
        <f t="shared" ref="C140:AF140" si="53">SUM(C136:C139)</f>
        <v>7107443</v>
      </c>
      <c r="D140" s="9">
        <f t="shared" si="53"/>
        <v>2208464</v>
      </c>
      <c r="E140" s="9">
        <f t="shared" si="53"/>
        <v>9315907</v>
      </c>
      <c r="F140" s="9">
        <f t="shared" si="53"/>
        <v>812622</v>
      </c>
      <c r="G140" s="9">
        <f t="shared" si="53"/>
        <v>2208464</v>
      </c>
      <c r="H140" s="9">
        <f t="shared" si="53"/>
        <v>3021086</v>
      </c>
      <c r="I140" s="9">
        <f t="shared" si="53"/>
        <v>0</v>
      </c>
      <c r="J140" s="9">
        <f t="shared" si="53"/>
        <v>0</v>
      </c>
      <c r="K140" s="9">
        <f t="shared" si="53"/>
        <v>0</v>
      </c>
      <c r="L140" s="9">
        <f t="shared" si="53"/>
        <v>0</v>
      </c>
      <c r="M140" s="9">
        <f t="shared" si="53"/>
        <v>0</v>
      </c>
      <c r="N140" s="9">
        <f t="shared" si="53"/>
        <v>0</v>
      </c>
      <c r="O140" s="9">
        <f t="shared" si="53"/>
        <v>0</v>
      </c>
      <c r="P140" s="9">
        <f t="shared" si="53"/>
        <v>0</v>
      </c>
      <c r="Q140" s="9">
        <f t="shared" si="53"/>
        <v>0</v>
      </c>
      <c r="R140" s="9">
        <f t="shared" si="53"/>
        <v>0</v>
      </c>
      <c r="S140" s="9">
        <f t="shared" si="53"/>
        <v>0</v>
      </c>
      <c r="T140" s="9">
        <f t="shared" si="53"/>
        <v>0</v>
      </c>
      <c r="U140" s="9">
        <f t="shared" si="53"/>
        <v>0</v>
      </c>
      <c r="V140" s="9">
        <f t="shared" si="53"/>
        <v>0</v>
      </c>
      <c r="W140" s="9">
        <f t="shared" si="53"/>
        <v>0</v>
      </c>
      <c r="X140" s="9">
        <f t="shared" si="53"/>
        <v>6294821</v>
      </c>
      <c r="Y140" s="9">
        <f t="shared" si="53"/>
        <v>0</v>
      </c>
      <c r="Z140" s="9">
        <f t="shared" si="53"/>
        <v>6294821</v>
      </c>
      <c r="AA140" s="9">
        <f t="shared" si="53"/>
        <v>0</v>
      </c>
      <c r="AB140" s="9">
        <f t="shared" si="53"/>
        <v>0</v>
      </c>
      <c r="AC140" s="9">
        <f t="shared" si="53"/>
        <v>0</v>
      </c>
      <c r="AD140" s="9">
        <f t="shared" si="53"/>
        <v>0</v>
      </c>
      <c r="AE140" s="9">
        <f t="shared" si="53"/>
        <v>0</v>
      </c>
      <c r="AF140" s="9">
        <f t="shared" si="53"/>
        <v>0</v>
      </c>
    </row>
    <row r="141" spans="1:32" ht="19.5" customHeight="1">
      <c r="A141" s="52" t="s">
        <v>58</v>
      </c>
      <c r="B141" s="18" t="s">
        <v>2</v>
      </c>
      <c r="C141" s="5">
        <f>F141+I141+L141+O141+U141+X141+AA141+AD141+R141</f>
        <v>0</v>
      </c>
      <c r="D141" s="5">
        <f>G141+J141+M141+P141+V141+Y141+AB141+AE141+S141</f>
        <v>0</v>
      </c>
      <c r="E141" s="6">
        <f>H141+K141+N141+Q141+W141+Z141+AC141+AF141+T141</f>
        <v>0</v>
      </c>
      <c r="F141" s="5">
        <v>0</v>
      </c>
      <c r="G141" s="5">
        <v>0</v>
      </c>
      <c r="H141" s="5">
        <f>F141+G141</f>
        <v>0</v>
      </c>
      <c r="I141" s="5">
        <v>0</v>
      </c>
      <c r="J141" s="5">
        <v>0</v>
      </c>
      <c r="K141" s="5">
        <f>I141+J141</f>
        <v>0</v>
      </c>
      <c r="L141" s="5">
        <v>0</v>
      </c>
      <c r="M141" s="5">
        <v>0</v>
      </c>
      <c r="N141" s="5">
        <f>L141+M141</f>
        <v>0</v>
      </c>
      <c r="O141" s="5">
        <v>0</v>
      </c>
      <c r="P141" s="5">
        <v>0</v>
      </c>
      <c r="Q141" s="5">
        <f>O141+P141</f>
        <v>0</v>
      </c>
      <c r="R141" s="5">
        <v>0</v>
      </c>
      <c r="S141" s="5">
        <v>0</v>
      </c>
      <c r="T141" s="5">
        <f>R141+S141</f>
        <v>0</v>
      </c>
      <c r="U141" s="5">
        <v>0</v>
      </c>
      <c r="V141" s="5">
        <v>0</v>
      </c>
      <c r="W141" s="5">
        <f>U141+V141</f>
        <v>0</v>
      </c>
      <c r="X141" s="5">
        <v>0</v>
      </c>
      <c r="Y141" s="5">
        <v>0</v>
      </c>
      <c r="Z141" s="8">
        <f>X141+Y141</f>
        <v>0</v>
      </c>
      <c r="AA141" s="5">
        <v>0</v>
      </c>
      <c r="AB141" s="5">
        <v>0</v>
      </c>
      <c r="AC141" s="8">
        <f>AA141+AB141</f>
        <v>0</v>
      </c>
      <c r="AD141" s="5">
        <v>0</v>
      </c>
      <c r="AE141" s="5">
        <v>0</v>
      </c>
      <c r="AF141" s="6">
        <f>AD141+AE141</f>
        <v>0</v>
      </c>
    </row>
    <row r="142" spans="1:32" ht="19.5" customHeight="1">
      <c r="A142" s="53"/>
      <c r="B142" s="17" t="s">
        <v>3</v>
      </c>
      <c r="C142" s="5">
        <f t="shared" ref="C142:E144" si="54">F142+I142+L142+O142+U142+X142+AA142+AD142+R142</f>
        <v>0</v>
      </c>
      <c r="D142" s="5">
        <f t="shared" si="54"/>
        <v>0</v>
      </c>
      <c r="E142" s="6">
        <f t="shared" si="54"/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5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8">
        <f>AA142+AB142</f>
        <v>0</v>
      </c>
      <c r="AD142" s="5">
        <v>0</v>
      </c>
      <c r="AE142" s="5">
        <v>0</v>
      </c>
      <c r="AF142" s="6">
        <f>AD142+AE142</f>
        <v>0</v>
      </c>
    </row>
    <row r="143" spans="1:32" ht="19.5" customHeight="1">
      <c r="A143" s="53"/>
      <c r="B143" s="17" t="s">
        <v>59</v>
      </c>
      <c r="C143" s="5">
        <f t="shared" si="54"/>
        <v>0</v>
      </c>
      <c r="D143" s="5">
        <f t="shared" si="54"/>
        <v>0</v>
      </c>
      <c r="E143" s="6">
        <f t="shared" si="54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5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8">
        <f>AA143+AB143</f>
        <v>0</v>
      </c>
      <c r="AD143" s="5">
        <v>0</v>
      </c>
      <c r="AE143" s="5">
        <v>0</v>
      </c>
      <c r="AF143" s="6">
        <f>AD143+AE143</f>
        <v>0</v>
      </c>
    </row>
    <row r="144" spans="1:32" ht="19.5" customHeight="1">
      <c r="A144" s="54"/>
      <c r="B144" s="17" t="s">
        <v>4</v>
      </c>
      <c r="C144" s="5">
        <f t="shared" si="54"/>
        <v>136750975</v>
      </c>
      <c r="D144" s="5">
        <f t="shared" si="54"/>
        <v>60225918</v>
      </c>
      <c r="E144" s="6">
        <f t="shared" si="54"/>
        <v>196976893</v>
      </c>
      <c r="F144" s="5">
        <v>136750975</v>
      </c>
      <c r="G144" s="5">
        <v>14274</v>
      </c>
      <c r="H144" s="5">
        <f>F144+G144</f>
        <v>136765249</v>
      </c>
      <c r="I144" s="5">
        <v>0</v>
      </c>
      <c r="J144" s="5">
        <v>60211644</v>
      </c>
      <c r="K144" s="5">
        <f>I144+J144</f>
        <v>60211644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0</v>
      </c>
      <c r="V144" s="5">
        <v>0</v>
      </c>
      <c r="W144" s="5">
        <f>U144+V144</f>
        <v>0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8">
        <f>AA144+AB144</f>
        <v>0</v>
      </c>
      <c r="AD144" s="5">
        <v>0</v>
      </c>
      <c r="AE144" s="5">
        <v>0</v>
      </c>
      <c r="AF144" s="6">
        <f>AD144+AE144</f>
        <v>0</v>
      </c>
    </row>
    <row r="145" spans="1:32" ht="19.5" customHeight="1" thickBot="1">
      <c r="A145" s="22" t="s">
        <v>5</v>
      </c>
      <c r="B145" s="21"/>
      <c r="C145" s="9">
        <f t="shared" ref="C145:AF145" si="55">SUM(C141:C144)</f>
        <v>136750975</v>
      </c>
      <c r="D145" s="9">
        <f t="shared" si="55"/>
        <v>60225918</v>
      </c>
      <c r="E145" s="9">
        <f t="shared" si="55"/>
        <v>196976893</v>
      </c>
      <c r="F145" s="9">
        <f t="shared" si="55"/>
        <v>136750975</v>
      </c>
      <c r="G145" s="9">
        <f t="shared" si="55"/>
        <v>14274</v>
      </c>
      <c r="H145" s="9">
        <f t="shared" si="55"/>
        <v>136765249</v>
      </c>
      <c r="I145" s="9">
        <f t="shared" si="55"/>
        <v>0</v>
      </c>
      <c r="J145" s="9">
        <f t="shared" si="55"/>
        <v>60211644</v>
      </c>
      <c r="K145" s="9">
        <f t="shared" si="55"/>
        <v>60211644</v>
      </c>
      <c r="L145" s="9">
        <f t="shared" si="55"/>
        <v>0</v>
      </c>
      <c r="M145" s="9">
        <f t="shared" si="55"/>
        <v>0</v>
      </c>
      <c r="N145" s="9">
        <f t="shared" si="55"/>
        <v>0</v>
      </c>
      <c r="O145" s="9">
        <f t="shared" si="55"/>
        <v>0</v>
      </c>
      <c r="P145" s="9">
        <f t="shared" si="55"/>
        <v>0</v>
      </c>
      <c r="Q145" s="9">
        <f t="shared" si="55"/>
        <v>0</v>
      </c>
      <c r="R145" s="9">
        <f t="shared" si="55"/>
        <v>0</v>
      </c>
      <c r="S145" s="9">
        <f t="shared" si="55"/>
        <v>0</v>
      </c>
      <c r="T145" s="9">
        <f t="shared" si="55"/>
        <v>0</v>
      </c>
      <c r="U145" s="9">
        <f t="shared" si="55"/>
        <v>0</v>
      </c>
      <c r="V145" s="9">
        <f t="shared" si="55"/>
        <v>0</v>
      </c>
      <c r="W145" s="9">
        <f t="shared" si="55"/>
        <v>0</v>
      </c>
      <c r="X145" s="9">
        <f t="shared" si="55"/>
        <v>0</v>
      </c>
      <c r="Y145" s="9">
        <f t="shared" si="55"/>
        <v>0</v>
      </c>
      <c r="Z145" s="9">
        <f t="shared" si="55"/>
        <v>0</v>
      </c>
      <c r="AA145" s="9">
        <f t="shared" si="55"/>
        <v>0</v>
      </c>
      <c r="AB145" s="9">
        <f t="shared" si="55"/>
        <v>0</v>
      </c>
      <c r="AC145" s="9">
        <f t="shared" si="55"/>
        <v>0</v>
      </c>
      <c r="AD145" s="9">
        <f t="shared" si="55"/>
        <v>0</v>
      </c>
      <c r="AE145" s="9">
        <f t="shared" si="55"/>
        <v>0</v>
      </c>
      <c r="AF145" s="9">
        <f t="shared" si="55"/>
        <v>0</v>
      </c>
    </row>
    <row r="146" spans="1:32" ht="19.5" customHeight="1">
      <c r="A146" s="52" t="s">
        <v>47</v>
      </c>
      <c r="B146" s="18" t="s">
        <v>2</v>
      </c>
      <c r="C146" s="5">
        <f>F146+I146+L146+O146+U146+X146+AA146+AD146+R146</f>
        <v>0</v>
      </c>
      <c r="D146" s="5">
        <f>G146+J146+M146+P146+V146+Y146+AB146+AE146+S146</f>
        <v>0</v>
      </c>
      <c r="E146" s="6">
        <f>H146+K146+N146+Q146+W146+Z146+AC146+AF146+T146</f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5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8">
        <f>AA146+AB146</f>
        <v>0</v>
      </c>
      <c r="AD146" s="5">
        <v>0</v>
      </c>
      <c r="AE146" s="5">
        <v>0</v>
      </c>
      <c r="AF146" s="6">
        <f>AD146+AE146</f>
        <v>0</v>
      </c>
    </row>
    <row r="147" spans="1:32" ht="19.5" customHeight="1">
      <c r="A147" s="53"/>
      <c r="B147" s="17" t="s">
        <v>3</v>
      </c>
      <c r="C147" s="5">
        <f t="shared" ref="C147:E149" si="56">F147+I147+L147+O147+U147+X147+AA147+AD147+R147</f>
        <v>0</v>
      </c>
      <c r="D147" s="5">
        <f t="shared" si="56"/>
        <v>0</v>
      </c>
      <c r="E147" s="6">
        <f t="shared" si="56"/>
        <v>0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0</v>
      </c>
      <c r="V147" s="5">
        <v>0</v>
      </c>
      <c r="W147" s="5">
        <f>U147+V147</f>
        <v>0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8">
        <f>AA147+AB147</f>
        <v>0</v>
      </c>
      <c r="AD147" s="5">
        <v>0</v>
      </c>
      <c r="AE147" s="5">
        <v>0</v>
      </c>
      <c r="AF147" s="6">
        <f>AD147+AE147</f>
        <v>0</v>
      </c>
    </row>
    <row r="148" spans="1:32" ht="19.5" customHeight="1">
      <c r="A148" s="53"/>
      <c r="B148" s="17" t="s">
        <v>59</v>
      </c>
      <c r="C148" s="5">
        <f t="shared" si="56"/>
        <v>0</v>
      </c>
      <c r="D148" s="5">
        <f t="shared" si="56"/>
        <v>0</v>
      </c>
      <c r="E148" s="6">
        <f t="shared" si="56"/>
        <v>0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0</v>
      </c>
      <c r="V148" s="5">
        <v>0</v>
      </c>
      <c r="W148" s="5">
        <f>U148+V148</f>
        <v>0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8">
        <f>AA148+AB148</f>
        <v>0</v>
      </c>
      <c r="AD148" s="5">
        <v>0</v>
      </c>
      <c r="AE148" s="5">
        <v>0</v>
      </c>
      <c r="AF148" s="6">
        <f>AD148+AE148</f>
        <v>0</v>
      </c>
    </row>
    <row r="149" spans="1:32" ht="19.5" customHeight="1">
      <c r="A149" s="54"/>
      <c r="B149" s="17" t="s">
        <v>4</v>
      </c>
      <c r="C149" s="5">
        <f t="shared" si="56"/>
        <v>0</v>
      </c>
      <c r="D149" s="5">
        <f t="shared" si="56"/>
        <v>0</v>
      </c>
      <c r="E149" s="6">
        <f t="shared" si="56"/>
        <v>0</v>
      </c>
      <c r="F149" s="5">
        <v>0</v>
      </c>
      <c r="G149" s="5">
        <v>0</v>
      </c>
      <c r="H149" s="5">
        <f>F149+G149</f>
        <v>0</v>
      </c>
      <c r="I149" s="5">
        <v>0</v>
      </c>
      <c r="J149" s="5">
        <v>0</v>
      </c>
      <c r="K149" s="5">
        <f>I149+J149</f>
        <v>0</v>
      </c>
      <c r="L149" s="5">
        <v>0</v>
      </c>
      <c r="M149" s="5">
        <v>0</v>
      </c>
      <c r="N149" s="5">
        <f>L149+M149</f>
        <v>0</v>
      </c>
      <c r="O149" s="5">
        <v>0</v>
      </c>
      <c r="P149" s="5">
        <v>0</v>
      </c>
      <c r="Q149" s="5">
        <f>O149+P149</f>
        <v>0</v>
      </c>
      <c r="R149" s="5">
        <v>0</v>
      </c>
      <c r="S149" s="5">
        <v>0</v>
      </c>
      <c r="T149" s="5">
        <f>R149+S149</f>
        <v>0</v>
      </c>
      <c r="U149" s="5">
        <v>0</v>
      </c>
      <c r="V149" s="5">
        <v>0</v>
      </c>
      <c r="W149" s="5">
        <f>U149+V149</f>
        <v>0</v>
      </c>
      <c r="X149" s="5">
        <v>0</v>
      </c>
      <c r="Y149" s="5">
        <v>0</v>
      </c>
      <c r="Z149" s="8">
        <f>X149+Y149</f>
        <v>0</v>
      </c>
      <c r="AA149" s="5">
        <v>0</v>
      </c>
      <c r="AB149" s="5">
        <v>0</v>
      </c>
      <c r="AC149" s="8">
        <f>AA149+AB149</f>
        <v>0</v>
      </c>
      <c r="AD149" s="5">
        <v>0</v>
      </c>
      <c r="AE149" s="5">
        <v>0</v>
      </c>
      <c r="AF149" s="6">
        <f>AD149+AE149</f>
        <v>0</v>
      </c>
    </row>
    <row r="150" spans="1:32" ht="19.5" customHeight="1" thickBot="1">
      <c r="A150" s="22" t="s">
        <v>5</v>
      </c>
      <c r="B150" s="21"/>
      <c r="C150" s="9">
        <f t="shared" ref="C150:AF150" si="57">SUM(C146:C149)</f>
        <v>0</v>
      </c>
      <c r="D150" s="9">
        <f t="shared" si="57"/>
        <v>0</v>
      </c>
      <c r="E150" s="9">
        <f t="shared" si="57"/>
        <v>0</v>
      </c>
      <c r="F150" s="9">
        <f t="shared" si="57"/>
        <v>0</v>
      </c>
      <c r="G150" s="9">
        <f t="shared" si="57"/>
        <v>0</v>
      </c>
      <c r="H150" s="9">
        <f t="shared" si="57"/>
        <v>0</v>
      </c>
      <c r="I150" s="9">
        <f t="shared" si="57"/>
        <v>0</v>
      </c>
      <c r="J150" s="9">
        <f t="shared" si="57"/>
        <v>0</v>
      </c>
      <c r="K150" s="9">
        <f t="shared" si="57"/>
        <v>0</v>
      </c>
      <c r="L150" s="9">
        <f t="shared" si="57"/>
        <v>0</v>
      </c>
      <c r="M150" s="9">
        <f t="shared" si="57"/>
        <v>0</v>
      </c>
      <c r="N150" s="9">
        <f t="shared" si="57"/>
        <v>0</v>
      </c>
      <c r="O150" s="9">
        <f t="shared" si="57"/>
        <v>0</v>
      </c>
      <c r="P150" s="9">
        <f t="shared" si="57"/>
        <v>0</v>
      </c>
      <c r="Q150" s="9">
        <f t="shared" si="57"/>
        <v>0</v>
      </c>
      <c r="R150" s="9">
        <f t="shared" si="57"/>
        <v>0</v>
      </c>
      <c r="S150" s="9">
        <f t="shared" si="57"/>
        <v>0</v>
      </c>
      <c r="T150" s="9">
        <f t="shared" si="57"/>
        <v>0</v>
      </c>
      <c r="U150" s="9">
        <f t="shared" si="57"/>
        <v>0</v>
      </c>
      <c r="V150" s="9">
        <f t="shared" si="57"/>
        <v>0</v>
      </c>
      <c r="W150" s="9">
        <f t="shared" si="57"/>
        <v>0</v>
      </c>
      <c r="X150" s="9">
        <f t="shared" si="57"/>
        <v>0</v>
      </c>
      <c r="Y150" s="9">
        <f t="shared" si="57"/>
        <v>0</v>
      </c>
      <c r="Z150" s="9">
        <f t="shared" si="57"/>
        <v>0</v>
      </c>
      <c r="AA150" s="9">
        <f t="shared" si="57"/>
        <v>0</v>
      </c>
      <c r="AB150" s="9">
        <f t="shared" si="57"/>
        <v>0</v>
      </c>
      <c r="AC150" s="9">
        <f t="shared" si="57"/>
        <v>0</v>
      </c>
      <c r="AD150" s="9">
        <f t="shared" si="57"/>
        <v>0</v>
      </c>
      <c r="AE150" s="9">
        <f t="shared" si="57"/>
        <v>0</v>
      </c>
      <c r="AF150" s="9">
        <f t="shared" si="57"/>
        <v>0</v>
      </c>
    </row>
    <row r="151" spans="1:32" ht="19.5" customHeight="1">
      <c r="A151" s="52" t="s">
        <v>48</v>
      </c>
      <c r="B151" s="18" t="s">
        <v>2</v>
      </c>
      <c r="C151" s="5">
        <f>F151+I151+L151+O151+U151+X151+AA151+AD151+R151</f>
        <v>55775425</v>
      </c>
      <c r="D151" s="5">
        <f>G151+J151+M151+P151+V151+Y151+AB151+AE151+S151</f>
        <v>17168624</v>
      </c>
      <c r="E151" s="6">
        <f>H151+K151+N151+Q151+W151+Z151+AC151+AF151+T151</f>
        <v>72944049</v>
      </c>
      <c r="F151" s="5">
        <v>2121724</v>
      </c>
      <c r="G151" s="5">
        <v>2812155</v>
      </c>
      <c r="H151" s="5">
        <f>F151+G151</f>
        <v>4933879</v>
      </c>
      <c r="I151" s="5">
        <v>0</v>
      </c>
      <c r="J151" s="5">
        <v>0</v>
      </c>
      <c r="K151" s="5">
        <f>I151+J151</f>
        <v>0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0</v>
      </c>
      <c r="V151" s="5">
        <v>0</v>
      </c>
      <c r="W151" s="5">
        <f>U151+V151</f>
        <v>0</v>
      </c>
      <c r="X151" s="5">
        <v>53653701</v>
      </c>
      <c r="Y151" s="5">
        <v>14356469</v>
      </c>
      <c r="Z151" s="8">
        <f>X151+Y151</f>
        <v>68010170</v>
      </c>
      <c r="AA151" s="5">
        <v>0</v>
      </c>
      <c r="AB151" s="5">
        <v>0</v>
      </c>
      <c r="AC151" s="8">
        <f>AA151+AB151</f>
        <v>0</v>
      </c>
      <c r="AD151" s="5">
        <v>0</v>
      </c>
      <c r="AE151" s="5">
        <v>0</v>
      </c>
      <c r="AF151" s="6">
        <f>AD151+AE151</f>
        <v>0</v>
      </c>
    </row>
    <row r="152" spans="1:32" ht="19.5" customHeight="1">
      <c r="A152" s="53"/>
      <c r="B152" s="17" t="s">
        <v>3</v>
      </c>
      <c r="C152" s="5">
        <f t="shared" ref="C152:E154" si="58">F152+I152+L152+O152+U152+X152+AA152+AD152+R152</f>
        <v>45129446</v>
      </c>
      <c r="D152" s="5">
        <f t="shared" si="58"/>
        <v>4200098</v>
      </c>
      <c r="E152" s="6">
        <f t="shared" si="58"/>
        <v>49329544</v>
      </c>
      <c r="F152" s="5">
        <v>0</v>
      </c>
      <c r="G152" s="5">
        <v>4200098</v>
      </c>
      <c r="H152" s="5">
        <f>F152+G152</f>
        <v>4200098</v>
      </c>
      <c r="I152" s="5">
        <v>0</v>
      </c>
      <c r="J152" s="5">
        <v>0</v>
      </c>
      <c r="K152" s="5">
        <f>I152+J152</f>
        <v>0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0</v>
      </c>
      <c r="V152" s="5">
        <v>0</v>
      </c>
      <c r="W152" s="5">
        <f>U152+V152</f>
        <v>0</v>
      </c>
      <c r="X152" s="5">
        <v>45129446</v>
      </c>
      <c r="Y152" s="5">
        <v>0</v>
      </c>
      <c r="Z152" s="8">
        <f>X152+Y152</f>
        <v>45129446</v>
      </c>
      <c r="AA152" s="5">
        <v>0</v>
      </c>
      <c r="AB152" s="5">
        <v>0</v>
      </c>
      <c r="AC152" s="8">
        <f>AA152+AB152</f>
        <v>0</v>
      </c>
      <c r="AD152" s="5">
        <v>0</v>
      </c>
      <c r="AE152" s="5">
        <v>0</v>
      </c>
      <c r="AF152" s="6">
        <f>AD152+AE152</f>
        <v>0</v>
      </c>
    </row>
    <row r="153" spans="1:32" ht="19.5" customHeight="1">
      <c r="A153" s="53"/>
      <c r="B153" s="17" t="s">
        <v>59</v>
      </c>
      <c r="C153" s="5">
        <f t="shared" si="58"/>
        <v>0</v>
      </c>
      <c r="D153" s="5">
        <f t="shared" si="58"/>
        <v>0</v>
      </c>
      <c r="E153" s="6">
        <f t="shared" si="58"/>
        <v>0</v>
      </c>
      <c r="F153" s="5">
        <v>0</v>
      </c>
      <c r="G153" s="5">
        <v>0</v>
      </c>
      <c r="H153" s="5">
        <f>F153+G153</f>
        <v>0</v>
      </c>
      <c r="I153" s="5">
        <v>0</v>
      </c>
      <c r="J153" s="5">
        <v>0</v>
      </c>
      <c r="K153" s="5">
        <f>I153+J153</f>
        <v>0</v>
      </c>
      <c r="L153" s="5">
        <v>0</v>
      </c>
      <c r="M153" s="5">
        <v>0</v>
      </c>
      <c r="N153" s="5">
        <f>L153+M153</f>
        <v>0</v>
      </c>
      <c r="O153" s="5">
        <v>0</v>
      </c>
      <c r="P153" s="5">
        <v>0</v>
      </c>
      <c r="Q153" s="5">
        <f>O153+P153</f>
        <v>0</v>
      </c>
      <c r="R153" s="5">
        <v>0</v>
      </c>
      <c r="S153" s="5">
        <v>0</v>
      </c>
      <c r="T153" s="5">
        <f>R153+S153</f>
        <v>0</v>
      </c>
      <c r="U153" s="5">
        <v>0</v>
      </c>
      <c r="V153" s="5">
        <v>0</v>
      </c>
      <c r="W153" s="5">
        <f>U153+V153</f>
        <v>0</v>
      </c>
      <c r="X153" s="5">
        <v>0</v>
      </c>
      <c r="Y153" s="5">
        <v>0</v>
      </c>
      <c r="Z153" s="8">
        <f>X153+Y153</f>
        <v>0</v>
      </c>
      <c r="AA153" s="5">
        <v>0</v>
      </c>
      <c r="AB153" s="5">
        <v>0</v>
      </c>
      <c r="AC153" s="8">
        <f>AA153+AB153</f>
        <v>0</v>
      </c>
      <c r="AD153" s="5">
        <v>0</v>
      </c>
      <c r="AE153" s="5">
        <v>0</v>
      </c>
      <c r="AF153" s="6">
        <f>AD153+AE153</f>
        <v>0</v>
      </c>
    </row>
    <row r="154" spans="1:32" ht="19.5" customHeight="1">
      <c r="A154" s="54"/>
      <c r="B154" s="17" t="s">
        <v>4</v>
      </c>
      <c r="C154" s="5">
        <f t="shared" si="58"/>
        <v>1538636719</v>
      </c>
      <c r="D154" s="5">
        <f t="shared" si="58"/>
        <v>384673506</v>
      </c>
      <c r="E154" s="6">
        <f t="shared" si="58"/>
        <v>1923310225</v>
      </c>
      <c r="F154" s="5">
        <v>832976850</v>
      </c>
      <c r="G154" s="5">
        <v>61813766</v>
      </c>
      <c r="H154" s="5">
        <f>F154+G154</f>
        <v>894790616</v>
      </c>
      <c r="I154" s="5">
        <v>20690173</v>
      </c>
      <c r="J154" s="5">
        <v>75939105</v>
      </c>
      <c r="K154" s="5">
        <f>I154+J154</f>
        <v>96629278</v>
      </c>
      <c r="L154" s="5">
        <v>0</v>
      </c>
      <c r="M154" s="5">
        <v>0</v>
      </c>
      <c r="N154" s="5">
        <f>L154+M154</f>
        <v>0</v>
      </c>
      <c r="O154" s="5">
        <v>0</v>
      </c>
      <c r="P154" s="5">
        <v>0</v>
      </c>
      <c r="Q154" s="5">
        <f>O154+P154</f>
        <v>0</v>
      </c>
      <c r="R154" s="5">
        <v>0</v>
      </c>
      <c r="S154" s="5">
        <v>0</v>
      </c>
      <c r="T154" s="5">
        <f>R154+S154</f>
        <v>0</v>
      </c>
      <c r="U154" s="5">
        <v>297779388</v>
      </c>
      <c r="V154" s="5">
        <v>0</v>
      </c>
      <c r="W154" s="5">
        <f>U154+V154</f>
        <v>297779388</v>
      </c>
      <c r="X154" s="5">
        <v>387190308</v>
      </c>
      <c r="Y154" s="5">
        <v>246920635</v>
      </c>
      <c r="Z154" s="8">
        <f>X154+Y154</f>
        <v>634110943</v>
      </c>
      <c r="AA154" s="5">
        <v>0</v>
      </c>
      <c r="AB154" s="5">
        <v>0</v>
      </c>
      <c r="AC154" s="8">
        <f>AA154+AB154</f>
        <v>0</v>
      </c>
      <c r="AD154" s="5">
        <v>0</v>
      </c>
      <c r="AE154" s="5">
        <v>0</v>
      </c>
      <c r="AF154" s="6">
        <f>AD154+AE154</f>
        <v>0</v>
      </c>
    </row>
    <row r="155" spans="1:32" ht="19.5" customHeight="1" thickBot="1">
      <c r="A155" s="22" t="s">
        <v>5</v>
      </c>
      <c r="B155" s="21"/>
      <c r="C155" s="9">
        <f t="shared" ref="C155:AF155" si="59">SUM(C151:C154)</f>
        <v>1639541590</v>
      </c>
      <c r="D155" s="9">
        <f t="shared" si="59"/>
        <v>406042228</v>
      </c>
      <c r="E155" s="9">
        <f t="shared" si="59"/>
        <v>2045583818</v>
      </c>
      <c r="F155" s="9">
        <f t="shared" si="59"/>
        <v>835098574</v>
      </c>
      <c r="G155" s="9">
        <f t="shared" si="59"/>
        <v>68826019</v>
      </c>
      <c r="H155" s="9">
        <f t="shared" si="59"/>
        <v>903924593</v>
      </c>
      <c r="I155" s="9">
        <f t="shared" si="59"/>
        <v>20690173</v>
      </c>
      <c r="J155" s="9">
        <f t="shared" si="59"/>
        <v>75939105</v>
      </c>
      <c r="K155" s="9">
        <f t="shared" si="59"/>
        <v>96629278</v>
      </c>
      <c r="L155" s="9">
        <f t="shared" si="59"/>
        <v>0</v>
      </c>
      <c r="M155" s="9">
        <f t="shared" si="59"/>
        <v>0</v>
      </c>
      <c r="N155" s="9">
        <f t="shared" si="59"/>
        <v>0</v>
      </c>
      <c r="O155" s="9">
        <f t="shared" si="59"/>
        <v>0</v>
      </c>
      <c r="P155" s="9">
        <f t="shared" si="59"/>
        <v>0</v>
      </c>
      <c r="Q155" s="9">
        <f t="shared" si="59"/>
        <v>0</v>
      </c>
      <c r="R155" s="9">
        <f t="shared" si="59"/>
        <v>0</v>
      </c>
      <c r="S155" s="9">
        <f t="shared" si="59"/>
        <v>0</v>
      </c>
      <c r="T155" s="9">
        <f t="shared" si="59"/>
        <v>0</v>
      </c>
      <c r="U155" s="9">
        <f t="shared" si="59"/>
        <v>297779388</v>
      </c>
      <c r="V155" s="9">
        <f t="shared" si="59"/>
        <v>0</v>
      </c>
      <c r="W155" s="9">
        <f t="shared" si="59"/>
        <v>297779388</v>
      </c>
      <c r="X155" s="9">
        <f t="shared" si="59"/>
        <v>485973455</v>
      </c>
      <c r="Y155" s="9">
        <f t="shared" si="59"/>
        <v>261277104</v>
      </c>
      <c r="Z155" s="9">
        <f t="shared" si="59"/>
        <v>747250559</v>
      </c>
      <c r="AA155" s="9">
        <f t="shared" si="59"/>
        <v>0</v>
      </c>
      <c r="AB155" s="9">
        <f t="shared" si="59"/>
        <v>0</v>
      </c>
      <c r="AC155" s="9">
        <f t="shared" si="59"/>
        <v>0</v>
      </c>
      <c r="AD155" s="9">
        <f t="shared" si="59"/>
        <v>0</v>
      </c>
      <c r="AE155" s="9">
        <f t="shared" si="59"/>
        <v>0</v>
      </c>
      <c r="AF155" s="9">
        <f t="shared" si="59"/>
        <v>0</v>
      </c>
    </row>
    <row r="156" spans="1:32" ht="19.5" customHeight="1">
      <c r="A156" s="52" t="s">
        <v>49</v>
      </c>
      <c r="B156" s="18" t="s">
        <v>2</v>
      </c>
      <c r="C156" s="5">
        <f>F156+I156+L156+O156+U156+X156+AA156+AD156+R156</f>
        <v>437382</v>
      </c>
      <c r="D156" s="5">
        <f>G156+J156+M156+P156+V156+Y156+AB156+AE156+S156</f>
        <v>0</v>
      </c>
      <c r="E156" s="6">
        <f>H156+K156+N156+Q156+W156+Z156+AC156+AF156+T156</f>
        <v>437382</v>
      </c>
      <c r="F156" s="5">
        <v>3302</v>
      </c>
      <c r="G156" s="5">
        <v>0</v>
      </c>
      <c r="H156" s="5">
        <f>F156+G156</f>
        <v>3302</v>
      </c>
      <c r="I156" s="5">
        <v>0</v>
      </c>
      <c r="J156" s="5">
        <v>0</v>
      </c>
      <c r="K156" s="5">
        <f>I156+J156</f>
        <v>0</v>
      </c>
      <c r="L156" s="5">
        <v>0</v>
      </c>
      <c r="M156" s="5">
        <v>0</v>
      </c>
      <c r="N156" s="5">
        <f>L156+M156</f>
        <v>0</v>
      </c>
      <c r="O156" s="5">
        <v>0</v>
      </c>
      <c r="P156" s="5">
        <v>0</v>
      </c>
      <c r="Q156" s="5">
        <f>O156+P156</f>
        <v>0</v>
      </c>
      <c r="R156" s="5">
        <v>0</v>
      </c>
      <c r="S156" s="5">
        <v>0</v>
      </c>
      <c r="T156" s="5">
        <f>R156+S156</f>
        <v>0</v>
      </c>
      <c r="U156" s="5">
        <v>0</v>
      </c>
      <c r="V156" s="5">
        <v>0</v>
      </c>
      <c r="W156" s="5">
        <f>U156+V156</f>
        <v>0</v>
      </c>
      <c r="X156" s="5">
        <v>434080</v>
      </c>
      <c r="Y156" s="5">
        <v>0</v>
      </c>
      <c r="Z156" s="8">
        <f>X156+Y156</f>
        <v>434080</v>
      </c>
      <c r="AA156" s="5">
        <v>0</v>
      </c>
      <c r="AB156" s="5">
        <v>0</v>
      </c>
      <c r="AC156" s="8">
        <f>AA156+AB156</f>
        <v>0</v>
      </c>
      <c r="AD156" s="5">
        <v>0</v>
      </c>
      <c r="AE156" s="5">
        <v>0</v>
      </c>
      <c r="AF156" s="6">
        <f>AD156+AE156</f>
        <v>0</v>
      </c>
    </row>
    <row r="157" spans="1:32" ht="19.5" customHeight="1">
      <c r="A157" s="53" t="s">
        <v>49</v>
      </c>
      <c r="B157" s="17" t="s">
        <v>3</v>
      </c>
      <c r="C157" s="5">
        <f t="shared" ref="C157:E159" si="60">F157+I157+L157+O157+U157+X157+AA157+AD157+R157</f>
        <v>0</v>
      </c>
      <c r="D157" s="5">
        <f t="shared" si="60"/>
        <v>0</v>
      </c>
      <c r="E157" s="6">
        <f t="shared" si="60"/>
        <v>0</v>
      </c>
      <c r="F157" s="5">
        <v>0</v>
      </c>
      <c r="G157" s="5">
        <v>0</v>
      </c>
      <c r="H157" s="5">
        <f>F157+G157</f>
        <v>0</v>
      </c>
      <c r="I157" s="5">
        <v>0</v>
      </c>
      <c r="J157" s="5">
        <v>0</v>
      </c>
      <c r="K157" s="5">
        <f>I157+J157</f>
        <v>0</v>
      </c>
      <c r="L157" s="5">
        <v>0</v>
      </c>
      <c r="M157" s="5">
        <v>0</v>
      </c>
      <c r="N157" s="5">
        <f>L157+M157</f>
        <v>0</v>
      </c>
      <c r="O157" s="5">
        <v>0</v>
      </c>
      <c r="P157" s="5">
        <v>0</v>
      </c>
      <c r="Q157" s="5">
        <f>O157+P157</f>
        <v>0</v>
      </c>
      <c r="R157" s="5">
        <v>0</v>
      </c>
      <c r="S157" s="5">
        <v>0</v>
      </c>
      <c r="T157" s="5">
        <f>R157+S157</f>
        <v>0</v>
      </c>
      <c r="U157" s="5">
        <v>0</v>
      </c>
      <c r="V157" s="5">
        <v>0</v>
      </c>
      <c r="W157" s="5">
        <f>U157+V157</f>
        <v>0</v>
      </c>
      <c r="X157" s="5">
        <v>0</v>
      </c>
      <c r="Y157" s="5">
        <v>0</v>
      </c>
      <c r="Z157" s="8">
        <f>X157+Y157</f>
        <v>0</v>
      </c>
      <c r="AA157" s="5">
        <v>0</v>
      </c>
      <c r="AB157" s="5">
        <v>0</v>
      </c>
      <c r="AC157" s="8">
        <f>AA157+AB157</f>
        <v>0</v>
      </c>
      <c r="AD157" s="5">
        <v>0</v>
      </c>
      <c r="AE157" s="5">
        <v>0</v>
      </c>
      <c r="AF157" s="6">
        <f>AD157+AE157</f>
        <v>0</v>
      </c>
    </row>
    <row r="158" spans="1:32" ht="19.5" customHeight="1">
      <c r="A158" s="53"/>
      <c r="B158" s="17" t="s">
        <v>59</v>
      </c>
      <c r="C158" s="5">
        <f t="shared" si="60"/>
        <v>0</v>
      </c>
      <c r="D158" s="5">
        <f t="shared" si="60"/>
        <v>0</v>
      </c>
      <c r="E158" s="6">
        <f t="shared" si="60"/>
        <v>0</v>
      </c>
      <c r="F158" s="5">
        <v>0</v>
      </c>
      <c r="G158" s="5">
        <v>0</v>
      </c>
      <c r="H158" s="5">
        <f>F158+G158</f>
        <v>0</v>
      </c>
      <c r="I158" s="5">
        <v>0</v>
      </c>
      <c r="J158" s="5">
        <v>0</v>
      </c>
      <c r="K158" s="5">
        <f>I158+J158</f>
        <v>0</v>
      </c>
      <c r="L158" s="5">
        <v>0</v>
      </c>
      <c r="M158" s="5">
        <v>0</v>
      </c>
      <c r="N158" s="5">
        <f>L158+M158</f>
        <v>0</v>
      </c>
      <c r="O158" s="5">
        <v>0</v>
      </c>
      <c r="P158" s="5">
        <v>0</v>
      </c>
      <c r="Q158" s="5">
        <f>O158+P158</f>
        <v>0</v>
      </c>
      <c r="R158" s="5">
        <v>0</v>
      </c>
      <c r="S158" s="5">
        <v>0</v>
      </c>
      <c r="T158" s="5">
        <f>R158+S158</f>
        <v>0</v>
      </c>
      <c r="U158" s="5">
        <v>0</v>
      </c>
      <c r="V158" s="5">
        <v>0</v>
      </c>
      <c r="W158" s="5">
        <f>U158+V158</f>
        <v>0</v>
      </c>
      <c r="X158" s="5">
        <v>0</v>
      </c>
      <c r="Y158" s="5">
        <v>0</v>
      </c>
      <c r="Z158" s="8">
        <f>X158+Y158</f>
        <v>0</v>
      </c>
      <c r="AA158" s="5">
        <v>0</v>
      </c>
      <c r="AB158" s="5">
        <v>0</v>
      </c>
      <c r="AC158" s="8">
        <f>AA158+AB158</f>
        <v>0</v>
      </c>
      <c r="AD158" s="5">
        <v>0</v>
      </c>
      <c r="AE158" s="5">
        <v>0</v>
      </c>
      <c r="AF158" s="6">
        <f>AD158+AE158</f>
        <v>0</v>
      </c>
    </row>
    <row r="159" spans="1:32" ht="19.5" customHeight="1">
      <c r="A159" s="54"/>
      <c r="B159" s="17" t="s">
        <v>4</v>
      </c>
      <c r="C159" s="5">
        <f t="shared" si="60"/>
        <v>9852598</v>
      </c>
      <c r="D159" s="5">
        <f t="shared" si="60"/>
        <v>1486251</v>
      </c>
      <c r="E159" s="6">
        <f t="shared" si="60"/>
        <v>11338849</v>
      </c>
      <c r="F159" s="5">
        <v>0</v>
      </c>
      <c r="G159" s="5">
        <v>0</v>
      </c>
      <c r="H159" s="5">
        <f>F159+G159</f>
        <v>0</v>
      </c>
      <c r="I159" s="5">
        <v>0</v>
      </c>
      <c r="J159" s="5">
        <v>0</v>
      </c>
      <c r="K159" s="5">
        <f>I159+J159</f>
        <v>0</v>
      </c>
      <c r="L159" s="5">
        <v>0</v>
      </c>
      <c r="M159" s="5">
        <v>0</v>
      </c>
      <c r="N159" s="5">
        <f>L159+M159</f>
        <v>0</v>
      </c>
      <c r="O159" s="5">
        <v>0</v>
      </c>
      <c r="P159" s="5">
        <v>0</v>
      </c>
      <c r="Q159" s="5">
        <f>O159+P159</f>
        <v>0</v>
      </c>
      <c r="R159" s="5">
        <v>0</v>
      </c>
      <c r="S159" s="5">
        <v>0</v>
      </c>
      <c r="T159" s="5">
        <f>R159+S159</f>
        <v>0</v>
      </c>
      <c r="U159" s="5">
        <v>0</v>
      </c>
      <c r="V159" s="5">
        <v>0</v>
      </c>
      <c r="W159" s="5">
        <f>U159+V159</f>
        <v>0</v>
      </c>
      <c r="X159" s="5">
        <v>9852598</v>
      </c>
      <c r="Y159" s="5">
        <v>1486251</v>
      </c>
      <c r="Z159" s="8">
        <f>X159+Y159</f>
        <v>11338849</v>
      </c>
      <c r="AA159" s="5">
        <v>0</v>
      </c>
      <c r="AB159" s="5">
        <v>0</v>
      </c>
      <c r="AC159" s="8">
        <f>AA159+AB159</f>
        <v>0</v>
      </c>
      <c r="AD159" s="5">
        <v>0</v>
      </c>
      <c r="AE159" s="5">
        <v>0</v>
      </c>
      <c r="AF159" s="6">
        <f>AD159+AE159</f>
        <v>0</v>
      </c>
    </row>
    <row r="160" spans="1:32" ht="19.5" customHeight="1" thickBot="1">
      <c r="A160" s="22" t="s">
        <v>5</v>
      </c>
      <c r="B160" s="21"/>
      <c r="C160" s="9">
        <f t="shared" ref="C160:AF160" si="61">SUM(C156:C159)</f>
        <v>10289980</v>
      </c>
      <c r="D160" s="9">
        <f t="shared" si="61"/>
        <v>1486251</v>
      </c>
      <c r="E160" s="9">
        <f t="shared" si="61"/>
        <v>11776231</v>
      </c>
      <c r="F160" s="9">
        <f t="shared" si="61"/>
        <v>3302</v>
      </c>
      <c r="G160" s="9">
        <f t="shared" si="61"/>
        <v>0</v>
      </c>
      <c r="H160" s="9">
        <f t="shared" si="61"/>
        <v>3302</v>
      </c>
      <c r="I160" s="9">
        <f t="shared" si="61"/>
        <v>0</v>
      </c>
      <c r="J160" s="9">
        <f t="shared" si="61"/>
        <v>0</v>
      </c>
      <c r="K160" s="9">
        <f t="shared" si="61"/>
        <v>0</v>
      </c>
      <c r="L160" s="9">
        <f t="shared" si="61"/>
        <v>0</v>
      </c>
      <c r="M160" s="9">
        <f t="shared" si="61"/>
        <v>0</v>
      </c>
      <c r="N160" s="9">
        <f t="shared" si="61"/>
        <v>0</v>
      </c>
      <c r="O160" s="9">
        <f t="shared" si="61"/>
        <v>0</v>
      </c>
      <c r="P160" s="9">
        <f t="shared" si="61"/>
        <v>0</v>
      </c>
      <c r="Q160" s="9">
        <f t="shared" si="61"/>
        <v>0</v>
      </c>
      <c r="R160" s="9">
        <f t="shared" si="61"/>
        <v>0</v>
      </c>
      <c r="S160" s="9">
        <f t="shared" si="61"/>
        <v>0</v>
      </c>
      <c r="T160" s="9">
        <f t="shared" si="61"/>
        <v>0</v>
      </c>
      <c r="U160" s="9">
        <f t="shared" si="61"/>
        <v>0</v>
      </c>
      <c r="V160" s="9">
        <f t="shared" si="61"/>
        <v>0</v>
      </c>
      <c r="W160" s="9">
        <f t="shared" si="61"/>
        <v>0</v>
      </c>
      <c r="X160" s="9">
        <f t="shared" si="61"/>
        <v>10286678</v>
      </c>
      <c r="Y160" s="9">
        <f t="shared" si="61"/>
        <v>1486251</v>
      </c>
      <c r="Z160" s="9">
        <f t="shared" si="61"/>
        <v>11772929</v>
      </c>
      <c r="AA160" s="9">
        <f t="shared" si="61"/>
        <v>0</v>
      </c>
      <c r="AB160" s="9">
        <f t="shared" si="61"/>
        <v>0</v>
      </c>
      <c r="AC160" s="9">
        <f t="shared" si="61"/>
        <v>0</v>
      </c>
      <c r="AD160" s="9">
        <f t="shared" si="61"/>
        <v>0</v>
      </c>
      <c r="AE160" s="9">
        <f t="shared" si="61"/>
        <v>0</v>
      </c>
      <c r="AF160" s="9">
        <f t="shared" si="61"/>
        <v>0</v>
      </c>
    </row>
    <row r="161" spans="1:32" ht="19.5" customHeight="1">
      <c r="A161" s="52" t="s">
        <v>50</v>
      </c>
      <c r="B161" s="18" t="s">
        <v>2</v>
      </c>
      <c r="C161" s="5">
        <f>F161+I161+L161+O161+U161+X161+AA161+AD161+R161</f>
        <v>0</v>
      </c>
      <c r="D161" s="5">
        <f>G161+J161+M161+P161+V161+Y161+AB161+AE161+S161</f>
        <v>0</v>
      </c>
      <c r="E161" s="6">
        <f>H161+K161+N161+Q161+W161+Z161+AC161+AF161+T161</f>
        <v>0</v>
      </c>
      <c r="F161" s="5">
        <v>0</v>
      </c>
      <c r="G161" s="5">
        <v>0</v>
      </c>
      <c r="H161" s="5">
        <f>F161+G161</f>
        <v>0</v>
      </c>
      <c r="I161" s="5">
        <v>0</v>
      </c>
      <c r="J161" s="5">
        <v>0</v>
      </c>
      <c r="K161" s="5">
        <f>I161+J161</f>
        <v>0</v>
      </c>
      <c r="L161" s="5">
        <v>0</v>
      </c>
      <c r="M161" s="5">
        <v>0</v>
      </c>
      <c r="N161" s="5">
        <f>L161+M161</f>
        <v>0</v>
      </c>
      <c r="O161" s="5">
        <v>0</v>
      </c>
      <c r="P161" s="5">
        <v>0</v>
      </c>
      <c r="Q161" s="5">
        <f>O161+P161</f>
        <v>0</v>
      </c>
      <c r="R161" s="5">
        <v>0</v>
      </c>
      <c r="S161" s="5">
        <v>0</v>
      </c>
      <c r="T161" s="5">
        <f>R161+S161</f>
        <v>0</v>
      </c>
      <c r="U161" s="5">
        <v>0</v>
      </c>
      <c r="V161" s="5">
        <v>0</v>
      </c>
      <c r="W161" s="5">
        <f>U161+V161</f>
        <v>0</v>
      </c>
      <c r="X161" s="5">
        <v>0</v>
      </c>
      <c r="Y161" s="5">
        <v>0</v>
      </c>
      <c r="Z161" s="8">
        <f>X161+Y161</f>
        <v>0</v>
      </c>
      <c r="AA161" s="5">
        <v>0</v>
      </c>
      <c r="AB161" s="5">
        <v>0</v>
      </c>
      <c r="AC161" s="8">
        <f>AA161+AB161</f>
        <v>0</v>
      </c>
      <c r="AD161" s="5">
        <v>0</v>
      </c>
      <c r="AE161" s="5">
        <v>0</v>
      </c>
      <c r="AF161" s="6">
        <f>AD161+AE161</f>
        <v>0</v>
      </c>
    </row>
    <row r="162" spans="1:32" ht="19.5" customHeight="1">
      <c r="A162" s="53"/>
      <c r="B162" s="17" t="s">
        <v>3</v>
      </c>
      <c r="C162" s="5">
        <f t="shared" ref="C162:E164" si="62">F162+I162+L162+O162+U162+X162+AA162+AD162+R162</f>
        <v>0</v>
      </c>
      <c r="D162" s="5">
        <f t="shared" si="62"/>
        <v>0</v>
      </c>
      <c r="E162" s="6">
        <f t="shared" si="62"/>
        <v>0</v>
      </c>
      <c r="F162" s="5">
        <v>0</v>
      </c>
      <c r="G162" s="5">
        <v>0</v>
      </c>
      <c r="H162" s="5">
        <f>F162+G162</f>
        <v>0</v>
      </c>
      <c r="I162" s="5">
        <v>0</v>
      </c>
      <c r="J162" s="5">
        <v>0</v>
      </c>
      <c r="K162" s="5">
        <f>I162+J162</f>
        <v>0</v>
      </c>
      <c r="L162" s="5">
        <v>0</v>
      </c>
      <c r="M162" s="5">
        <v>0</v>
      </c>
      <c r="N162" s="5">
        <f>L162+M162</f>
        <v>0</v>
      </c>
      <c r="O162" s="5">
        <v>0</v>
      </c>
      <c r="P162" s="5">
        <v>0</v>
      </c>
      <c r="Q162" s="5">
        <f>O162+P162</f>
        <v>0</v>
      </c>
      <c r="R162" s="5">
        <v>0</v>
      </c>
      <c r="S162" s="5">
        <v>0</v>
      </c>
      <c r="T162" s="5">
        <f>R162+S162</f>
        <v>0</v>
      </c>
      <c r="U162" s="5">
        <v>0</v>
      </c>
      <c r="V162" s="5">
        <v>0</v>
      </c>
      <c r="W162" s="5">
        <f>U162+V162</f>
        <v>0</v>
      </c>
      <c r="X162" s="5">
        <v>0</v>
      </c>
      <c r="Y162" s="5">
        <v>0</v>
      </c>
      <c r="Z162" s="8">
        <f>X162+Y162</f>
        <v>0</v>
      </c>
      <c r="AA162" s="5">
        <v>0</v>
      </c>
      <c r="AB162" s="5">
        <v>0</v>
      </c>
      <c r="AC162" s="8">
        <f>AA162+AB162</f>
        <v>0</v>
      </c>
      <c r="AD162" s="5">
        <v>0</v>
      </c>
      <c r="AE162" s="5">
        <v>0</v>
      </c>
      <c r="AF162" s="6">
        <f>AD162+AE162</f>
        <v>0</v>
      </c>
    </row>
    <row r="163" spans="1:32" ht="19.5" customHeight="1">
      <c r="A163" s="53"/>
      <c r="B163" s="17" t="s">
        <v>59</v>
      </c>
      <c r="C163" s="5">
        <f t="shared" si="62"/>
        <v>0</v>
      </c>
      <c r="D163" s="5">
        <f t="shared" si="62"/>
        <v>0</v>
      </c>
      <c r="E163" s="6">
        <f t="shared" si="62"/>
        <v>0</v>
      </c>
      <c r="F163" s="5">
        <v>0</v>
      </c>
      <c r="G163" s="5">
        <v>0</v>
      </c>
      <c r="H163" s="5">
        <f>F163+G163</f>
        <v>0</v>
      </c>
      <c r="I163" s="5">
        <v>0</v>
      </c>
      <c r="J163" s="5">
        <v>0</v>
      </c>
      <c r="K163" s="5">
        <f>I163+J163</f>
        <v>0</v>
      </c>
      <c r="L163" s="5">
        <v>0</v>
      </c>
      <c r="M163" s="5">
        <v>0</v>
      </c>
      <c r="N163" s="5">
        <f>L163+M163</f>
        <v>0</v>
      </c>
      <c r="O163" s="5">
        <v>0</v>
      </c>
      <c r="P163" s="5">
        <v>0</v>
      </c>
      <c r="Q163" s="5">
        <f>O163+P163</f>
        <v>0</v>
      </c>
      <c r="R163" s="5">
        <v>0</v>
      </c>
      <c r="S163" s="5">
        <v>0</v>
      </c>
      <c r="T163" s="5">
        <f>R163+S163</f>
        <v>0</v>
      </c>
      <c r="U163" s="5">
        <v>0</v>
      </c>
      <c r="V163" s="5">
        <v>0</v>
      </c>
      <c r="W163" s="5">
        <f>U163+V163</f>
        <v>0</v>
      </c>
      <c r="X163" s="5">
        <v>0</v>
      </c>
      <c r="Y163" s="5">
        <v>0</v>
      </c>
      <c r="Z163" s="8">
        <f>X163+Y163</f>
        <v>0</v>
      </c>
      <c r="AA163" s="5">
        <v>0</v>
      </c>
      <c r="AB163" s="5">
        <v>0</v>
      </c>
      <c r="AC163" s="8">
        <f>AA163+AB163</f>
        <v>0</v>
      </c>
      <c r="AD163" s="5">
        <v>0</v>
      </c>
      <c r="AE163" s="5">
        <v>0</v>
      </c>
      <c r="AF163" s="6">
        <f>AD163+AE163</f>
        <v>0</v>
      </c>
    </row>
    <row r="164" spans="1:32" ht="19.5" customHeight="1">
      <c r="A164" s="54"/>
      <c r="B164" s="17" t="s">
        <v>4</v>
      </c>
      <c r="C164" s="5">
        <f t="shared" si="62"/>
        <v>0</v>
      </c>
      <c r="D164" s="5">
        <f t="shared" si="62"/>
        <v>0</v>
      </c>
      <c r="E164" s="6">
        <f t="shared" si="62"/>
        <v>0</v>
      </c>
      <c r="F164" s="5">
        <v>0</v>
      </c>
      <c r="G164" s="5">
        <v>0</v>
      </c>
      <c r="H164" s="5">
        <f>F164+G164</f>
        <v>0</v>
      </c>
      <c r="I164" s="5">
        <v>0</v>
      </c>
      <c r="J164" s="5">
        <v>0</v>
      </c>
      <c r="K164" s="5">
        <f>I164+J164</f>
        <v>0</v>
      </c>
      <c r="L164" s="5">
        <v>0</v>
      </c>
      <c r="M164" s="5">
        <v>0</v>
      </c>
      <c r="N164" s="5">
        <f>L164+M164</f>
        <v>0</v>
      </c>
      <c r="O164" s="5">
        <v>0</v>
      </c>
      <c r="P164" s="5">
        <v>0</v>
      </c>
      <c r="Q164" s="5">
        <f>O164+P164</f>
        <v>0</v>
      </c>
      <c r="R164" s="5">
        <v>0</v>
      </c>
      <c r="S164" s="5">
        <v>0</v>
      </c>
      <c r="T164" s="5">
        <f>R164+S164</f>
        <v>0</v>
      </c>
      <c r="U164" s="5">
        <v>0</v>
      </c>
      <c r="V164" s="5">
        <v>0</v>
      </c>
      <c r="W164" s="5">
        <f>U164+V164</f>
        <v>0</v>
      </c>
      <c r="X164" s="5">
        <v>0</v>
      </c>
      <c r="Y164" s="5">
        <v>0</v>
      </c>
      <c r="Z164" s="8">
        <f>X164+Y164</f>
        <v>0</v>
      </c>
      <c r="AA164" s="5">
        <v>0</v>
      </c>
      <c r="AB164" s="5">
        <v>0</v>
      </c>
      <c r="AC164" s="8">
        <f>AA164+AB164</f>
        <v>0</v>
      </c>
      <c r="AD164" s="5">
        <v>0</v>
      </c>
      <c r="AE164" s="5">
        <v>0</v>
      </c>
      <c r="AF164" s="6">
        <f>AD164+AE164</f>
        <v>0</v>
      </c>
    </row>
    <row r="165" spans="1:32" ht="19.5" customHeight="1" thickBot="1">
      <c r="A165" s="22" t="s">
        <v>5</v>
      </c>
      <c r="B165" s="21"/>
      <c r="C165" s="9">
        <f t="shared" ref="C165:AF165" si="63">SUM(C161:C164)</f>
        <v>0</v>
      </c>
      <c r="D165" s="9">
        <f t="shared" si="63"/>
        <v>0</v>
      </c>
      <c r="E165" s="9">
        <f t="shared" si="63"/>
        <v>0</v>
      </c>
      <c r="F165" s="9">
        <f t="shared" si="63"/>
        <v>0</v>
      </c>
      <c r="G165" s="9">
        <f t="shared" si="63"/>
        <v>0</v>
      </c>
      <c r="H165" s="9">
        <f t="shared" si="63"/>
        <v>0</v>
      </c>
      <c r="I165" s="9">
        <f t="shared" si="63"/>
        <v>0</v>
      </c>
      <c r="J165" s="9">
        <f t="shared" si="63"/>
        <v>0</v>
      </c>
      <c r="K165" s="9">
        <f t="shared" si="63"/>
        <v>0</v>
      </c>
      <c r="L165" s="9">
        <f t="shared" si="63"/>
        <v>0</v>
      </c>
      <c r="M165" s="9">
        <f t="shared" si="63"/>
        <v>0</v>
      </c>
      <c r="N165" s="9">
        <f t="shared" si="63"/>
        <v>0</v>
      </c>
      <c r="O165" s="9">
        <f t="shared" si="63"/>
        <v>0</v>
      </c>
      <c r="P165" s="9">
        <f t="shared" si="63"/>
        <v>0</v>
      </c>
      <c r="Q165" s="9">
        <f t="shared" si="63"/>
        <v>0</v>
      </c>
      <c r="R165" s="9">
        <f t="shared" si="63"/>
        <v>0</v>
      </c>
      <c r="S165" s="9">
        <f t="shared" si="63"/>
        <v>0</v>
      </c>
      <c r="T165" s="9">
        <f t="shared" si="63"/>
        <v>0</v>
      </c>
      <c r="U165" s="9">
        <f t="shared" si="63"/>
        <v>0</v>
      </c>
      <c r="V165" s="9">
        <f t="shared" si="63"/>
        <v>0</v>
      </c>
      <c r="W165" s="9">
        <f t="shared" si="63"/>
        <v>0</v>
      </c>
      <c r="X165" s="9">
        <f t="shared" si="63"/>
        <v>0</v>
      </c>
      <c r="Y165" s="9">
        <f t="shared" si="63"/>
        <v>0</v>
      </c>
      <c r="Z165" s="9">
        <f t="shared" si="63"/>
        <v>0</v>
      </c>
      <c r="AA165" s="9">
        <f t="shared" si="63"/>
        <v>0</v>
      </c>
      <c r="AB165" s="9">
        <f t="shared" si="63"/>
        <v>0</v>
      </c>
      <c r="AC165" s="9">
        <f t="shared" si="63"/>
        <v>0</v>
      </c>
      <c r="AD165" s="9">
        <f t="shared" si="63"/>
        <v>0</v>
      </c>
      <c r="AE165" s="9">
        <f t="shared" si="63"/>
        <v>0</v>
      </c>
      <c r="AF165" s="9">
        <f t="shared" si="63"/>
        <v>0</v>
      </c>
    </row>
    <row r="166" spans="1:32" ht="19.5" customHeight="1">
      <c r="A166" s="52" t="s">
        <v>51</v>
      </c>
      <c r="B166" s="18" t="s">
        <v>2</v>
      </c>
      <c r="C166" s="5">
        <f>F166+I166+L166+O166+U166+X166+AA166+AD166+R166</f>
        <v>0</v>
      </c>
      <c r="D166" s="5">
        <f>G166+J166+M166+P166+V166+Y166+AB166+AE166+S166</f>
        <v>0</v>
      </c>
      <c r="E166" s="6">
        <f>H166+K166+N166+Q166+W166+Z166+AC166+AF166+T166</f>
        <v>0</v>
      </c>
      <c r="F166" s="5">
        <v>0</v>
      </c>
      <c r="G166" s="5">
        <v>0</v>
      </c>
      <c r="H166" s="5">
        <f>F166+G166</f>
        <v>0</v>
      </c>
      <c r="I166" s="5">
        <v>0</v>
      </c>
      <c r="J166" s="5">
        <v>0</v>
      </c>
      <c r="K166" s="5">
        <f>I166+J166</f>
        <v>0</v>
      </c>
      <c r="L166" s="5">
        <v>0</v>
      </c>
      <c r="M166" s="5">
        <v>0</v>
      </c>
      <c r="N166" s="5">
        <f>L166+M166</f>
        <v>0</v>
      </c>
      <c r="O166" s="5">
        <v>0</v>
      </c>
      <c r="P166" s="5">
        <v>0</v>
      </c>
      <c r="Q166" s="5">
        <f>O166+P166</f>
        <v>0</v>
      </c>
      <c r="R166" s="5">
        <v>0</v>
      </c>
      <c r="S166" s="5">
        <v>0</v>
      </c>
      <c r="T166" s="5">
        <f>R166+S166</f>
        <v>0</v>
      </c>
      <c r="U166" s="5">
        <v>0</v>
      </c>
      <c r="V166" s="5">
        <v>0</v>
      </c>
      <c r="W166" s="5">
        <f>U166+V166</f>
        <v>0</v>
      </c>
      <c r="X166" s="5">
        <v>0</v>
      </c>
      <c r="Y166" s="5">
        <v>0</v>
      </c>
      <c r="Z166" s="8">
        <f>X166+Y166</f>
        <v>0</v>
      </c>
      <c r="AA166" s="5">
        <v>0</v>
      </c>
      <c r="AB166" s="5">
        <v>0</v>
      </c>
      <c r="AC166" s="8">
        <f>AA166+AB166</f>
        <v>0</v>
      </c>
      <c r="AD166" s="5">
        <v>0</v>
      </c>
      <c r="AE166" s="5">
        <v>0</v>
      </c>
      <c r="AF166" s="6">
        <f>AD166+AE166</f>
        <v>0</v>
      </c>
    </row>
    <row r="167" spans="1:32" ht="19.5" customHeight="1">
      <c r="A167" s="53"/>
      <c r="B167" s="17" t="s">
        <v>3</v>
      </c>
      <c r="C167" s="5">
        <f t="shared" ref="C167:E169" si="64">F167+I167+L167+O167+U167+X167+AA167+AD167+R167</f>
        <v>980357</v>
      </c>
      <c r="D167" s="5">
        <f t="shared" si="64"/>
        <v>2575785</v>
      </c>
      <c r="E167" s="6">
        <f t="shared" si="64"/>
        <v>3556142</v>
      </c>
      <c r="F167" s="5">
        <v>0</v>
      </c>
      <c r="G167" s="5">
        <v>0</v>
      </c>
      <c r="H167" s="5">
        <f>F167+G167</f>
        <v>0</v>
      </c>
      <c r="I167" s="5">
        <v>0</v>
      </c>
      <c r="J167" s="5">
        <v>0</v>
      </c>
      <c r="K167" s="5">
        <f>I167+J167</f>
        <v>0</v>
      </c>
      <c r="L167" s="5">
        <v>0</v>
      </c>
      <c r="M167" s="5">
        <v>0</v>
      </c>
      <c r="N167" s="5">
        <f>L167+M167</f>
        <v>0</v>
      </c>
      <c r="O167" s="5">
        <v>0</v>
      </c>
      <c r="P167" s="5">
        <v>0</v>
      </c>
      <c r="Q167" s="5">
        <f>O167+P167</f>
        <v>0</v>
      </c>
      <c r="R167" s="5">
        <v>0</v>
      </c>
      <c r="S167" s="5">
        <v>0</v>
      </c>
      <c r="T167" s="5">
        <f>R167+S167</f>
        <v>0</v>
      </c>
      <c r="U167" s="5">
        <v>0</v>
      </c>
      <c r="V167" s="5">
        <v>0</v>
      </c>
      <c r="W167" s="5">
        <f>U167+V167</f>
        <v>0</v>
      </c>
      <c r="X167" s="5">
        <v>980357</v>
      </c>
      <c r="Y167" s="5">
        <v>2575785</v>
      </c>
      <c r="Z167" s="8">
        <f>X167+Y167</f>
        <v>3556142</v>
      </c>
      <c r="AA167" s="5">
        <v>0</v>
      </c>
      <c r="AB167" s="5">
        <v>0</v>
      </c>
      <c r="AC167" s="8">
        <f>AA167+AB167</f>
        <v>0</v>
      </c>
      <c r="AD167" s="5">
        <v>0</v>
      </c>
      <c r="AE167" s="5">
        <v>0</v>
      </c>
      <c r="AF167" s="6">
        <f>AD167+AE167</f>
        <v>0</v>
      </c>
    </row>
    <row r="168" spans="1:32" ht="19.5" customHeight="1">
      <c r="A168" s="53"/>
      <c r="B168" s="17" t="s">
        <v>59</v>
      </c>
      <c r="C168" s="5">
        <f t="shared" si="64"/>
        <v>0</v>
      </c>
      <c r="D168" s="5">
        <f t="shared" si="64"/>
        <v>0</v>
      </c>
      <c r="E168" s="6">
        <f t="shared" si="64"/>
        <v>0</v>
      </c>
      <c r="F168" s="5">
        <v>0</v>
      </c>
      <c r="G168" s="5">
        <v>0</v>
      </c>
      <c r="H168" s="5">
        <f>F168+G168</f>
        <v>0</v>
      </c>
      <c r="I168" s="5">
        <v>0</v>
      </c>
      <c r="J168" s="5">
        <v>0</v>
      </c>
      <c r="K168" s="5">
        <f>I168+J168</f>
        <v>0</v>
      </c>
      <c r="L168" s="5">
        <v>0</v>
      </c>
      <c r="M168" s="5">
        <v>0</v>
      </c>
      <c r="N168" s="5">
        <f>L168+M168</f>
        <v>0</v>
      </c>
      <c r="O168" s="5">
        <v>0</v>
      </c>
      <c r="P168" s="5">
        <v>0</v>
      </c>
      <c r="Q168" s="5">
        <f>O168+P168</f>
        <v>0</v>
      </c>
      <c r="R168" s="5">
        <v>0</v>
      </c>
      <c r="S168" s="5">
        <v>0</v>
      </c>
      <c r="T168" s="5">
        <f>R168+S168</f>
        <v>0</v>
      </c>
      <c r="U168" s="5">
        <v>0</v>
      </c>
      <c r="V168" s="5">
        <v>0</v>
      </c>
      <c r="W168" s="5">
        <f>U168+V168</f>
        <v>0</v>
      </c>
      <c r="X168" s="5">
        <v>0</v>
      </c>
      <c r="Y168" s="5">
        <v>0</v>
      </c>
      <c r="Z168" s="8">
        <f>X168+Y168</f>
        <v>0</v>
      </c>
      <c r="AA168" s="5">
        <v>0</v>
      </c>
      <c r="AB168" s="5">
        <v>0</v>
      </c>
      <c r="AC168" s="8">
        <f>AA168+AB168</f>
        <v>0</v>
      </c>
      <c r="AD168" s="5">
        <v>0</v>
      </c>
      <c r="AE168" s="5">
        <v>0</v>
      </c>
      <c r="AF168" s="6">
        <f>AD168+AE168</f>
        <v>0</v>
      </c>
    </row>
    <row r="169" spans="1:32" ht="19.5" customHeight="1">
      <c r="A169" s="54"/>
      <c r="B169" s="17" t="s">
        <v>4</v>
      </c>
      <c r="C169" s="5">
        <f t="shared" si="64"/>
        <v>78114107</v>
      </c>
      <c r="D169" s="5">
        <f t="shared" si="64"/>
        <v>13507923</v>
      </c>
      <c r="E169" s="6">
        <f t="shared" si="64"/>
        <v>91622030</v>
      </c>
      <c r="F169" s="5">
        <v>0</v>
      </c>
      <c r="G169" s="5">
        <v>0</v>
      </c>
      <c r="H169" s="5">
        <f>F169+G169</f>
        <v>0</v>
      </c>
      <c r="I169" s="5">
        <v>0</v>
      </c>
      <c r="J169" s="5">
        <v>0</v>
      </c>
      <c r="K169" s="5">
        <f>I169+J169</f>
        <v>0</v>
      </c>
      <c r="L169" s="5">
        <v>0</v>
      </c>
      <c r="M169" s="5">
        <v>0</v>
      </c>
      <c r="N169" s="5">
        <f>L169+M169</f>
        <v>0</v>
      </c>
      <c r="O169" s="5">
        <v>0</v>
      </c>
      <c r="P169" s="5">
        <v>0</v>
      </c>
      <c r="Q169" s="5">
        <f>O169+P169</f>
        <v>0</v>
      </c>
      <c r="R169" s="5">
        <v>0</v>
      </c>
      <c r="S169" s="5">
        <v>0</v>
      </c>
      <c r="T169" s="5">
        <f>R169+S169</f>
        <v>0</v>
      </c>
      <c r="U169" s="5">
        <v>0</v>
      </c>
      <c r="V169" s="5">
        <v>0</v>
      </c>
      <c r="W169" s="5">
        <f>U169+V169</f>
        <v>0</v>
      </c>
      <c r="X169" s="5">
        <v>78114107</v>
      </c>
      <c r="Y169" s="5">
        <v>13507923</v>
      </c>
      <c r="Z169" s="8">
        <f>X169+Y169</f>
        <v>91622030</v>
      </c>
      <c r="AA169" s="5">
        <v>0</v>
      </c>
      <c r="AB169" s="5">
        <v>0</v>
      </c>
      <c r="AC169" s="8">
        <f>AA169+AB169</f>
        <v>0</v>
      </c>
      <c r="AD169" s="5">
        <v>0</v>
      </c>
      <c r="AE169" s="5">
        <v>0</v>
      </c>
      <c r="AF169" s="6">
        <f>AD169+AE169</f>
        <v>0</v>
      </c>
    </row>
    <row r="170" spans="1:32" ht="19.5" customHeight="1" thickBot="1">
      <c r="A170" s="22" t="s">
        <v>5</v>
      </c>
      <c r="B170" s="21"/>
      <c r="C170" s="9">
        <f t="shared" ref="C170:AF170" si="65">SUM(C166:C169)</f>
        <v>79094464</v>
      </c>
      <c r="D170" s="9">
        <f t="shared" si="65"/>
        <v>16083708</v>
      </c>
      <c r="E170" s="9">
        <f t="shared" si="65"/>
        <v>95178172</v>
      </c>
      <c r="F170" s="9">
        <f t="shared" si="65"/>
        <v>0</v>
      </c>
      <c r="G170" s="9">
        <f t="shared" si="65"/>
        <v>0</v>
      </c>
      <c r="H170" s="9">
        <f t="shared" si="65"/>
        <v>0</v>
      </c>
      <c r="I170" s="9">
        <f t="shared" si="65"/>
        <v>0</v>
      </c>
      <c r="J170" s="9">
        <f t="shared" si="65"/>
        <v>0</v>
      </c>
      <c r="K170" s="9">
        <f t="shared" si="65"/>
        <v>0</v>
      </c>
      <c r="L170" s="9">
        <f t="shared" si="65"/>
        <v>0</v>
      </c>
      <c r="M170" s="9">
        <f t="shared" si="65"/>
        <v>0</v>
      </c>
      <c r="N170" s="9">
        <f t="shared" si="65"/>
        <v>0</v>
      </c>
      <c r="O170" s="9">
        <f t="shared" si="65"/>
        <v>0</v>
      </c>
      <c r="P170" s="9">
        <f t="shared" si="65"/>
        <v>0</v>
      </c>
      <c r="Q170" s="9">
        <f t="shared" si="65"/>
        <v>0</v>
      </c>
      <c r="R170" s="9">
        <f t="shared" si="65"/>
        <v>0</v>
      </c>
      <c r="S170" s="9">
        <f t="shared" si="65"/>
        <v>0</v>
      </c>
      <c r="T170" s="9">
        <f t="shared" si="65"/>
        <v>0</v>
      </c>
      <c r="U170" s="9">
        <f t="shared" si="65"/>
        <v>0</v>
      </c>
      <c r="V170" s="9">
        <f t="shared" si="65"/>
        <v>0</v>
      </c>
      <c r="W170" s="9">
        <f t="shared" si="65"/>
        <v>0</v>
      </c>
      <c r="X170" s="9">
        <f t="shared" si="65"/>
        <v>79094464</v>
      </c>
      <c r="Y170" s="9">
        <f t="shared" si="65"/>
        <v>16083708</v>
      </c>
      <c r="Z170" s="9">
        <f t="shared" si="65"/>
        <v>95178172</v>
      </c>
      <c r="AA170" s="9">
        <f t="shared" si="65"/>
        <v>0</v>
      </c>
      <c r="AB170" s="9">
        <f t="shared" si="65"/>
        <v>0</v>
      </c>
      <c r="AC170" s="9">
        <f t="shared" si="65"/>
        <v>0</v>
      </c>
      <c r="AD170" s="9">
        <f t="shared" si="65"/>
        <v>0</v>
      </c>
      <c r="AE170" s="9">
        <f t="shared" si="65"/>
        <v>0</v>
      </c>
      <c r="AF170" s="9">
        <f t="shared" si="65"/>
        <v>0</v>
      </c>
    </row>
    <row r="171" spans="1:32" ht="19.5" customHeight="1">
      <c r="A171" s="52" t="s">
        <v>52</v>
      </c>
      <c r="B171" s="18" t="s">
        <v>2</v>
      </c>
      <c r="C171" s="5">
        <f>F171+I171+L171+O171+U171+X171+AA171+AD171+R171</f>
        <v>0</v>
      </c>
      <c r="D171" s="5">
        <f>G171+J171+M171+P171+V171+Y171+AB171+AE171+S171</f>
        <v>0</v>
      </c>
      <c r="E171" s="6">
        <f>H171+K171+N171+Q171+W171+Z171+AC171+AF171+T171</f>
        <v>0</v>
      </c>
      <c r="F171" s="5">
        <v>0</v>
      </c>
      <c r="G171" s="5">
        <v>0</v>
      </c>
      <c r="H171" s="5">
        <f>F171+G171</f>
        <v>0</v>
      </c>
      <c r="I171" s="5">
        <v>0</v>
      </c>
      <c r="J171" s="5">
        <v>0</v>
      </c>
      <c r="K171" s="5">
        <f>I171+J171</f>
        <v>0</v>
      </c>
      <c r="L171" s="5">
        <v>0</v>
      </c>
      <c r="M171" s="5">
        <v>0</v>
      </c>
      <c r="N171" s="5">
        <f>L171+M171</f>
        <v>0</v>
      </c>
      <c r="O171" s="5">
        <v>0</v>
      </c>
      <c r="P171" s="5">
        <v>0</v>
      </c>
      <c r="Q171" s="5">
        <f>O171+P171</f>
        <v>0</v>
      </c>
      <c r="R171" s="5">
        <v>0</v>
      </c>
      <c r="S171" s="5">
        <v>0</v>
      </c>
      <c r="T171" s="5">
        <f>R171+S171</f>
        <v>0</v>
      </c>
      <c r="U171" s="5">
        <v>0</v>
      </c>
      <c r="V171" s="5">
        <v>0</v>
      </c>
      <c r="W171" s="5">
        <f>U171+V171</f>
        <v>0</v>
      </c>
      <c r="X171" s="5">
        <v>0</v>
      </c>
      <c r="Y171" s="5">
        <v>0</v>
      </c>
      <c r="Z171" s="8">
        <f>X171+Y171</f>
        <v>0</v>
      </c>
      <c r="AA171" s="5">
        <v>0</v>
      </c>
      <c r="AB171" s="5">
        <v>0</v>
      </c>
      <c r="AC171" s="8">
        <f>AA171+AB171</f>
        <v>0</v>
      </c>
      <c r="AD171" s="5">
        <v>0</v>
      </c>
      <c r="AE171" s="5">
        <v>0</v>
      </c>
      <c r="AF171" s="6">
        <f>AD171+AE171</f>
        <v>0</v>
      </c>
    </row>
    <row r="172" spans="1:32" ht="19.5" customHeight="1">
      <c r="A172" s="53"/>
      <c r="B172" s="17" t="s">
        <v>3</v>
      </c>
      <c r="C172" s="5">
        <f t="shared" ref="C172:E174" si="66">F172+I172+L172+O172+U172+X172+AA172+AD172+R172</f>
        <v>0</v>
      </c>
      <c r="D172" s="5">
        <f t="shared" si="66"/>
        <v>0</v>
      </c>
      <c r="E172" s="6">
        <f t="shared" si="66"/>
        <v>0</v>
      </c>
      <c r="F172" s="5">
        <v>0</v>
      </c>
      <c r="G172" s="5">
        <v>0</v>
      </c>
      <c r="H172" s="5">
        <f>F172+G172</f>
        <v>0</v>
      </c>
      <c r="I172" s="5">
        <v>0</v>
      </c>
      <c r="J172" s="5">
        <v>0</v>
      </c>
      <c r="K172" s="5">
        <f>I172+J172</f>
        <v>0</v>
      </c>
      <c r="L172" s="5">
        <v>0</v>
      </c>
      <c r="M172" s="5">
        <v>0</v>
      </c>
      <c r="N172" s="5">
        <f>L172+M172</f>
        <v>0</v>
      </c>
      <c r="O172" s="5">
        <v>0</v>
      </c>
      <c r="P172" s="5">
        <v>0</v>
      </c>
      <c r="Q172" s="5">
        <f>O172+P172</f>
        <v>0</v>
      </c>
      <c r="R172" s="5">
        <v>0</v>
      </c>
      <c r="S172" s="5">
        <v>0</v>
      </c>
      <c r="T172" s="5">
        <f>R172+S172</f>
        <v>0</v>
      </c>
      <c r="U172" s="5">
        <v>0</v>
      </c>
      <c r="V172" s="5">
        <v>0</v>
      </c>
      <c r="W172" s="5">
        <f>U172+V172</f>
        <v>0</v>
      </c>
      <c r="X172" s="5">
        <v>0</v>
      </c>
      <c r="Y172" s="5">
        <v>0</v>
      </c>
      <c r="Z172" s="8">
        <f>X172+Y172</f>
        <v>0</v>
      </c>
      <c r="AA172" s="5">
        <v>0</v>
      </c>
      <c r="AB172" s="5">
        <v>0</v>
      </c>
      <c r="AC172" s="8">
        <f>AA172+AB172</f>
        <v>0</v>
      </c>
      <c r="AD172" s="5">
        <v>0</v>
      </c>
      <c r="AE172" s="5">
        <v>0</v>
      </c>
      <c r="AF172" s="6">
        <f>AD172+AE172</f>
        <v>0</v>
      </c>
    </row>
    <row r="173" spans="1:32" ht="19.5" customHeight="1">
      <c r="A173" s="53"/>
      <c r="B173" s="17" t="s">
        <v>59</v>
      </c>
      <c r="C173" s="5">
        <f t="shared" si="66"/>
        <v>0</v>
      </c>
      <c r="D173" s="5">
        <f t="shared" si="66"/>
        <v>0</v>
      </c>
      <c r="E173" s="6">
        <f t="shared" si="66"/>
        <v>0</v>
      </c>
      <c r="F173" s="5">
        <v>0</v>
      </c>
      <c r="G173" s="5">
        <v>0</v>
      </c>
      <c r="H173" s="5">
        <f>F173+G173</f>
        <v>0</v>
      </c>
      <c r="I173" s="5">
        <v>0</v>
      </c>
      <c r="J173" s="5">
        <v>0</v>
      </c>
      <c r="K173" s="5">
        <f>I173+J173</f>
        <v>0</v>
      </c>
      <c r="L173" s="5">
        <v>0</v>
      </c>
      <c r="M173" s="5">
        <v>0</v>
      </c>
      <c r="N173" s="5">
        <f>L173+M173</f>
        <v>0</v>
      </c>
      <c r="O173" s="5">
        <v>0</v>
      </c>
      <c r="P173" s="5">
        <v>0</v>
      </c>
      <c r="Q173" s="5">
        <f>O173+P173</f>
        <v>0</v>
      </c>
      <c r="R173" s="5">
        <v>0</v>
      </c>
      <c r="S173" s="5">
        <v>0</v>
      </c>
      <c r="T173" s="5">
        <f>R173+S173</f>
        <v>0</v>
      </c>
      <c r="U173" s="5">
        <v>0</v>
      </c>
      <c r="V173" s="5">
        <v>0</v>
      </c>
      <c r="W173" s="5">
        <f>U173+V173</f>
        <v>0</v>
      </c>
      <c r="X173" s="5">
        <v>0</v>
      </c>
      <c r="Y173" s="5">
        <v>0</v>
      </c>
      <c r="Z173" s="8">
        <f>X173+Y173</f>
        <v>0</v>
      </c>
      <c r="AA173" s="5">
        <v>0</v>
      </c>
      <c r="AB173" s="5">
        <v>0</v>
      </c>
      <c r="AC173" s="8">
        <f>AA173+AB173</f>
        <v>0</v>
      </c>
      <c r="AD173" s="5">
        <v>0</v>
      </c>
      <c r="AE173" s="5">
        <v>0</v>
      </c>
      <c r="AF173" s="6">
        <f>AD173+AE173</f>
        <v>0</v>
      </c>
    </row>
    <row r="174" spans="1:32" ht="19.5" customHeight="1">
      <c r="A174" s="54"/>
      <c r="B174" s="17" t="s">
        <v>4</v>
      </c>
      <c r="C174" s="5">
        <f t="shared" si="66"/>
        <v>0</v>
      </c>
      <c r="D174" s="5">
        <f t="shared" si="66"/>
        <v>75672066</v>
      </c>
      <c r="E174" s="6">
        <f t="shared" si="66"/>
        <v>75672066</v>
      </c>
      <c r="F174" s="5">
        <v>0</v>
      </c>
      <c r="G174" s="5">
        <v>0</v>
      </c>
      <c r="H174" s="5">
        <f>F174+G174</f>
        <v>0</v>
      </c>
      <c r="I174" s="5">
        <v>0</v>
      </c>
      <c r="J174" s="5">
        <v>0</v>
      </c>
      <c r="K174" s="5">
        <f>I174+J174</f>
        <v>0</v>
      </c>
      <c r="L174" s="5">
        <v>0</v>
      </c>
      <c r="M174" s="5">
        <v>0</v>
      </c>
      <c r="N174" s="5">
        <f>L174+M174</f>
        <v>0</v>
      </c>
      <c r="O174" s="5">
        <v>0</v>
      </c>
      <c r="P174" s="5">
        <v>0</v>
      </c>
      <c r="Q174" s="5">
        <f>O174+P174</f>
        <v>0</v>
      </c>
      <c r="R174" s="5">
        <v>0</v>
      </c>
      <c r="S174" s="5">
        <v>0</v>
      </c>
      <c r="T174" s="5">
        <f>R174+S174</f>
        <v>0</v>
      </c>
      <c r="U174" s="5">
        <v>0</v>
      </c>
      <c r="V174" s="5">
        <v>0</v>
      </c>
      <c r="W174" s="5">
        <f>U174+V174</f>
        <v>0</v>
      </c>
      <c r="X174" s="5">
        <v>0</v>
      </c>
      <c r="Y174" s="5">
        <v>75672066</v>
      </c>
      <c r="Z174" s="8">
        <f>X174+Y174</f>
        <v>75672066</v>
      </c>
      <c r="AA174" s="5">
        <v>0</v>
      </c>
      <c r="AB174" s="5">
        <v>0</v>
      </c>
      <c r="AC174" s="8">
        <f>AA174+AB174</f>
        <v>0</v>
      </c>
      <c r="AD174" s="5">
        <v>0</v>
      </c>
      <c r="AE174" s="5">
        <v>0</v>
      </c>
      <c r="AF174" s="6">
        <f>AD174+AE174</f>
        <v>0</v>
      </c>
    </row>
    <row r="175" spans="1:32" ht="19.5" customHeight="1" thickBot="1">
      <c r="A175" s="22" t="s">
        <v>5</v>
      </c>
      <c r="B175" s="21"/>
      <c r="C175" s="9">
        <f t="shared" ref="C175:AF175" si="67">SUM(C171:C174)</f>
        <v>0</v>
      </c>
      <c r="D175" s="9">
        <f t="shared" si="67"/>
        <v>75672066</v>
      </c>
      <c r="E175" s="9">
        <f t="shared" si="67"/>
        <v>75672066</v>
      </c>
      <c r="F175" s="9">
        <f t="shared" si="67"/>
        <v>0</v>
      </c>
      <c r="G175" s="9">
        <f t="shared" si="67"/>
        <v>0</v>
      </c>
      <c r="H175" s="9">
        <f t="shared" si="67"/>
        <v>0</v>
      </c>
      <c r="I175" s="9">
        <f t="shared" si="67"/>
        <v>0</v>
      </c>
      <c r="J175" s="9">
        <f t="shared" si="67"/>
        <v>0</v>
      </c>
      <c r="K175" s="9">
        <f t="shared" si="67"/>
        <v>0</v>
      </c>
      <c r="L175" s="9">
        <f t="shared" si="67"/>
        <v>0</v>
      </c>
      <c r="M175" s="9">
        <f t="shared" si="67"/>
        <v>0</v>
      </c>
      <c r="N175" s="9">
        <f t="shared" si="67"/>
        <v>0</v>
      </c>
      <c r="O175" s="9">
        <f t="shared" si="67"/>
        <v>0</v>
      </c>
      <c r="P175" s="9">
        <f t="shared" si="67"/>
        <v>0</v>
      </c>
      <c r="Q175" s="9">
        <f t="shared" si="67"/>
        <v>0</v>
      </c>
      <c r="R175" s="9">
        <f t="shared" si="67"/>
        <v>0</v>
      </c>
      <c r="S175" s="9">
        <f t="shared" si="67"/>
        <v>0</v>
      </c>
      <c r="T175" s="9">
        <f t="shared" si="67"/>
        <v>0</v>
      </c>
      <c r="U175" s="9">
        <f t="shared" si="67"/>
        <v>0</v>
      </c>
      <c r="V175" s="9">
        <f t="shared" si="67"/>
        <v>0</v>
      </c>
      <c r="W175" s="9">
        <f t="shared" si="67"/>
        <v>0</v>
      </c>
      <c r="X175" s="9">
        <f t="shared" si="67"/>
        <v>0</v>
      </c>
      <c r="Y175" s="9">
        <f t="shared" si="67"/>
        <v>75672066</v>
      </c>
      <c r="Z175" s="9">
        <f t="shared" si="67"/>
        <v>75672066</v>
      </c>
      <c r="AA175" s="9">
        <f t="shared" si="67"/>
        <v>0</v>
      </c>
      <c r="AB175" s="9">
        <f t="shared" si="67"/>
        <v>0</v>
      </c>
      <c r="AC175" s="9">
        <f t="shared" si="67"/>
        <v>0</v>
      </c>
      <c r="AD175" s="9">
        <f t="shared" si="67"/>
        <v>0</v>
      </c>
      <c r="AE175" s="9">
        <f t="shared" si="67"/>
        <v>0</v>
      </c>
      <c r="AF175" s="9">
        <f t="shared" si="67"/>
        <v>0</v>
      </c>
    </row>
    <row r="176" spans="1:32" ht="19.5" customHeight="1">
      <c r="A176" s="52" t="s">
        <v>53</v>
      </c>
      <c r="B176" s="18" t="s">
        <v>2</v>
      </c>
      <c r="C176" s="5">
        <f>F176+I176+L176+O176+U176+X176+AA176+AD176+R176</f>
        <v>0</v>
      </c>
      <c r="D176" s="5">
        <f>G176+J176+M176+P176+V176+Y176+AB176+AE176+S176</f>
        <v>0</v>
      </c>
      <c r="E176" s="6">
        <f>H176+K176+N176+Q176+W176+Z176+AC176+AF176+T176</f>
        <v>0</v>
      </c>
      <c r="F176" s="5">
        <v>0</v>
      </c>
      <c r="G176" s="5">
        <v>0</v>
      </c>
      <c r="H176" s="5">
        <f>F176+G176</f>
        <v>0</v>
      </c>
      <c r="I176" s="5">
        <v>0</v>
      </c>
      <c r="J176" s="5">
        <v>0</v>
      </c>
      <c r="K176" s="5">
        <f>I176+J176</f>
        <v>0</v>
      </c>
      <c r="L176" s="5">
        <v>0</v>
      </c>
      <c r="M176" s="5">
        <v>0</v>
      </c>
      <c r="N176" s="5">
        <f>L176+M176</f>
        <v>0</v>
      </c>
      <c r="O176" s="5">
        <v>0</v>
      </c>
      <c r="P176" s="5">
        <v>0</v>
      </c>
      <c r="Q176" s="5">
        <f>O176+P176</f>
        <v>0</v>
      </c>
      <c r="R176" s="5">
        <v>0</v>
      </c>
      <c r="S176" s="5">
        <v>0</v>
      </c>
      <c r="T176" s="5">
        <f>R176+S176</f>
        <v>0</v>
      </c>
      <c r="U176" s="5">
        <v>0</v>
      </c>
      <c r="V176" s="5">
        <v>0</v>
      </c>
      <c r="W176" s="5">
        <f>U176+V176</f>
        <v>0</v>
      </c>
      <c r="X176" s="5">
        <v>0</v>
      </c>
      <c r="Y176" s="5">
        <v>0</v>
      </c>
      <c r="Z176" s="8">
        <f>X176+Y176</f>
        <v>0</v>
      </c>
      <c r="AA176" s="5">
        <v>0</v>
      </c>
      <c r="AB176" s="5">
        <v>0</v>
      </c>
      <c r="AC176" s="8">
        <f>AA176+AB176</f>
        <v>0</v>
      </c>
      <c r="AD176" s="5">
        <v>0</v>
      </c>
      <c r="AE176" s="5">
        <v>0</v>
      </c>
      <c r="AF176" s="6">
        <f>AD176+AE176</f>
        <v>0</v>
      </c>
    </row>
    <row r="177" spans="1:32" ht="19.5" customHeight="1">
      <c r="A177" s="53"/>
      <c r="B177" s="17" t="s">
        <v>3</v>
      </c>
      <c r="C177" s="5">
        <f t="shared" ref="C177:E179" si="68">F177+I177+L177+O177+U177+X177+AA177+AD177+R177</f>
        <v>0</v>
      </c>
      <c r="D177" s="5">
        <f t="shared" si="68"/>
        <v>0</v>
      </c>
      <c r="E177" s="6">
        <f t="shared" si="68"/>
        <v>0</v>
      </c>
      <c r="F177" s="5">
        <v>0</v>
      </c>
      <c r="G177" s="5">
        <v>0</v>
      </c>
      <c r="H177" s="5">
        <f>F177+G177</f>
        <v>0</v>
      </c>
      <c r="I177" s="5">
        <v>0</v>
      </c>
      <c r="J177" s="5">
        <v>0</v>
      </c>
      <c r="K177" s="5">
        <f>I177+J177</f>
        <v>0</v>
      </c>
      <c r="L177" s="5">
        <v>0</v>
      </c>
      <c r="M177" s="5">
        <v>0</v>
      </c>
      <c r="N177" s="5">
        <f>L177+M177</f>
        <v>0</v>
      </c>
      <c r="O177" s="5">
        <v>0</v>
      </c>
      <c r="P177" s="5">
        <v>0</v>
      </c>
      <c r="Q177" s="5">
        <f>O177+P177</f>
        <v>0</v>
      </c>
      <c r="R177" s="5">
        <v>0</v>
      </c>
      <c r="S177" s="5">
        <v>0</v>
      </c>
      <c r="T177" s="5">
        <f>R177+S177</f>
        <v>0</v>
      </c>
      <c r="U177" s="5">
        <v>0</v>
      </c>
      <c r="V177" s="5">
        <v>0</v>
      </c>
      <c r="W177" s="5">
        <f>U177+V177</f>
        <v>0</v>
      </c>
      <c r="X177" s="5">
        <v>0</v>
      </c>
      <c r="Y177" s="5">
        <v>0</v>
      </c>
      <c r="Z177" s="8">
        <f>X177+Y177</f>
        <v>0</v>
      </c>
      <c r="AA177" s="5">
        <v>0</v>
      </c>
      <c r="AB177" s="5">
        <v>0</v>
      </c>
      <c r="AC177" s="8">
        <f>AA177+AB177</f>
        <v>0</v>
      </c>
      <c r="AD177" s="5">
        <v>0</v>
      </c>
      <c r="AE177" s="5">
        <v>0</v>
      </c>
      <c r="AF177" s="6">
        <f>AD177+AE177</f>
        <v>0</v>
      </c>
    </row>
    <row r="178" spans="1:32" ht="19.5" customHeight="1">
      <c r="A178" s="53"/>
      <c r="B178" s="17" t="s">
        <v>59</v>
      </c>
      <c r="C178" s="5">
        <f t="shared" si="68"/>
        <v>0</v>
      </c>
      <c r="D178" s="5">
        <f t="shared" si="68"/>
        <v>0</v>
      </c>
      <c r="E178" s="6">
        <f t="shared" si="68"/>
        <v>0</v>
      </c>
      <c r="F178" s="5">
        <v>0</v>
      </c>
      <c r="G178" s="5">
        <v>0</v>
      </c>
      <c r="H178" s="5">
        <f>F178+G178</f>
        <v>0</v>
      </c>
      <c r="I178" s="5">
        <v>0</v>
      </c>
      <c r="J178" s="5">
        <v>0</v>
      </c>
      <c r="K178" s="5">
        <f>I178+J178</f>
        <v>0</v>
      </c>
      <c r="L178" s="5">
        <v>0</v>
      </c>
      <c r="M178" s="5">
        <v>0</v>
      </c>
      <c r="N178" s="5">
        <f>L178+M178</f>
        <v>0</v>
      </c>
      <c r="O178" s="5">
        <v>0</v>
      </c>
      <c r="P178" s="5">
        <v>0</v>
      </c>
      <c r="Q178" s="5">
        <f>O178+P178</f>
        <v>0</v>
      </c>
      <c r="R178" s="5">
        <v>0</v>
      </c>
      <c r="S178" s="5">
        <v>0</v>
      </c>
      <c r="T178" s="5">
        <f>R178+S178</f>
        <v>0</v>
      </c>
      <c r="U178" s="5">
        <v>0</v>
      </c>
      <c r="V178" s="5">
        <v>0</v>
      </c>
      <c r="W178" s="5">
        <f>U178+V178</f>
        <v>0</v>
      </c>
      <c r="X178" s="5">
        <v>0</v>
      </c>
      <c r="Y178" s="5">
        <v>0</v>
      </c>
      <c r="Z178" s="8">
        <f>X178+Y178</f>
        <v>0</v>
      </c>
      <c r="AA178" s="5">
        <v>0</v>
      </c>
      <c r="AB178" s="5">
        <v>0</v>
      </c>
      <c r="AC178" s="8">
        <f>AA178+AB178</f>
        <v>0</v>
      </c>
      <c r="AD178" s="5">
        <v>0</v>
      </c>
      <c r="AE178" s="5">
        <v>0</v>
      </c>
      <c r="AF178" s="6">
        <f>AD178+AE178</f>
        <v>0</v>
      </c>
    </row>
    <row r="179" spans="1:32" ht="19.5" customHeight="1">
      <c r="A179" s="54"/>
      <c r="B179" s="17" t="s">
        <v>4</v>
      </c>
      <c r="C179" s="5">
        <f t="shared" si="68"/>
        <v>6512137</v>
      </c>
      <c r="D179" s="5">
        <f t="shared" si="68"/>
        <v>25580109</v>
      </c>
      <c r="E179" s="6">
        <f t="shared" si="68"/>
        <v>32092246</v>
      </c>
      <c r="F179" s="5">
        <v>3927787</v>
      </c>
      <c r="G179" s="5">
        <v>20238879</v>
      </c>
      <c r="H179" s="5">
        <f>F179+G179</f>
        <v>24166666</v>
      </c>
      <c r="I179" s="5">
        <v>0</v>
      </c>
      <c r="J179" s="5">
        <v>0</v>
      </c>
      <c r="K179" s="5">
        <f>I179+J179</f>
        <v>0</v>
      </c>
      <c r="L179" s="5">
        <v>0</v>
      </c>
      <c r="M179" s="5">
        <v>0</v>
      </c>
      <c r="N179" s="5">
        <f>L179+M179</f>
        <v>0</v>
      </c>
      <c r="O179" s="5">
        <v>0</v>
      </c>
      <c r="P179" s="5">
        <v>0</v>
      </c>
      <c r="Q179" s="5">
        <f>O179+P179</f>
        <v>0</v>
      </c>
      <c r="R179" s="5">
        <v>0</v>
      </c>
      <c r="S179" s="5">
        <v>0</v>
      </c>
      <c r="T179" s="5">
        <f>R179+S179</f>
        <v>0</v>
      </c>
      <c r="U179" s="5">
        <v>0</v>
      </c>
      <c r="V179" s="5">
        <v>0</v>
      </c>
      <c r="W179" s="5">
        <f>U179+V179</f>
        <v>0</v>
      </c>
      <c r="X179" s="5">
        <v>2584350</v>
      </c>
      <c r="Y179" s="5">
        <v>5341230</v>
      </c>
      <c r="Z179" s="8">
        <f>X179+Y179</f>
        <v>7925580</v>
      </c>
      <c r="AA179" s="5">
        <v>0</v>
      </c>
      <c r="AB179" s="5">
        <v>0</v>
      </c>
      <c r="AC179" s="8">
        <f>AA179+AB179</f>
        <v>0</v>
      </c>
      <c r="AD179" s="5">
        <v>0</v>
      </c>
      <c r="AE179" s="5">
        <v>0</v>
      </c>
      <c r="AF179" s="6">
        <f>AD179+AE179</f>
        <v>0</v>
      </c>
    </row>
    <row r="180" spans="1:32" ht="19.5" customHeight="1" thickBot="1">
      <c r="A180" s="22" t="s">
        <v>5</v>
      </c>
      <c r="B180" s="21"/>
      <c r="C180" s="9">
        <f t="shared" ref="C180:AF180" si="69">SUM(C176:C179)</f>
        <v>6512137</v>
      </c>
      <c r="D180" s="9">
        <f t="shared" si="69"/>
        <v>25580109</v>
      </c>
      <c r="E180" s="9">
        <f t="shared" si="69"/>
        <v>32092246</v>
      </c>
      <c r="F180" s="9">
        <f t="shared" si="69"/>
        <v>3927787</v>
      </c>
      <c r="G180" s="9">
        <f t="shared" si="69"/>
        <v>20238879</v>
      </c>
      <c r="H180" s="9">
        <f t="shared" si="69"/>
        <v>24166666</v>
      </c>
      <c r="I180" s="9">
        <f t="shared" si="69"/>
        <v>0</v>
      </c>
      <c r="J180" s="9">
        <f t="shared" si="69"/>
        <v>0</v>
      </c>
      <c r="K180" s="9">
        <f t="shared" si="69"/>
        <v>0</v>
      </c>
      <c r="L180" s="9">
        <f t="shared" si="69"/>
        <v>0</v>
      </c>
      <c r="M180" s="9">
        <f t="shared" si="69"/>
        <v>0</v>
      </c>
      <c r="N180" s="9">
        <f t="shared" si="69"/>
        <v>0</v>
      </c>
      <c r="O180" s="9">
        <f t="shared" si="69"/>
        <v>0</v>
      </c>
      <c r="P180" s="9">
        <f t="shared" si="69"/>
        <v>0</v>
      </c>
      <c r="Q180" s="9">
        <f t="shared" si="69"/>
        <v>0</v>
      </c>
      <c r="R180" s="9">
        <f t="shared" si="69"/>
        <v>0</v>
      </c>
      <c r="S180" s="9">
        <f t="shared" si="69"/>
        <v>0</v>
      </c>
      <c r="T180" s="9">
        <f t="shared" si="69"/>
        <v>0</v>
      </c>
      <c r="U180" s="9">
        <f t="shared" si="69"/>
        <v>0</v>
      </c>
      <c r="V180" s="9">
        <f t="shared" si="69"/>
        <v>0</v>
      </c>
      <c r="W180" s="9">
        <f t="shared" si="69"/>
        <v>0</v>
      </c>
      <c r="X180" s="9">
        <f t="shared" si="69"/>
        <v>2584350</v>
      </c>
      <c r="Y180" s="9">
        <f t="shared" si="69"/>
        <v>5341230</v>
      </c>
      <c r="Z180" s="9">
        <f t="shared" si="69"/>
        <v>7925580</v>
      </c>
      <c r="AA180" s="9">
        <f t="shared" si="69"/>
        <v>0</v>
      </c>
      <c r="AB180" s="9">
        <f t="shared" si="69"/>
        <v>0</v>
      </c>
      <c r="AC180" s="9">
        <f t="shared" si="69"/>
        <v>0</v>
      </c>
      <c r="AD180" s="9">
        <f t="shared" si="69"/>
        <v>0</v>
      </c>
      <c r="AE180" s="9">
        <f t="shared" si="69"/>
        <v>0</v>
      </c>
      <c r="AF180" s="9">
        <f t="shared" si="69"/>
        <v>0</v>
      </c>
    </row>
    <row r="181" spans="1:32" ht="19.5" customHeight="1">
      <c r="A181" s="52" t="s">
        <v>54</v>
      </c>
      <c r="B181" s="18" t="s">
        <v>2</v>
      </c>
      <c r="C181" s="5">
        <f>F181+I181+L181+O181+U181+X181+AA181+AD181+R181</f>
        <v>1312009</v>
      </c>
      <c r="D181" s="5">
        <f>G181+J181+M181+P181+V181+Y181+AB181+AE181+S181</f>
        <v>0</v>
      </c>
      <c r="E181" s="6">
        <f>H181+K181+N181+Q181+W181+Z181+AC181+AF181+T181</f>
        <v>1312009</v>
      </c>
      <c r="F181" s="5">
        <v>0</v>
      </c>
      <c r="G181" s="5">
        <v>0</v>
      </c>
      <c r="H181" s="5">
        <f>F181+G181</f>
        <v>0</v>
      </c>
      <c r="I181" s="5">
        <v>0</v>
      </c>
      <c r="J181" s="5">
        <v>0</v>
      </c>
      <c r="K181" s="5">
        <f>I181+J181</f>
        <v>0</v>
      </c>
      <c r="L181" s="5">
        <v>0</v>
      </c>
      <c r="M181" s="5">
        <v>0</v>
      </c>
      <c r="N181" s="5">
        <f>L181+M181</f>
        <v>0</v>
      </c>
      <c r="O181" s="5">
        <v>0</v>
      </c>
      <c r="P181" s="5">
        <v>0</v>
      </c>
      <c r="Q181" s="5">
        <f>O181+P181</f>
        <v>0</v>
      </c>
      <c r="R181" s="5">
        <v>0</v>
      </c>
      <c r="S181" s="5">
        <v>0</v>
      </c>
      <c r="T181" s="5">
        <f>R181+S181</f>
        <v>0</v>
      </c>
      <c r="U181" s="5">
        <v>0</v>
      </c>
      <c r="V181" s="5">
        <v>0</v>
      </c>
      <c r="W181" s="5">
        <f>U181+V181</f>
        <v>0</v>
      </c>
      <c r="X181" s="5">
        <v>1312009</v>
      </c>
      <c r="Y181" s="5">
        <v>0</v>
      </c>
      <c r="Z181" s="8">
        <f>X181+Y181</f>
        <v>1312009</v>
      </c>
      <c r="AA181" s="5">
        <v>0</v>
      </c>
      <c r="AB181" s="5">
        <v>0</v>
      </c>
      <c r="AC181" s="8">
        <f>AA181+AB181</f>
        <v>0</v>
      </c>
      <c r="AD181" s="5">
        <v>0</v>
      </c>
      <c r="AE181" s="5">
        <v>0</v>
      </c>
      <c r="AF181" s="6">
        <f>AD181+AE181</f>
        <v>0</v>
      </c>
    </row>
    <row r="182" spans="1:32" ht="19.5" customHeight="1">
      <c r="A182" s="53"/>
      <c r="B182" s="17" t="s">
        <v>3</v>
      </c>
      <c r="C182" s="5">
        <f t="shared" ref="C182:E184" si="70">F182+I182+L182+O182+U182+X182+AA182+AD182+R182</f>
        <v>51483214</v>
      </c>
      <c r="D182" s="5">
        <f t="shared" si="70"/>
        <v>6078152</v>
      </c>
      <c r="E182" s="6">
        <f t="shared" si="70"/>
        <v>57561366</v>
      </c>
      <c r="F182" s="5">
        <v>0</v>
      </c>
      <c r="G182" s="5">
        <v>0</v>
      </c>
      <c r="H182" s="5">
        <f>F182+G182</f>
        <v>0</v>
      </c>
      <c r="I182" s="5">
        <v>0</v>
      </c>
      <c r="J182" s="5">
        <v>0</v>
      </c>
      <c r="K182" s="5">
        <f>I182+J182</f>
        <v>0</v>
      </c>
      <c r="L182" s="5">
        <v>0</v>
      </c>
      <c r="M182" s="5">
        <v>0</v>
      </c>
      <c r="N182" s="5">
        <f>L182+M182</f>
        <v>0</v>
      </c>
      <c r="O182" s="5">
        <v>0</v>
      </c>
      <c r="P182" s="5">
        <v>0</v>
      </c>
      <c r="Q182" s="5">
        <f>O182+P182</f>
        <v>0</v>
      </c>
      <c r="R182" s="5">
        <v>0</v>
      </c>
      <c r="S182" s="5">
        <v>0</v>
      </c>
      <c r="T182" s="5">
        <f>R182+S182</f>
        <v>0</v>
      </c>
      <c r="U182" s="5">
        <v>0</v>
      </c>
      <c r="V182" s="5">
        <v>0</v>
      </c>
      <c r="W182" s="5">
        <f>U182+V182</f>
        <v>0</v>
      </c>
      <c r="X182" s="5">
        <v>51483214</v>
      </c>
      <c r="Y182" s="5">
        <v>6078152</v>
      </c>
      <c r="Z182" s="8">
        <f>X182+Y182</f>
        <v>57561366</v>
      </c>
      <c r="AA182" s="5">
        <v>0</v>
      </c>
      <c r="AB182" s="5">
        <v>0</v>
      </c>
      <c r="AC182" s="8">
        <f>AA182+AB182</f>
        <v>0</v>
      </c>
      <c r="AD182" s="5">
        <v>0</v>
      </c>
      <c r="AE182" s="5">
        <v>0</v>
      </c>
      <c r="AF182" s="6">
        <f>AD182+AE182</f>
        <v>0</v>
      </c>
    </row>
    <row r="183" spans="1:32" ht="19.5" customHeight="1">
      <c r="A183" s="53"/>
      <c r="B183" s="17" t="s">
        <v>59</v>
      </c>
      <c r="C183" s="5">
        <f t="shared" si="70"/>
        <v>0</v>
      </c>
      <c r="D183" s="5">
        <f t="shared" si="70"/>
        <v>0</v>
      </c>
      <c r="E183" s="6">
        <f t="shared" si="70"/>
        <v>0</v>
      </c>
      <c r="F183" s="5">
        <v>0</v>
      </c>
      <c r="G183" s="5">
        <v>0</v>
      </c>
      <c r="H183" s="5">
        <f>F183+G183</f>
        <v>0</v>
      </c>
      <c r="I183" s="5">
        <v>0</v>
      </c>
      <c r="J183" s="5">
        <v>0</v>
      </c>
      <c r="K183" s="5">
        <f>I183+J183</f>
        <v>0</v>
      </c>
      <c r="L183" s="5">
        <v>0</v>
      </c>
      <c r="M183" s="5">
        <v>0</v>
      </c>
      <c r="N183" s="5">
        <f>L183+M183</f>
        <v>0</v>
      </c>
      <c r="O183" s="5">
        <v>0</v>
      </c>
      <c r="P183" s="5">
        <v>0</v>
      </c>
      <c r="Q183" s="5">
        <f>O183+P183</f>
        <v>0</v>
      </c>
      <c r="R183" s="5">
        <v>0</v>
      </c>
      <c r="S183" s="5">
        <v>0</v>
      </c>
      <c r="T183" s="5">
        <f>R183+S183</f>
        <v>0</v>
      </c>
      <c r="U183" s="5">
        <v>0</v>
      </c>
      <c r="V183" s="5">
        <v>0</v>
      </c>
      <c r="W183" s="5">
        <f>U183+V183</f>
        <v>0</v>
      </c>
      <c r="X183" s="5">
        <v>0</v>
      </c>
      <c r="Y183" s="5">
        <v>0</v>
      </c>
      <c r="Z183" s="8">
        <f>X183+Y183</f>
        <v>0</v>
      </c>
      <c r="AA183" s="5">
        <v>0</v>
      </c>
      <c r="AB183" s="5">
        <v>0</v>
      </c>
      <c r="AC183" s="8">
        <f>AA183+AB183</f>
        <v>0</v>
      </c>
      <c r="AD183" s="5">
        <v>0</v>
      </c>
      <c r="AE183" s="5">
        <v>0</v>
      </c>
      <c r="AF183" s="6">
        <f>AD183+AE183</f>
        <v>0</v>
      </c>
    </row>
    <row r="184" spans="1:32" ht="19.5" customHeight="1">
      <c r="A184" s="54"/>
      <c r="B184" s="17" t="s">
        <v>4</v>
      </c>
      <c r="C184" s="5">
        <f t="shared" si="70"/>
        <v>94931551</v>
      </c>
      <c r="D184" s="5">
        <f t="shared" si="70"/>
        <v>193798417</v>
      </c>
      <c r="E184" s="6">
        <f t="shared" si="70"/>
        <v>288729968</v>
      </c>
      <c r="F184" s="5">
        <v>32379</v>
      </c>
      <c r="G184" s="5">
        <v>163117</v>
      </c>
      <c r="H184" s="5">
        <f>F184+G184</f>
        <v>195496</v>
      </c>
      <c r="I184" s="5">
        <v>0</v>
      </c>
      <c r="J184" s="5">
        <v>0</v>
      </c>
      <c r="K184" s="5">
        <f>I184+J184</f>
        <v>0</v>
      </c>
      <c r="L184" s="5">
        <v>0</v>
      </c>
      <c r="M184" s="5">
        <v>0</v>
      </c>
      <c r="N184" s="5">
        <f>L184+M184</f>
        <v>0</v>
      </c>
      <c r="O184" s="5">
        <v>0</v>
      </c>
      <c r="P184" s="5">
        <v>0</v>
      </c>
      <c r="Q184" s="5">
        <f>O184+P184</f>
        <v>0</v>
      </c>
      <c r="R184" s="5">
        <v>0</v>
      </c>
      <c r="S184" s="5">
        <v>0</v>
      </c>
      <c r="T184" s="5">
        <f>R184+S184</f>
        <v>0</v>
      </c>
      <c r="U184" s="5">
        <v>0</v>
      </c>
      <c r="V184" s="5">
        <v>0</v>
      </c>
      <c r="W184" s="5">
        <f>U184+V184</f>
        <v>0</v>
      </c>
      <c r="X184" s="5">
        <v>94899172</v>
      </c>
      <c r="Y184" s="5">
        <v>193635300</v>
      </c>
      <c r="Z184" s="8">
        <f>X184+Y184</f>
        <v>288534472</v>
      </c>
      <c r="AA184" s="5">
        <v>0</v>
      </c>
      <c r="AB184" s="5">
        <v>0</v>
      </c>
      <c r="AC184" s="8">
        <f>AA184+AB184</f>
        <v>0</v>
      </c>
      <c r="AD184" s="5">
        <v>0</v>
      </c>
      <c r="AE184" s="5">
        <v>0</v>
      </c>
      <c r="AF184" s="6">
        <f>AD184+AE184</f>
        <v>0</v>
      </c>
    </row>
    <row r="185" spans="1:32" ht="19.5" customHeight="1" thickBot="1">
      <c r="A185" s="22" t="s">
        <v>5</v>
      </c>
      <c r="B185" s="21"/>
      <c r="C185" s="9">
        <f t="shared" ref="C185:AF185" si="71">SUM(C181:C184)</f>
        <v>147726774</v>
      </c>
      <c r="D185" s="9">
        <f t="shared" si="71"/>
        <v>199876569</v>
      </c>
      <c r="E185" s="9">
        <f t="shared" si="71"/>
        <v>347603343</v>
      </c>
      <c r="F185" s="9">
        <f t="shared" si="71"/>
        <v>32379</v>
      </c>
      <c r="G185" s="9">
        <f t="shared" si="71"/>
        <v>163117</v>
      </c>
      <c r="H185" s="9">
        <f t="shared" si="71"/>
        <v>195496</v>
      </c>
      <c r="I185" s="9">
        <f t="shared" si="71"/>
        <v>0</v>
      </c>
      <c r="J185" s="9">
        <f t="shared" si="71"/>
        <v>0</v>
      </c>
      <c r="K185" s="9">
        <f t="shared" si="71"/>
        <v>0</v>
      </c>
      <c r="L185" s="9">
        <f t="shared" si="71"/>
        <v>0</v>
      </c>
      <c r="M185" s="9">
        <f t="shared" si="71"/>
        <v>0</v>
      </c>
      <c r="N185" s="9">
        <f t="shared" si="71"/>
        <v>0</v>
      </c>
      <c r="O185" s="9">
        <f t="shared" si="71"/>
        <v>0</v>
      </c>
      <c r="P185" s="9">
        <f t="shared" si="71"/>
        <v>0</v>
      </c>
      <c r="Q185" s="9">
        <f t="shared" si="71"/>
        <v>0</v>
      </c>
      <c r="R185" s="9">
        <f t="shared" si="71"/>
        <v>0</v>
      </c>
      <c r="S185" s="9">
        <f t="shared" si="71"/>
        <v>0</v>
      </c>
      <c r="T185" s="9">
        <f t="shared" si="71"/>
        <v>0</v>
      </c>
      <c r="U185" s="9">
        <f t="shared" si="71"/>
        <v>0</v>
      </c>
      <c r="V185" s="9">
        <f t="shared" si="71"/>
        <v>0</v>
      </c>
      <c r="W185" s="9">
        <f t="shared" si="71"/>
        <v>0</v>
      </c>
      <c r="X185" s="9">
        <f t="shared" si="71"/>
        <v>147694395</v>
      </c>
      <c r="Y185" s="9">
        <f t="shared" si="71"/>
        <v>199713452</v>
      </c>
      <c r="Z185" s="9">
        <f t="shared" si="71"/>
        <v>347407847</v>
      </c>
      <c r="AA185" s="9">
        <f t="shared" si="71"/>
        <v>0</v>
      </c>
      <c r="AB185" s="9">
        <f t="shared" si="71"/>
        <v>0</v>
      </c>
      <c r="AC185" s="9">
        <f t="shared" si="71"/>
        <v>0</v>
      </c>
      <c r="AD185" s="9">
        <f t="shared" si="71"/>
        <v>0</v>
      </c>
      <c r="AE185" s="9">
        <f t="shared" si="71"/>
        <v>0</v>
      </c>
      <c r="AF185" s="9">
        <f t="shared" si="71"/>
        <v>0</v>
      </c>
    </row>
    <row r="186" spans="1:32" ht="19.5" customHeight="1">
      <c r="A186" s="52" t="s">
        <v>55</v>
      </c>
      <c r="B186" s="18" t="s">
        <v>2</v>
      </c>
      <c r="C186" s="5">
        <f>F186+I186+L186+O186+U186+X186+AA186+AD186+R186</f>
        <v>2774731</v>
      </c>
      <c r="D186" s="5">
        <f>G186+J186+M186+P186+V186+Y186+AB186+AE186+S186</f>
        <v>611626</v>
      </c>
      <c r="E186" s="6">
        <f>H186+K186+N186+Q186+W186+Z186+AC186+AF186+T186</f>
        <v>3386357</v>
      </c>
      <c r="F186" s="5">
        <v>0</v>
      </c>
      <c r="G186" s="5">
        <v>0</v>
      </c>
      <c r="H186" s="5">
        <f>F186+G186</f>
        <v>0</v>
      </c>
      <c r="I186" s="5">
        <v>0</v>
      </c>
      <c r="J186" s="5">
        <v>0</v>
      </c>
      <c r="K186" s="5">
        <f>I186+J186</f>
        <v>0</v>
      </c>
      <c r="L186" s="5">
        <v>0</v>
      </c>
      <c r="M186" s="5">
        <v>0</v>
      </c>
      <c r="N186" s="5">
        <f>L186+M186</f>
        <v>0</v>
      </c>
      <c r="O186" s="5">
        <v>0</v>
      </c>
      <c r="P186" s="5">
        <v>0</v>
      </c>
      <c r="Q186" s="5">
        <f>O186+P186</f>
        <v>0</v>
      </c>
      <c r="R186" s="5">
        <v>0</v>
      </c>
      <c r="S186" s="5">
        <v>0</v>
      </c>
      <c r="T186" s="5">
        <f>R186+S186</f>
        <v>0</v>
      </c>
      <c r="U186" s="5">
        <v>0</v>
      </c>
      <c r="V186" s="5">
        <v>0</v>
      </c>
      <c r="W186" s="5">
        <f>U186+V186</f>
        <v>0</v>
      </c>
      <c r="X186" s="5">
        <v>2774731</v>
      </c>
      <c r="Y186" s="5">
        <v>611626</v>
      </c>
      <c r="Z186" s="8">
        <f>X186+Y186</f>
        <v>3386357</v>
      </c>
      <c r="AA186" s="5">
        <v>0</v>
      </c>
      <c r="AB186" s="5">
        <v>0</v>
      </c>
      <c r="AC186" s="8">
        <f>AA186+AB186</f>
        <v>0</v>
      </c>
      <c r="AD186" s="5">
        <v>0</v>
      </c>
      <c r="AE186" s="5">
        <v>0</v>
      </c>
      <c r="AF186" s="6">
        <f>AD186+AE186</f>
        <v>0</v>
      </c>
    </row>
    <row r="187" spans="1:32" ht="19.5" customHeight="1">
      <c r="A187" s="53"/>
      <c r="B187" s="17" t="s">
        <v>3</v>
      </c>
      <c r="C187" s="5">
        <f t="shared" ref="C187:E189" si="72">F187+I187+L187+O187+U187+X187+AA187+AD187+R187</f>
        <v>19916143</v>
      </c>
      <c r="D187" s="5">
        <f t="shared" si="72"/>
        <v>29499863</v>
      </c>
      <c r="E187" s="6">
        <f t="shared" si="72"/>
        <v>49416006</v>
      </c>
      <c r="F187" s="5">
        <v>0</v>
      </c>
      <c r="G187" s="5">
        <v>0</v>
      </c>
      <c r="H187" s="5">
        <f>F187+G187</f>
        <v>0</v>
      </c>
      <c r="I187" s="5">
        <v>0</v>
      </c>
      <c r="J187" s="5">
        <v>0</v>
      </c>
      <c r="K187" s="5">
        <f>I187+J187</f>
        <v>0</v>
      </c>
      <c r="L187" s="5">
        <v>0</v>
      </c>
      <c r="M187" s="5">
        <v>0</v>
      </c>
      <c r="N187" s="5">
        <f>L187+M187</f>
        <v>0</v>
      </c>
      <c r="O187" s="5">
        <v>0</v>
      </c>
      <c r="P187" s="5">
        <v>0</v>
      </c>
      <c r="Q187" s="5">
        <f>O187+P187</f>
        <v>0</v>
      </c>
      <c r="R187" s="5">
        <v>0</v>
      </c>
      <c r="S187" s="5">
        <v>0</v>
      </c>
      <c r="T187" s="5">
        <f>R187+S187</f>
        <v>0</v>
      </c>
      <c r="U187" s="5">
        <v>0</v>
      </c>
      <c r="V187" s="5">
        <v>0</v>
      </c>
      <c r="W187" s="5">
        <f>U187+V187</f>
        <v>0</v>
      </c>
      <c r="X187" s="5">
        <v>19916143</v>
      </c>
      <c r="Y187" s="5">
        <v>29499863</v>
      </c>
      <c r="Z187" s="8">
        <f>X187+Y187</f>
        <v>49416006</v>
      </c>
      <c r="AA187" s="5">
        <v>0</v>
      </c>
      <c r="AB187" s="5">
        <v>0</v>
      </c>
      <c r="AC187" s="8">
        <f>AA187+AB187</f>
        <v>0</v>
      </c>
      <c r="AD187" s="5">
        <v>0</v>
      </c>
      <c r="AE187" s="5">
        <v>0</v>
      </c>
      <c r="AF187" s="6">
        <f>AD187+AE187</f>
        <v>0</v>
      </c>
    </row>
    <row r="188" spans="1:32" ht="19.5" customHeight="1">
      <c r="A188" s="53"/>
      <c r="B188" s="17" t="s">
        <v>59</v>
      </c>
      <c r="C188" s="5">
        <f t="shared" si="72"/>
        <v>0</v>
      </c>
      <c r="D188" s="5">
        <f t="shared" si="72"/>
        <v>0</v>
      </c>
      <c r="E188" s="6">
        <f t="shared" si="72"/>
        <v>0</v>
      </c>
      <c r="F188" s="5">
        <v>0</v>
      </c>
      <c r="G188" s="5">
        <v>0</v>
      </c>
      <c r="H188" s="5">
        <f>F188+G188</f>
        <v>0</v>
      </c>
      <c r="I188" s="5">
        <v>0</v>
      </c>
      <c r="J188" s="5">
        <v>0</v>
      </c>
      <c r="K188" s="5">
        <f>I188+J188</f>
        <v>0</v>
      </c>
      <c r="L188" s="5">
        <v>0</v>
      </c>
      <c r="M188" s="5">
        <v>0</v>
      </c>
      <c r="N188" s="5">
        <f>L188+M188</f>
        <v>0</v>
      </c>
      <c r="O188" s="5">
        <v>0</v>
      </c>
      <c r="P188" s="5">
        <v>0</v>
      </c>
      <c r="Q188" s="5">
        <f>O188+P188</f>
        <v>0</v>
      </c>
      <c r="R188" s="5">
        <v>0</v>
      </c>
      <c r="S188" s="5">
        <v>0</v>
      </c>
      <c r="T188" s="5">
        <f>R188+S188</f>
        <v>0</v>
      </c>
      <c r="U188" s="5">
        <v>0</v>
      </c>
      <c r="V188" s="5">
        <v>0</v>
      </c>
      <c r="W188" s="5">
        <f>U188+V188</f>
        <v>0</v>
      </c>
      <c r="X188" s="5">
        <v>0</v>
      </c>
      <c r="Y188" s="5">
        <v>0</v>
      </c>
      <c r="Z188" s="8">
        <f>X188+Y188</f>
        <v>0</v>
      </c>
      <c r="AA188" s="5">
        <v>0</v>
      </c>
      <c r="AB188" s="5">
        <v>0</v>
      </c>
      <c r="AC188" s="8">
        <f>AA188+AB188</f>
        <v>0</v>
      </c>
      <c r="AD188" s="5">
        <v>0</v>
      </c>
      <c r="AE188" s="5">
        <v>0</v>
      </c>
      <c r="AF188" s="6">
        <f>AD188+AE188</f>
        <v>0</v>
      </c>
    </row>
    <row r="189" spans="1:32" ht="19.5" customHeight="1">
      <c r="A189" s="54"/>
      <c r="B189" s="17" t="s">
        <v>4</v>
      </c>
      <c r="C189" s="5">
        <f t="shared" si="72"/>
        <v>718877298</v>
      </c>
      <c r="D189" s="5">
        <f t="shared" si="72"/>
        <v>256055167</v>
      </c>
      <c r="E189" s="6">
        <f t="shared" si="72"/>
        <v>974932465</v>
      </c>
      <c r="F189" s="5">
        <v>1992039</v>
      </c>
      <c r="G189" s="5">
        <v>386335</v>
      </c>
      <c r="H189" s="5">
        <f>F189+G189</f>
        <v>2378374</v>
      </c>
      <c r="I189" s="5">
        <v>0</v>
      </c>
      <c r="J189" s="5">
        <v>0</v>
      </c>
      <c r="K189" s="5">
        <f>I189+J189</f>
        <v>0</v>
      </c>
      <c r="L189" s="5">
        <v>0</v>
      </c>
      <c r="M189" s="5">
        <v>0</v>
      </c>
      <c r="N189" s="5">
        <f>L189+M189</f>
        <v>0</v>
      </c>
      <c r="O189" s="5">
        <v>0</v>
      </c>
      <c r="P189" s="5">
        <v>0</v>
      </c>
      <c r="Q189" s="5">
        <f>O189+P189</f>
        <v>0</v>
      </c>
      <c r="R189" s="5">
        <v>0</v>
      </c>
      <c r="S189" s="5">
        <v>0</v>
      </c>
      <c r="T189" s="5">
        <f>R189+S189</f>
        <v>0</v>
      </c>
      <c r="U189" s="5">
        <v>0</v>
      </c>
      <c r="V189" s="5">
        <v>0</v>
      </c>
      <c r="W189" s="5">
        <f>U189+V189</f>
        <v>0</v>
      </c>
      <c r="X189" s="5">
        <v>716885259</v>
      </c>
      <c r="Y189" s="5">
        <v>255668832</v>
      </c>
      <c r="Z189" s="8">
        <f>X189+Y189</f>
        <v>972554091</v>
      </c>
      <c r="AA189" s="5">
        <v>0</v>
      </c>
      <c r="AB189" s="5">
        <v>0</v>
      </c>
      <c r="AC189" s="8">
        <f>AA189+AB189</f>
        <v>0</v>
      </c>
      <c r="AD189" s="5">
        <v>0</v>
      </c>
      <c r="AE189" s="5">
        <v>0</v>
      </c>
      <c r="AF189" s="6">
        <f>AD189+AE189</f>
        <v>0</v>
      </c>
    </row>
    <row r="190" spans="1:32" ht="19.5" customHeight="1" thickBot="1">
      <c r="A190" s="22" t="s">
        <v>5</v>
      </c>
      <c r="B190" s="21"/>
      <c r="C190" s="9">
        <f t="shared" ref="C190:AF190" si="73">SUM(C186:C189)</f>
        <v>741568172</v>
      </c>
      <c r="D190" s="9">
        <f t="shared" si="73"/>
        <v>286166656</v>
      </c>
      <c r="E190" s="9">
        <f t="shared" si="73"/>
        <v>1027734828</v>
      </c>
      <c r="F190" s="9">
        <f t="shared" si="73"/>
        <v>1992039</v>
      </c>
      <c r="G190" s="9">
        <f t="shared" si="73"/>
        <v>386335</v>
      </c>
      <c r="H190" s="9">
        <f t="shared" si="73"/>
        <v>2378374</v>
      </c>
      <c r="I190" s="9">
        <f t="shared" si="73"/>
        <v>0</v>
      </c>
      <c r="J190" s="9">
        <f t="shared" si="73"/>
        <v>0</v>
      </c>
      <c r="K190" s="9">
        <f t="shared" si="73"/>
        <v>0</v>
      </c>
      <c r="L190" s="9">
        <f t="shared" si="73"/>
        <v>0</v>
      </c>
      <c r="M190" s="9">
        <f t="shared" si="73"/>
        <v>0</v>
      </c>
      <c r="N190" s="9">
        <f t="shared" si="73"/>
        <v>0</v>
      </c>
      <c r="O190" s="9">
        <f t="shared" si="73"/>
        <v>0</v>
      </c>
      <c r="P190" s="9">
        <f t="shared" si="73"/>
        <v>0</v>
      </c>
      <c r="Q190" s="9">
        <f t="shared" si="73"/>
        <v>0</v>
      </c>
      <c r="R190" s="9">
        <f t="shared" si="73"/>
        <v>0</v>
      </c>
      <c r="S190" s="9">
        <f t="shared" si="73"/>
        <v>0</v>
      </c>
      <c r="T190" s="9">
        <f t="shared" si="73"/>
        <v>0</v>
      </c>
      <c r="U190" s="9">
        <f t="shared" si="73"/>
        <v>0</v>
      </c>
      <c r="V190" s="9">
        <f t="shared" si="73"/>
        <v>0</v>
      </c>
      <c r="W190" s="9">
        <f t="shared" si="73"/>
        <v>0</v>
      </c>
      <c r="X190" s="9">
        <f t="shared" si="73"/>
        <v>739576133</v>
      </c>
      <c r="Y190" s="9">
        <f t="shared" si="73"/>
        <v>285780321</v>
      </c>
      <c r="Z190" s="9">
        <f t="shared" si="73"/>
        <v>1025356454</v>
      </c>
      <c r="AA190" s="9">
        <f t="shared" si="73"/>
        <v>0</v>
      </c>
      <c r="AB190" s="9">
        <f t="shared" si="73"/>
        <v>0</v>
      </c>
      <c r="AC190" s="9">
        <f t="shared" si="73"/>
        <v>0</v>
      </c>
      <c r="AD190" s="9">
        <f t="shared" si="73"/>
        <v>0</v>
      </c>
      <c r="AE190" s="9">
        <f t="shared" si="73"/>
        <v>0</v>
      </c>
      <c r="AF190" s="9">
        <f t="shared" si="73"/>
        <v>0</v>
      </c>
    </row>
    <row r="191" spans="1:32" ht="21.75" customHeight="1" thickBot="1">
      <c r="A191" s="20" t="s">
        <v>77</v>
      </c>
      <c r="B191" s="19"/>
      <c r="C191" s="40">
        <f>C10+C15+C20+C25+C30+C35+C40+C45+C50+C55+C60+C65+C70+C75+C80+C85+C90+C95+C100+C105+C110+C115+C120+C125+C130+C135+C140+C145+C150+C155+C160+C165+C170+C175+C180+C185+C190</f>
        <v>275280998388</v>
      </c>
      <c r="D191" s="40">
        <f t="shared" ref="D191:AF191" si="74">D10+D15+D20+D25+D30+D35+D40+D45+D50+D55+D60+D65+D70+D75+D80+D85+D90+D95+D100+D105+D110+D115+D120+D125+D130+D135+D140+D145+D150+D155+D160+D165+D170+D175+D180+D185+D190</f>
        <v>233850795684</v>
      </c>
      <c r="E191" s="40">
        <f t="shared" si="74"/>
        <v>509131794072</v>
      </c>
      <c r="F191" s="40">
        <f t="shared" si="74"/>
        <v>99447893676</v>
      </c>
      <c r="G191" s="40">
        <f t="shared" si="74"/>
        <v>118840533430</v>
      </c>
      <c r="H191" s="40">
        <f t="shared" si="74"/>
        <v>218288427106</v>
      </c>
      <c r="I191" s="10">
        <f t="shared" si="74"/>
        <v>71336842783</v>
      </c>
      <c r="J191" s="10">
        <f t="shared" si="74"/>
        <v>75254876429</v>
      </c>
      <c r="K191" s="10">
        <f t="shared" si="74"/>
        <v>146591719212</v>
      </c>
      <c r="L191" s="10">
        <f t="shared" si="74"/>
        <v>271481485</v>
      </c>
      <c r="M191" s="10">
        <f t="shared" si="74"/>
        <v>211544274</v>
      </c>
      <c r="N191" s="10">
        <f t="shared" si="74"/>
        <v>483025759</v>
      </c>
      <c r="O191" s="10">
        <f t="shared" si="74"/>
        <v>1700069788</v>
      </c>
      <c r="P191" s="10">
        <f t="shared" si="74"/>
        <v>1763395952</v>
      </c>
      <c r="Q191" s="10">
        <f t="shared" si="74"/>
        <v>3463465740</v>
      </c>
      <c r="R191" s="10">
        <f t="shared" si="74"/>
        <v>69171231</v>
      </c>
      <c r="S191" s="10">
        <f t="shared" si="74"/>
        <v>33497626</v>
      </c>
      <c r="T191" s="10">
        <f t="shared" si="74"/>
        <v>102668857</v>
      </c>
      <c r="U191" s="10">
        <f t="shared" si="74"/>
        <v>848957524</v>
      </c>
      <c r="V191" s="10">
        <f t="shared" si="74"/>
        <v>660445542</v>
      </c>
      <c r="W191" s="10">
        <f t="shared" si="74"/>
        <v>1509403066</v>
      </c>
      <c r="X191" s="10">
        <f t="shared" si="74"/>
        <v>83622042905</v>
      </c>
      <c r="Y191" s="10">
        <f t="shared" si="74"/>
        <v>23860202113</v>
      </c>
      <c r="Z191" s="10">
        <f t="shared" si="74"/>
        <v>107482245018</v>
      </c>
      <c r="AA191" s="40">
        <f t="shared" si="74"/>
        <v>17616761419</v>
      </c>
      <c r="AB191" s="40">
        <f t="shared" si="74"/>
        <v>12134117622</v>
      </c>
      <c r="AC191" s="40">
        <f t="shared" si="74"/>
        <v>29750879041</v>
      </c>
      <c r="AD191" s="10">
        <f t="shared" si="74"/>
        <v>367777577</v>
      </c>
      <c r="AE191" s="10">
        <f t="shared" si="74"/>
        <v>1092182696</v>
      </c>
      <c r="AF191" s="10">
        <f t="shared" si="74"/>
        <v>1459960273</v>
      </c>
    </row>
    <row r="192" spans="1:32" ht="21" customHeight="1">
      <c r="A192" s="69" t="s">
        <v>5</v>
      </c>
      <c r="B192" s="18" t="s">
        <v>2</v>
      </c>
      <c r="C192" s="5">
        <f t="shared" ref="C192:AF195" si="75">C6+C11+C16+C21+C26+C31+C36+C41+C46+C51+C56+C61+C66+C71+C76+C81+C86+C91+C96+C101+C106+C111+C116+C121+C126+C131+C136+C141+C146+C151+C156+C161+C166+C171+C176+C181+C186</f>
        <v>56201132275</v>
      </c>
      <c r="D192" s="5">
        <f t="shared" si="75"/>
        <v>54141595903</v>
      </c>
      <c r="E192" s="6">
        <f t="shared" si="75"/>
        <v>110342728178</v>
      </c>
      <c r="F192" s="5">
        <f t="shared" si="75"/>
        <v>33949905170</v>
      </c>
      <c r="G192" s="5">
        <f t="shared" si="75"/>
        <v>39910200343</v>
      </c>
      <c r="H192" s="7">
        <f t="shared" si="75"/>
        <v>73860105513</v>
      </c>
      <c r="I192" s="5">
        <f t="shared" si="75"/>
        <v>12196214268</v>
      </c>
      <c r="J192" s="5">
        <f t="shared" si="75"/>
        <v>10673256403</v>
      </c>
      <c r="K192" s="7">
        <f t="shared" si="75"/>
        <v>22869470671</v>
      </c>
      <c r="L192" s="5">
        <f t="shared" si="75"/>
        <v>139024590</v>
      </c>
      <c r="M192" s="5">
        <f t="shared" si="75"/>
        <v>86595140</v>
      </c>
      <c r="N192" s="7">
        <f t="shared" si="75"/>
        <v>225619730</v>
      </c>
      <c r="O192" s="5">
        <f t="shared" si="75"/>
        <v>1206900899</v>
      </c>
      <c r="P192" s="5">
        <f t="shared" si="75"/>
        <v>980131696</v>
      </c>
      <c r="Q192" s="7">
        <f t="shared" si="75"/>
        <v>2187032595</v>
      </c>
      <c r="R192" s="5">
        <f t="shared" si="75"/>
        <v>61386333</v>
      </c>
      <c r="S192" s="5">
        <f t="shared" si="75"/>
        <v>22641360</v>
      </c>
      <c r="T192" s="7">
        <f t="shared" si="75"/>
        <v>84027693</v>
      </c>
      <c r="U192" s="5">
        <f t="shared" si="75"/>
        <v>150256840</v>
      </c>
      <c r="V192" s="5">
        <f t="shared" si="75"/>
        <v>105093450</v>
      </c>
      <c r="W192" s="7">
        <f t="shared" si="75"/>
        <v>255350290</v>
      </c>
      <c r="X192" s="5">
        <f t="shared" si="75"/>
        <v>8301122311</v>
      </c>
      <c r="Y192" s="5">
        <f t="shared" si="75"/>
        <v>1394848532</v>
      </c>
      <c r="Z192" s="8">
        <f t="shared" si="75"/>
        <v>9695970843</v>
      </c>
      <c r="AA192" s="5">
        <f t="shared" si="75"/>
        <v>60521020</v>
      </c>
      <c r="AB192" s="5">
        <f t="shared" si="75"/>
        <v>145432175</v>
      </c>
      <c r="AC192" s="8">
        <f t="shared" si="75"/>
        <v>205953195</v>
      </c>
      <c r="AD192" s="5">
        <f t="shared" si="75"/>
        <v>135800844</v>
      </c>
      <c r="AE192" s="5">
        <f t="shared" si="75"/>
        <v>823396804</v>
      </c>
      <c r="AF192" s="6">
        <f t="shared" si="75"/>
        <v>959197648</v>
      </c>
    </row>
    <row r="193" spans="1:32" ht="19.95" customHeight="1">
      <c r="A193" s="53"/>
      <c r="B193" s="17" t="s">
        <v>3</v>
      </c>
      <c r="C193" s="38">
        <f t="shared" si="75"/>
        <v>37821828503</v>
      </c>
      <c r="D193" s="38">
        <f t="shared" si="75"/>
        <v>33183321895</v>
      </c>
      <c r="E193" s="41">
        <f t="shared" si="75"/>
        <v>71005150398</v>
      </c>
      <c r="F193" s="38">
        <f t="shared" si="75"/>
        <v>8411683669</v>
      </c>
      <c r="G193" s="38">
        <f t="shared" si="75"/>
        <v>12299102255</v>
      </c>
      <c r="H193" s="42">
        <f t="shared" si="75"/>
        <v>20710785924</v>
      </c>
      <c r="I193" s="5">
        <f t="shared" si="75"/>
        <v>7123609016</v>
      </c>
      <c r="J193" s="5">
        <f t="shared" si="75"/>
        <v>7801246441</v>
      </c>
      <c r="K193" s="7">
        <f t="shared" si="75"/>
        <v>14924855457</v>
      </c>
      <c r="L193" s="5">
        <f t="shared" si="75"/>
        <v>21621776</v>
      </c>
      <c r="M193" s="5">
        <f t="shared" si="75"/>
        <v>10547367</v>
      </c>
      <c r="N193" s="7">
        <f t="shared" si="75"/>
        <v>32169143</v>
      </c>
      <c r="O193" s="5">
        <f t="shared" si="75"/>
        <v>145780391</v>
      </c>
      <c r="P193" s="5">
        <f t="shared" si="75"/>
        <v>180274227</v>
      </c>
      <c r="Q193" s="7">
        <f t="shared" si="75"/>
        <v>326054618</v>
      </c>
      <c r="R193" s="5">
        <f t="shared" si="75"/>
        <v>6489377</v>
      </c>
      <c r="S193" s="5">
        <f t="shared" si="75"/>
        <v>10343034</v>
      </c>
      <c r="T193" s="7">
        <f t="shared" si="75"/>
        <v>16832411</v>
      </c>
      <c r="U193" s="5">
        <f t="shared" si="75"/>
        <v>7840196</v>
      </c>
      <c r="V193" s="5">
        <f t="shared" si="75"/>
        <v>25778689</v>
      </c>
      <c r="W193" s="7">
        <f t="shared" si="75"/>
        <v>33618885</v>
      </c>
      <c r="X193" s="5">
        <f t="shared" si="75"/>
        <v>5705372261</v>
      </c>
      <c r="Y193" s="5">
        <f t="shared" si="75"/>
        <v>1474579257</v>
      </c>
      <c r="Z193" s="8">
        <f t="shared" si="75"/>
        <v>7179951518</v>
      </c>
      <c r="AA193" s="38">
        <f t="shared" si="75"/>
        <v>16167455084</v>
      </c>
      <c r="AB193" s="38">
        <f t="shared" si="75"/>
        <v>11112664733</v>
      </c>
      <c r="AC193" s="39">
        <f t="shared" si="75"/>
        <v>27280119817</v>
      </c>
      <c r="AD193" s="5">
        <f t="shared" si="75"/>
        <v>231976733</v>
      </c>
      <c r="AE193" s="5">
        <f t="shared" si="75"/>
        <v>268785892</v>
      </c>
      <c r="AF193" s="6">
        <f t="shared" si="75"/>
        <v>500762625</v>
      </c>
    </row>
    <row r="194" spans="1:32" ht="19.95" customHeight="1">
      <c r="A194" s="53"/>
      <c r="B194" s="17" t="s">
        <v>59</v>
      </c>
      <c r="C194" s="5">
        <f t="shared" si="75"/>
        <v>4142813079</v>
      </c>
      <c r="D194" s="5">
        <f t="shared" si="75"/>
        <v>3231228377</v>
      </c>
      <c r="E194" s="6">
        <f t="shared" si="75"/>
        <v>7374041456</v>
      </c>
      <c r="F194" s="5">
        <f t="shared" si="75"/>
        <v>1565833751</v>
      </c>
      <c r="G194" s="5">
        <f t="shared" si="75"/>
        <v>1490305022</v>
      </c>
      <c r="H194" s="7">
        <f t="shared" si="75"/>
        <v>3056138773</v>
      </c>
      <c r="I194" s="5">
        <f t="shared" si="75"/>
        <v>655039558</v>
      </c>
      <c r="J194" s="5">
        <f t="shared" si="75"/>
        <v>578281925</v>
      </c>
      <c r="K194" s="7">
        <f t="shared" si="75"/>
        <v>1233321483</v>
      </c>
      <c r="L194" s="5">
        <f t="shared" si="75"/>
        <v>122385</v>
      </c>
      <c r="M194" s="5">
        <f t="shared" si="75"/>
        <v>2245059</v>
      </c>
      <c r="N194" s="7">
        <f t="shared" si="75"/>
        <v>2367444</v>
      </c>
      <c r="O194" s="5">
        <f t="shared" si="75"/>
        <v>9987196</v>
      </c>
      <c r="P194" s="5">
        <f t="shared" si="75"/>
        <v>642600</v>
      </c>
      <c r="Q194" s="7">
        <f t="shared" si="75"/>
        <v>10629796</v>
      </c>
      <c r="R194" s="5">
        <f t="shared" si="75"/>
        <v>0</v>
      </c>
      <c r="S194" s="5">
        <f t="shared" si="75"/>
        <v>0</v>
      </c>
      <c r="T194" s="7">
        <f t="shared" si="75"/>
        <v>0</v>
      </c>
      <c r="U194" s="5">
        <f t="shared" si="75"/>
        <v>0</v>
      </c>
      <c r="V194" s="5">
        <f t="shared" si="75"/>
        <v>2874678</v>
      </c>
      <c r="W194" s="7">
        <f t="shared" si="75"/>
        <v>2874678</v>
      </c>
      <c r="X194" s="5">
        <f t="shared" si="75"/>
        <v>523044874</v>
      </c>
      <c r="Y194" s="5">
        <f t="shared" si="75"/>
        <v>280858379</v>
      </c>
      <c r="Z194" s="8">
        <f t="shared" si="75"/>
        <v>803903253</v>
      </c>
      <c r="AA194" s="5">
        <f t="shared" si="75"/>
        <v>1388785315</v>
      </c>
      <c r="AB194" s="5">
        <f t="shared" si="75"/>
        <v>876020714</v>
      </c>
      <c r="AC194" s="8">
        <f t="shared" si="75"/>
        <v>2264806029</v>
      </c>
      <c r="AD194" s="5">
        <f t="shared" si="75"/>
        <v>0</v>
      </c>
      <c r="AE194" s="5">
        <f t="shared" si="75"/>
        <v>0</v>
      </c>
      <c r="AF194" s="6">
        <f t="shared" si="75"/>
        <v>0</v>
      </c>
    </row>
    <row r="195" spans="1:32" ht="21.75" customHeight="1" thickBot="1">
      <c r="A195" s="54"/>
      <c r="B195" s="17" t="s">
        <v>4</v>
      </c>
      <c r="C195" s="5">
        <f t="shared" si="75"/>
        <v>177115224531</v>
      </c>
      <c r="D195" s="5">
        <f t="shared" si="75"/>
        <v>143294649509</v>
      </c>
      <c r="E195" s="6">
        <f t="shared" si="75"/>
        <v>320409874040</v>
      </c>
      <c r="F195" s="5">
        <f t="shared" si="75"/>
        <v>55520471086</v>
      </c>
      <c r="G195" s="5">
        <f t="shared" si="75"/>
        <v>65140925810</v>
      </c>
      <c r="H195" s="7">
        <f t="shared" si="75"/>
        <v>120661396896</v>
      </c>
      <c r="I195" s="5">
        <f t="shared" si="75"/>
        <v>51361979941</v>
      </c>
      <c r="J195" s="5">
        <f t="shared" si="75"/>
        <v>56202091660</v>
      </c>
      <c r="K195" s="7">
        <f t="shared" si="75"/>
        <v>107564071601</v>
      </c>
      <c r="L195" s="5">
        <f t="shared" si="75"/>
        <v>110712734</v>
      </c>
      <c r="M195" s="5">
        <f t="shared" si="75"/>
        <v>112156708</v>
      </c>
      <c r="N195" s="7">
        <f t="shared" si="75"/>
        <v>222869442</v>
      </c>
      <c r="O195" s="5">
        <f t="shared" si="75"/>
        <v>337401302</v>
      </c>
      <c r="P195" s="5">
        <f t="shared" si="75"/>
        <v>602347429</v>
      </c>
      <c r="Q195" s="7">
        <f t="shared" si="75"/>
        <v>939748731</v>
      </c>
      <c r="R195" s="5">
        <f t="shared" si="75"/>
        <v>1295521</v>
      </c>
      <c r="S195" s="5">
        <f t="shared" si="75"/>
        <v>513232</v>
      </c>
      <c r="T195" s="7">
        <f t="shared" si="75"/>
        <v>1808753</v>
      </c>
      <c r="U195" s="5">
        <f t="shared" si="75"/>
        <v>690860488</v>
      </c>
      <c r="V195" s="5">
        <f t="shared" si="75"/>
        <v>526698725</v>
      </c>
      <c r="W195" s="7">
        <f t="shared" si="75"/>
        <v>1217559213</v>
      </c>
      <c r="X195" s="5">
        <f t="shared" si="75"/>
        <v>69092503459</v>
      </c>
      <c r="Y195" s="5">
        <f t="shared" si="75"/>
        <v>20709915945</v>
      </c>
      <c r="Z195" s="8">
        <f t="shared" si="75"/>
        <v>89802419404</v>
      </c>
      <c r="AA195" s="5">
        <f t="shared" si="75"/>
        <v>0</v>
      </c>
      <c r="AB195" s="5">
        <f t="shared" si="75"/>
        <v>0</v>
      </c>
      <c r="AC195" s="8">
        <f t="shared" si="75"/>
        <v>0</v>
      </c>
      <c r="AD195" s="5">
        <f t="shared" si="75"/>
        <v>0</v>
      </c>
      <c r="AE195" s="5">
        <f t="shared" si="75"/>
        <v>0</v>
      </c>
      <c r="AF195" s="6">
        <f t="shared" si="75"/>
        <v>0</v>
      </c>
    </row>
    <row r="196" spans="1:32" ht="21.75" customHeight="1" thickBot="1">
      <c r="A196" s="48" t="s">
        <v>63</v>
      </c>
      <c r="B196" s="49"/>
      <c r="C196" s="27">
        <f>76611*1000*31.282</f>
        <v>2396545302</v>
      </c>
      <c r="D196" s="28">
        <f>82154*1000*31.282</f>
        <v>2569941428</v>
      </c>
      <c r="E196" s="29">
        <f>C196+D196</f>
        <v>4966486730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21.75" customHeight="1" thickBot="1">
      <c r="A197" s="50" t="s">
        <v>64</v>
      </c>
      <c r="B197" s="51"/>
      <c r="C197" s="27">
        <f>C191-C196</f>
        <v>272884453086</v>
      </c>
      <c r="D197" s="27">
        <f t="shared" ref="D197" si="76">D191-D196</f>
        <v>231280854256</v>
      </c>
      <c r="E197" s="27">
        <f>E191-E196</f>
        <v>504165307342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>
      <c r="A198" s="16"/>
      <c r="B198" s="15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</row>
    <row r="199" spans="1:32">
      <c r="A199" s="55" t="s">
        <v>84</v>
      </c>
      <c r="B199" s="13" t="s">
        <v>2</v>
      </c>
      <c r="C199" s="14">
        <v>4628706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</row>
    <row r="200" spans="1:32">
      <c r="A200" s="56"/>
      <c r="B200" s="13" t="s">
        <v>56</v>
      </c>
      <c r="C200" s="5">
        <v>20965</v>
      </c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</row>
    <row r="201" spans="1:32">
      <c r="A201" s="56"/>
      <c r="B201" s="13" t="s">
        <v>59</v>
      </c>
      <c r="C201" s="5">
        <v>5347</v>
      </c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</row>
    <row r="202" spans="1:32">
      <c r="A202" s="56"/>
      <c r="B202" s="13" t="s">
        <v>4</v>
      </c>
      <c r="C202" s="5">
        <v>533</v>
      </c>
      <c r="D202" s="11"/>
      <c r="E202" s="11"/>
      <c r="F202" s="11"/>
      <c r="G202" s="11"/>
      <c r="H202" s="11"/>
      <c r="I202" s="11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</row>
    <row r="203" spans="1:32">
      <c r="A203" s="57"/>
      <c r="B203" s="13" t="s">
        <v>57</v>
      </c>
      <c r="C203" s="5">
        <f>C199+C200+C202+C201</f>
        <v>4655551</v>
      </c>
      <c r="D203" s="11"/>
      <c r="E203" s="11"/>
      <c r="F203" s="11"/>
      <c r="G203" s="11"/>
      <c r="H203" s="11"/>
      <c r="I203" s="11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</row>
    <row r="204" spans="1:32">
      <c r="A204" s="11"/>
      <c r="B204" s="11"/>
      <c r="C204" s="11"/>
      <c r="D204" s="11"/>
      <c r="E204" s="11"/>
      <c r="F204" s="11"/>
      <c r="G204" s="11"/>
    </row>
    <row r="205" spans="1:32" s="33" customFormat="1" ht="22.95" customHeight="1">
      <c r="A205" s="70" t="s">
        <v>70</v>
      </c>
      <c r="B205" s="71"/>
      <c r="C205" s="71"/>
      <c r="D205" s="72"/>
      <c r="E205" s="72"/>
      <c r="F205" s="72"/>
      <c r="G205" s="72"/>
      <c r="H205" s="7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</row>
    <row r="206" spans="1:32" s="33" customFormat="1" ht="30.75" customHeight="1">
      <c r="A206" s="70" t="s">
        <v>66</v>
      </c>
      <c r="B206" s="71"/>
      <c r="C206" s="7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</row>
    <row r="207" spans="1:32">
      <c r="A207" s="11"/>
      <c r="B207" s="11"/>
      <c r="C207" s="11"/>
      <c r="D207" s="11"/>
      <c r="E207" s="11"/>
      <c r="F207" s="11"/>
      <c r="G207" s="11"/>
    </row>
    <row r="208" spans="1:32">
      <c r="A208" s="11"/>
      <c r="B208" s="11"/>
      <c r="C208" s="11"/>
      <c r="D208" s="11"/>
      <c r="E208" s="11"/>
      <c r="F208" s="11"/>
      <c r="G208" s="11"/>
    </row>
    <row r="209" spans="1:7">
      <c r="A209" s="11"/>
      <c r="B209" s="11"/>
      <c r="C209" s="11"/>
      <c r="D209" s="11"/>
      <c r="E209" s="11"/>
      <c r="F209" s="11"/>
      <c r="G209" s="11"/>
    </row>
    <row r="210" spans="1:7">
      <c r="A210" s="11"/>
      <c r="B210" s="11"/>
      <c r="C210" s="11"/>
      <c r="D210" s="11"/>
      <c r="E210" s="11"/>
      <c r="F210" s="11"/>
      <c r="G210" s="11"/>
    </row>
    <row r="211" spans="1:7">
      <c r="A211" s="4"/>
      <c r="B211" s="4"/>
    </row>
    <row r="212" spans="1:7">
      <c r="A212" s="4"/>
      <c r="B212" s="4"/>
    </row>
    <row r="213" spans="1:7">
      <c r="A213" s="4"/>
      <c r="B213" s="4"/>
    </row>
    <row r="214" spans="1:7">
      <c r="A214" s="4"/>
      <c r="B214" s="4"/>
    </row>
    <row r="215" spans="1:7">
      <c r="A215" s="4"/>
      <c r="B215" s="4"/>
    </row>
    <row r="216" spans="1:7">
      <c r="A216" s="4"/>
      <c r="B216" s="4"/>
    </row>
  </sheetData>
  <mergeCells count="59">
    <mergeCell ref="X4:Z4"/>
    <mergeCell ref="AA4:AC4"/>
    <mergeCell ref="A1:AF1"/>
    <mergeCell ref="A2:AF2"/>
    <mergeCell ref="A3:A5"/>
    <mergeCell ref="B3:B5"/>
    <mergeCell ref="C3:E4"/>
    <mergeCell ref="F3:W3"/>
    <mergeCell ref="X3:AC3"/>
    <mergeCell ref="AD3:AF4"/>
    <mergeCell ref="F4:H4"/>
    <mergeCell ref="I4:K4"/>
    <mergeCell ref="A31:A34"/>
    <mergeCell ref="L4:N4"/>
    <mergeCell ref="O4:Q4"/>
    <mergeCell ref="R4:T4"/>
    <mergeCell ref="U4:W4"/>
    <mergeCell ref="A6:A9"/>
    <mergeCell ref="A11:A14"/>
    <mergeCell ref="A16:A19"/>
    <mergeCell ref="A21:A24"/>
    <mergeCell ref="A26:A29"/>
    <mergeCell ref="A91:A94"/>
    <mergeCell ref="A36:A39"/>
    <mergeCell ref="A41:A44"/>
    <mergeCell ref="A46:A49"/>
    <mergeCell ref="A51:A54"/>
    <mergeCell ref="A56:A59"/>
    <mergeCell ref="A61:A64"/>
    <mergeCell ref="A66:A69"/>
    <mergeCell ref="A71:A74"/>
    <mergeCell ref="A76:A79"/>
    <mergeCell ref="A81:A84"/>
    <mergeCell ref="A86:A89"/>
    <mergeCell ref="A151:A154"/>
    <mergeCell ref="A96:A99"/>
    <mergeCell ref="A101:A104"/>
    <mergeCell ref="A106:A109"/>
    <mergeCell ref="A111:A114"/>
    <mergeCell ref="A116:A119"/>
    <mergeCell ref="A121:A124"/>
    <mergeCell ref="A126:A129"/>
    <mergeCell ref="A131:A134"/>
    <mergeCell ref="A136:A139"/>
    <mergeCell ref="A141:A144"/>
    <mergeCell ref="A146:A149"/>
    <mergeCell ref="A186:A189"/>
    <mergeCell ref="A192:A195"/>
    <mergeCell ref="A156:A159"/>
    <mergeCell ref="A161:A164"/>
    <mergeCell ref="A166:A169"/>
    <mergeCell ref="A171:A174"/>
    <mergeCell ref="A176:A179"/>
    <mergeCell ref="A181:A184"/>
    <mergeCell ref="A205:H205"/>
    <mergeCell ref="A206:C206"/>
    <mergeCell ref="A196:B196"/>
    <mergeCell ref="A197:B197"/>
    <mergeCell ref="A199:A20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22" fitToHeight="2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52A81-BF35-4C86-97B9-45AAC76E86A4}">
  <dimension ref="A1:AF216"/>
  <sheetViews>
    <sheetView topLeftCell="A178" zoomScale="63" zoomScaleNormal="63" workbookViewId="0">
      <selection activeCell="E191" sqref="E191"/>
    </sheetView>
  </sheetViews>
  <sheetFormatPr defaultColWidth="17.77734375" defaultRowHeight="16.2"/>
  <cols>
    <col min="1" max="1" width="17.77734375" style="2"/>
    <col min="2" max="2" width="17.77734375" style="3"/>
    <col min="3" max="3" width="21.33203125" style="4" customWidth="1"/>
    <col min="4" max="4" width="23.5546875" style="4" customWidth="1"/>
    <col min="5" max="5" width="24.6640625" style="4" customWidth="1"/>
    <col min="6" max="6" width="20.88671875" style="4" bestFit="1" customWidth="1"/>
    <col min="7" max="7" width="21" style="4" customWidth="1"/>
    <col min="8" max="8" width="21.33203125" style="4" customWidth="1"/>
    <col min="9" max="10" width="20.88671875" style="4" bestFit="1" customWidth="1"/>
    <col min="11" max="11" width="21.109375" style="4" customWidth="1"/>
    <col min="12" max="23" width="17.77734375" style="4"/>
    <col min="24" max="24" width="20.88671875" style="4" bestFit="1" customWidth="1"/>
    <col min="25" max="25" width="17.77734375" style="4"/>
    <col min="26" max="26" width="20.88671875" style="4" bestFit="1" customWidth="1"/>
    <col min="27" max="32" width="17.77734375" style="4"/>
    <col min="33" max="16384" width="17.77734375" style="1"/>
  </cols>
  <sheetData>
    <row r="1" spans="1:32" ht="37.5" customHeight="1">
      <c r="A1" s="58" t="s">
        <v>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2" ht="26.25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23" customFormat="1" ht="20.7" customHeight="1">
      <c r="A3" s="60" t="s">
        <v>22</v>
      </c>
      <c r="B3" s="60" t="s">
        <v>1</v>
      </c>
      <c r="C3" s="61" t="s">
        <v>74</v>
      </c>
      <c r="D3" s="62"/>
      <c r="E3" s="62"/>
      <c r="F3" s="63" t="s">
        <v>9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4" t="s">
        <v>10</v>
      </c>
      <c r="Y3" s="64"/>
      <c r="Z3" s="64"/>
      <c r="AA3" s="64"/>
      <c r="AB3" s="64"/>
      <c r="AC3" s="64"/>
      <c r="AD3" s="65" t="s">
        <v>11</v>
      </c>
      <c r="AE3" s="66"/>
      <c r="AF3" s="66"/>
    </row>
    <row r="4" spans="1:32" s="23" customFormat="1" ht="19.95" customHeight="1">
      <c r="A4" s="60"/>
      <c r="B4" s="60" t="s">
        <v>1</v>
      </c>
      <c r="C4" s="62"/>
      <c r="D4" s="62"/>
      <c r="E4" s="62"/>
      <c r="F4" s="67" t="s">
        <v>12</v>
      </c>
      <c r="G4" s="67"/>
      <c r="H4" s="67"/>
      <c r="I4" s="67" t="s">
        <v>13</v>
      </c>
      <c r="J4" s="67"/>
      <c r="K4" s="67"/>
      <c r="L4" s="67" t="s">
        <v>14</v>
      </c>
      <c r="M4" s="67"/>
      <c r="N4" s="67"/>
      <c r="O4" s="67" t="s">
        <v>15</v>
      </c>
      <c r="P4" s="67"/>
      <c r="Q4" s="67"/>
      <c r="R4" s="67" t="s">
        <v>60</v>
      </c>
      <c r="S4" s="67"/>
      <c r="T4" s="67"/>
      <c r="U4" s="67" t="s">
        <v>16</v>
      </c>
      <c r="V4" s="67"/>
      <c r="W4" s="67"/>
      <c r="X4" s="68" t="s">
        <v>17</v>
      </c>
      <c r="Y4" s="68"/>
      <c r="Z4" s="68"/>
      <c r="AA4" s="68" t="s">
        <v>18</v>
      </c>
      <c r="AB4" s="68"/>
      <c r="AC4" s="68"/>
      <c r="AD4" s="66"/>
      <c r="AE4" s="66"/>
      <c r="AF4" s="66"/>
    </row>
    <row r="5" spans="1:32" s="23" customFormat="1" ht="19.95" customHeight="1">
      <c r="A5" s="60"/>
      <c r="B5" s="60"/>
      <c r="C5" s="24" t="s">
        <v>19</v>
      </c>
      <c r="D5" s="24" t="s">
        <v>20</v>
      </c>
      <c r="E5" s="24" t="s">
        <v>21</v>
      </c>
      <c r="F5" s="26" t="s">
        <v>19</v>
      </c>
      <c r="G5" s="26" t="s">
        <v>20</v>
      </c>
      <c r="H5" s="26" t="s">
        <v>21</v>
      </c>
      <c r="I5" s="26" t="s">
        <v>19</v>
      </c>
      <c r="J5" s="26" t="s">
        <v>20</v>
      </c>
      <c r="K5" s="26" t="s">
        <v>21</v>
      </c>
      <c r="L5" s="26" t="s">
        <v>19</v>
      </c>
      <c r="M5" s="26" t="s">
        <v>20</v>
      </c>
      <c r="N5" s="26" t="s">
        <v>21</v>
      </c>
      <c r="O5" s="26" t="s">
        <v>19</v>
      </c>
      <c r="P5" s="26" t="s">
        <v>20</v>
      </c>
      <c r="Q5" s="26" t="s">
        <v>21</v>
      </c>
      <c r="R5" s="26" t="s">
        <v>19</v>
      </c>
      <c r="S5" s="26" t="s">
        <v>20</v>
      </c>
      <c r="T5" s="26" t="s">
        <v>21</v>
      </c>
      <c r="U5" s="26" t="s">
        <v>19</v>
      </c>
      <c r="V5" s="26" t="s">
        <v>20</v>
      </c>
      <c r="W5" s="26" t="s">
        <v>21</v>
      </c>
      <c r="X5" s="25" t="s">
        <v>19</v>
      </c>
      <c r="Y5" s="25" t="s">
        <v>20</v>
      </c>
      <c r="Z5" s="25" t="s">
        <v>21</v>
      </c>
      <c r="AA5" s="25" t="s">
        <v>19</v>
      </c>
      <c r="AB5" s="25" t="s">
        <v>20</v>
      </c>
      <c r="AC5" s="25" t="s">
        <v>21</v>
      </c>
      <c r="AD5" s="24" t="s">
        <v>19</v>
      </c>
      <c r="AE5" s="24" t="s">
        <v>20</v>
      </c>
      <c r="AF5" s="24" t="s">
        <v>21</v>
      </c>
    </row>
    <row r="6" spans="1:32" ht="19.5" customHeight="1">
      <c r="A6" s="52" t="s">
        <v>23</v>
      </c>
      <c r="B6" s="18" t="s">
        <v>2</v>
      </c>
      <c r="C6" s="5">
        <f>'11201'!C6+'11202'!C6+'11203'!C6+'11204'!C6+'11205'!C6+'11206'!C6+'11207'!C6+'11208'!C6+'11209'!C6+'11210'!C6+'11211'!C6+'11212'!C6</f>
        <v>499922592554</v>
      </c>
      <c r="D6" s="5">
        <f>'11201'!D6+'11202'!D6+'11203'!D6+'11204'!D6+'11205'!D6+'11206'!D6+'11207'!D6+'11208'!D6+'11209'!D6+'11210'!D6+'11211'!D6+'11212'!D6</f>
        <v>470080567667</v>
      </c>
      <c r="E6" s="45">
        <f>'11201'!E6+'11202'!E6+'11203'!E6+'11204'!E6+'11205'!E6+'11206'!E6+'11207'!E6+'11208'!E6+'11209'!E6+'11210'!E6+'11211'!E6+'11212'!E6</f>
        <v>970003160221</v>
      </c>
      <c r="F6" s="5">
        <f>'11201'!F6+'11202'!F6+'11203'!F6+'11204'!F6+'11205'!F6+'11206'!F6+'11207'!F6+'11208'!F6+'11209'!F6+'11210'!F6+'11211'!F6+'11212'!F6</f>
        <v>332532568277</v>
      </c>
      <c r="G6" s="5">
        <f>'11201'!G6+'11202'!G6+'11203'!G6+'11204'!G6+'11205'!G6+'11206'!G6+'11207'!G6+'11208'!G6+'11209'!G6+'11210'!G6+'11211'!G6+'11212'!G6</f>
        <v>338535128598</v>
      </c>
      <c r="H6" s="5">
        <f>'11201'!H6+'11202'!H6+'11203'!H6+'11204'!H6+'11205'!H6+'11206'!H6+'11207'!H6+'11208'!H6+'11209'!H6+'11210'!H6+'11211'!H6+'11212'!H6</f>
        <v>671067696875</v>
      </c>
      <c r="I6" s="5">
        <f>'11201'!I6+'11202'!I6+'11203'!I6+'11204'!I6+'11205'!I6+'11206'!I6+'11207'!I6+'11208'!I6+'11209'!I6+'11210'!I6+'11211'!I6+'11212'!I6</f>
        <v>137453605339</v>
      </c>
      <c r="J6" s="5">
        <f>'11201'!J6+'11202'!J6+'11203'!J6+'11204'!J6+'11205'!J6+'11206'!J6+'11207'!J6+'11208'!J6+'11209'!J6+'11210'!J6+'11211'!J6+'11212'!J6</f>
        <v>118186212612</v>
      </c>
      <c r="K6" s="5">
        <f>'11201'!K6+'11202'!K6+'11203'!K6+'11204'!K6+'11205'!K6+'11206'!K6+'11207'!K6+'11208'!K6+'11209'!K6+'11210'!K6+'11211'!K6+'11212'!K6</f>
        <v>255639817951</v>
      </c>
      <c r="L6" s="5">
        <f>'11201'!L6+'11202'!L6+'11203'!L6+'11204'!L6+'11205'!L6+'11206'!L6+'11207'!L6+'11208'!L6+'11209'!L6+'11210'!L6+'11211'!L6+'11212'!L6</f>
        <v>16830006</v>
      </c>
      <c r="M6" s="5">
        <f>'11201'!M6+'11202'!M6+'11203'!M6+'11204'!M6+'11205'!M6+'11206'!M6+'11207'!M6+'11208'!M6+'11209'!M6+'11210'!M6+'11211'!M6+'11212'!M6</f>
        <v>52073246</v>
      </c>
      <c r="N6" s="5">
        <f>'11201'!N6+'11202'!N6+'11203'!N6+'11204'!N6+'11205'!N6+'11206'!N6+'11207'!N6+'11208'!N6+'11209'!N6+'11210'!N6+'11211'!N6+'11212'!N6</f>
        <v>68903252</v>
      </c>
      <c r="O6" s="5">
        <f>'11201'!O6+'11202'!O6+'11203'!O6+'11204'!O6+'11205'!O6+'11206'!O6+'11207'!O6+'11208'!O6+'11209'!O6+'11210'!O6+'11211'!O6+'11212'!O6</f>
        <v>10865934907</v>
      </c>
      <c r="P6" s="5">
        <f>'11201'!P6+'11202'!P6+'11203'!P6+'11204'!P6+'11205'!P6+'11206'!P6+'11207'!P6+'11208'!P6+'11209'!P6+'11210'!P6+'11211'!P6+'11212'!P6</f>
        <v>10680310288</v>
      </c>
      <c r="Q6" s="5">
        <f>'11201'!Q6+'11202'!Q6+'11203'!Q6+'11204'!Q6+'11205'!Q6+'11206'!Q6+'11207'!Q6+'11208'!Q6+'11209'!Q6+'11210'!Q6+'11211'!Q6+'11212'!Q6</f>
        <v>21546245195</v>
      </c>
      <c r="R6" s="5">
        <f>'11201'!R6+'11202'!R6+'11203'!R6+'11204'!R6+'11205'!R6+'11206'!R6+'11207'!R6+'11208'!R6+'11209'!R6+'11210'!R6+'11211'!R6+'11212'!R6</f>
        <v>602831419</v>
      </c>
      <c r="S6" s="5">
        <f>'11201'!S6+'11202'!S6+'11203'!S6+'11204'!S6+'11205'!S6+'11206'!S6+'11207'!S6+'11208'!S6+'11209'!S6+'11210'!S6+'11211'!S6+'11212'!S6</f>
        <v>349588005</v>
      </c>
      <c r="T6" s="5">
        <f>'11201'!T6+'11202'!T6+'11203'!T6+'11204'!T6+'11205'!T6+'11206'!T6+'11207'!T6+'11208'!T6+'11209'!T6+'11210'!T6+'11211'!T6+'11212'!T6</f>
        <v>952419424</v>
      </c>
      <c r="U6" s="5">
        <f>'11201'!U6+'11202'!U6+'11203'!U6+'11204'!U6+'11205'!U6+'11206'!U6+'11207'!U6+'11208'!U6+'11209'!U6+'11210'!U6+'11211'!U6+'11212'!U6</f>
        <v>713162424</v>
      </c>
      <c r="V6" s="5">
        <f>'11201'!V6+'11202'!V6+'11203'!V6+'11204'!V6+'11205'!V6+'11206'!V6+'11207'!V6+'11208'!V6+'11209'!V6+'11210'!V6+'11211'!V6+'11212'!V6</f>
        <v>538804630</v>
      </c>
      <c r="W6" s="5">
        <f>'11201'!W6+'11202'!W6+'11203'!W6+'11204'!W6+'11205'!W6+'11206'!W6+'11207'!W6+'11208'!W6+'11209'!W6+'11210'!W6+'11211'!W6+'11212'!W6</f>
        <v>1251967054</v>
      </c>
      <c r="X6" s="5">
        <f>'11201'!X6+'11202'!X6+'11203'!X6+'11204'!X6+'11205'!X6+'11206'!X6+'11207'!X6+'11208'!X6+'11209'!X6+'11210'!X6+'11211'!X6+'11212'!X6</f>
        <v>17166348925</v>
      </c>
      <c r="Y6" s="5">
        <f>'11201'!Y6+'11202'!Y6+'11203'!Y6+'11204'!Y6+'11205'!Y6+'11206'!Y6+'11207'!Y6+'11208'!Y6+'11209'!Y6+'11210'!Y6+'11211'!Y6+'11212'!Y6</f>
        <v>1331923518</v>
      </c>
      <c r="Z6" s="5">
        <f>'11201'!Z6+'11202'!Z6+'11203'!Z6+'11204'!Z6+'11205'!Z6+'11206'!Z6+'11207'!Z6+'11208'!Z6+'11209'!Z6+'11210'!Z6+'11211'!Z6+'11212'!Z6</f>
        <v>18498272443</v>
      </c>
      <c r="AA6" s="5">
        <f>'11201'!AA6+'11202'!AA6+'11203'!AA6+'11204'!AA6+'11205'!AA6+'11206'!AA6+'11207'!AA6+'11208'!AA6+'11209'!AA6+'11210'!AA6+'11211'!AA6+'11212'!AA6</f>
        <v>960060</v>
      </c>
      <c r="AB6" s="5">
        <f>'11201'!AB6+'11202'!AB6+'11203'!AB6+'11204'!AB6+'11205'!AB6+'11206'!AB6+'11207'!AB6+'11208'!AB6+'11209'!AB6+'11210'!AB6+'11211'!AB6+'11212'!AB6</f>
        <v>145564167</v>
      </c>
      <c r="AC6" s="5">
        <f>'11201'!AC6+'11202'!AC6+'11203'!AC6+'11204'!AC6+'11205'!AC6+'11206'!AC6+'11207'!AC6+'11208'!AC6+'11209'!AC6+'11210'!AC6+'11211'!AC6+'11212'!AC6</f>
        <v>146524227</v>
      </c>
      <c r="AD6" s="5">
        <f>'11201'!AD6+'11202'!AD6+'11203'!AD6+'11204'!AD6+'11205'!AD6+'11206'!AD6+'11207'!AD6+'11208'!AD6+'11209'!AD6+'11210'!AD6+'11211'!AD6+'11212'!AD6</f>
        <v>570351197</v>
      </c>
      <c r="AE6" s="5">
        <f>'11201'!AE6+'11202'!AE6+'11203'!AE6+'11204'!AE6+'11205'!AE6+'11206'!AE6+'11207'!AE6+'11208'!AE6+'11209'!AE6+'11210'!AE6+'11211'!AE6+'11212'!AE6</f>
        <v>260962603</v>
      </c>
      <c r="AF6" s="5">
        <f>'11201'!AF6+'11202'!AF6+'11203'!AF6+'11204'!AF6+'11205'!AF6+'11206'!AF6+'11207'!AF6+'11208'!AF6+'11209'!AF6+'11210'!AF6+'11211'!AF6+'11212'!AF6</f>
        <v>831313800</v>
      </c>
    </row>
    <row r="7" spans="1:32" ht="19.5" customHeight="1">
      <c r="A7" s="53"/>
      <c r="B7" s="17" t="s">
        <v>3</v>
      </c>
      <c r="C7" s="5">
        <f>'11201'!C7+'11202'!C7+'11203'!C7+'11204'!C7+'11205'!C7+'11206'!C7+'11207'!C7+'11208'!C7+'11209'!C7+'11210'!C7+'11211'!C7+'11212'!C7</f>
        <v>250356187042</v>
      </c>
      <c r="D7" s="5">
        <f>'11201'!D7+'11202'!D7+'11203'!D7+'11204'!D7+'11205'!D7+'11206'!D7+'11207'!D7+'11208'!D7+'11209'!D7+'11210'!D7+'11211'!D7+'11212'!D7</f>
        <v>254179619523</v>
      </c>
      <c r="E7" s="45">
        <f>'11201'!E7+'11202'!E7+'11203'!E7+'11204'!E7+'11205'!E7+'11206'!E7+'11207'!E7+'11208'!E7+'11209'!E7+'11210'!E7+'11211'!E7+'11212'!E7</f>
        <v>504535806565</v>
      </c>
      <c r="F7" s="5">
        <f>'11201'!F7+'11202'!F7+'11203'!F7+'11204'!F7+'11205'!F7+'11206'!F7+'11207'!F7+'11208'!F7+'11209'!F7+'11210'!F7+'11211'!F7+'11212'!F7</f>
        <v>102168525708</v>
      </c>
      <c r="G7" s="5">
        <f>'11201'!G7+'11202'!G7+'11203'!G7+'11204'!G7+'11205'!G7+'11206'!G7+'11207'!G7+'11208'!G7+'11209'!G7+'11210'!G7+'11211'!G7+'11212'!G7</f>
        <v>122592430201</v>
      </c>
      <c r="H7" s="5">
        <f>'11201'!H7+'11202'!H7+'11203'!H7+'11204'!H7+'11205'!H7+'11206'!H7+'11207'!H7+'11208'!H7+'11209'!H7+'11210'!H7+'11211'!H7+'11212'!H7</f>
        <v>224760955909</v>
      </c>
      <c r="I7" s="5">
        <f>'11201'!I7+'11202'!I7+'11203'!I7+'11204'!I7+'11205'!I7+'11206'!I7+'11207'!I7+'11208'!I7+'11209'!I7+'11210'!I7+'11211'!I7+'11212'!I7</f>
        <v>126457762780</v>
      </c>
      <c r="J7" s="5">
        <f>'11201'!J7+'11202'!J7+'11203'!J7+'11204'!J7+'11205'!J7+'11206'!J7+'11207'!J7+'11208'!J7+'11209'!J7+'11210'!J7+'11211'!J7+'11212'!J7</f>
        <v>123514593795</v>
      </c>
      <c r="K7" s="5">
        <f>'11201'!K7+'11202'!K7+'11203'!K7+'11204'!K7+'11205'!K7+'11206'!K7+'11207'!K7+'11208'!K7+'11209'!K7+'11210'!K7+'11211'!K7+'11212'!K7</f>
        <v>249972356575</v>
      </c>
      <c r="L7" s="5">
        <f>'11201'!L7+'11202'!L7+'11203'!L7+'11204'!L7+'11205'!L7+'11206'!L7+'11207'!L7+'11208'!L7+'11209'!L7+'11210'!L7+'11211'!L7+'11212'!L7</f>
        <v>104771</v>
      </c>
      <c r="M7" s="5">
        <f>'11201'!M7+'11202'!M7+'11203'!M7+'11204'!M7+'11205'!M7+'11206'!M7+'11207'!M7+'11208'!M7+'11209'!M7+'11210'!M7+'11211'!M7+'11212'!M7</f>
        <v>336465</v>
      </c>
      <c r="N7" s="5">
        <f>'11201'!N7+'11202'!N7+'11203'!N7+'11204'!N7+'11205'!N7+'11206'!N7+'11207'!N7+'11208'!N7+'11209'!N7+'11210'!N7+'11211'!N7+'11212'!N7</f>
        <v>441236</v>
      </c>
      <c r="O7" s="5">
        <f>'11201'!O7+'11202'!O7+'11203'!O7+'11204'!O7+'11205'!O7+'11206'!O7+'11207'!O7+'11208'!O7+'11209'!O7+'11210'!O7+'11211'!O7+'11212'!O7</f>
        <v>1808506517</v>
      </c>
      <c r="P7" s="5">
        <f>'11201'!P7+'11202'!P7+'11203'!P7+'11204'!P7+'11205'!P7+'11206'!P7+'11207'!P7+'11208'!P7+'11209'!P7+'11210'!P7+'11211'!P7+'11212'!P7</f>
        <v>2306841280</v>
      </c>
      <c r="Q7" s="5">
        <f>'11201'!Q7+'11202'!Q7+'11203'!Q7+'11204'!Q7+'11205'!Q7+'11206'!Q7+'11207'!Q7+'11208'!Q7+'11209'!Q7+'11210'!Q7+'11211'!Q7+'11212'!Q7</f>
        <v>4115347797</v>
      </c>
      <c r="R7" s="5">
        <f>'11201'!R7+'11202'!R7+'11203'!R7+'11204'!R7+'11205'!R7+'11206'!R7+'11207'!R7+'11208'!R7+'11209'!R7+'11210'!R7+'11211'!R7+'11212'!R7</f>
        <v>128777428</v>
      </c>
      <c r="S7" s="5">
        <f>'11201'!S7+'11202'!S7+'11203'!S7+'11204'!S7+'11205'!S7+'11206'!S7+'11207'!S7+'11208'!S7+'11209'!S7+'11210'!S7+'11211'!S7+'11212'!S7</f>
        <v>90081188</v>
      </c>
      <c r="T7" s="5">
        <f>'11201'!T7+'11202'!T7+'11203'!T7+'11204'!T7+'11205'!T7+'11206'!T7+'11207'!T7+'11208'!T7+'11209'!T7+'11210'!T7+'11211'!T7+'11212'!T7</f>
        <v>218858616</v>
      </c>
      <c r="U7" s="5">
        <f>'11201'!U7+'11202'!U7+'11203'!U7+'11204'!U7+'11205'!U7+'11206'!U7+'11207'!U7+'11208'!U7+'11209'!U7+'11210'!U7+'11211'!U7+'11212'!U7</f>
        <v>66738739</v>
      </c>
      <c r="V7" s="5">
        <f>'11201'!V7+'11202'!V7+'11203'!V7+'11204'!V7+'11205'!V7+'11206'!V7+'11207'!V7+'11208'!V7+'11209'!V7+'11210'!V7+'11211'!V7+'11212'!V7</f>
        <v>94697219</v>
      </c>
      <c r="W7" s="5">
        <f>'11201'!W7+'11202'!W7+'11203'!W7+'11204'!W7+'11205'!W7+'11206'!W7+'11207'!W7+'11208'!W7+'11209'!W7+'11210'!W7+'11211'!W7+'11212'!W7</f>
        <v>161435958</v>
      </c>
      <c r="X7" s="5">
        <f>'11201'!X7+'11202'!X7+'11203'!X7+'11204'!X7+'11205'!X7+'11206'!X7+'11207'!X7+'11208'!X7+'11209'!X7+'11210'!X7+'11211'!X7+'11212'!X7</f>
        <v>15425398775</v>
      </c>
      <c r="Y7" s="5">
        <f>'11201'!Y7+'11202'!Y7+'11203'!Y7+'11204'!Y7+'11205'!Y7+'11206'!Y7+'11207'!Y7+'11208'!Y7+'11209'!Y7+'11210'!Y7+'11211'!Y7+'11212'!Y7</f>
        <v>1104486108</v>
      </c>
      <c r="Z7" s="5">
        <f>'11201'!Z7+'11202'!Z7+'11203'!Z7+'11204'!Z7+'11205'!Z7+'11206'!Z7+'11207'!Z7+'11208'!Z7+'11209'!Z7+'11210'!Z7+'11211'!Z7+'11212'!Z7</f>
        <v>16529884883</v>
      </c>
      <c r="AA7" s="5">
        <f>'11201'!AA7+'11202'!AA7+'11203'!AA7+'11204'!AA7+'11205'!AA7+'11206'!AA7+'11207'!AA7+'11208'!AA7+'11209'!AA7+'11210'!AA7+'11211'!AA7+'11212'!AA7</f>
        <v>3809396149</v>
      </c>
      <c r="AB7" s="5">
        <f>'11201'!AB7+'11202'!AB7+'11203'!AB7+'11204'!AB7+'11205'!AB7+'11206'!AB7+'11207'!AB7+'11208'!AB7+'11209'!AB7+'11210'!AB7+'11211'!AB7+'11212'!AB7</f>
        <v>4406743572</v>
      </c>
      <c r="AC7" s="5">
        <f>'11201'!AC7+'11202'!AC7+'11203'!AC7+'11204'!AC7+'11205'!AC7+'11206'!AC7+'11207'!AC7+'11208'!AC7+'11209'!AC7+'11210'!AC7+'11211'!AC7+'11212'!AC7</f>
        <v>8216139721</v>
      </c>
      <c r="AD7" s="5">
        <f>'11201'!AD7+'11202'!AD7+'11203'!AD7+'11204'!AD7+'11205'!AD7+'11206'!AD7+'11207'!AD7+'11208'!AD7+'11209'!AD7+'11210'!AD7+'11211'!AD7+'11212'!AD7</f>
        <v>490976175</v>
      </c>
      <c r="AE7" s="5">
        <f>'11201'!AE7+'11202'!AE7+'11203'!AE7+'11204'!AE7+'11205'!AE7+'11206'!AE7+'11207'!AE7+'11208'!AE7+'11209'!AE7+'11210'!AE7+'11211'!AE7+'11212'!AE7</f>
        <v>69409695</v>
      </c>
      <c r="AF7" s="5">
        <f>'11201'!AF7+'11202'!AF7+'11203'!AF7+'11204'!AF7+'11205'!AF7+'11206'!AF7+'11207'!AF7+'11208'!AF7+'11209'!AF7+'11210'!AF7+'11211'!AF7+'11212'!AF7</f>
        <v>560385870</v>
      </c>
    </row>
    <row r="8" spans="1:32" ht="19.5" customHeight="1">
      <c r="A8" s="53"/>
      <c r="B8" s="17" t="s">
        <v>59</v>
      </c>
      <c r="C8" s="5">
        <f>'11201'!C8+'11202'!C8+'11203'!C8+'11204'!C8+'11205'!C8+'11206'!C8+'11207'!C8+'11208'!C8+'11209'!C8+'11210'!C8+'11211'!C8+'11212'!C8</f>
        <v>19856366099</v>
      </c>
      <c r="D8" s="5">
        <f>'11201'!D8+'11202'!D8+'11203'!D8+'11204'!D8+'11205'!D8+'11206'!D8+'11207'!D8+'11208'!D8+'11209'!D8+'11210'!D8+'11211'!D8+'11212'!D8</f>
        <v>19584437767</v>
      </c>
      <c r="E8" s="45">
        <f>'11201'!E8+'11202'!E8+'11203'!E8+'11204'!E8+'11205'!E8+'11206'!E8+'11207'!E8+'11208'!E8+'11209'!E8+'11210'!E8+'11211'!E8+'11212'!E8</f>
        <v>39440803866</v>
      </c>
      <c r="F8" s="5">
        <f>'11201'!F8+'11202'!F8+'11203'!F8+'11204'!F8+'11205'!F8+'11206'!F8+'11207'!F8+'11208'!F8+'11209'!F8+'11210'!F8+'11211'!F8+'11212'!F8</f>
        <v>14227564662</v>
      </c>
      <c r="G8" s="5">
        <f>'11201'!G8+'11202'!G8+'11203'!G8+'11204'!G8+'11205'!G8+'11206'!G8+'11207'!G8+'11208'!G8+'11209'!G8+'11210'!G8+'11211'!G8+'11212'!G8</f>
        <v>14757521165</v>
      </c>
      <c r="H8" s="5">
        <f>'11201'!H8+'11202'!H8+'11203'!H8+'11204'!H8+'11205'!H8+'11206'!H8+'11207'!H8+'11208'!H8+'11209'!H8+'11210'!H8+'11211'!H8+'11212'!H8</f>
        <v>28985085827</v>
      </c>
      <c r="I8" s="5">
        <f>'11201'!I8+'11202'!I8+'11203'!I8+'11204'!I8+'11205'!I8+'11206'!I8+'11207'!I8+'11208'!I8+'11209'!I8+'11210'!I8+'11211'!I8+'11212'!I8</f>
        <v>4683363664</v>
      </c>
      <c r="J8" s="5">
        <f>'11201'!J8+'11202'!J8+'11203'!J8+'11204'!J8+'11205'!J8+'11206'!J8+'11207'!J8+'11208'!J8+'11209'!J8+'11210'!J8+'11211'!J8+'11212'!J8</f>
        <v>4301780797</v>
      </c>
      <c r="K8" s="5">
        <f>'11201'!K8+'11202'!K8+'11203'!K8+'11204'!K8+'11205'!K8+'11206'!K8+'11207'!K8+'11208'!K8+'11209'!K8+'11210'!K8+'11211'!K8+'11212'!K8</f>
        <v>8985144461</v>
      </c>
      <c r="L8" s="5">
        <f>'11201'!L8+'11202'!L8+'11203'!L8+'11204'!L8+'11205'!L8+'11206'!L8+'11207'!L8+'11208'!L8+'11209'!L8+'11210'!L8+'11211'!L8+'11212'!L8</f>
        <v>0</v>
      </c>
      <c r="M8" s="5">
        <f>'11201'!M8+'11202'!M8+'11203'!M8+'11204'!M8+'11205'!M8+'11206'!M8+'11207'!M8+'11208'!M8+'11209'!M8+'11210'!M8+'11211'!M8+'11212'!M8</f>
        <v>0</v>
      </c>
      <c r="N8" s="5">
        <f>'11201'!N8+'11202'!N8+'11203'!N8+'11204'!N8+'11205'!N8+'11206'!N8+'11207'!N8+'11208'!N8+'11209'!N8+'11210'!N8+'11211'!N8+'11212'!N8</f>
        <v>0</v>
      </c>
      <c r="O8" s="5">
        <f>'11201'!O8+'11202'!O8+'11203'!O8+'11204'!O8+'11205'!O8+'11206'!O8+'11207'!O8+'11208'!O8+'11209'!O8+'11210'!O8+'11211'!O8+'11212'!O8</f>
        <v>192467116</v>
      </c>
      <c r="P8" s="5">
        <f>'11201'!P8+'11202'!P8+'11203'!P8+'11204'!P8+'11205'!P8+'11206'!P8+'11207'!P8+'11208'!P8+'11209'!P8+'11210'!P8+'11211'!P8+'11212'!P8</f>
        <v>181990612</v>
      </c>
      <c r="Q8" s="5">
        <f>'11201'!Q8+'11202'!Q8+'11203'!Q8+'11204'!Q8+'11205'!Q8+'11206'!Q8+'11207'!Q8+'11208'!Q8+'11209'!Q8+'11210'!Q8+'11211'!Q8+'11212'!Q8</f>
        <v>374457728</v>
      </c>
      <c r="R8" s="5">
        <f>'11201'!R8+'11202'!R8+'11203'!R8+'11204'!R8+'11205'!R8+'11206'!R8+'11207'!R8+'11208'!R8+'11209'!R8+'11210'!R8+'11211'!R8+'11212'!R8</f>
        <v>0</v>
      </c>
      <c r="S8" s="5">
        <f>'11201'!S8+'11202'!S8+'11203'!S8+'11204'!S8+'11205'!S8+'11206'!S8+'11207'!S8+'11208'!S8+'11209'!S8+'11210'!S8+'11211'!S8+'11212'!S8</f>
        <v>0</v>
      </c>
      <c r="T8" s="5">
        <f>'11201'!T8+'11202'!T8+'11203'!T8+'11204'!T8+'11205'!T8+'11206'!T8+'11207'!T8+'11208'!T8+'11209'!T8+'11210'!T8+'11211'!T8+'11212'!T8</f>
        <v>0</v>
      </c>
      <c r="U8" s="5">
        <f>'11201'!U8+'11202'!U8+'11203'!U8+'11204'!U8+'11205'!U8+'11206'!U8+'11207'!U8+'11208'!U8+'11209'!U8+'11210'!U8+'11211'!U8+'11212'!U8</f>
        <v>14955149</v>
      </c>
      <c r="V8" s="5">
        <f>'11201'!V8+'11202'!V8+'11203'!V8+'11204'!V8+'11205'!V8+'11206'!V8+'11207'!V8+'11208'!V8+'11209'!V8+'11210'!V8+'11211'!V8+'11212'!V8</f>
        <v>8307495</v>
      </c>
      <c r="W8" s="5">
        <f>'11201'!W8+'11202'!W8+'11203'!W8+'11204'!W8+'11205'!W8+'11206'!W8+'11207'!W8+'11208'!W8+'11209'!W8+'11210'!W8+'11211'!W8+'11212'!W8</f>
        <v>23262644</v>
      </c>
      <c r="X8" s="5">
        <f>'11201'!X8+'11202'!X8+'11203'!X8+'11204'!X8+'11205'!X8+'11206'!X8+'11207'!X8+'11208'!X8+'11209'!X8+'11210'!X8+'11211'!X8+'11212'!X8</f>
        <v>272317893</v>
      </c>
      <c r="Y8" s="5">
        <f>'11201'!Y8+'11202'!Y8+'11203'!Y8+'11204'!Y8+'11205'!Y8+'11206'!Y8+'11207'!Y8+'11208'!Y8+'11209'!Y8+'11210'!Y8+'11211'!Y8+'11212'!Y8</f>
        <v>13756967</v>
      </c>
      <c r="Z8" s="5">
        <f>'11201'!Z8+'11202'!Z8+'11203'!Z8+'11204'!Z8+'11205'!Z8+'11206'!Z8+'11207'!Z8+'11208'!Z8+'11209'!Z8+'11210'!Z8+'11211'!Z8+'11212'!Z8</f>
        <v>286074860</v>
      </c>
      <c r="AA8" s="5">
        <f>'11201'!AA8+'11202'!AA8+'11203'!AA8+'11204'!AA8+'11205'!AA8+'11206'!AA8+'11207'!AA8+'11208'!AA8+'11209'!AA8+'11210'!AA8+'11211'!AA8+'11212'!AA8</f>
        <v>465697615</v>
      </c>
      <c r="AB8" s="5">
        <f>'11201'!AB8+'11202'!AB8+'11203'!AB8+'11204'!AB8+'11205'!AB8+'11206'!AB8+'11207'!AB8+'11208'!AB8+'11209'!AB8+'11210'!AB8+'11211'!AB8+'11212'!AB8</f>
        <v>321080731</v>
      </c>
      <c r="AC8" s="5">
        <f>'11201'!AC8+'11202'!AC8+'11203'!AC8+'11204'!AC8+'11205'!AC8+'11206'!AC8+'11207'!AC8+'11208'!AC8+'11209'!AC8+'11210'!AC8+'11211'!AC8+'11212'!AC8</f>
        <v>786778346</v>
      </c>
      <c r="AD8" s="5">
        <f>'11201'!AD8+'11202'!AD8+'11203'!AD8+'11204'!AD8+'11205'!AD8+'11206'!AD8+'11207'!AD8+'11208'!AD8+'11209'!AD8+'11210'!AD8+'11211'!AD8+'11212'!AD8</f>
        <v>0</v>
      </c>
      <c r="AE8" s="5">
        <f>'11201'!AE8+'11202'!AE8+'11203'!AE8+'11204'!AE8+'11205'!AE8+'11206'!AE8+'11207'!AE8+'11208'!AE8+'11209'!AE8+'11210'!AE8+'11211'!AE8+'11212'!AE8</f>
        <v>0</v>
      </c>
      <c r="AF8" s="5">
        <f>'11201'!AF8+'11202'!AF8+'11203'!AF8+'11204'!AF8+'11205'!AF8+'11206'!AF8+'11207'!AF8+'11208'!AF8+'11209'!AF8+'11210'!AF8+'11211'!AF8+'11212'!AF8</f>
        <v>0</v>
      </c>
    </row>
    <row r="9" spans="1:32" ht="19.5" customHeight="1">
      <c r="A9" s="54"/>
      <c r="B9" s="17" t="s">
        <v>4</v>
      </c>
      <c r="C9" s="5">
        <f>'11201'!C9+'11202'!C9+'11203'!C9+'11204'!C9+'11205'!C9+'11206'!C9+'11207'!C9+'11208'!C9+'11209'!C9+'11210'!C9+'11211'!C9+'11212'!C9</f>
        <v>1015447470404</v>
      </c>
      <c r="D9" s="5">
        <f>'11201'!D9+'11202'!D9+'11203'!D9+'11204'!D9+'11205'!D9+'11206'!D9+'11207'!D9+'11208'!D9+'11209'!D9+'11210'!D9+'11211'!D9+'11212'!D9</f>
        <v>842203947697</v>
      </c>
      <c r="E9" s="45">
        <f>'11201'!E9+'11202'!E9+'11203'!E9+'11204'!E9+'11205'!E9+'11206'!E9+'11207'!E9+'11208'!E9+'11209'!E9+'11210'!E9+'11211'!E9+'11212'!E9</f>
        <v>1857651418101</v>
      </c>
      <c r="F9" s="5">
        <f>'11201'!F9+'11202'!F9+'11203'!F9+'11204'!F9+'11205'!F9+'11206'!F9+'11207'!F9+'11208'!F9+'11209'!F9+'11210'!F9+'11211'!F9+'11212'!F9</f>
        <v>376988377931</v>
      </c>
      <c r="G9" s="5">
        <f>'11201'!G9+'11202'!G9+'11203'!G9+'11204'!G9+'11205'!G9+'11206'!G9+'11207'!G9+'11208'!G9+'11209'!G9+'11210'!G9+'11211'!G9+'11212'!G9</f>
        <v>410592005536</v>
      </c>
      <c r="H9" s="5">
        <f>'11201'!H9+'11202'!H9+'11203'!H9+'11204'!H9+'11205'!H9+'11206'!H9+'11207'!H9+'11208'!H9+'11209'!H9+'11210'!H9+'11211'!H9+'11212'!H9</f>
        <v>787580383467</v>
      </c>
      <c r="I9" s="5">
        <f>'11201'!I9+'11202'!I9+'11203'!I9+'11204'!I9+'11205'!I9+'11206'!I9+'11207'!I9+'11208'!I9+'11209'!I9+'11210'!I9+'11211'!I9+'11212'!I9</f>
        <v>453793595996</v>
      </c>
      <c r="J9" s="5">
        <f>'11201'!J9+'11202'!J9+'11203'!J9+'11204'!J9+'11205'!J9+'11206'!J9+'11207'!J9+'11208'!J9+'11209'!J9+'11210'!J9+'11211'!J9+'11212'!J9</f>
        <v>397294573519</v>
      </c>
      <c r="K9" s="5">
        <f>'11201'!K9+'11202'!K9+'11203'!K9+'11204'!K9+'11205'!K9+'11206'!K9+'11207'!K9+'11208'!K9+'11209'!K9+'11210'!K9+'11211'!K9+'11212'!K9</f>
        <v>851088169515</v>
      </c>
      <c r="L9" s="5">
        <f>'11201'!L9+'11202'!L9+'11203'!L9+'11204'!L9+'11205'!L9+'11206'!L9+'11207'!L9+'11208'!L9+'11209'!L9+'11210'!L9+'11211'!L9+'11212'!L9</f>
        <v>32201779</v>
      </c>
      <c r="M9" s="5">
        <f>'11201'!M9+'11202'!M9+'11203'!M9+'11204'!M9+'11205'!M9+'11206'!M9+'11207'!M9+'11208'!M9+'11209'!M9+'11210'!M9+'11211'!M9+'11212'!M9</f>
        <v>3010846</v>
      </c>
      <c r="N9" s="5">
        <f>'11201'!N9+'11202'!N9+'11203'!N9+'11204'!N9+'11205'!N9+'11206'!N9+'11207'!N9+'11208'!N9+'11209'!N9+'11210'!N9+'11211'!N9+'11212'!N9</f>
        <v>35212625</v>
      </c>
      <c r="O9" s="5">
        <f>'11201'!O9+'11202'!O9+'11203'!O9+'11204'!O9+'11205'!O9+'11206'!O9+'11207'!O9+'11208'!O9+'11209'!O9+'11210'!O9+'11211'!O9+'11212'!O9</f>
        <v>3800481653</v>
      </c>
      <c r="P9" s="5">
        <f>'11201'!P9+'11202'!P9+'11203'!P9+'11204'!P9+'11205'!P9+'11206'!P9+'11207'!P9+'11208'!P9+'11209'!P9+'11210'!P9+'11211'!P9+'11212'!P9</f>
        <v>7237252053</v>
      </c>
      <c r="Q9" s="5">
        <f>'11201'!Q9+'11202'!Q9+'11203'!Q9+'11204'!Q9+'11205'!Q9+'11206'!Q9+'11207'!Q9+'11208'!Q9+'11209'!Q9+'11210'!Q9+'11211'!Q9+'11212'!Q9</f>
        <v>11037733706</v>
      </c>
      <c r="R9" s="5">
        <f>'11201'!R9+'11202'!R9+'11203'!R9+'11204'!R9+'11205'!R9+'11206'!R9+'11207'!R9+'11208'!R9+'11209'!R9+'11210'!R9+'11211'!R9+'11212'!R9</f>
        <v>1926335</v>
      </c>
      <c r="S9" s="5">
        <f>'11201'!S9+'11202'!S9+'11203'!S9+'11204'!S9+'11205'!S9+'11206'!S9+'11207'!S9+'11208'!S9+'11209'!S9+'11210'!S9+'11211'!S9+'11212'!S9</f>
        <v>568956</v>
      </c>
      <c r="T9" s="5">
        <f>'11201'!T9+'11202'!T9+'11203'!T9+'11204'!T9+'11205'!T9+'11206'!T9+'11207'!T9+'11208'!T9+'11209'!T9+'11210'!T9+'11211'!T9+'11212'!T9</f>
        <v>2495291</v>
      </c>
      <c r="U9" s="5">
        <f>'11201'!U9+'11202'!U9+'11203'!U9+'11204'!U9+'11205'!U9+'11206'!U9+'11207'!U9+'11208'!U9+'11209'!U9+'11210'!U9+'11211'!U9+'11212'!U9</f>
        <v>5458968510</v>
      </c>
      <c r="V9" s="5">
        <f>'11201'!V9+'11202'!V9+'11203'!V9+'11204'!V9+'11205'!V9+'11206'!V9+'11207'!V9+'11208'!V9+'11209'!V9+'11210'!V9+'11211'!V9+'11212'!V9</f>
        <v>1445603736</v>
      </c>
      <c r="W9" s="5">
        <f>'11201'!W9+'11202'!W9+'11203'!W9+'11204'!W9+'11205'!W9+'11206'!W9+'11207'!W9+'11208'!W9+'11209'!W9+'11210'!W9+'11211'!W9+'11212'!W9</f>
        <v>6904572246</v>
      </c>
      <c r="X9" s="5">
        <f>'11201'!X9+'11202'!X9+'11203'!X9+'11204'!X9+'11205'!X9+'11206'!X9+'11207'!X9+'11208'!X9+'11209'!X9+'11210'!X9+'11211'!X9+'11212'!X9</f>
        <v>175371918200</v>
      </c>
      <c r="Y9" s="5">
        <f>'11201'!Y9+'11202'!Y9+'11203'!Y9+'11204'!Y9+'11205'!Y9+'11206'!Y9+'11207'!Y9+'11208'!Y9+'11209'!Y9+'11210'!Y9+'11211'!Y9+'11212'!Y9</f>
        <v>25630933051</v>
      </c>
      <c r="Z9" s="5">
        <f>'11201'!Z9+'11202'!Z9+'11203'!Z9+'11204'!Z9+'11205'!Z9+'11206'!Z9+'11207'!Z9+'11208'!Z9+'11209'!Z9+'11210'!Z9+'11211'!Z9+'11212'!Z9</f>
        <v>201002851251</v>
      </c>
      <c r="AA9" s="5">
        <f>'11201'!AA9+'11202'!AA9+'11203'!AA9+'11204'!AA9+'11205'!AA9+'11206'!AA9+'11207'!AA9+'11208'!AA9+'11209'!AA9+'11210'!AA9+'11211'!AA9+'11212'!AA9</f>
        <v>0</v>
      </c>
      <c r="AB9" s="5">
        <f>'11201'!AB9+'11202'!AB9+'11203'!AB9+'11204'!AB9+'11205'!AB9+'11206'!AB9+'11207'!AB9+'11208'!AB9+'11209'!AB9+'11210'!AB9+'11211'!AB9+'11212'!AB9</f>
        <v>0</v>
      </c>
      <c r="AC9" s="5">
        <f>'11201'!AC9+'11202'!AC9+'11203'!AC9+'11204'!AC9+'11205'!AC9+'11206'!AC9+'11207'!AC9+'11208'!AC9+'11209'!AC9+'11210'!AC9+'11211'!AC9+'11212'!AC9</f>
        <v>0</v>
      </c>
      <c r="AD9" s="5">
        <f>'11201'!AD9+'11202'!AD9+'11203'!AD9+'11204'!AD9+'11205'!AD9+'11206'!AD9+'11207'!AD9+'11208'!AD9+'11209'!AD9+'11210'!AD9+'11211'!AD9+'11212'!AD9</f>
        <v>0</v>
      </c>
      <c r="AE9" s="5">
        <f>'11201'!AE9+'11202'!AE9+'11203'!AE9+'11204'!AE9+'11205'!AE9+'11206'!AE9+'11207'!AE9+'11208'!AE9+'11209'!AE9+'11210'!AE9+'11211'!AE9+'11212'!AE9</f>
        <v>0</v>
      </c>
      <c r="AF9" s="5">
        <f>'11201'!AF9+'11202'!AF9+'11203'!AF9+'11204'!AF9+'11205'!AF9+'11206'!AF9+'11207'!AF9+'11208'!AF9+'11209'!AF9+'11210'!AF9+'11211'!AF9+'11212'!AF9</f>
        <v>0</v>
      </c>
    </row>
    <row r="10" spans="1:32" ht="19.5" customHeight="1" thickBot="1">
      <c r="A10" s="22" t="s">
        <v>5</v>
      </c>
      <c r="B10" s="21"/>
      <c r="C10" s="9">
        <f>'11201'!C10+'11202'!C10+'11203'!C10+'11204'!C10+'11205'!C10+'11206'!C10+'11207'!C10+'11208'!C10+'11209'!C10+'11210'!C10+'11211'!C10+'11212'!C10</f>
        <v>1785582616099</v>
      </c>
      <c r="D10" s="9">
        <f>'11201'!D10+'11202'!D10+'11203'!D10+'11204'!D10+'11205'!D10+'11206'!D10+'11207'!D10+'11208'!D10+'11209'!D10+'11210'!D10+'11211'!D10+'11212'!D10</f>
        <v>1586048572654</v>
      </c>
      <c r="E10" s="9">
        <f>'11201'!E10+'11202'!E10+'11203'!E10+'11204'!E10+'11205'!E10+'11206'!E10+'11207'!E10+'11208'!E10+'11209'!E10+'11210'!E10+'11211'!E10+'11212'!E10</f>
        <v>3371631188753</v>
      </c>
      <c r="F10" s="9">
        <f>'11201'!F10+'11202'!F10+'11203'!F10+'11204'!F10+'11205'!F10+'11206'!F10+'11207'!F10+'11208'!F10+'11209'!F10+'11210'!F10+'11211'!F10+'11212'!F10</f>
        <v>825917036578</v>
      </c>
      <c r="G10" s="9">
        <f>'11201'!G10+'11202'!G10+'11203'!G10+'11204'!G10+'11205'!G10+'11206'!G10+'11207'!G10+'11208'!G10+'11209'!G10+'11210'!G10+'11211'!G10+'11212'!G10</f>
        <v>886477085500</v>
      </c>
      <c r="H10" s="9">
        <f>'11201'!H10+'11202'!H10+'11203'!H10+'11204'!H10+'11205'!H10+'11206'!H10+'11207'!H10+'11208'!H10+'11209'!H10+'11210'!H10+'11211'!H10+'11212'!H10</f>
        <v>1712394122078</v>
      </c>
      <c r="I10" s="9">
        <f>'11201'!I10+'11202'!I10+'11203'!I10+'11204'!I10+'11205'!I10+'11206'!I10+'11207'!I10+'11208'!I10+'11209'!I10+'11210'!I10+'11211'!I10+'11212'!I10</f>
        <v>722388327779</v>
      </c>
      <c r="J10" s="9">
        <f>'11201'!J10+'11202'!J10+'11203'!J10+'11204'!J10+'11205'!J10+'11206'!J10+'11207'!J10+'11208'!J10+'11209'!J10+'11210'!J10+'11211'!J10+'11212'!J10</f>
        <v>643297160723</v>
      </c>
      <c r="K10" s="9">
        <f>'11201'!K10+'11202'!K10+'11203'!K10+'11204'!K10+'11205'!K10+'11206'!K10+'11207'!K10+'11208'!K10+'11209'!K10+'11210'!K10+'11211'!K10+'11212'!K10</f>
        <v>1365685488502</v>
      </c>
      <c r="L10" s="9">
        <f>'11201'!L10+'11202'!L10+'11203'!L10+'11204'!L10+'11205'!L10+'11206'!L10+'11207'!L10+'11208'!L10+'11209'!L10+'11210'!L10+'11211'!L10+'11212'!L10</f>
        <v>49136556</v>
      </c>
      <c r="M10" s="9">
        <f>'11201'!M10+'11202'!M10+'11203'!M10+'11204'!M10+'11205'!M10+'11206'!M10+'11207'!M10+'11208'!M10+'11209'!M10+'11210'!M10+'11211'!M10+'11212'!M10</f>
        <v>55420557</v>
      </c>
      <c r="N10" s="9">
        <f>'11201'!N10+'11202'!N10+'11203'!N10+'11204'!N10+'11205'!N10+'11206'!N10+'11207'!N10+'11208'!N10+'11209'!N10+'11210'!N10+'11211'!N10+'11212'!N10</f>
        <v>104557113</v>
      </c>
      <c r="O10" s="9">
        <f>'11201'!O10+'11202'!O10+'11203'!O10+'11204'!O10+'11205'!O10+'11206'!O10+'11207'!O10+'11208'!O10+'11209'!O10+'11210'!O10+'11211'!O10+'11212'!O10</f>
        <v>16667390193</v>
      </c>
      <c r="P10" s="9">
        <f>'11201'!P10+'11202'!P10+'11203'!P10+'11204'!P10+'11205'!P10+'11206'!P10+'11207'!P10+'11208'!P10+'11209'!P10+'11210'!P10+'11211'!P10+'11212'!P10</f>
        <v>20406394233</v>
      </c>
      <c r="Q10" s="9">
        <f>'11201'!Q10+'11202'!Q10+'11203'!Q10+'11204'!Q10+'11205'!Q10+'11206'!Q10+'11207'!Q10+'11208'!Q10+'11209'!Q10+'11210'!Q10+'11211'!Q10+'11212'!Q10</f>
        <v>37073784426</v>
      </c>
      <c r="R10" s="9">
        <f>'11201'!R10+'11202'!R10+'11203'!R10+'11204'!R10+'11205'!R10+'11206'!R10+'11207'!R10+'11208'!R10+'11209'!R10+'11210'!R10+'11211'!R10+'11212'!R10</f>
        <v>733535182</v>
      </c>
      <c r="S10" s="9">
        <f>'11201'!S10+'11202'!S10+'11203'!S10+'11204'!S10+'11205'!S10+'11206'!S10+'11207'!S10+'11208'!S10+'11209'!S10+'11210'!S10+'11211'!S10+'11212'!S10</f>
        <v>440238149</v>
      </c>
      <c r="T10" s="9">
        <f>'11201'!T10+'11202'!T10+'11203'!T10+'11204'!T10+'11205'!T10+'11206'!T10+'11207'!T10+'11208'!T10+'11209'!T10+'11210'!T10+'11211'!T10+'11212'!T10</f>
        <v>1173773331</v>
      </c>
      <c r="U10" s="9">
        <f>'11201'!U10+'11202'!U10+'11203'!U10+'11204'!U10+'11205'!U10+'11206'!U10+'11207'!U10+'11208'!U10+'11209'!U10+'11210'!U10+'11211'!U10+'11212'!U10</f>
        <v>6253824822</v>
      </c>
      <c r="V10" s="9">
        <f>'11201'!V10+'11202'!V10+'11203'!V10+'11204'!V10+'11205'!V10+'11206'!V10+'11207'!V10+'11208'!V10+'11209'!V10+'11210'!V10+'11211'!V10+'11212'!V10</f>
        <v>2087413080</v>
      </c>
      <c r="W10" s="9">
        <f>'11201'!W10+'11202'!W10+'11203'!W10+'11204'!W10+'11205'!W10+'11206'!W10+'11207'!W10+'11208'!W10+'11209'!W10+'11210'!W10+'11211'!W10+'11212'!W10</f>
        <v>8341237902</v>
      </c>
      <c r="X10" s="9">
        <f>'11201'!X10+'11202'!X10+'11203'!X10+'11204'!X10+'11205'!X10+'11206'!X10+'11207'!X10+'11208'!X10+'11209'!X10+'11210'!X10+'11211'!X10+'11212'!X10</f>
        <v>208235983793</v>
      </c>
      <c r="Y10" s="9">
        <f>'11201'!Y10+'11202'!Y10+'11203'!Y10+'11204'!Y10+'11205'!Y10+'11206'!Y10+'11207'!Y10+'11208'!Y10+'11209'!Y10+'11210'!Y10+'11211'!Y10+'11212'!Y10</f>
        <v>28081099644</v>
      </c>
      <c r="Z10" s="9">
        <f>'11201'!Z10+'11202'!Z10+'11203'!Z10+'11204'!Z10+'11205'!Z10+'11206'!Z10+'11207'!Z10+'11208'!Z10+'11209'!Z10+'11210'!Z10+'11211'!Z10+'11212'!Z10</f>
        <v>236317083437</v>
      </c>
      <c r="AA10" s="9">
        <f>'11201'!AA10+'11202'!AA10+'11203'!AA10+'11204'!AA10+'11205'!AA10+'11206'!AA10+'11207'!AA10+'11208'!AA10+'11209'!AA10+'11210'!AA10+'11211'!AA10+'11212'!AA10</f>
        <v>4276053824</v>
      </c>
      <c r="AB10" s="9">
        <f>'11201'!AB10+'11202'!AB10+'11203'!AB10+'11204'!AB10+'11205'!AB10+'11206'!AB10+'11207'!AB10+'11208'!AB10+'11209'!AB10+'11210'!AB10+'11211'!AB10+'11212'!AB10</f>
        <v>4873388470</v>
      </c>
      <c r="AC10" s="9">
        <f>'11201'!AC10+'11202'!AC10+'11203'!AC10+'11204'!AC10+'11205'!AC10+'11206'!AC10+'11207'!AC10+'11208'!AC10+'11209'!AC10+'11210'!AC10+'11211'!AC10+'11212'!AC10</f>
        <v>9149442294</v>
      </c>
      <c r="AD10" s="9">
        <f>'11201'!AD10+'11202'!AD10+'11203'!AD10+'11204'!AD10+'11205'!AD10+'11206'!AD10+'11207'!AD10+'11208'!AD10+'11209'!AD10+'11210'!AD10+'11211'!AD10+'11212'!AD10</f>
        <v>1061327372</v>
      </c>
      <c r="AE10" s="9">
        <f>'11201'!AE10+'11202'!AE10+'11203'!AE10+'11204'!AE10+'11205'!AE10+'11206'!AE10+'11207'!AE10+'11208'!AE10+'11209'!AE10+'11210'!AE10+'11211'!AE10+'11212'!AE10</f>
        <v>330372298</v>
      </c>
      <c r="AF10" s="9">
        <f>'11201'!AF10+'11202'!AF10+'11203'!AF10+'11204'!AF10+'11205'!AF10+'11206'!AF10+'11207'!AF10+'11208'!AF10+'11209'!AF10+'11210'!AF10+'11211'!AF10+'11212'!AF10</f>
        <v>1391699670</v>
      </c>
    </row>
    <row r="11" spans="1:32" ht="19.5" customHeight="1" thickBot="1">
      <c r="A11" s="52" t="s">
        <v>24</v>
      </c>
      <c r="B11" s="18" t="s">
        <v>2</v>
      </c>
      <c r="C11" s="43">
        <f>'11201'!C11+'11202'!C11+'11203'!C11+'11204'!C11+'11205'!C11+'11206'!C11+'11207'!C11+'11208'!C11+'11209'!C11+'11210'!C11+'11211'!C11+'11212'!C11</f>
        <v>367605025</v>
      </c>
      <c r="D11" s="43">
        <f>'11201'!D11+'11202'!D11+'11203'!D11+'11204'!D11+'11205'!D11+'11206'!D11+'11207'!D11+'11208'!D11+'11209'!D11+'11210'!D11+'11211'!D11+'11212'!D11</f>
        <v>67461073</v>
      </c>
      <c r="E11" s="43">
        <f>'11201'!E11+'11202'!E11+'11203'!E11+'11204'!E11+'11205'!E11+'11206'!E11+'11207'!E11+'11208'!E11+'11209'!E11+'11210'!E11+'11211'!E11+'11212'!E11</f>
        <v>435066098</v>
      </c>
      <c r="F11" s="43">
        <f>'11201'!F11+'11202'!F11+'11203'!F11+'11204'!F11+'11205'!F11+'11206'!F11+'11207'!F11+'11208'!F11+'11209'!F11+'11210'!F11+'11211'!F11+'11212'!F11</f>
        <v>17091633</v>
      </c>
      <c r="G11" s="43">
        <f>'11201'!G11+'11202'!G11+'11203'!G11+'11204'!G11+'11205'!G11+'11206'!G11+'11207'!G11+'11208'!G11+'11209'!G11+'11210'!G11+'11211'!G11+'11212'!G11</f>
        <v>31840874</v>
      </c>
      <c r="H11" s="43">
        <f>'11201'!H11+'11202'!H11+'11203'!H11+'11204'!H11+'11205'!H11+'11206'!H11+'11207'!H11+'11208'!H11+'11209'!H11+'11210'!H11+'11211'!H11+'11212'!H11</f>
        <v>48932507</v>
      </c>
      <c r="I11" s="43">
        <f>'11201'!I11+'11202'!I11+'11203'!I11+'11204'!I11+'11205'!I11+'11206'!I11+'11207'!I11+'11208'!I11+'11209'!I11+'11210'!I11+'11211'!I11+'11212'!I11</f>
        <v>0</v>
      </c>
      <c r="J11" s="43">
        <f>'11201'!J11+'11202'!J11+'11203'!J11+'11204'!J11+'11205'!J11+'11206'!J11+'11207'!J11+'11208'!J11+'11209'!J11+'11210'!J11+'11211'!J11+'11212'!J11</f>
        <v>0</v>
      </c>
      <c r="K11" s="43">
        <f>'11201'!K11+'11202'!K11+'11203'!K11+'11204'!K11+'11205'!K11+'11206'!K11+'11207'!K11+'11208'!K11+'11209'!K11+'11210'!K11+'11211'!K11+'11212'!K11</f>
        <v>0</v>
      </c>
      <c r="L11" s="43">
        <f>'11201'!L11+'11202'!L11+'11203'!L11+'11204'!L11+'11205'!L11+'11206'!L11+'11207'!L11+'11208'!L11+'11209'!L11+'11210'!L11+'11211'!L11+'11212'!L11</f>
        <v>0</v>
      </c>
      <c r="M11" s="43">
        <f>'11201'!M11+'11202'!M11+'11203'!M11+'11204'!M11+'11205'!M11+'11206'!M11+'11207'!M11+'11208'!M11+'11209'!M11+'11210'!M11+'11211'!M11+'11212'!M11</f>
        <v>0</v>
      </c>
      <c r="N11" s="43">
        <f>'11201'!N11+'11202'!N11+'11203'!N11+'11204'!N11+'11205'!N11+'11206'!N11+'11207'!N11+'11208'!N11+'11209'!N11+'11210'!N11+'11211'!N11+'11212'!N11</f>
        <v>0</v>
      </c>
      <c r="O11" s="43">
        <f>'11201'!O11+'11202'!O11+'11203'!O11+'11204'!O11+'11205'!O11+'11206'!O11+'11207'!O11+'11208'!O11+'11209'!O11+'11210'!O11+'11211'!O11+'11212'!O11</f>
        <v>0</v>
      </c>
      <c r="P11" s="43">
        <f>'11201'!P11+'11202'!P11+'11203'!P11+'11204'!P11+'11205'!P11+'11206'!P11+'11207'!P11+'11208'!P11+'11209'!P11+'11210'!P11+'11211'!P11+'11212'!P11</f>
        <v>0</v>
      </c>
      <c r="Q11" s="43">
        <f>'11201'!Q11+'11202'!Q11+'11203'!Q11+'11204'!Q11+'11205'!Q11+'11206'!Q11+'11207'!Q11+'11208'!Q11+'11209'!Q11+'11210'!Q11+'11211'!Q11+'11212'!Q11</f>
        <v>0</v>
      </c>
      <c r="R11" s="43">
        <f>'11201'!R11+'11202'!R11+'11203'!R11+'11204'!R11+'11205'!R11+'11206'!R11+'11207'!R11+'11208'!R11+'11209'!R11+'11210'!R11+'11211'!R11+'11212'!R11</f>
        <v>0</v>
      </c>
      <c r="S11" s="43">
        <f>'11201'!S11+'11202'!S11+'11203'!S11+'11204'!S11+'11205'!S11+'11206'!S11+'11207'!S11+'11208'!S11+'11209'!S11+'11210'!S11+'11211'!S11+'11212'!S11</f>
        <v>0</v>
      </c>
      <c r="T11" s="43">
        <f>'11201'!T11+'11202'!T11+'11203'!T11+'11204'!T11+'11205'!T11+'11206'!T11+'11207'!T11+'11208'!T11+'11209'!T11+'11210'!T11+'11211'!T11+'11212'!T11</f>
        <v>0</v>
      </c>
      <c r="U11" s="43">
        <f>'11201'!U11+'11202'!U11+'11203'!U11+'11204'!U11+'11205'!U11+'11206'!U11+'11207'!U11+'11208'!U11+'11209'!U11+'11210'!U11+'11211'!U11+'11212'!U11</f>
        <v>0</v>
      </c>
      <c r="V11" s="43">
        <f>'11201'!V11+'11202'!V11+'11203'!V11+'11204'!V11+'11205'!V11+'11206'!V11+'11207'!V11+'11208'!V11+'11209'!V11+'11210'!V11+'11211'!V11+'11212'!V11</f>
        <v>0</v>
      </c>
      <c r="W11" s="43">
        <f>'11201'!W11+'11202'!W11+'11203'!W11+'11204'!W11+'11205'!W11+'11206'!W11+'11207'!W11+'11208'!W11+'11209'!W11+'11210'!W11+'11211'!W11+'11212'!W11</f>
        <v>0</v>
      </c>
      <c r="X11" s="43">
        <f>'11201'!X11+'11202'!X11+'11203'!X11+'11204'!X11+'11205'!X11+'11206'!X11+'11207'!X11+'11208'!X11+'11209'!X11+'11210'!X11+'11211'!X11+'11212'!X11</f>
        <v>350513392</v>
      </c>
      <c r="Y11" s="43">
        <f>'11201'!Y11+'11202'!Y11+'11203'!Y11+'11204'!Y11+'11205'!Y11+'11206'!Y11+'11207'!Y11+'11208'!Y11+'11209'!Y11+'11210'!Y11+'11211'!Y11+'11212'!Y11</f>
        <v>35620199</v>
      </c>
      <c r="Z11" s="43">
        <f>'11201'!Z11+'11202'!Z11+'11203'!Z11+'11204'!Z11+'11205'!Z11+'11206'!Z11+'11207'!Z11+'11208'!Z11+'11209'!Z11+'11210'!Z11+'11211'!Z11+'11212'!Z11</f>
        <v>386133591</v>
      </c>
      <c r="AA11" s="43">
        <f>'11201'!AA11+'11202'!AA11+'11203'!AA11+'11204'!AA11+'11205'!AA11+'11206'!AA11+'11207'!AA11+'11208'!AA11+'11209'!AA11+'11210'!AA11+'11211'!AA11+'11212'!AA11</f>
        <v>0</v>
      </c>
      <c r="AB11" s="43">
        <f>'11201'!AB11+'11202'!AB11+'11203'!AB11+'11204'!AB11+'11205'!AB11+'11206'!AB11+'11207'!AB11+'11208'!AB11+'11209'!AB11+'11210'!AB11+'11211'!AB11+'11212'!AB11</f>
        <v>0</v>
      </c>
      <c r="AC11" s="43">
        <f>'11201'!AC11+'11202'!AC11+'11203'!AC11+'11204'!AC11+'11205'!AC11+'11206'!AC11+'11207'!AC11+'11208'!AC11+'11209'!AC11+'11210'!AC11+'11211'!AC11+'11212'!AC11</f>
        <v>0</v>
      </c>
      <c r="AD11" s="43">
        <f>'11201'!AD11+'11202'!AD11+'11203'!AD11+'11204'!AD11+'11205'!AD11+'11206'!AD11+'11207'!AD11+'11208'!AD11+'11209'!AD11+'11210'!AD11+'11211'!AD11+'11212'!AD11</f>
        <v>0</v>
      </c>
      <c r="AE11" s="43">
        <f>'11201'!AE11+'11202'!AE11+'11203'!AE11+'11204'!AE11+'11205'!AE11+'11206'!AE11+'11207'!AE11+'11208'!AE11+'11209'!AE11+'11210'!AE11+'11211'!AE11+'11212'!AE11</f>
        <v>0</v>
      </c>
      <c r="AF11" s="43">
        <f>'11201'!AF11+'11202'!AF11+'11203'!AF11+'11204'!AF11+'11205'!AF11+'11206'!AF11+'11207'!AF11+'11208'!AF11+'11209'!AF11+'11210'!AF11+'11211'!AF11+'11212'!AF11</f>
        <v>0</v>
      </c>
    </row>
    <row r="12" spans="1:32" ht="19.5" customHeight="1" thickBot="1">
      <c r="A12" s="53"/>
      <c r="B12" s="17" t="s">
        <v>3</v>
      </c>
      <c r="C12" s="43">
        <f>'11201'!C12+'11202'!C12+'11203'!C12+'11204'!C12+'11205'!C12+'11206'!C12+'11207'!C12+'11208'!C12+'11209'!C12+'11210'!C12+'11211'!C12+'11212'!C12</f>
        <v>520165961</v>
      </c>
      <c r="D12" s="43">
        <f>'11201'!D12+'11202'!D12+'11203'!D12+'11204'!D12+'11205'!D12+'11206'!D12+'11207'!D12+'11208'!D12+'11209'!D12+'11210'!D12+'11211'!D12+'11212'!D12</f>
        <v>64286065</v>
      </c>
      <c r="E12" s="43">
        <f>'11201'!E12+'11202'!E12+'11203'!E12+'11204'!E12+'11205'!E12+'11206'!E12+'11207'!E12+'11208'!E12+'11209'!E12+'11210'!E12+'11211'!E12+'11212'!E12</f>
        <v>584452026</v>
      </c>
      <c r="F12" s="43">
        <f>'11201'!F12+'11202'!F12+'11203'!F12+'11204'!F12+'11205'!F12+'11206'!F12+'11207'!F12+'11208'!F12+'11209'!F12+'11210'!F12+'11211'!F12+'11212'!F12</f>
        <v>0</v>
      </c>
      <c r="G12" s="43">
        <f>'11201'!G12+'11202'!G12+'11203'!G12+'11204'!G12+'11205'!G12+'11206'!G12+'11207'!G12+'11208'!G12+'11209'!G12+'11210'!G12+'11211'!G12+'11212'!G12</f>
        <v>0</v>
      </c>
      <c r="H12" s="43">
        <f>'11201'!H12+'11202'!H12+'11203'!H12+'11204'!H12+'11205'!H12+'11206'!H12+'11207'!H12+'11208'!H12+'11209'!H12+'11210'!H12+'11211'!H12+'11212'!H12</f>
        <v>0</v>
      </c>
      <c r="I12" s="43">
        <f>'11201'!I12+'11202'!I12+'11203'!I12+'11204'!I12+'11205'!I12+'11206'!I12+'11207'!I12+'11208'!I12+'11209'!I12+'11210'!I12+'11211'!I12+'11212'!I12</f>
        <v>0</v>
      </c>
      <c r="J12" s="43">
        <f>'11201'!J12+'11202'!J12+'11203'!J12+'11204'!J12+'11205'!J12+'11206'!J12+'11207'!J12+'11208'!J12+'11209'!J12+'11210'!J12+'11211'!J12+'11212'!J12</f>
        <v>447466</v>
      </c>
      <c r="K12" s="43">
        <f>'11201'!K12+'11202'!K12+'11203'!K12+'11204'!K12+'11205'!K12+'11206'!K12+'11207'!K12+'11208'!K12+'11209'!K12+'11210'!K12+'11211'!K12+'11212'!K12</f>
        <v>447466</v>
      </c>
      <c r="L12" s="43">
        <f>'11201'!L12+'11202'!L12+'11203'!L12+'11204'!L12+'11205'!L12+'11206'!L12+'11207'!L12+'11208'!L12+'11209'!L12+'11210'!L12+'11211'!L12+'11212'!L12</f>
        <v>0</v>
      </c>
      <c r="M12" s="43">
        <f>'11201'!M12+'11202'!M12+'11203'!M12+'11204'!M12+'11205'!M12+'11206'!M12+'11207'!M12+'11208'!M12+'11209'!M12+'11210'!M12+'11211'!M12+'11212'!M12</f>
        <v>0</v>
      </c>
      <c r="N12" s="43">
        <f>'11201'!N12+'11202'!N12+'11203'!N12+'11204'!N12+'11205'!N12+'11206'!N12+'11207'!N12+'11208'!N12+'11209'!N12+'11210'!N12+'11211'!N12+'11212'!N12</f>
        <v>0</v>
      </c>
      <c r="O12" s="43">
        <f>'11201'!O12+'11202'!O12+'11203'!O12+'11204'!O12+'11205'!O12+'11206'!O12+'11207'!O12+'11208'!O12+'11209'!O12+'11210'!O12+'11211'!O12+'11212'!O12</f>
        <v>0</v>
      </c>
      <c r="P12" s="43">
        <f>'11201'!P12+'11202'!P12+'11203'!P12+'11204'!P12+'11205'!P12+'11206'!P12+'11207'!P12+'11208'!P12+'11209'!P12+'11210'!P12+'11211'!P12+'11212'!P12</f>
        <v>0</v>
      </c>
      <c r="Q12" s="43">
        <f>'11201'!Q12+'11202'!Q12+'11203'!Q12+'11204'!Q12+'11205'!Q12+'11206'!Q12+'11207'!Q12+'11208'!Q12+'11209'!Q12+'11210'!Q12+'11211'!Q12+'11212'!Q12</f>
        <v>0</v>
      </c>
      <c r="R12" s="43">
        <f>'11201'!R12+'11202'!R12+'11203'!R12+'11204'!R12+'11205'!R12+'11206'!R12+'11207'!R12+'11208'!R12+'11209'!R12+'11210'!R12+'11211'!R12+'11212'!R12</f>
        <v>0</v>
      </c>
      <c r="S12" s="43">
        <f>'11201'!S12+'11202'!S12+'11203'!S12+'11204'!S12+'11205'!S12+'11206'!S12+'11207'!S12+'11208'!S12+'11209'!S12+'11210'!S12+'11211'!S12+'11212'!S12</f>
        <v>0</v>
      </c>
      <c r="T12" s="43">
        <f>'11201'!T12+'11202'!T12+'11203'!T12+'11204'!T12+'11205'!T12+'11206'!T12+'11207'!T12+'11208'!T12+'11209'!T12+'11210'!T12+'11211'!T12+'11212'!T12</f>
        <v>0</v>
      </c>
      <c r="U12" s="43">
        <f>'11201'!U12+'11202'!U12+'11203'!U12+'11204'!U12+'11205'!U12+'11206'!U12+'11207'!U12+'11208'!U12+'11209'!U12+'11210'!U12+'11211'!U12+'11212'!U12</f>
        <v>0</v>
      </c>
      <c r="V12" s="43">
        <f>'11201'!V12+'11202'!V12+'11203'!V12+'11204'!V12+'11205'!V12+'11206'!V12+'11207'!V12+'11208'!V12+'11209'!V12+'11210'!V12+'11211'!V12+'11212'!V12</f>
        <v>0</v>
      </c>
      <c r="W12" s="43">
        <f>'11201'!W12+'11202'!W12+'11203'!W12+'11204'!W12+'11205'!W12+'11206'!W12+'11207'!W12+'11208'!W12+'11209'!W12+'11210'!W12+'11211'!W12+'11212'!W12</f>
        <v>0</v>
      </c>
      <c r="X12" s="43">
        <f>'11201'!X12+'11202'!X12+'11203'!X12+'11204'!X12+'11205'!X12+'11206'!X12+'11207'!X12+'11208'!X12+'11209'!X12+'11210'!X12+'11211'!X12+'11212'!X12</f>
        <v>520165961</v>
      </c>
      <c r="Y12" s="43">
        <f>'11201'!Y12+'11202'!Y12+'11203'!Y12+'11204'!Y12+'11205'!Y12+'11206'!Y12+'11207'!Y12+'11208'!Y12+'11209'!Y12+'11210'!Y12+'11211'!Y12+'11212'!Y12</f>
        <v>63838599</v>
      </c>
      <c r="Z12" s="43">
        <f>'11201'!Z12+'11202'!Z12+'11203'!Z12+'11204'!Z12+'11205'!Z12+'11206'!Z12+'11207'!Z12+'11208'!Z12+'11209'!Z12+'11210'!Z12+'11211'!Z12+'11212'!Z12</f>
        <v>584004560</v>
      </c>
      <c r="AA12" s="43">
        <f>'11201'!AA12+'11202'!AA12+'11203'!AA12+'11204'!AA12+'11205'!AA12+'11206'!AA12+'11207'!AA12+'11208'!AA12+'11209'!AA12+'11210'!AA12+'11211'!AA12+'11212'!AA12</f>
        <v>0</v>
      </c>
      <c r="AB12" s="43">
        <f>'11201'!AB12+'11202'!AB12+'11203'!AB12+'11204'!AB12+'11205'!AB12+'11206'!AB12+'11207'!AB12+'11208'!AB12+'11209'!AB12+'11210'!AB12+'11211'!AB12+'11212'!AB12</f>
        <v>0</v>
      </c>
      <c r="AC12" s="43">
        <f>'11201'!AC12+'11202'!AC12+'11203'!AC12+'11204'!AC12+'11205'!AC12+'11206'!AC12+'11207'!AC12+'11208'!AC12+'11209'!AC12+'11210'!AC12+'11211'!AC12+'11212'!AC12</f>
        <v>0</v>
      </c>
      <c r="AD12" s="43">
        <f>'11201'!AD12+'11202'!AD12+'11203'!AD12+'11204'!AD12+'11205'!AD12+'11206'!AD12+'11207'!AD12+'11208'!AD12+'11209'!AD12+'11210'!AD12+'11211'!AD12+'11212'!AD12</f>
        <v>0</v>
      </c>
      <c r="AE12" s="43">
        <f>'11201'!AE12+'11202'!AE12+'11203'!AE12+'11204'!AE12+'11205'!AE12+'11206'!AE12+'11207'!AE12+'11208'!AE12+'11209'!AE12+'11210'!AE12+'11211'!AE12+'11212'!AE12</f>
        <v>0</v>
      </c>
      <c r="AF12" s="43">
        <f>'11201'!AF12+'11202'!AF12+'11203'!AF12+'11204'!AF12+'11205'!AF12+'11206'!AF12+'11207'!AF12+'11208'!AF12+'11209'!AF12+'11210'!AF12+'11211'!AF12+'11212'!AF12</f>
        <v>0</v>
      </c>
    </row>
    <row r="13" spans="1:32" ht="19.5" customHeight="1" thickBot="1">
      <c r="A13" s="53"/>
      <c r="B13" s="17" t="s">
        <v>59</v>
      </c>
      <c r="C13" s="43">
        <f>'11201'!C13+'11202'!C13+'11203'!C13+'11204'!C13+'11205'!C13+'11206'!C13+'11207'!C13+'11208'!C13+'11209'!C13+'11210'!C13+'11211'!C13+'11212'!C13</f>
        <v>3378034484</v>
      </c>
      <c r="D13" s="43">
        <f>'11201'!D13+'11202'!D13+'11203'!D13+'11204'!D13+'11205'!D13+'11206'!D13+'11207'!D13+'11208'!D13+'11209'!D13+'11210'!D13+'11211'!D13+'11212'!D13</f>
        <v>0</v>
      </c>
      <c r="E13" s="43">
        <f>'11201'!E13+'11202'!E13+'11203'!E13+'11204'!E13+'11205'!E13+'11206'!E13+'11207'!E13+'11208'!E13+'11209'!E13+'11210'!E13+'11211'!E13+'11212'!E13</f>
        <v>3378034484</v>
      </c>
      <c r="F13" s="43">
        <f>'11201'!F13+'11202'!F13+'11203'!F13+'11204'!F13+'11205'!F13+'11206'!F13+'11207'!F13+'11208'!F13+'11209'!F13+'11210'!F13+'11211'!F13+'11212'!F13</f>
        <v>0</v>
      </c>
      <c r="G13" s="43">
        <f>'11201'!G13+'11202'!G13+'11203'!G13+'11204'!G13+'11205'!G13+'11206'!G13+'11207'!G13+'11208'!G13+'11209'!G13+'11210'!G13+'11211'!G13+'11212'!G13</f>
        <v>0</v>
      </c>
      <c r="H13" s="43">
        <f>'11201'!H13+'11202'!H13+'11203'!H13+'11204'!H13+'11205'!H13+'11206'!H13+'11207'!H13+'11208'!H13+'11209'!H13+'11210'!H13+'11211'!H13+'11212'!H13</f>
        <v>0</v>
      </c>
      <c r="I13" s="43">
        <f>'11201'!I13+'11202'!I13+'11203'!I13+'11204'!I13+'11205'!I13+'11206'!I13+'11207'!I13+'11208'!I13+'11209'!I13+'11210'!I13+'11211'!I13+'11212'!I13</f>
        <v>0</v>
      </c>
      <c r="J13" s="43">
        <f>'11201'!J13+'11202'!J13+'11203'!J13+'11204'!J13+'11205'!J13+'11206'!J13+'11207'!J13+'11208'!J13+'11209'!J13+'11210'!J13+'11211'!J13+'11212'!J13</f>
        <v>0</v>
      </c>
      <c r="K13" s="43">
        <f>'11201'!K13+'11202'!K13+'11203'!K13+'11204'!K13+'11205'!K13+'11206'!K13+'11207'!K13+'11208'!K13+'11209'!K13+'11210'!K13+'11211'!K13+'11212'!K13</f>
        <v>0</v>
      </c>
      <c r="L13" s="43">
        <f>'11201'!L13+'11202'!L13+'11203'!L13+'11204'!L13+'11205'!L13+'11206'!L13+'11207'!L13+'11208'!L13+'11209'!L13+'11210'!L13+'11211'!L13+'11212'!L13</f>
        <v>0</v>
      </c>
      <c r="M13" s="43">
        <f>'11201'!M13+'11202'!M13+'11203'!M13+'11204'!M13+'11205'!M13+'11206'!M13+'11207'!M13+'11208'!M13+'11209'!M13+'11210'!M13+'11211'!M13+'11212'!M13</f>
        <v>0</v>
      </c>
      <c r="N13" s="43">
        <f>'11201'!N13+'11202'!N13+'11203'!N13+'11204'!N13+'11205'!N13+'11206'!N13+'11207'!N13+'11208'!N13+'11209'!N13+'11210'!N13+'11211'!N13+'11212'!N13</f>
        <v>0</v>
      </c>
      <c r="O13" s="43">
        <f>'11201'!O13+'11202'!O13+'11203'!O13+'11204'!O13+'11205'!O13+'11206'!O13+'11207'!O13+'11208'!O13+'11209'!O13+'11210'!O13+'11211'!O13+'11212'!O13</f>
        <v>0</v>
      </c>
      <c r="P13" s="43">
        <f>'11201'!P13+'11202'!P13+'11203'!P13+'11204'!P13+'11205'!P13+'11206'!P13+'11207'!P13+'11208'!P13+'11209'!P13+'11210'!P13+'11211'!P13+'11212'!P13</f>
        <v>0</v>
      </c>
      <c r="Q13" s="43">
        <f>'11201'!Q13+'11202'!Q13+'11203'!Q13+'11204'!Q13+'11205'!Q13+'11206'!Q13+'11207'!Q13+'11208'!Q13+'11209'!Q13+'11210'!Q13+'11211'!Q13+'11212'!Q13</f>
        <v>0</v>
      </c>
      <c r="R13" s="43">
        <f>'11201'!R13+'11202'!R13+'11203'!R13+'11204'!R13+'11205'!R13+'11206'!R13+'11207'!R13+'11208'!R13+'11209'!R13+'11210'!R13+'11211'!R13+'11212'!R13</f>
        <v>0</v>
      </c>
      <c r="S13" s="43">
        <f>'11201'!S13+'11202'!S13+'11203'!S13+'11204'!S13+'11205'!S13+'11206'!S13+'11207'!S13+'11208'!S13+'11209'!S13+'11210'!S13+'11211'!S13+'11212'!S13</f>
        <v>0</v>
      </c>
      <c r="T13" s="43">
        <f>'11201'!T13+'11202'!T13+'11203'!T13+'11204'!T13+'11205'!T13+'11206'!T13+'11207'!T13+'11208'!T13+'11209'!T13+'11210'!T13+'11211'!T13+'11212'!T13</f>
        <v>0</v>
      </c>
      <c r="U13" s="43">
        <f>'11201'!U13+'11202'!U13+'11203'!U13+'11204'!U13+'11205'!U13+'11206'!U13+'11207'!U13+'11208'!U13+'11209'!U13+'11210'!U13+'11211'!U13+'11212'!U13</f>
        <v>0</v>
      </c>
      <c r="V13" s="43">
        <f>'11201'!V13+'11202'!V13+'11203'!V13+'11204'!V13+'11205'!V13+'11206'!V13+'11207'!V13+'11208'!V13+'11209'!V13+'11210'!V13+'11211'!V13+'11212'!V13</f>
        <v>0</v>
      </c>
      <c r="W13" s="43">
        <f>'11201'!W13+'11202'!W13+'11203'!W13+'11204'!W13+'11205'!W13+'11206'!W13+'11207'!W13+'11208'!W13+'11209'!W13+'11210'!W13+'11211'!W13+'11212'!W13</f>
        <v>0</v>
      </c>
      <c r="X13" s="43">
        <f>'11201'!X13+'11202'!X13+'11203'!X13+'11204'!X13+'11205'!X13+'11206'!X13+'11207'!X13+'11208'!X13+'11209'!X13+'11210'!X13+'11211'!X13+'11212'!X13</f>
        <v>3378034484</v>
      </c>
      <c r="Y13" s="43">
        <f>'11201'!Y13+'11202'!Y13+'11203'!Y13+'11204'!Y13+'11205'!Y13+'11206'!Y13+'11207'!Y13+'11208'!Y13+'11209'!Y13+'11210'!Y13+'11211'!Y13+'11212'!Y13</f>
        <v>0</v>
      </c>
      <c r="Z13" s="43">
        <f>'11201'!Z13+'11202'!Z13+'11203'!Z13+'11204'!Z13+'11205'!Z13+'11206'!Z13+'11207'!Z13+'11208'!Z13+'11209'!Z13+'11210'!Z13+'11211'!Z13+'11212'!Z13</f>
        <v>3378034484</v>
      </c>
      <c r="AA13" s="43">
        <f>'11201'!AA13+'11202'!AA13+'11203'!AA13+'11204'!AA13+'11205'!AA13+'11206'!AA13+'11207'!AA13+'11208'!AA13+'11209'!AA13+'11210'!AA13+'11211'!AA13+'11212'!AA13</f>
        <v>0</v>
      </c>
      <c r="AB13" s="43">
        <f>'11201'!AB13+'11202'!AB13+'11203'!AB13+'11204'!AB13+'11205'!AB13+'11206'!AB13+'11207'!AB13+'11208'!AB13+'11209'!AB13+'11210'!AB13+'11211'!AB13+'11212'!AB13</f>
        <v>0</v>
      </c>
      <c r="AC13" s="43">
        <f>'11201'!AC13+'11202'!AC13+'11203'!AC13+'11204'!AC13+'11205'!AC13+'11206'!AC13+'11207'!AC13+'11208'!AC13+'11209'!AC13+'11210'!AC13+'11211'!AC13+'11212'!AC13</f>
        <v>0</v>
      </c>
      <c r="AD13" s="43">
        <f>'11201'!AD13+'11202'!AD13+'11203'!AD13+'11204'!AD13+'11205'!AD13+'11206'!AD13+'11207'!AD13+'11208'!AD13+'11209'!AD13+'11210'!AD13+'11211'!AD13+'11212'!AD13</f>
        <v>0</v>
      </c>
      <c r="AE13" s="43">
        <f>'11201'!AE13+'11202'!AE13+'11203'!AE13+'11204'!AE13+'11205'!AE13+'11206'!AE13+'11207'!AE13+'11208'!AE13+'11209'!AE13+'11210'!AE13+'11211'!AE13+'11212'!AE13</f>
        <v>0</v>
      </c>
      <c r="AF13" s="43">
        <f>'11201'!AF13+'11202'!AF13+'11203'!AF13+'11204'!AF13+'11205'!AF13+'11206'!AF13+'11207'!AF13+'11208'!AF13+'11209'!AF13+'11210'!AF13+'11211'!AF13+'11212'!AF13</f>
        <v>0</v>
      </c>
    </row>
    <row r="14" spans="1:32" ht="19.5" customHeight="1" thickBot="1">
      <c r="A14" s="54"/>
      <c r="B14" s="17" t="s">
        <v>4</v>
      </c>
      <c r="C14" s="43">
        <f>'11201'!C14+'11202'!C14+'11203'!C14+'11204'!C14+'11205'!C14+'11206'!C14+'11207'!C14+'11208'!C14+'11209'!C14+'11210'!C14+'11211'!C14+'11212'!C14</f>
        <v>4270237094</v>
      </c>
      <c r="D14" s="43">
        <f>'11201'!D14+'11202'!D14+'11203'!D14+'11204'!D14+'11205'!D14+'11206'!D14+'11207'!D14+'11208'!D14+'11209'!D14+'11210'!D14+'11211'!D14+'11212'!D14</f>
        <v>2162140095</v>
      </c>
      <c r="E14" s="43">
        <f>'11201'!E14+'11202'!E14+'11203'!E14+'11204'!E14+'11205'!E14+'11206'!E14+'11207'!E14+'11208'!E14+'11209'!E14+'11210'!E14+'11211'!E14+'11212'!E14</f>
        <v>6432377189</v>
      </c>
      <c r="F14" s="43">
        <f>'11201'!F14+'11202'!F14+'11203'!F14+'11204'!F14+'11205'!F14+'11206'!F14+'11207'!F14+'11208'!F14+'11209'!F14+'11210'!F14+'11211'!F14+'11212'!F14</f>
        <v>975876222</v>
      </c>
      <c r="G14" s="43">
        <f>'11201'!G14+'11202'!G14+'11203'!G14+'11204'!G14+'11205'!G14+'11206'!G14+'11207'!G14+'11208'!G14+'11209'!G14+'11210'!G14+'11211'!G14+'11212'!G14</f>
        <v>1651092569</v>
      </c>
      <c r="H14" s="43">
        <f>'11201'!H14+'11202'!H14+'11203'!H14+'11204'!H14+'11205'!H14+'11206'!H14+'11207'!H14+'11208'!H14+'11209'!H14+'11210'!H14+'11211'!H14+'11212'!H14</f>
        <v>2626968791</v>
      </c>
      <c r="I14" s="43">
        <f>'11201'!I14+'11202'!I14+'11203'!I14+'11204'!I14+'11205'!I14+'11206'!I14+'11207'!I14+'11208'!I14+'11209'!I14+'11210'!I14+'11211'!I14+'11212'!I14</f>
        <v>1071731</v>
      </c>
      <c r="J14" s="43">
        <f>'11201'!J14+'11202'!J14+'11203'!J14+'11204'!J14+'11205'!J14+'11206'!J14+'11207'!J14+'11208'!J14+'11209'!J14+'11210'!J14+'11211'!J14+'11212'!J14</f>
        <v>0</v>
      </c>
      <c r="K14" s="43">
        <f>'11201'!K14+'11202'!K14+'11203'!K14+'11204'!K14+'11205'!K14+'11206'!K14+'11207'!K14+'11208'!K14+'11209'!K14+'11210'!K14+'11211'!K14+'11212'!K14</f>
        <v>1071731</v>
      </c>
      <c r="L14" s="43">
        <f>'11201'!L14+'11202'!L14+'11203'!L14+'11204'!L14+'11205'!L14+'11206'!L14+'11207'!L14+'11208'!L14+'11209'!L14+'11210'!L14+'11211'!L14+'11212'!L14</f>
        <v>0</v>
      </c>
      <c r="M14" s="43">
        <f>'11201'!M14+'11202'!M14+'11203'!M14+'11204'!M14+'11205'!M14+'11206'!M14+'11207'!M14+'11208'!M14+'11209'!M14+'11210'!M14+'11211'!M14+'11212'!M14</f>
        <v>0</v>
      </c>
      <c r="N14" s="43">
        <f>'11201'!N14+'11202'!N14+'11203'!N14+'11204'!N14+'11205'!N14+'11206'!N14+'11207'!N14+'11208'!N14+'11209'!N14+'11210'!N14+'11211'!N14+'11212'!N14</f>
        <v>0</v>
      </c>
      <c r="O14" s="43">
        <f>'11201'!O14+'11202'!O14+'11203'!O14+'11204'!O14+'11205'!O14+'11206'!O14+'11207'!O14+'11208'!O14+'11209'!O14+'11210'!O14+'11211'!O14+'11212'!O14</f>
        <v>0</v>
      </c>
      <c r="P14" s="43">
        <f>'11201'!P14+'11202'!P14+'11203'!P14+'11204'!P14+'11205'!P14+'11206'!P14+'11207'!P14+'11208'!P14+'11209'!P14+'11210'!P14+'11211'!P14+'11212'!P14</f>
        <v>0</v>
      </c>
      <c r="Q14" s="43">
        <f>'11201'!Q14+'11202'!Q14+'11203'!Q14+'11204'!Q14+'11205'!Q14+'11206'!Q14+'11207'!Q14+'11208'!Q14+'11209'!Q14+'11210'!Q14+'11211'!Q14+'11212'!Q14</f>
        <v>0</v>
      </c>
      <c r="R14" s="43">
        <f>'11201'!R14+'11202'!R14+'11203'!R14+'11204'!R14+'11205'!R14+'11206'!R14+'11207'!R14+'11208'!R14+'11209'!R14+'11210'!R14+'11211'!R14+'11212'!R14</f>
        <v>0</v>
      </c>
      <c r="S14" s="43">
        <f>'11201'!S14+'11202'!S14+'11203'!S14+'11204'!S14+'11205'!S14+'11206'!S14+'11207'!S14+'11208'!S14+'11209'!S14+'11210'!S14+'11211'!S14+'11212'!S14</f>
        <v>0</v>
      </c>
      <c r="T14" s="43">
        <f>'11201'!T14+'11202'!T14+'11203'!T14+'11204'!T14+'11205'!T14+'11206'!T14+'11207'!T14+'11208'!T14+'11209'!T14+'11210'!T14+'11211'!T14+'11212'!T14</f>
        <v>0</v>
      </c>
      <c r="U14" s="43">
        <f>'11201'!U14+'11202'!U14+'11203'!U14+'11204'!U14+'11205'!U14+'11206'!U14+'11207'!U14+'11208'!U14+'11209'!U14+'11210'!U14+'11211'!U14+'11212'!U14</f>
        <v>5344387</v>
      </c>
      <c r="V14" s="43">
        <f>'11201'!V14+'11202'!V14+'11203'!V14+'11204'!V14+'11205'!V14+'11206'!V14+'11207'!V14+'11208'!V14+'11209'!V14+'11210'!V14+'11211'!V14+'11212'!V14</f>
        <v>2129123</v>
      </c>
      <c r="W14" s="43">
        <f>'11201'!W14+'11202'!W14+'11203'!W14+'11204'!W14+'11205'!W14+'11206'!W14+'11207'!W14+'11208'!W14+'11209'!W14+'11210'!W14+'11211'!W14+'11212'!W14</f>
        <v>7473510</v>
      </c>
      <c r="X14" s="43">
        <f>'11201'!X14+'11202'!X14+'11203'!X14+'11204'!X14+'11205'!X14+'11206'!X14+'11207'!X14+'11208'!X14+'11209'!X14+'11210'!X14+'11211'!X14+'11212'!X14</f>
        <v>3287944754</v>
      </c>
      <c r="Y14" s="43">
        <f>'11201'!Y14+'11202'!Y14+'11203'!Y14+'11204'!Y14+'11205'!Y14+'11206'!Y14+'11207'!Y14+'11208'!Y14+'11209'!Y14+'11210'!Y14+'11211'!Y14+'11212'!Y14</f>
        <v>508918403</v>
      </c>
      <c r="Z14" s="43">
        <f>'11201'!Z14+'11202'!Z14+'11203'!Z14+'11204'!Z14+'11205'!Z14+'11206'!Z14+'11207'!Z14+'11208'!Z14+'11209'!Z14+'11210'!Z14+'11211'!Z14+'11212'!Z14</f>
        <v>3796863157</v>
      </c>
      <c r="AA14" s="43">
        <f>'11201'!AA14+'11202'!AA14+'11203'!AA14+'11204'!AA14+'11205'!AA14+'11206'!AA14+'11207'!AA14+'11208'!AA14+'11209'!AA14+'11210'!AA14+'11211'!AA14+'11212'!AA14</f>
        <v>0</v>
      </c>
      <c r="AB14" s="43">
        <f>'11201'!AB14+'11202'!AB14+'11203'!AB14+'11204'!AB14+'11205'!AB14+'11206'!AB14+'11207'!AB14+'11208'!AB14+'11209'!AB14+'11210'!AB14+'11211'!AB14+'11212'!AB14</f>
        <v>0</v>
      </c>
      <c r="AC14" s="43">
        <f>'11201'!AC14+'11202'!AC14+'11203'!AC14+'11204'!AC14+'11205'!AC14+'11206'!AC14+'11207'!AC14+'11208'!AC14+'11209'!AC14+'11210'!AC14+'11211'!AC14+'11212'!AC14</f>
        <v>0</v>
      </c>
      <c r="AD14" s="43">
        <f>'11201'!AD14+'11202'!AD14+'11203'!AD14+'11204'!AD14+'11205'!AD14+'11206'!AD14+'11207'!AD14+'11208'!AD14+'11209'!AD14+'11210'!AD14+'11211'!AD14+'11212'!AD14</f>
        <v>0</v>
      </c>
      <c r="AE14" s="43">
        <f>'11201'!AE14+'11202'!AE14+'11203'!AE14+'11204'!AE14+'11205'!AE14+'11206'!AE14+'11207'!AE14+'11208'!AE14+'11209'!AE14+'11210'!AE14+'11211'!AE14+'11212'!AE14</f>
        <v>0</v>
      </c>
      <c r="AF14" s="43">
        <f>'11201'!AF14+'11202'!AF14+'11203'!AF14+'11204'!AF14+'11205'!AF14+'11206'!AF14+'11207'!AF14+'11208'!AF14+'11209'!AF14+'11210'!AF14+'11211'!AF14+'11212'!AF14</f>
        <v>0</v>
      </c>
    </row>
    <row r="15" spans="1:32" s="44" customFormat="1" ht="19.5" customHeight="1" thickBot="1">
      <c r="A15" s="22" t="s">
        <v>5</v>
      </c>
      <c r="B15" s="21"/>
      <c r="C15" s="9">
        <f>'11201'!C15+'11202'!C15+'11203'!C15+'11204'!C15+'11205'!C15+'11206'!C15+'11207'!C15+'11208'!C15+'11209'!C15+'11210'!C15+'11211'!C15+'11212'!C15</f>
        <v>8536042564</v>
      </c>
      <c r="D15" s="9">
        <f>'11201'!D15+'11202'!D15+'11203'!D15+'11204'!D15+'11205'!D15+'11206'!D15+'11207'!D15+'11208'!D15+'11209'!D15+'11210'!D15+'11211'!D15+'11212'!D15</f>
        <v>2293887233</v>
      </c>
      <c r="E15" s="9">
        <f>'11201'!E15+'11202'!E15+'11203'!E15+'11204'!E15+'11205'!E15+'11206'!E15+'11207'!E15+'11208'!E15+'11209'!E15+'11210'!E15+'11211'!E15+'11212'!E15</f>
        <v>10829929797</v>
      </c>
      <c r="F15" s="9">
        <f>'11201'!F15+'11202'!F15+'11203'!F15+'11204'!F15+'11205'!F15+'11206'!F15+'11207'!F15+'11208'!F15+'11209'!F15+'11210'!F15+'11211'!F15+'11212'!F15</f>
        <v>992967855</v>
      </c>
      <c r="G15" s="9">
        <f>'11201'!G15+'11202'!G15+'11203'!G15+'11204'!G15+'11205'!G15+'11206'!G15+'11207'!G15+'11208'!G15+'11209'!G15+'11210'!G15+'11211'!G15+'11212'!G15</f>
        <v>1682933443</v>
      </c>
      <c r="H15" s="9">
        <f>'11201'!H15+'11202'!H15+'11203'!H15+'11204'!H15+'11205'!H15+'11206'!H15+'11207'!H15+'11208'!H15+'11209'!H15+'11210'!H15+'11211'!H15+'11212'!H15</f>
        <v>2675901298</v>
      </c>
      <c r="I15" s="9">
        <f>'11201'!I15+'11202'!I15+'11203'!I15+'11204'!I15+'11205'!I15+'11206'!I15+'11207'!I15+'11208'!I15+'11209'!I15+'11210'!I15+'11211'!I15+'11212'!I15</f>
        <v>1071731</v>
      </c>
      <c r="J15" s="9">
        <f>'11201'!J15+'11202'!J15+'11203'!J15+'11204'!J15+'11205'!J15+'11206'!J15+'11207'!J15+'11208'!J15+'11209'!J15+'11210'!J15+'11211'!J15+'11212'!J15</f>
        <v>447466</v>
      </c>
      <c r="K15" s="9">
        <f>'11201'!K15+'11202'!K15+'11203'!K15+'11204'!K15+'11205'!K15+'11206'!K15+'11207'!K15+'11208'!K15+'11209'!K15+'11210'!K15+'11211'!K15+'11212'!K15</f>
        <v>1519197</v>
      </c>
      <c r="L15" s="9">
        <f>'11201'!L15+'11202'!L15+'11203'!L15+'11204'!L15+'11205'!L15+'11206'!L15+'11207'!L15+'11208'!L15+'11209'!L15+'11210'!L15+'11211'!L15+'11212'!L15</f>
        <v>0</v>
      </c>
      <c r="M15" s="9">
        <f>'11201'!M15+'11202'!M15+'11203'!M15+'11204'!M15+'11205'!M15+'11206'!M15+'11207'!M15+'11208'!M15+'11209'!M15+'11210'!M15+'11211'!M15+'11212'!M15</f>
        <v>0</v>
      </c>
      <c r="N15" s="9">
        <f>'11201'!N15+'11202'!N15+'11203'!N15+'11204'!N15+'11205'!N15+'11206'!N15+'11207'!N15+'11208'!N15+'11209'!N15+'11210'!N15+'11211'!N15+'11212'!N15</f>
        <v>0</v>
      </c>
      <c r="O15" s="9">
        <f>'11201'!O15+'11202'!O15+'11203'!O15+'11204'!O15+'11205'!O15+'11206'!O15+'11207'!O15+'11208'!O15+'11209'!O15+'11210'!O15+'11211'!O15+'11212'!O15</f>
        <v>0</v>
      </c>
      <c r="P15" s="9">
        <f>'11201'!P15+'11202'!P15+'11203'!P15+'11204'!P15+'11205'!P15+'11206'!P15+'11207'!P15+'11208'!P15+'11209'!P15+'11210'!P15+'11211'!P15+'11212'!P15</f>
        <v>0</v>
      </c>
      <c r="Q15" s="9">
        <f>'11201'!Q15+'11202'!Q15+'11203'!Q15+'11204'!Q15+'11205'!Q15+'11206'!Q15+'11207'!Q15+'11208'!Q15+'11209'!Q15+'11210'!Q15+'11211'!Q15+'11212'!Q15</f>
        <v>0</v>
      </c>
      <c r="R15" s="9">
        <f>'11201'!R15+'11202'!R15+'11203'!R15+'11204'!R15+'11205'!R15+'11206'!R15+'11207'!R15+'11208'!R15+'11209'!R15+'11210'!R15+'11211'!R15+'11212'!R15</f>
        <v>0</v>
      </c>
      <c r="S15" s="9">
        <f>'11201'!S15+'11202'!S15+'11203'!S15+'11204'!S15+'11205'!S15+'11206'!S15+'11207'!S15+'11208'!S15+'11209'!S15+'11210'!S15+'11211'!S15+'11212'!S15</f>
        <v>0</v>
      </c>
      <c r="T15" s="9">
        <f>'11201'!T15+'11202'!T15+'11203'!T15+'11204'!T15+'11205'!T15+'11206'!T15+'11207'!T15+'11208'!T15+'11209'!T15+'11210'!T15+'11211'!T15+'11212'!T15</f>
        <v>0</v>
      </c>
      <c r="U15" s="9">
        <f>'11201'!U15+'11202'!U15+'11203'!U15+'11204'!U15+'11205'!U15+'11206'!U15+'11207'!U15+'11208'!U15+'11209'!U15+'11210'!U15+'11211'!U15+'11212'!U15</f>
        <v>5344387</v>
      </c>
      <c r="V15" s="9">
        <f>'11201'!V15+'11202'!V15+'11203'!V15+'11204'!V15+'11205'!V15+'11206'!V15+'11207'!V15+'11208'!V15+'11209'!V15+'11210'!V15+'11211'!V15+'11212'!V15</f>
        <v>2129123</v>
      </c>
      <c r="W15" s="9">
        <f>'11201'!W15+'11202'!W15+'11203'!W15+'11204'!W15+'11205'!W15+'11206'!W15+'11207'!W15+'11208'!W15+'11209'!W15+'11210'!W15+'11211'!W15+'11212'!W15</f>
        <v>7473510</v>
      </c>
      <c r="X15" s="9">
        <f>'11201'!X15+'11202'!X15+'11203'!X15+'11204'!X15+'11205'!X15+'11206'!X15+'11207'!X15+'11208'!X15+'11209'!X15+'11210'!X15+'11211'!X15+'11212'!X15</f>
        <v>7536658591</v>
      </c>
      <c r="Y15" s="9">
        <f>'11201'!Y15+'11202'!Y15+'11203'!Y15+'11204'!Y15+'11205'!Y15+'11206'!Y15+'11207'!Y15+'11208'!Y15+'11209'!Y15+'11210'!Y15+'11211'!Y15+'11212'!Y15</f>
        <v>608377201</v>
      </c>
      <c r="Z15" s="9">
        <f>'11201'!Z15+'11202'!Z15+'11203'!Z15+'11204'!Z15+'11205'!Z15+'11206'!Z15+'11207'!Z15+'11208'!Z15+'11209'!Z15+'11210'!Z15+'11211'!Z15+'11212'!Z15</f>
        <v>8145035792</v>
      </c>
      <c r="AA15" s="9">
        <f>'11201'!AA15+'11202'!AA15+'11203'!AA15+'11204'!AA15+'11205'!AA15+'11206'!AA15+'11207'!AA15+'11208'!AA15+'11209'!AA15+'11210'!AA15+'11211'!AA15+'11212'!AA15</f>
        <v>0</v>
      </c>
      <c r="AB15" s="9">
        <f>'11201'!AB15+'11202'!AB15+'11203'!AB15+'11204'!AB15+'11205'!AB15+'11206'!AB15+'11207'!AB15+'11208'!AB15+'11209'!AB15+'11210'!AB15+'11211'!AB15+'11212'!AB15</f>
        <v>0</v>
      </c>
      <c r="AC15" s="9">
        <f>'11201'!AC15+'11202'!AC15+'11203'!AC15+'11204'!AC15+'11205'!AC15+'11206'!AC15+'11207'!AC15+'11208'!AC15+'11209'!AC15+'11210'!AC15+'11211'!AC15+'11212'!AC15</f>
        <v>0</v>
      </c>
      <c r="AD15" s="9">
        <f>'11201'!AD15+'11202'!AD15+'11203'!AD15+'11204'!AD15+'11205'!AD15+'11206'!AD15+'11207'!AD15+'11208'!AD15+'11209'!AD15+'11210'!AD15+'11211'!AD15+'11212'!AD15</f>
        <v>0</v>
      </c>
      <c r="AE15" s="9">
        <f>'11201'!AE15+'11202'!AE15+'11203'!AE15+'11204'!AE15+'11205'!AE15+'11206'!AE15+'11207'!AE15+'11208'!AE15+'11209'!AE15+'11210'!AE15+'11211'!AE15+'11212'!AE15</f>
        <v>0</v>
      </c>
      <c r="AF15" s="9">
        <f>'11201'!AF15+'11202'!AF15+'11203'!AF15+'11204'!AF15+'11205'!AF15+'11206'!AF15+'11207'!AF15+'11208'!AF15+'11209'!AF15+'11210'!AF15+'11211'!AF15+'11212'!AF15</f>
        <v>0</v>
      </c>
    </row>
    <row r="16" spans="1:32" ht="19.5" customHeight="1" thickBot="1">
      <c r="A16" s="52" t="s">
        <v>7</v>
      </c>
      <c r="B16" s="18" t="s">
        <v>2</v>
      </c>
      <c r="C16" s="43">
        <f>'11201'!C16+'11202'!C16+'11203'!C16+'11204'!C16+'11205'!C16+'11206'!C16+'11207'!C16+'11208'!C16+'11209'!C16+'11210'!C16+'11211'!C16+'11212'!C16</f>
        <v>3507606778</v>
      </c>
      <c r="D16" s="43">
        <f>'11201'!D16+'11202'!D16+'11203'!D16+'11204'!D16+'11205'!D16+'11206'!D16+'11207'!D16+'11208'!D16+'11209'!D16+'11210'!D16+'11211'!D16+'11212'!D16</f>
        <v>3591103636</v>
      </c>
      <c r="E16" s="43">
        <f>'11201'!E16+'11202'!E16+'11203'!E16+'11204'!E16+'11205'!E16+'11206'!E16+'11207'!E16+'11208'!E16+'11209'!E16+'11210'!E16+'11211'!E16+'11212'!E16</f>
        <v>7098710414</v>
      </c>
      <c r="F16" s="43">
        <f>'11201'!F16+'11202'!F16+'11203'!F16+'11204'!F16+'11205'!F16+'11206'!F16+'11207'!F16+'11208'!F16+'11209'!F16+'11210'!F16+'11211'!F16+'11212'!F16</f>
        <v>0</v>
      </c>
      <c r="G16" s="43">
        <f>'11201'!G16+'11202'!G16+'11203'!G16+'11204'!G16+'11205'!G16+'11206'!G16+'11207'!G16+'11208'!G16+'11209'!G16+'11210'!G16+'11211'!G16+'11212'!G16</f>
        <v>0</v>
      </c>
      <c r="H16" s="43">
        <f>'11201'!H16+'11202'!H16+'11203'!H16+'11204'!H16+'11205'!H16+'11206'!H16+'11207'!H16+'11208'!H16+'11209'!H16+'11210'!H16+'11211'!H16+'11212'!H16</f>
        <v>0</v>
      </c>
      <c r="I16" s="43">
        <f>'11201'!I16+'11202'!I16+'11203'!I16+'11204'!I16+'11205'!I16+'11206'!I16+'11207'!I16+'11208'!I16+'11209'!I16+'11210'!I16+'11211'!I16+'11212'!I16</f>
        <v>0</v>
      </c>
      <c r="J16" s="43">
        <f>'11201'!J16+'11202'!J16+'11203'!J16+'11204'!J16+'11205'!J16+'11206'!J16+'11207'!J16+'11208'!J16+'11209'!J16+'11210'!J16+'11211'!J16+'11212'!J16</f>
        <v>0</v>
      </c>
      <c r="K16" s="43">
        <f>'11201'!K16+'11202'!K16+'11203'!K16+'11204'!K16+'11205'!K16+'11206'!K16+'11207'!K16+'11208'!K16+'11209'!K16+'11210'!K16+'11211'!K16+'11212'!K16</f>
        <v>0</v>
      </c>
      <c r="L16" s="43">
        <f>'11201'!L16+'11202'!L16+'11203'!L16+'11204'!L16+'11205'!L16+'11206'!L16+'11207'!L16+'11208'!L16+'11209'!L16+'11210'!L16+'11211'!L16+'11212'!L16</f>
        <v>0</v>
      </c>
      <c r="M16" s="43">
        <f>'11201'!M16+'11202'!M16+'11203'!M16+'11204'!M16+'11205'!M16+'11206'!M16+'11207'!M16+'11208'!M16+'11209'!M16+'11210'!M16+'11211'!M16+'11212'!M16</f>
        <v>0</v>
      </c>
      <c r="N16" s="43">
        <f>'11201'!N16+'11202'!N16+'11203'!N16+'11204'!N16+'11205'!N16+'11206'!N16+'11207'!N16+'11208'!N16+'11209'!N16+'11210'!N16+'11211'!N16+'11212'!N16</f>
        <v>0</v>
      </c>
      <c r="O16" s="43">
        <f>'11201'!O16+'11202'!O16+'11203'!O16+'11204'!O16+'11205'!O16+'11206'!O16+'11207'!O16+'11208'!O16+'11209'!O16+'11210'!O16+'11211'!O16+'11212'!O16</f>
        <v>0</v>
      </c>
      <c r="P16" s="43">
        <f>'11201'!P16+'11202'!P16+'11203'!P16+'11204'!P16+'11205'!P16+'11206'!P16+'11207'!P16+'11208'!P16+'11209'!P16+'11210'!P16+'11211'!P16+'11212'!P16</f>
        <v>0</v>
      </c>
      <c r="Q16" s="43">
        <f>'11201'!Q16+'11202'!Q16+'11203'!Q16+'11204'!Q16+'11205'!Q16+'11206'!Q16+'11207'!Q16+'11208'!Q16+'11209'!Q16+'11210'!Q16+'11211'!Q16+'11212'!Q16</f>
        <v>0</v>
      </c>
      <c r="R16" s="43">
        <f>'11201'!R16+'11202'!R16+'11203'!R16+'11204'!R16+'11205'!R16+'11206'!R16+'11207'!R16+'11208'!R16+'11209'!R16+'11210'!R16+'11211'!R16+'11212'!R16</f>
        <v>0</v>
      </c>
      <c r="S16" s="43">
        <f>'11201'!S16+'11202'!S16+'11203'!S16+'11204'!S16+'11205'!S16+'11206'!S16+'11207'!S16+'11208'!S16+'11209'!S16+'11210'!S16+'11211'!S16+'11212'!S16</f>
        <v>0</v>
      </c>
      <c r="T16" s="43">
        <f>'11201'!T16+'11202'!T16+'11203'!T16+'11204'!T16+'11205'!T16+'11206'!T16+'11207'!T16+'11208'!T16+'11209'!T16+'11210'!T16+'11211'!T16+'11212'!T16</f>
        <v>0</v>
      </c>
      <c r="U16" s="43">
        <f>'11201'!U16+'11202'!U16+'11203'!U16+'11204'!U16+'11205'!U16+'11206'!U16+'11207'!U16+'11208'!U16+'11209'!U16+'11210'!U16+'11211'!U16+'11212'!U16</f>
        <v>0</v>
      </c>
      <c r="V16" s="43">
        <f>'11201'!V16+'11202'!V16+'11203'!V16+'11204'!V16+'11205'!V16+'11206'!V16+'11207'!V16+'11208'!V16+'11209'!V16+'11210'!V16+'11211'!V16+'11212'!V16</f>
        <v>0</v>
      </c>
      <c r="W16" s="43">
        <f>'11201'!W16+'11202'!W16+'11203'!W16+'11204'!W16+'11205'!W16+'11206'!W16+'11207'!W16+'11208'!W16+'11209'!W16+'11210'!W16+'11211'!W16+'11212'!W16</f>
        <v>0</v>
      </c>
      <c r="X16" s="43">
        <f>'11201'!X16+'11202'!X16+'11203'!X16+'11204'!X16+'11205'!X16+'11206'!X16+'11207'!X16+'11208'!X16+'11209'!X16+'11210'!X16+'11211'!X16+'11212'!X16</f>
        <v>58823007</v>
      </c>
      <c r="Y16" s="43">
        <f>'11201'!Y16+'11202'!Y16+'11203'!Y16+'11204'!Y16+'11205'!Y16+'11206'!Y16+'11207'!Y16+'11208'!Y16+'11209'!Y16+'11210'!Y16+'11211'!Y16+'11212'!Y16</f>
        <v>16297</v>
      </c>
      <c r="Z16" s="43">
        <f>'11201'!Z16+'11202'!Z16+'11203'!Z16+'11204'!Z16+'11205'!Z16+'11206'!Z16+'11207'!Z16+'11208'!Z16+'11209'!Z16+'11210'!Z16+'11211'!Z16+'11212'!Z16</f>
        <v>58839304</v>
      </c>
      <c r="AA16" s="43">
        <f>'11201'!AA16+'11202'!AA16+'11203'!AA16+'11204'!AA16+'11205'!AA16+'11206'!AA16+'11207'!AA16+'11208'!AA16+'11209'!AA16+'11210'!AA16+'11211'!AA16+'11212'!AA16</f>
        <v>0</v>
      </c>
      <c r="AB16" s="43">
        <f>'11201'!AB16+'11202'!AB16+'11203'!AB16+'11204'!AB16+'11205'!AB16+'11206'!AB16+'11207'!AB16+'11208'!AB16+'11209'!AB16+'11210'!AB16+'11211'!AB16+'11212'!AB16</f>
        <v>1567950</v>
      </c>
      <c r="AC16" s="43">
        <f>'11201'!AC16+'11202'!AC16+'11203'!AC16+'11204'!AC16+'11205'!AC16+'11206'!AC16+'11207'!AC16+'11208'!AC16+'11209'!AC16+'11210'!AC16+'11211'!AC16+'11212'!AC16</f>
        <v>1567950</v>
      </c>
      <c r="AD16" s="43">
        <f>'11201'!AD16+'11202'!AD16+'11203'!AD16+'11204'!AD16+'11205'!AD16+'11206'!AD16+'11207'!AD16+'11208'!AD16+'11209'!AD16+'11210'!AD16+'11211'!AD16+'11212'!AD16</f>
        <v>3448783771</v>
      </c>
      <c r="AE16" s="43">
        <f>'11201'!AE16+'11202'!AE16+'11203'!AE16+'11204'!AE16+'11205'!AE16+'11206'!AE16+'11207'!AE16+'11208'!AE16+'11209'!AE16+'11210'!AE16+'11211'!AE16+'11212'!AE16</f>
        <v>3589519389</v>
      </c>
      <c r="AF16" s="43">
        <f>'11201'!AF16+'11202'!AF16+'11203'!AF16+'11204'!AF16+'11205'!AF16+'11206'!AF16+'11207'!AF16+'11208'!AF16+'11209'!AF16+'11210'!AF16+'11211'!AF16+'11212'!AF16</f>
        <v>7038303160</v>
      </c>
    </row>
    <row r="17" spans="1:32" ht="19.5" customHeight="1" thickBot="1">
      <c r="A17" s="53"/>
      <c r="B17" s="17" t="s">
        <v>3</v>
      </c>
      <c r="C17" s="43">
        <f>'11201'!C17+'11202'!C17+'11203'!C17+'11204'!C17+'11205'!C17+'11206'!C17+'11207'!C17+'11208'!C17+'11209'!C17+'11210'!C17+'11211'!C17+'11212'!C17</f>
        <v>4252433939</v>
      </c>
      <c r="D17" s="43">
        <f>'11201'!D17+'11202'!D17+'11203'!D17+'11204'!D17+'11205'!D17+'11206'!D17+'11207'!D17+'11208'!D17+'11209'!D17+'11210'!D17+'11211'!D17+'11212'!D17</f>
        <v>2820706674</v>
      </c>
      <c r="E17" s="43">
        <f>'11201'!E17+'11202'!E17+'11203'!E17+'11204'!E17+'11205'!E17+'11206'!E17+'11207'!E17+'11208'!E17+'11209'!E17+'11210'!E17+'11211'!E17+'11212'!E17</f>
        <v>7073140613</v>
      </c>
      <c r="F17" s="43">
        <f>'11201'!F17+'11202'!F17+'11203'!F17+'11204'!F17+'11205'!F17+'11206'!F17+'11207'!F17+'11208'!F17+'11209'!F17+'11210'!F17+'11211'!F17+'11212'!F17</f>
        <v>0</v>
      </c>
      <c r="G17" s="43">
        <f>'11201'!G17+'11202'!G17+'11203'!G17+'11204'!G17+'11205'!G17+'11206'!G17+'11207'!G17+'11208'!G17+'11209'!G17+'11210'!G17+'11211'!G17+'11212'!G17</f>
        <v>0</v>
      </c>
      <c r="H17" s="43">
        <f>'11201'!H17+'11202'!H17+'11203'!H17+'11204'!H17+'11205'!H17+'11206'!H17+'11207'!H17+'11208'!H17+'11209'!H17+'11210'!H17+'11211'!H17+'11212'!H17</f>
        <v>0</v>
      </c>
      <c r="I17" s="43">
        <f>'11201'!I17+'11202'!I17+'11203'!I17+'11204'!I17+'11205'!I17+'11206'!I17+'11207'!I17+'11208'!I17+'11209'!I17+'11210'!I17+'11211'!I17+'11212'!I17</f>
        <v>0</v>
      </c>
      <c r="J17" s="43">
        <f>'11201'!J17+'11202'!J17+'11203'!J17+'11204'!J17+'11205'!J17+'11206'!J17+'11207'!J17+'11208'!J17+'11209'!J17+'11210'!J17+'11211'!J17+'11212'!J17</f>
        <v>0</v>
      </c>
      <c r="K17" s="43">
        <f>'11201'!K17+'11202'!K17+'11203'!K17+'11204'!K17+'11205'!K17+'11206'!K17+'11207'!K17+'11208'!K17+'11209'!K17+'11210'!K17+'11211'!K17+'11212'!K17</f>
        <v>0</v>
      </c>
      <c r="L17" s="43">
        <f>'11201'!L17+'11202'!L17+'11203'!L17+'11204'!L17+'11205'!L17+'11206'!L17+'11207'!L17+'11208'!L17+'11209'!L17+'11210'!L17+'11211'!L17+'11212'!L17</f>
        <v>0</v>
      </c>
      <c r="M17" s="43">
        <f>'11201'!M17+'11202'!M17+'11203'!M17+'11204'!M17+'11205'!M17+'11206'!M17+'11207'!M17+'11208'!M17+'11209'!M17+'11210'!M17+'11211'!M17+'11212'!M17</f>
        <v>0</v>
      </c>
      <c r="N17" s="43">
        <f>'11201'!N17+'11202'!N17+'11203'!N17+'11204'!N17+'11205'!N17+'11206'!N17+'11207'!N17+'11208'!N17+'11209'!N17+'11210'!N17+'11211'!N17+'11212'!N17</f>
        <v>0</v>
      </c>
      <c r="O17" s="43">
        <f>'11201'!O17+'11202'!O17+'11203'!O17+'11204'!O17+'11205'!O17+'11206'!O17+'11207'!O17+'11208'!O17+'11209'!O17+'11210'!O17+'11211'!O17+'11212'!O17</f>
        <v>0</v>
      </c>
      <c r="P17" s="43">
        <f>'11201'!P17+'11202'!P17+'11203'!P17+'11204'!P17+'11205'!P17+'11206'!P17+'11207'!P17+'11208'!P17+'11209'!P17+'11210'!P17+'11211'!P17+'11212'!P17</f>
        <v>0</v>
      </c>
      <c r="Q17" s="43">
        <f>'11201'!Q17+'11202'!Q17+'11203'!Q17+'11204'!Q17+'11205'!Q17+'11206'!Q17+'11207'!Q17+'11208'!Q17+'11209'!Q17+'11210'!Q17+'11211'!Q17+'11212'!Q17</f>
        <v>0</v>
      </c>
      <c r="R17" s="43">
        <f>'11201'!R17+'11202'!R17+'11203'!R17+'11204'!R17+'11205'!R17+'11206'!R17+'11207'!R17+'11208'!R17+'11209'!R17+'11210'!R17+'11211'!R17+'11212'!R17</f>
        <v>0</v>
      </c>
      <c r="S17" s="43">
        <f>'11201'!S17+'11202'!S17+'11203'!S17+'11204'!S17+'11205'!S17+'11206'!S17+'11207'!S17+'11208'!S17+'11209'!S17+'11210'!S17+'11211'!S17+'11212'!S17</f>
        <v>0</v>
      </c>
      <c r="T17" s="43">
        <f>'11201'!T17+'11202'!T17+'11203'!T17+'11204'!T17+'11205'!T17+'11206'!T17+'11207'!T17+'11208'!T17+'11209'!T17+'11210'!T17+'11211'!T17+'11212'!T17</f>
        <v>0</v>
      </c>
      <c r="U17" s="43">
        <f>'11201'!U17+'11202'!U17+'11203'!U17+'11204'!U17+'11205'!U17+'11206'!U17+'11207'!U17+'11208'!U17+'11209'!U17+'11210'!U17+'11211'!U17+'11212'!U17</f>
        <v>0</v>
      </c>
      <c r="V17" s="43">
        <f>'11201'!V17+'11202'!V17+'11203'!V17+'11204'!V17+'11205'!V17+'11206'!V17+'11207'!V17+'11208'!V17+'11209'!V17+'11210'!V17+'11211'!V17+'11212'!V17</f>
        <v>0</v>
      </c>
      <c r="W17" s="43">
        <f>'11201'!W17+'11202'!W17+'11203'!W17+'11204'!W17+'11205'!W17+'11206'!W17+'11207'!W17+'11208'!W17+'11209'!W17+'11210'!W17+'11211'!W17+'11212'!W17</f>
        <v>0</v>
      </c>
      <c r="X17" s="43">
        <f>'11201'!X17+'11202'!X17+'11203'!X17+'11204'!X17+'11205'!X17+'11206'!X17+'11207'!X17+'11208'!X17+'11209'!X17+'11210'!X17+'11211'!X17+'11212'!X17</f>
        <v>193112767</v>
      </c>
      <c r="Y17" s="43">
        <f>'11201'!Y17+'11202'!Y17+'11203'!Y17+'11204'!Y17+'11205'!Y17+'11206'!Y17+'11207'!Y17+'11208'!Y17+'11209'!Y17+'11210'!Y17+'11211'!Y17+'11212'!Y17</f>
        <v>6007539</v>
      </c>
      <c r="Z17" s="43">
        <f>'11201'!Z17+'11202'!Z17+'11203'!Z17+'11204'!Z17+'11205'!Z17+'11206'!Z17+'11207'!Z17+'11208'!Z17+'11209'!Z17+'11210'!Z17+'11211'!Z17+'11212'!Z17</f>
        <v>199120306</v>
      </c>
      <c r="AA17" s="43">
        <f>'11201'!AA17+'11202'!AA17+'11203'!AA17+'11204'!AA17+'11205'!AA17+'11206'!AA17+'11207'!AA17+'11208'!AA17+'11209'!AA17+'11210'!AA17+'11211'!AA17+'11212'!AA17</f>
        <v>1595397092</v>
      </c>
      <c r="AB17" s="43">
        <f>'11201'!AB17+'11202'!AB17+'11203'!AB17+'11204'!AB17+'11205'!AB17+'11206'!AB17+'11207'!AB17+'11208'!AB17+'11209'!AB17+'11210'!AB17+'11211'!AB17+'11212'!AB17</f>
        <v>1236834270</v>
      </c>
      <c r="AC17" s="43">
        <f>'11201'!AC17+'11202'!AC17+'11203'!AC17+'11204'!AC17+'11205'!AC17+'11206'!AC17+'11207'!AC17+'11208'!AC17+'11209'!AC17+'11210'!AC17+'11211'!AC17+'11212'!AC17</f>
        <v>2832231362</v>
      </c>
      <c r="AD17" s="43">
        <f>'11201'!AD17+'11202'!AD17+'11203'!AD17+'11204'!AD17+'11205'!AD17+'11206'!AD17+'11207'!AD17+'11208'!AD17+'11209'!AD17+'11210'!AD17+'11211'!AD17+'11212'!AD17</f>
        <v>2463924080</v>
      </c>
      <c r="AE17" s="43">
        <f>'11201'!AE17+'11202'!AE17+'11203'!AE17+'11204'!AE17+'11205'!AE17+'11206'!AE17+'11207'!AE17+'11208'!AE17+'11209'!AE17+'11210'!AE17+'11211'!AE17+'11212'!AE17</f>
        <v>1577864865</v>
      </c>
      <c r="AF17" s="43">
        <f>'11201'!AF17+'11202'!AF17+'11203'!AF17+'11204'!AF17+'11205'!AF17+'11206'!AF17+'11207'!AF17+'11208'!AF17+'11209'!AF17+'11210'!AF17+'11211'!AF17+'11212'!AF17</f>
        <v>4041788945</v>
      </c>
    </row>
    <row r="18" spans="1:32" ht="19.5" customHeight="1" thickBot="1">
      <c r="A18" s="53"/>
      <c r="B18" s="17" t="s">
        <v>59</v>
      </c>
      <c r="C18" s="43">
        <f>'11201'!C18+'11202'!C18+'11203'!C18+'11204'!C18+'11205'!C18+'11206'!C18+'11207'!C18+'11208'!C18+'11209'!C18+'11210'!C18+'11211'!C18+'11212'!C18</f>
        <v>29250807</v>
      </c>
      <c r="D18" s="43">
        <f>'11201'!D18+'11202'!D18+'11203'!D18+'11204'!D18+'11205'!D18+'11206'!D18+'11207'!D18+'11208'!D18+'11209'!D18+'11210'!D18+'11211'!D18+'11212'!D18</f>
        <v>0</v>
      </c>
      <c r="E18" s="43">
        <f>'11201'!E18+'11202'!E18+'11203'!E18+'11204'!E18+'11205'!E18+'11206'!E18+'11207'!E18+'11208'!E18+'11209'!E18+'11210'!E18+'11211'!E18+'11212'!E18</f>
        <v>29250807</v>
      </c>
      <c r="F18" s="43">
        <f>'11201'!F18+'11202'!F18+'11203'!F18+'11204'!F18+'11205'!F18+'11206'!F18+'11207'!F18+'11208'!F18+'11209'!F18+'11210'!F18+'11211'!F18+'11212'!F18</f>
        <v>0</v>
      </c>
      <c r="G18" s="43">
        <f>'11201'!G18+'11202'!G18+'11203'!G18+'11204'!G18+'11205'!G18+'11206'!G18+'11207'!G18+'11208'!G18+'11209'!G18+'11210'!G18+'11211'!G18+'11212'!G18</f>
        <v>0</v>
      </c>
      <c r="H18" s="43">
        <f>'11201'!H18+'11202'!H18+'11203'!H18+'11204'!H18+'11205'!H18+'11206'!H18+'11207'!H18+'11208'!H18+'11209'!H18+'11210'!H18+'11211'!H18+'11212'!H18</f>
        <v>0</v>
      </c>
      <c r="I18" s="43">
        <f>'11201'!I18+'11202'!I18+'11203'!I18+'11204'!I18+'11205'!I18+'11206'!I18+'11207'!I18+'11208'!I18+'11209'!I18+'11210'!I18+'11211'!I18+'11212'!I18</f>
        <v>0</v>
      </c>
      <c r="J18" s="43">
        <f>'11201'!J18+'11202'!J18+'11203'!J18+'11204'!J18+'11205'!J18+'11206'!J18+'11207'!J18+'11208'!J18+'11209'!J18+'11210'!J18+'11211'!J18+'11212'!J18</f>
        <v>0</v>
      </c>
      <c r="K18" s="43">
        <f>'11201'!K18+'11202'!K18+'11203'!K18+'11204'!K18+'11205'!K18+'11206'!K18+'11207'!K18+'11208'!K18+'11209'!K18+'11210'!K18+'11211'!K18+'11212'!K18</f>
        <v>0</v>
      </c>
      <c r="L18" s="43">
        <f>'11201'!L18+'11202'!L18+'11203'!L18+'11204'!L18+'11205'!L18+'11206'!L18+'11207'!L18+'11208'!L18+'11209'!L18+'11210'!L18+'11211'!L18+'11212'!L18</f>
        <v>0</v>
      </c>
      <c r="M18" s="43">
        <f>'11201'!M18+'11202'!M18+'11203'!M18+'11204'!M18+'11205'!M18+'11206'!M18+'11207'!M18+'11208'!M18+'11209'!M18+'11210'!M18+'11211'!M18+'11212'!M18</f>
        <v>0</v>
      </c>
      <c r="N18" s="43">
        <f>'11201'!N18+'11202'!N18+'11203'!N18+'11204'!N18+'11205'!N18+'11206'!N18+'11207'!N18+'11208'!N18+'11209'!N18+'11210'!N18+'11211'!N18+'11212'!N18</f>
        <v>0</v>
      </c>
      <c r="O18" s="43">
        <f>'11201'!O18+'11202'!O18+'11203'!O18+'11204'!O18+'11205'!O18+'11206'!O18+'11207'!O18+'11208'!O18+'11209'!O18+'11210'!O18+'11211'!O18+'11212'!O18</f>
        <v>0</v>
      </c>
      <c r="P18" s="43">
        <f>'11201'!P18+'11202'!P18+'11203'!P18+'11204'!P18+'11205'!P18+'11206'!P18+'11207'!P18+'11208'!P18+'11209'!P18+'11210'!P18+'11211'!P18+'11212'!P18</f>
        <v>0</v>
      </c>
      <c r="Q18" s="43">
        <f>'11201'!Q18+'11202'!Q18+'11203'!Q18+'11204'!Q18+'11205'!Q18+'11206'!Q18+'11207'!Q18+'11208'!Q18+'11209'!Q18+'11210'!Q18+'11211'!Q18+'11212'!Q18</f>
        <v>0</v>
      </c>
      <c r="R18" s="43">
        <f>'11201'!R18+'11202'!R18+'11203'!R18+'11204'!R18+'11205'!R18+'11206'!R18+'11207'!R18+'11208'!R18+'11209'!R18+'11210'!R18+'11211'!R18+'11212'!R18</f>
        <v>0</v>
      </c>
      <c r="S18" s="43">
        <f>'11201'!S18+'11202'!S18+'11203'!S18+'11204'!S18+'11205'!S18+'11206'!S18+'11207'!S18+'11208'!S18+'11209'!S18+'11210'!S18+'11211'!S18+'11212'!S18</f>
        <v>0</v>
      </c>
      <c r="T18" s="43">
        <f>'11201'!T18+'11202'!T18+'11203'!T18+'11204'!T18+'11205'!T18+'11206'!T18+'11207'!T18+'11208'!T18+'11209'!T18+'11210'!T18+'11211'!T18+'11212'!T18</f>
        <v>0</v>
      </c>
      <c r="U18" s="43">
        <f>'11201'!U18+'11202'!U18+'11203'!U18+'11204'!U18+'11205'!U18+'11206'!U18+'11207'!U18+'11208'!U18+'11209'!U18+'11210'!U18+'11211'!U18+'11212'!U18</f>
        <v>0</v>
      </c>
      <c r="V18" s="43">
        <f>'11201'!V18+'11202'!V18+'11203'!V18+'11204'!V18+'11205'!V18+'11206'!V18+'11207'!V18+'11208'!V18+'11209'!V18+'11210'!V18+'11211'!V18+'11212'!V18</f>
        <v>0</v>
      </c>
      <c r="W18" s="43">
        <f>'11201'!W18+'11202'!W18+'11203'!W18+'11204'!W18+'11205'!W18+'11206'!W18+'11207'!W18+'11208'!W18+'11209'!W18+'11210'!W18+'11211'!W18+'11212'!W18</f>
        <v>0</v>
      </c>
      <c r="X18" s="43">
        <f>'11201'!X18+'11202'!X18+'11203'!X18+'11204'!X18+'11205'!X18+'11206'!X18+'11207'!X18+'11208'!X18+'11209'!X18+'11210'!X18+'11211'!X18+'11212'!X18</f>
        <v>0</v>
      </c>
      <c r="Y18" s="43">
        <f>'11201'!Y18+'11202'!Y18+'11203'!Y18+'11204'!Y18+'11205'!Y18+'11206'!Y18+'11207'!Y18+'11208'!Y18+'11209'!Y18+'11210'!Y18+'11211'!Y18+'11212'!Y18</f>
        <v>0</v>
      </c>
      <c r="Z18" s="43">
        <f>'11201'!Z18+'11202'!Z18+'11203'!Z18+'11204'!Z18+'11205'!Z18+'11206'!Z18+'11207'!Z18+'11208'!Z18+'11209'!Z18+'11210'!Z18+'11211'!Z18+'11212'!Z18</f>
        <v>0</v>
      </c>
      <c r="AA18" s="43">
        <f>'11201'!AA18+'11202'!AA18+'11203'!AA18+'11204'!AA18+'11205'!AA18+'11206'!AA18+'11207'!AA18+'11208'!AA18+'11209'!AA18+'11210'!AA18+'11211'!AA18+'11212'!AA18</f>
        <v>0</v>
      </c>
      <c r="AB18" s="43">
        <f>'11201'!AB18+'11202'!AB18+'11203'!AB18+'11204'!AB18+'11205'!AB18+'11206'!AB18+'11207'!AB18+'11208'!AB18+'11209'!AB18+'11210'!AB18+'11211'!AB18+'11212'!AB18</f>
        <v>0</v>
      </c>
      <c r="AC18" s="43">
        <f>'11201'!AC18+'11202'!AC18+'11203'!AC18+'11204'!AC18+'11205'!AC18+'11206'!AC18+'11207'!AC18+'11208'!AC18+'11209'!AC18+'11210'!AC18+'11211'!AC18+'11212'!AC18</f>
        <v>0</v>
      </c>
      <c r="AD18" s="43">
        <f>'11201'!AD18+'11202'!AD18+'11203'!AD18+'11204'!AD18+'11205'!AD18+'11206'!AD18+'11207'!AD18+'11208'!AD18+'11209'!AD18+'11210'!AD18+'11211'!AD18+'11212'!AD18</f>
        <v>29250807</v>
      </c>
      <c r="AE18" s="43">
        <f>'11201'!AE18+'11202'!AE18+'11203'!AE18+'11204'!AE18+'11205'!AE18+'11206'!AE18+'11207'!AE18+'11208'!AE18+'11209'!AE18+'11210'!AE18+'11211'!AE18+'11212'!AE18</f>
        <v>0</v>
      </c>
      <c r="AF18" s="43">
        <f>'11201'!AF18+'11202'!AF18+'11203'!AF18+'11204'!AF18+'11205'!AF18+'11206'!AF18+'11207'!AF18+'11208'!AF18+'11209'!AF18+'11210'!AF18+'11211'!AF18+'11212'!AF18</f>
        <v>29250807</v>
      </c>
    </row>
    <row r="19" spans="1:32" ht="19.5" customHeight="1" thickBot="1">
      <c r="A19" s="54"/>
      <c r="B19" s="17" t="s">
        <v>4</v>
      </c>
      <c r="C19" s="43">
        <f>'11201'!C19+'11202'!C19+'11203'!C19+'11204'!C19+'11205'!C19+'11206'!C19+'11207'!C19+'11208'!C19+'11209'!C19+'11210'!C19+'11211'!C19+'11212'!C19</f>
        <v>207650900</v>
      </c>
      <c r="D19" s="43">
        <f>'11201'!D19+'11202'!D19+'11203'!D19+'11204'!D19+'11205'!D19+'11206'!D19+'11207'!D19+'11208'!D19+'11209'!D19+'11210'!D19+'11211'!D19+'11212'!D19</f>
        <v>28187786</v>
      </c>
      <c r="E19" s="43">
        <f>'11201'!E19+'11202'!E19+'11203'!E19+'11204'!E19+'11205'!E19+'11206'!E19+'11207'!E19+'11208'!E19+'11209'!E19+'11210'!E19+'11211'!E19+'11212'!E19</f>
        <v>235838686</v>
      </c>
      <c r="F19" s="43">
        <f>'11201'!F19+'11202'!F19+'11203'!F19+'11204'!F19+'11205'!F19+'11206'!F19+'11207'!F19+'11208'!F19+'11209'!F19+'11210'!F19+'11211'!F19+'11212'!F19</f>
        <v>0</v>
      </c>
      <c r="G19" s="43">
        <f>'11201'!G19+'11202'!G19+'11203'!G19+'11204'!G19+'11205'!G19+'11206'!G19+'11207'!G19+'11208'!G19+'11209'!G19+'11210'!G19+'11211'!G19+'11212'!G19</f>
        <v>0</v>
      </c>
      <c r="H19" s="43">
        <f>'11201'!H19+'11202'!H19+'11203'!H19+'11204'!H19+'11205'!H19+'11206'!H19+'11207'!H19+'11208'!H19+'11209'!H19+'11210'!H19+'11211'!H19+'11212'!H19</f>
        <v>0</v>
      </c>
      <c r="I19" s="43">
        <f>'11201'!I19+'11202'!I19+'11203'!I19+'11204'!I19+'11205'!I19+'11206'!I19+'11207'!I19+'11208'!I19+'11209'!I19+'11210'!I19+'11211'!I19+'11212'!I19</f>
        <v>0</v>
      </c>
      <c r="J19" s="43">
        <f>'11201'!J19+'11202'!J19+'11203'!J19+'11204'!J19+'11205'!J19+'11206'!J19+'11207'!J19+'11208'!J19+'11209'!J19+'11210'!J19+'11211'!J19+'11212'!J19</f>
        <v>0</v>
      </c>
      <c r="K19" s="43">
        <f>'11201'!K19+'11202'!K19+'11203'!K19+'11204'!K19+'11205'!K19+'11206'!K19+'11207'!K19+'11208'!K19+'11209'!K19+'11210'!K19+'11211'!K19+'11212'!K19</f>
        <v>0</v>
      </c>
      <c r="L19" s="43">
        <f>'11201'!L19+'11202'!L19+'11203'!L19+'11204'!L19+'11205'!L19+'11206'!L19+'11207'!L19+'11208'!L19+'11209'!L19+'11210'!L19+'11211'!L19+'11212'!L19</f>
        <v>0</v>
      </c>
      <c r="M19" s="43">
        <f>'11201'!M19+'11202'!M19+'11203'!M19+'11204'!M19+'11205'!M19+'11206'!M19+'11207'!M19+'11208'!M19+'11209'!M19+'11210'!M19+'11211'!M19+'11212'!M19</f>
        <v>0</v>
      </c>
      <c r="N19" s="43">
        <f>'11201'!N19+'11202'!N19+'11203'!N19+'11204'!N19+'11205'!N19+'11206'!N19+'11207'!N19+'11208'!N19+'11209'!N19+'11210'!N19+'11211'!N19+'11212'!N19</f>
        <v>0</v>
      </c>
      <c r="O19" s="43">
        <f>'11201'!O19+'11202'!O19+'11203'!O19+'11204'!O19+'11205'!O19+'11206'!O19+'11207'!O19+'11208'!O19+'11209'!O19+'11210'!O19+'11211'!O19+'11212'!O19</f>
        <v>0</v>
      </c>
      <c r="P19" s="43">
        <f>'11201'!P19+'11202'!P19+'11203'!P19+'11204'!P19+'11205'!P19+'11206'!P19+'11207'!P19+'11208'!P19+'11209'!P19+'11210'!P19+'11211'!P19+'11212'!P19</f>
        <v>0</v>
      </c>
      <c r="Q19" s="43">
        <f>'11201'!Q19+'11202'!Q19+'11203'!Q19+'11204'!Q19+'11205'!Q19+'11206'!Q19+'11207'!Q19+'11208'!Q19+'11209'!Q19+'11210'!Q19+'11211'!Q19+'11212'!Q19</f>
        <v>0</v>
      </c>
      <c r="R19" s="43">
        <f>'11201'!R19+'11202'!R19+'11203'!R19+'11204'!R19+'11205'!R19+'11206'!R19+'11207'!R19+'11208'!R19+'11209'!R19+'11210'!R19+'11211'!R19+'11212'!R19</f>
        <v>0</v>
      </c>
      <c r="S19" s="43">
        <f>'11201'!S19+'11202'!S19+'11203'!S19+'11204'!S19+'11205'!S19+'11206'!S19+'11207'!S19+'11208'!S19+'11209'!S19+'11210'!S19+'11211'!S19+'11212'!S19</f>
        <v>0</v>
      </c>
      <c r="T19" s="43">
        <f>'11201'!T19+'11202'!T19+'11203'!T19+'11204'!T19+'11205'!T19+'11206'!T19+'11207'!T19+'11208'!T19+'11209'!T19+'11210'!T19+'11211'!T19+'11212'!T19</f>
        <v>0</v>
      </c>
      <c r="U19" s="43">
        <f>'11201'!U19+'11202'!U19+'11203'!U19+'11204'!U19+'11205'!U19+'11206'!U19+'11207'!U19+'11208'!U19+'11209'!U19+'11210'!U19+'11211'!U19+'11212'!U19</f>
        <v>0</v>
      </c>
      <c r="V19" s="43">
        <f>'11201'!V19+'11202'!V19+'11203'!V19+'11204'!V19+'11205'!V19+'11206'!V19+'11207'!V19+'11208'!V19+'11209'!V19+'11210'!V19+'11211'!V19+'11212'!V19</f>
        <v>0</v>
      </c>
      <c r="W19" s="43">
        <f>'11201'!W19+'11202'!W19+'11203'!W19+'11204'!W19+'11205'!W19+'11206'!W19+'11207'!W19+'11208'!W19+'11209'!W19+'11210'!W19+'11211'!W19+'11212'!W19</f>
        <v>0</v>
      </c>
      <c r="X19" s="43">
        <f>'11201'!X19+'11202'!X19+'11203'!X19+'11204'!X19+'11205'!X19+'11206'!X19+'11207'!X19+'11208'!X19+'11209'!X19+'11210'!X19+'11211'!X19+'11212'!X19</f>
        <v>188390845</v>
      </c>
      <c r="Y19" s="43">
        <f>'11201'!Y19+'11202'!Y19+'11203'!Y19+'11204'!Y19+'11205'!Y19+'11206'!Y19+'11207'!Y19+'11208'!Y19+'11209'!Y19+'11210'!Y19+'11211'!Y19+'11212'!Y19</f>
        <v>9281534</v>
      </c>
      <c r="Z19" s="43">
        <f>'11201'!Z19+'11202'!Z19+'11203'!Z19+'11204'!Z19+'11205'!Z19+'11206'!Z19+'11207'!Z19+'11208'!Z19+'11209'!Z19+'11210'!Z19+'11211'!Z19+'11212'!Z19</f>
        <v>197672379</v>
      </c>
      <c r="AA19" s="43">
        <f>'11201'!AA19+'11202'!AA19+'11203'!AA19+'11204'!AA19+'11205'!AA19+'11206'!AA19+'11207'!AA19+'11208'!AA19+'11209'!AA19+'11210'!AA19+'11211'!AA19+'11212'!AA19</f>
        <v>0</v>
      </c>
      <c r="AB19" s="43">
        <f>'11201'!AB19+'11202'!AB19+'11203'!AB19+'11204'!AB19+'11205'!AB19+'11206'!AB19+'11207'!AB19+'11208'!AB19+'11209'!AB19+'11210'!AB19+'11211'!AB19+'11212'!AB19</f>
        <v>0</v>
      </c>
      <c r="AC19" s="43">
        <f>'11201'!AC19+'11202'!AC19+'11203'!AC19+'11204'!AC19+'11205'!AC19+'11206'!AC19+'11207'!AC19+'11208'!AC19+'11209'!AC19+'11210'!AC19+'11211'!AC19+'11212'!AC19</f>
        <v>0</v>
      </c>
      <c r="AD19" s="43">
        <f>'11201'!AD19+'11202'!AD19+'11203'!AD19+'11204'!AD19+'11205'!AD19+'11206'!AD19+'11207'!AD19+'11208'!AD19+'11209'!AD19+'11210'!AD19+'11211'!AD19+'11212'!AD19</f>
        <v>19260055</v>
      </c>
      <c r="AE19" s="43">
        <f>'11201'!AE19+'11202'!AE19+'11203'!AE19+'11204'!AE19+'11205'!AE19+'11206'!AE19+'11207'!AE19+'11208'!AE19+'11209'!AE19+'11210'!AE19+'11211'!AE19+'11212'!AE19</f>
        <v>18906252</v>
      </c>
      <c r="AF19" s="43">
        <f>'11201'!AF19+'11202'!AF19+'11203'!AF19+'11204'!AF19+'11205'!AF19+'11206'!AF19+'11207'!AF19+'11208'!AF19+'11209'!AF19+'11210'!AF19+'11211'!AF19+'11212'!AF19</f>
        <v>38166307</v>
      </c>
    </row>
    <row r="20" spans="1:32" s="44" customFormat="1" ht="19.5" customHeight="1" thickBot="1">
      <c r="A20" s="22" t="s">
        <v>5</v>
      </c>
      <c r="B20" s="21"/>
      <c r="C20" s="9">
        <f>'11201'!C20+'11202'!C20+'11203'!C20+'11204'!C20+'11205'!C20+'11206'!C20+'11207'!C20+'11208'!C20+'11209'!C20+'11210'!C20+'11211'!C20+'11212'!C20</f>
        <v>7996942424</v>
      </c>
      <c r="D20" s="9">
        <f>'11201'!D20+'11202'!D20+'11203'!D20+'11204'!D20+'11205'!D20+'11206'!D20+'11207'!D20+'11208'!D20+'11209'!D20+'11210'!D20+'11211'!D20+'11212'!D20</f>
        <v>6439998096</v>
      </c>
      <c r="E20" s="9">
        <f>'11201'!E20+'11202'!E20+'11203'!E20+'11204'!E20+'11205'!E20+'11206'!E20+'11207'!E20+'11208'!E20+'11209'!E20+'11210'!E20+'11211'!E20+'11212'!E20</f>
        <v>14436940520</v>
      </c>
      <c r="F20" s="9">
        <f>'11201'!F20+'11202'!F20+'11203'!F20+'11204'!F20+'11205'!F20+'11206'!F20+'11207'!F20+'11208'!F20+'11209'!F20+'11210'!F20+'11211'!F20+'11212'!F20</f>
        <v>0</v>
      </c>
      <c r="G20" s="9">
        <f>'11201'!G20+'11202'!G20+'11203'!G20+'11204'!G20+'11205'!G20+'11206'!G20+'11207'!G20+'11208'!G20+'11209'!G20+'11210'!G20+'11211'!G20+'11212'!G20</f>
        <v>0</v>
      </c>
      <c r="H20" s="9">
        <f>'11201'!H20+'11202'!H20+'11203'!H20+'11204'!H20+'11205'!H20+'11206'!H20+'11207'!H20+'11208'!H20+'11209'!H20+'11210'!H20+'11211'!H20+'11212'!H20</f>
        <v>0</v>
      </c>
      <c r="I20" s="9">
        <f>'11201'!I20+'11202'!I20+'11203'!I20+'11204'!I20+'11205'!I20+'11206'!I20+'11207'!I20+'11208'!I20+'11209'!I20+'11210'!I20+'11211'!I20+'11212'!I20</f>
        <v>0</v>
      </c>
      <c r="J20" s="9">
        <f>'11201'!J20+'11202'!J20+'11203'!J20+'11204'!J20+'11205'!J20+'11206'!J20+'11207'!J20+'11208'!J20+'11209'!J20+'11210'!J20+'11211'!J20+'11212'!J20</f>
        <v>0</v>
      </c>
      <c r="K20" s="9">
        <f>'11201'!K20+'11202'!K20+'11203'!K20+'11204'!K20+'11205'!K20+'11206'!K20+'11207'!K20+'11208'!K20+'11209'!K20+'11210'!K20+'11211'!K20+'11212'!K20</f>
        <v>0</v>
      </c>
      <c r="L20" s="9">
        <f>'11201'!L20+'11202'!L20+'11203'!L20+'11204'!L20+'11205'!L20+'11206'!L20+'11207'!L20+'11208'!L20+'11209'!L20+'11210'!L20+'11211'!L20+'11212'!L20</f>
        <v>0</v>
      </c>
      <c r="M20" s="9">
        <f>'11201'!M20+'11202'!M20+'11203'!M20+'11204'!M20+'11205'!M20+'11206'!M20+'11207'!M20+'11208'!M20+'11209'!M20+'11210'!M20+'11211'!M20+'11212'!M20</f>
        <v>0</v>
      </c>
      <c r="N20" s="9">
        <f>'11201'!N20+'11202'!N20+'11203'!N20+'11204'!N20+'11205'!N20+'11206'!N20+'11207'!N20+'11208'!N20+'11209'!N20+'11210'!N20+'11211'!N20+'11212'!N20</f>
        <v>0</v>
      </c>
      <c r="O20" s="9">
        <f>'11201'!O20+'11202'!O20+'11203'!O20+'11204'!O20+'11205'!O20+'11206'!O20+'11207'!O20+'11208'!O20+'11209'!O20+'11210'!O20+'11211'!O20+'11212'!O20</f>
        <v>0</v>
      </c>
      <c r="P20" s="9">
        <f>'11201'!P20+'11202'!P20+'11203'!P20+'11204'!P20+'11205'!P20+'11206'!P20+'11207'!P20+'11208'!P20+'11209'!P20+'11210'!P20+'11211'!P20+'11212'!P20</f>
        <v>0</v>
      </c>
      <c r="Q20" s="9">
        <f>'11201'!Q20+'11202'!Q20+'11203'!Q20+'11204'!Q20+'11205'!Q20+'11206'!Q20+'11207'!Q20+'11208'!Q20+'11209'!Q20+'11210'!Q20+'11211'!Q20+'11212'!Q20</f>
        <v>0</v>
      </c>
      <c r="R20" s="9">
        <f>'11201'!R20+'11202'!R20+'11203'!R20+'11204'!R20+'11205'!R20+'11206'!R20+'11207'!R20+'11208'!R20+'11209'!R20+'11210'!R20+'11211'!R20+'11212'!R20</f>
        <v>0</v>
      </c>
      <c r="S20" s="9">
        <f>'11201'!S20+'11202'!S20+'11203'!S20+'11204'!S20+'11205'!S20+'11206'!S20+'11207'!S20+'11208'!S20+'11209'!S20+'11210'!S20+'11211'!S20+'11212'!S20</f>
        <v>0</v>
      </c>
      <c r="T20" s="9">
        <f>'11201'!T20+'11202'!T20+'11203'!T20+'11204'!T20+'11205'!T20+'11206'!T20+'11207'!T20+'11208'!T20+'11209'!T20+'11210'!T20+'11211'!T20+'11212'!T20</f>
        <v>0</v>
      </c>
      <c r="U20" s="9">
        <f>'11201'!U20+'11202'!U20+'11203'!U20+'11204'!U20+'11205'!U20+'11206'!U20+'11207'!U20+'11208'!U20+'11209'!U20+'11210'!U20+'11211'!U20+'11212'!U20</f>
        <v>0</v>
      </c>
      <c r="V20" s="9">
        <f>'11201'!V20+'11202'!V20+'11203'!V20+'11204'!V20+'11205'!V20+'11206'!V20+'11207'!V20+'11208'!V20+'11209'!V20+'11210'!V20+'11211'!V20+'11212'!V20</f>
        <v>0</v>
      </c>
      <c r="W20" s="9">
        <f>'11201'!W20+'11202'!W20+'11203'!W20+'11204'!W20+'11205'!W20+'11206'!W20+'11207'!W20+'11208'!W20+'11209'!W20+'11210'!W20+'11211'!W20+'11212'!W20</f>
        <v>0</v>
      </c>
      <c r="X20" s="9">
        <f>'11201'!X20+'11202'!X20+'11203'!X20+'11204'!X20+'11205'!X20+'11206'!X20+'11207'!X20+'11208'!X20+'11209'!X20+'11210'!X20+'11211'!X20+'11212'!X20</f>
        <v>440326619</v>
      </c>
      <c r="Y20" s="9">
        <f>'11201'!Y20+'11202'!Y20+'11203'!Y20+'11204'!Y20+'11205'!Y20+'11206'!Y20+'11207'!Y20+'11208'!Y20+'11209'!Y20+'11210'!Y20+'11211'!Y20+'11212'!Y20</f>
        <v>15305370</v>
      </c>
      <c r="Z20" s="9">
        <f>'11201'!Z20+'11202'!Z20+'11203'!Z20+'11204'!Z20+'11205'!Z20+'11206'!Z20+'11207'!Z20+'11208'!Z20+'11209'!Z20+'11210'!Z20+'11211'!Z20+'11212'!Z20</f>
        <v>455631989</v>
      </c>
      <c r="AA20" s="9">
        <f>'11201'!AA20+'11202'!AA20+'11203'!AA20+'11204'!AA20+'11205'!AA20+'11206'!AA20+'11207'!AA20+'11208'!AA20+'11209'!AA20+'11210'!AA20+'11211'!AA20+'11212'!AA20</f>
        <v>1595397092</v>
      </c>
      <c r="AB20" s="9">
        <f>'11201'!AB20+'11202'!AB20+'11203'!AB20+'11204'!AB20+'11205'!AB20+'11206'!AB20+'11207'!AB20+'11208'!AB20+'11209'!AB20+'11210'!AB20+'11211'!AB20+'11212'!AB20</f>
        <v>1238402220</v>
      </c>
      <c r="AC20" s="9">
        <f>'11201'!AC20+'11202'!AC20+'11203'!AC20+'11204'!AC20+'11205'!AC20+'11206'!AC20+'11207'!AC20+'11208'!AC20+'11209'!AC20+'11210'!AC20+'11211'!AC20+'11212'!AC20</f>
        <v>2833799312</v>
      </c>
      <c r="AD20" s="9">
        <f>'11201'!AD20+'11202'!AD20+'11203'!AD20+'11204'!AD20+'11205'!AD20+'11206'!AD20+'11207'!AD20+'11208'!AD20+'11209'!AD20+'11210'!AD20+'11211'!AD20+'11212'!AD20</f>
        <v>5961218713</v>
      </c>
      <c r="AE20" s="9">
        <f>'11201'!AE20+'11202'!AE20+'11203'!AE20+'11204'!AE20+'11205'!AE20+'11206'!AE20+'11207'!AE20+'11208'!AE20+'11209'!AE20+'11210'!AE20+'11211'!AE20+'11212'!AE20</f>
        <v>5186290506</v>
      </c>
      <c r="AF20" s="9">
        <f>'11201'!AF20+'11202'!AF20+'11203'!AF20+'11204'!AF20+'11205'!AF20+'11206'!AF20+'11207'!AF20+'11208'!AF20+'11209'!AF20+'11210'!AF20+'11211'!AF20+'11212'!AF20</f>
        <v>11147509219</v>
      </c>
    </row>
    <row r="21" spans="1:32" ht="19.5" customHeight="1" thickBot="1">
      <c r="A21" s="52" t="s">
        <v>8</v>
      </c>
      <c r="B21" s="18" t="s">
        <v>2</v>
      </c>
      <c r="C21" s="43">
        <f>'11201'!C21+'11202'!C21+'11203'!C21+'11204'!C21+'11205'!C21+'11206'!C21+'11207'!C21+'11208'!C21+'11209'!C21+'11210'!C21+'11211'!C21+'11212'!C21</f>
        <v>24430922813</v>
      </c>
      <c r="D21" s="43">
        <f>'11201'!D21+'11202'!D21+'11203'!D21+'11204'!D21+'11205'!D21+'11206'!D21+'11207'!D21+'11208'!D21+'11209'!D21+'11210'!D21+'11211'!D21+'11212'!D21</f>
        <v>3096162788</v>
      </c>
      <c r="E21" s="43">
        <f>'11201'!E21+'11202'!E21+'11203'!E21+'11204'!E21+'11205'!E21+'11206'!E21+'11207'!E21+'11208'!E21+'11209'!E21+'11210'!E21+'11211'!E21+'11212'!E21</f>
        <v>27527085601</v>
      </c>
      <c r="F21" s="43">
        <f>'11201'!F21+'11202'!F21+'11203'!F21+'11204'!F21+'11205'!F21+'11206'!F21+'11207'!F21+'11208'!F21+'11209'!F21+'11210'!F21+'11211'!F21+'11212'!F21</f>
        <v>113623651</v>
      </c>
      <c r="G21" s="43">
        <f>'11201'!G21+'11202'!G21+'11203'!G21+'11204'!G21+'11205'!G21+'11206'!G21+'11207'!G21+'11208'!G21+'11209'!G21+'11210'!G21+'11211'!G21+'11212'!G21</f>
        <v>301634614</v>
      </c>
      <c r="H21" s="43">
        <f>'11201'!H21+'11202'!H21+'11203'!H21+'11204'!H21+'11205'!H21+'11206'!H21+'11207'!H21+'11208'!H21+'11209'!H21+'11210'!H21+'11211'!H21+'11212'!H21</f>
        <v>415258265</v>
      </c>
      <c r="I21" s="43">
        <f>'11201'!I21+'11202'!I21+'11203'!I21+'11204'!I21+'11205'!I21+'11206'!I21+'11207'!I21+'11208'!I21+'11209'!I21+'11210'!I21+'11211'!I21+'11212'!I21</f>
        <v>2395236159</v>
      </c>
      <c r="J21" s="43">
        <f>'11201'!J21+'11202'!J21+'11203'!J21+'11204'!J21+'11205'!J21+'11206'!J21+'11207'!J21+'11208'!J21+'11209'!J21+'11210'!J21+'11211'!J21+'11212'!J21</f>
        <v>879473350</v>
      </c>
      <c r="K21" s="43">
        <f>'11201'!K21+'11202'!K21+'11203'!K21+'11204'!K21+'11205'!K21+'11206'!K21+'11207'!K21+'11208'!K21+'11209'!K21+'11210'!K21+'11211'!K21+'11212'!K21</f>
        <v>3274709509</v>
      </c>
      <c r="L21" s="43">
        <f>'11201'!L21+'11202'!L21+'11203'!L21+'11204'!L21+'11205'!L21+'11206'!L21+'11207'!L21+'11208'!L21+'11209'!L21+'11210'!L21+'11211'!L21+'11212'!L21</f>
        <v>0</v>
      </c>
      <c r="M21" s="43">
        <f>'11201'!M21+'11202'!M21+'11203'!M21+'11204'!M21+'11205'!M21+'11206'!M21+'11207'!M21+'11208'!M21+'11209'!M21+'11210'!M21+'11211'!M21+'11212'!M21</f>
        <v>0</v>
      </c>
      <c r="N21" s="43">
        <f>'11201'!N21+'11202'!N21+'11203'!N21+'11204'!N21+'11205'!N21+'11206'!N21+'11207'!N21+'11208'!N21+'11209'!N21+'11210'!N21+'11211'!N21+'11212'!N21</f>
        <v>0</v>
      </c>
      <c r="O21" s="43">
        <f>'11201'!O21+'11202'!O21+'11203'!O21+'11204'!O21+'11205'!O21+'11206'!O21+'11207'!O21+'11208'!O21+'11209'!O21+'11210'!O21+'11211'!O21+'11212'!O21</f>
        <v>363183</v>
      </c>
      <c r="P21" s="43">
        <f>'11201'!P21+'11202'!P21+'11203'!P21+'11204'!P21+'11205'!P21+'11206'!P21+'11207'!P21+'11208'!P21+'11209'!P21+'11210'!P21+'11211'!P21+'11212'!P21</f>
        <v>39776</v>
      </c>
      <c r="Q21" s="43">
        <f>'11201'!Q21+'11202'!Q21+'11203'!Q21+'11204'!Q21+'11205'!Q21+'11206'!Q21+'11207'!Q21+'11208'!Q21+'11209'!Q21+'11210'!Q21+'11211'!Q21+'11212'!Q21</f>
        <v>402959</v>
      </c>
      <c r="R21" s="43">
        <f>'11201'!R21+'11202'!R21+'11203'!R21+'11204'!R21+'11205'!R21+'11206'!R21+'11207'!R21+'11208'!R21+'11209'!R21+'11210'!R21+'11211'!R21+'11212'!R21</f>
        <v>399351</v>
      </c>
      <c r="S21" s="43">
        <f>'11201'!S21+'11202'!S21+'11203'!S21+'11204'!S21+'11205'!S21+'11206'!S21+'11207'!S21+'11208'!S21+'11209'!S21+'11210'!S21+'11211'!S21+'11212'!S21</f>
        <v>3781064</v>
      </c>
      <c r="T21" s="43">
        <f>'11201'!T21+'11202'!T21+'11203'!T21+'11204'!T21+'11205'!T21+'11206'!T21+'11207'!T21+'11208'!T21+'11209'!T21+'11210'!T21+'11211'!T21+'11212'!T21</f>
        <v>4180415</v>
      </c>
      <c r="U21" s="43">
        <f>'11201'!U21+'11202'!U21+'11203'!U21+'11204'!U21+'11205'!U21+'11206'!U21+'11207'!U21+'11208'!U21+'11209'!U21+'11210'!U21+'11211'!U21+'11212'!U21</f>
        <v>4057238</v>
      </c>
      <c r="V21" s="43">
        <f>'11201'!V21+'11202'!V21+'11203'!V21+'11204'!V21+'11205'!V21+'11206'!V21+'11207'!V21+'11208'!V21+'11209'!V21+'11210'!V21+'11211'!V21+'11212'!V21</f>
        <v>4733218</v>
      </c>
      <c r="W21" s="43">
        <f>'11201'!W21+'11202'!W21+'11203'!W21+'11204'!W21+'11205'!W21+'11206'!W21+'11207'!W21+'11208'!W21+'11209'!W21+'11210'!W21+'11211'!W21+'11212'!W21</f>
        <v>8790456</v>
      </c>
      <c r="X21" s="43">
        <f>'11201'!X21+'11202'!X21+'11203'!X21+'11204'!X21+'11205'!X21+'11206'!X21+'11207'!X21+'11208'!X21+'11209'!X21+'11210'!X21+'11211'!X21+'11212'!X21</f>
        <v>21868215339</v>
      </c>
      <c r="Y21" s="43">
        <f>'11201'!Y21+'11202'!Y21+'11203'!Y21+'11204'!Y21+'11205'!Y21+'11206'!Y21+'11207'!Y21+'11208'!Y21+'11209'!Y21+'11210'!Y21+'11211'!Y21+'11212'!Y21</f>
        <v>1275475593</v>
      </c>
      <c r="Z21" s="43">
        <f>'11201'!Z21+'11202'!Z21+'11203'!Z21+'11204'!Z21+'11205'!Z21+'11206'!Z21+'11207'!Z21+'11208'!Z21+'11209'!Z21+'11210'!Z21+'11211'!Z21+'11212'!Z21</f>
        <v>23143690932</v>
      </c>
      <c r="AA21" s="43">
        <f>'11201'!AA21+'11202'!AA21+'11203'!AA21+'11204'!AA21+'11205'!AA21+'11206'!AA21+'11207'!AA21+'11208'!AA21+'11209'!AA21+'11210'!AA21+'11211'!AA21+'11212'!AA21</f>
        <v>48973371</v>
      </c>
      <c r="AB21" s="43">
        <f>'11201'!AB21+'11202'!AB21+'11203'!AB21+'11204'!AB21+'11205'!AB21+'11206'!AB21+'11207'!AB21+'11208'!AB21+'11209'!AB21+'11210'!AB21+'11211'!AB21+'11212'!AB21</f>
        <v>630922435</v>
      </c>
      <c r="AC21" s="43">
        <f>'11201'!AC21+'11202'!AC21+'11203'!AC21+'11204'!AC21+'11205'!AC21+'11206'!AC21+'11207'!AC21+'11208'!AC21+'11209'!AC21+'11210'!AC21+'11211'!AC21+'11212'!AC21</f>
        <v>679895806</v>
      </c>
      <c r="AD21" s="43">
        <f>'11201'!AD21+'11202'!AD21+'11203'!AD21+'11204'!AD21+'11205'!AD21+'11206'!AD21+'11207'!AD21+'11208'!AD21+'11209'!AD21+'11210'!AD21+'11211'!AD21+'11212'!AD21</f>
        <v>54521</v>
      </c>
      <c r="AE21" s="43">
        <f>'11201'!AE21+'11202'!AE21+'11203'!AE21+'11204'!AE21+'11205'!AE21+'11206'!AE21+'11207'!AE21+'11208'!AE21+'11209'!AE21+'11210'!AE21+'11211'!AE21+'11212'!AE21</f>
        <v>102738</v>
      </c>
      <c r="AF21" s="43">
        <f>'11201'!AF21+'11202'!AF21+'11203'!AF21+'11204'!AF21+'11205'!AF21+'11206'!AF21+'11207'!AF21+'11208'!AF21+'11209'!AF21+'11210'!AF21+'11211'!AF21+'11212'!AF21</f>
        <v>157259</v>
      </c>
    </row>
    <row r="22" spans="1:32" ht="19.5" customHeight="1" thickBot="1">
      <c r="A22" s="53"/>
      <c r="B22" s="17" t="s">
        <v>3</v>
      </c>
      <c r="C22" s="43">
        <f>'11201'!C22+'11202'!C22+'11203'!C22+'11204'!C22+'11205'!C22+'11206'!C22+'11207'!C22+'11208'!C22+'11209'!C22+'11210'!C22+'11211'!C22+'11212'!C22</f>
        <v>44386056642</v>
      </c>
      <c r="D22" s="43">
        <f>'11201'!D22+'11202'!D22+'11203'!D22+'11204'!D22+'11205'!D22+'11206'!D22+'11207'!D22+'11208'!D22+'11209'!D22+'11210'!D22+'11211'!D22+'11212'!D22</f>
        <v>31299402129</v>
      </c>
      <c r="E22" s="43">
        <f>'11201'!E22+'11202'!E22+'11203'!E22+'11204'!E22+'11205'!E22+'11206'!E22+'11207'!E22+'11208'!E22+'11209'!E22+'11210'!E22+'11211'!E22+'11212'!E22</f>
        <v>75685458771</v>
      </c>
      <c r="F22" s="43">
        <f>'11201'!F22+'11202'!F22+'11203'!F22+'11204'!F22+'11205'!F22+'11206'!F22+'11207'!F22+'11208'!F22+'11209'!F22+'11210'!F22+'11211'!F22+'11212'!F22</f>
        <v>45661467</v>
      </c>
      <c r="G22" s="43">
        <f>'11201'!G22+'11202'!G22+'11203'!G22+'11204'!G22+'11205'!G22+'11206'!G22+'11207'!G22+'11208'!G22+'11209'!G22+'11210'!G22+'11211'!G22+'11212'!G22</f>
        <v>56856963</v>
      </c>
      <c r="H22" s="43">
        <f>'11201'!H22+'11202'!H22+'11203'!H22+'11204'!H22+'11205'!H22+'11206'!H22+'11207'!H22+'11208'!H22+'11209'!H22+'11210'!H22+'11211'!H22+'11212'!H22</f>
        <v>102518430</v>
      </c>
      <c r="I22" s="43">
        <f>'11201'!I22+'11202'!I22+'11203'!I22+'11204'!I22+'11205'!I22+'11206'!I22+'11207'!I22+'11208'!I22+'11209'!I22+'11210'!I22+'11211'!I22+'11212'!I22</f>
        <v>26257811</v>
      </c>
      <c r="J22" s="43">
        <f>'11201'!J22+'11202'!J22+'11203'!J22+'11204'!J22+'11205'!J22+'11206'!J22+'11207'!J22+'11208'!J22+'11209'!J22+'11210'!J22+'11211'!J22+'11212'!J22</f>
        <v>29387977</v>
      </c>
      <c r="K22" s="43">
        <f>'11201'!K22+'11202'!K22+'11203'!K22+'11204'!K22+'11205'!K22+'11206'!K22+'11207'!K22+'11208'!K22+'11209'!K22+'11210'!K22+'11211'!K22+'11212'!K22</f>
        <v>55645788</v>
      </c>
      <c r="L22" s="43">
        <f>'11201'!L22+'11202'!L22+'11203'!L22+'11204'!L22+'11205'!L22+'11206'!L22+'11207'!L22+'11208'!L22+'11209'!L22+'11210'!L22+'11211'!L22+'11212'!L22</f>
        <v>0</v>
      </c>
      <c r="M22" s="43">
        <f>'11201'!M22+'11202'!M22+'11203'!M22+'11204'!M22+'11205'!M22+'11206'!M22+'11207'!M22+'11208'!M22+'11209'!M22+'11210'!M22+'11211'!M22+'11212'!M22</f>
        <v>0</v>
      </c>
      <c r="N22" s="43">
        <f>'11201'!N22+'11202'!N22+'11203'!N22+'11204'!N22+'11205'!N22+'11206'!N22+'11207'!N22+'11208'!N22+'11209'!N22+'11210'!N22+'11211'!N22+'11212'!N22</f>
        <v>0</v>
      </c>
      <c r="O22" s="43">
        <f>'11201'!O22+'11202'!O22+'11203'!O22+'11204'!O22+'11205'!O22+'11206'!O22+'11207'!O22+'11208'!O22+'11209'!O22+'11210'!O22+'11211'!O22+'11212'!O22</f>
        <v>0</v>
      </c>
      <c r="P22" s="43">
        <f>'11201'!P22+'11202'!P22+'11203'!P22+'11204'!P22+'11205'!P22+'11206'!P22+'11207'!P22+'11208'!P22+'11209'!P22+'11210'!P22+'11211'!P22+'11212'!P22</f>
        <v>0</v>
      </c>
      <c r="Q22" s="43">
        <f>'11201'!Q22+'11202'!Q22+'11203'!Q22+'11204'!Q22+'11205'!Q22+'11206'!Q22+'11207'!Q22+'11208'!Q22+'11209'!Q22+'11210'!Q22+'11211'!Q22+'11212'!Q22</f>
        <v>0</v>
      </c>
      <c r="R22" s="43">
        <f>'11201'!R22+'11202'!R22+'11203'!R22+'11204'!R22+'11205'!R22+'11206'!R22+'11207'!R22+'11208'!R22+'11209'!R22+'11210'!R22+'11211'!R22+'11212'!R22</f>
        <v>0</v>
      </c>
      <c r="S22" s="43">
        <f>'11201'!S22+'11202'!S22+'11203'!S22+'11204'!S22+'11205'!S22+'11206'!S22+'11207'!S22+'11208'!S22+'11209'!S22+'11210'!S22+'11211'!S22+'11212'!S22</f>
        <v>0</v>
      </c>
      <c r="T22" s="43">
        <f>'11201'!T22+'11202'!T22+'11203'!T22+'11204'!T22+'11205'!T22+'11206'!T22+'11207'!T22+'11208'!T22+'11209'!T22+'11210'!T22+'11211'!T22+'11212'!T22</f>
        <v>0</v>
      </c>
      <c r="U22" s="43">
        <f>'11201'!U22+'11202'!U22+'11203'!U22+'11204'!U22+'11205'!U22+'11206'!U22+'11207'!U22+'11208'!U22+'11209'!U22+'11210'!U22+'11211'!U22+'11212'!U22</f>
        <v>0</v>
      </c>
      <c r="V22" s="43">
        <f>'11201'!V22+'11202'!V22+'11203'!V22+'11204'!V22+'11205'!V22+'11206'!V22+'11207'!V22+'11208'!V22+'11209'!V22+'11210'!V22+'11211'!V22+'11212'!V22</f>
        <v>0</v>
      </c>
      <c r="W22" s="43">
        <f>'11201'!W22+'11202'!W22+'11203'!W22+'11204'!W22+'11205'!W22+'11206'!W22+'11207'!W22+'11208'!W22+'11209'!W22+'11210'!W22+'11211'!W22+'11212'!W22</f>
        <v>0</v>
      </c>
      <c r="X22" s="43">
        <f>'11201'!X22+'11202'!X22+'11203'!X22+'11204'!X22+'11205'!X22+'11206'!X22+'11207'!X22+'11208'!X22+'11209'!X22+'11210'!X22+'11211'!X22+'11212'!X22</f>
        <v>10847309944</v>
      </c>
      <c r="Y22" s="43">
        <f>'11201'!Y22+'11202'!Y22+'11203'!Y22+'11204'!Y22+'11205'!Y22+'11206'!Y22+'11207'!Y22+'11208'!Y22+'11209'!Y22+'11210'!Y22+'11211'!Y22+'11212'!Y22</f>
        <v>1058035502</v>
      </c>
      <c r="Z22" s="43">
        <f>'11201'!Z22+'11202'!Z22+'11203'!Z22+'11204'!Z22+'11205'!Z22+'11206'!Z22+'11207'!Z22+'11208'!Z22+'11209'!Z22+'11210'!Z22+'11211'!Z22+'11212'!Z22</f>
        <v>11905345446</v>
      </c>
      <c r="AA22" s="43">
        <f>'11201'!AA22+'11202'!AA22+'11203'!AA22+'11204'!AA22+'11205'!AA22+'11206'!AA22+'11207'!AA22+'11208'!AA22+'11209'!AA22+'11210'!AA22+'11211'!AA22+'11212'!AA22</f>
        <v>33466827420</v>
      </c>
      <c r="AB22" s="43">
        <f>'11201'!AB22+'11202'!AB22+'11203'!AB22+'11204'!AB22+'11205'!AB22+'11206'!AB22+'11207'!AB22+'11208'!AB22+'11209'!AB22+'11210'!AB22+'11211'!AB22+'11212'!AB22</f>
        <v>30155121687</v>
      </c>
      <c r="AC22" s="43">
        <f>'11201'!AC22+'11202'!AC22+'11203'!AC22+'11204'!AC22+'11205'!AC22+'11206'!AC22+'11207'!AC22+'11208'!AC22+'11209'!AC22+'11210'!AC22+'11211'!AC22+'11212'!AC22</f>
        <v>63621949107</v>
      </c>
      <c r="AD22" s="43">
        <f>'11201'!AD22+'11202'!AD22+'11203'!AD22+'11204'!AD22+'11205'!AD22+'11206'!AD22+'11207'!AD22+'11208'!AD22+'11209'!AD22+'11210'!AD22+'11211'!AD22+'11212'!AD22</f>
        <v>0</v>
      </c>
      <c r="AE22" s="43">
        <f>'11201'!AE22+'11202'!AE22+'11203'!AE22+'11204'!AE22+'11205'!AE22+'11206'!AE22+'11207'!AE22+'11208'!AE22+'11209'!AE22+'11210'!AE22+'11211'!AE22+'11212'!AE22</f>
        <v>0</v>
      </c>
      <c r="AF22" s="43">
        <f>'11201'!AF22+'11202'!AF22+'11203'!AF22+'11204'!AF22+'11205'!AF22+'11206'!AF22+'11207'!AF22+'11208'!AF22+'11209'!AF22+'11210'!AF22+'11211'!AF22+'11212'!AF22</f>
        <v>0</v>
      </c>
    </row>
    <row r="23" spans="1:32" ht="19.5" customHeight="1" thickBot="1">
      <c r="A23" s="53"/>
      <c r="B23" s="17" t="s">
        <v>59</v>
      </c>
      <c r="C23" s="43">
        <f>'11201'!C23+'11202'!C23+'11203'!C23+'11204'!C23+'11205'!C23+'11206'!C23+'11207'!C23+'11208'!C23+'11209'!C23+'11210'!C23+'11211'!C23+'11212'!C23</f>
        <v>3540128561</v>
      </c>
      <c r="D23" s="43">
        <f>'11201'!D23+'11202'!D23+'11203'!D23+'11204'!D23+'11205'!D23+'11206'!D23+'11207'!D23+'11208'!D23+'11209'!D23+'11210'!D23+'11211'!D23+'11212'!D23</f>
        <v>1958184925</v>
      </c>
      <c r="E23" s="43">
        <f>'11201'!E23+'11202'!E23+'11203'!E23+'11204'!E23+'11205'!E23+'11206'!E23+'11207'!E23+'11208'!E23+'11209'!E23+'11210'!E23+'11211'!E23+'11212'!E23</f>
        <v>5498313486</v>
      </c>
      <c r="F23" s="43">
        <f>'11201'!F23+'11202'!F23+'11203'!F23+'11204'!F23+'11205'!F23+'11206'!F23+'11207'!F23+'11208'!F23+'11209'!F23+'11210'!F23+'11211'!F23+'11212'!F23</f>
        <v>0</v>
      </c>
      <c r="G23" s="43">
        <f>'11201'!G23+'11202'!G23+'11203'!G23+'11204'!G23+'11205'!G23+'11206'!G23+'11207'!G23+'11208'!G23+'11209'!G23+'11210'!G23+'11211'!G23+'11212'!G23</f>
        <v>0</v>
      </c>
      <c r="H23" s="43">
        <f>'11201'!H23+'11202'!H23+'11203'!H23+'11204'!H23+'11205'!H23+'11206'!H23+'11207'!H23+'11208'!H23+'11209'!H23+'11210'!H23+'11211'!H23+'11212'!H23</f>
        <v>0</v>
      </c>
      <c r="I23" s="43">
        <f>'11201'!I23+'11202'!I23+'11203'!I23+'11204'!I23+'11205'!I23+'11206'!I23+'11207'!I23+'11208'!I23+'11209'!I23+'11210'!I23+'11211'!I23+'11212'!I23</f>
        <v>0</v>
      </c>
      <c r="J23" s="43">
        <f>'11201'!J23+'11202'!J23+'11203'!J23+'11204'!J23+'11205'!J23+'11206'!J23+'11207'!J23+'11208'!J23+'11209'!J23+'11210'!J23+'11211'!J23+'11212'!J23</f>
        <v>0</v>
      </c>
      <c r="K23" s="43">
        <f>'11201'!K23+'11202'!K23+'11203'!K23+'11204'!K23+'11205'!K23+'11206'!K23+'11207'!K23+'11208'!K23+'11209'!K23+'11210'!K23+'11211'!K23+'11212'!K23</f>
        <v>0</v>
      </c>
      <c r="L23" s="43">
        <f>'11201'!L23+'11202'!L23+'11203'!L23+'11204'!L23+'11205'!L23+'11206'!L23+'11207'!L23+'11208'!L23+'11209'!L23+'11210'!L23+'11211'!L23+'11212'!L23</f>
        <v>0</v>
      </c>
      <c r="M23" s="43">
        <f>'11201'!M23+'11202'!M23+'11203'!M23+'11204'!M23+'11205'!M23+'11206'!M23+'11207'!M23+'11208'!M23+'11209'!M23+'11210'!M23+'11211'!M23+'11212'!M23</f>
        <v>0</v>
      </c>
      <c r="N23" s="43">
        <f>'11201'!N23+'11202'!N23+'11203'!N23+'11204'!N23+'11205'!N23+'11206'!N23+'11207'!N23+'11208'!N23+'11209'!N23+'11210'!N23+'11211'!N23+'11212'!N23</f>
        <v>0</v>
      </c>
      <c r="O23" s="43">
        <f>'11201'!O23+'11202'!O23+'11203'!O23+'11204'!O23+'11205'!O23+'11206'!O23+'11207'!O23+'11208'!O23+'11209'!O23+'11210'!O23+'11211'!O23+'11212'!O23</f>
        <v>0</v>
      </c>
      <c r="P23" s="43">
        <f>'11201'!P23+'11202'!P23+'11203'!P23+'11204'!P23+'11205'!P23+'11206'!P23+'11207'!P23+'11208'!P23+'11209'!P23+'11210'!P23+'11211'!P23+'11212'!P23</f>
        <v>0</v>
      </c>
      <c r="Q23" s="43">
        <f>'11201'!Q23+'11202'!Q23+'11203'!Q23+'11204'!Q23+'11205'!Q23+'11206'!Q23+'11207'!Q23+'11208'!Q23+'11209'!Q23+'11210'!Q23+'11211'!Q23+'11212'!Q23</f>
        <v>0</v>
      </c>
      <c r="R23" s="43">
        <f>'11201'!R23+'11202'!R23+'11203'!R23+'11204'!R23+'11205'!R23+'11206'!R23+'11207'!R23+'11208'!R23+'11209'!R23+'11210'!R23+'11211'!R23+'11212'!R23</f>
        <v>0</v>
      </c>
      <c r="S23" s="43">
        <f>'11201'!S23+'11202'!S23+'11203'!S23+'11204'!S23+'11205'!S23+'11206'!S23+'11207'!S23+'11208'!S23+'11209'!S23+'11210'!S23+'11211'!S23+'11212'!S23</f>
        <v>0</v>
      </c>
      <c r="T23" s="43">
        <f>'11201'!T23+'11202'!T23+'11203'!T23+'11204'!T23+'11205'!T23+'11206'!T23+'11207'!T23+'11208'!T23+'11209'!T23+'11210'!T23+'11211'!T23+'11212'!T23</f>
        <v>0</v>
      </c>
      <c r="U23" s="43">
        <f>'11201'!U23+'11202'!U23+'11203'!U23+'11204'!U23+'11205'!U23+'11206'!U23+'11207'!U23+'11208'!U23+'11209'!U23+'11210'!U23+'11211'!U23+'11212'!U23</f>
        <v>0</v>
      </c>
      <c r="V23" s="43">
        <f>'11201'!V23+'11202'!V23+'11203'!V23+'11204'!V23+'11205'!V23+'11206'!V23+'11207'!V23+'11208'!V23+'11209'!V23+'11210'!V23+'11211'!V23+'11212'!V23</f>
        <v>0</v>
      </c>
      <c r="W23" s="43">
        <f>'11201'!W23+'11202'!W23+'11203'!W23+'11204'!W23+'11205'!W23+'11206'!W23+'11207'!W23+'11208'!W23+'11209'!W23+'11210'!W23+'11211'!W23+'11212'!W23</f>
        <v>0</v>
      </c>
      <c r="X23" s="43">
        <f>'11201'!X23+'11202'!X23+'11203'!X23+'11204'!X23+'11205'!X23+'11206'!X23+'11207'!X23+'11208'!X23+'11209'!X23+'11210'!X23+'11211'!X23+'11212'!X23</f>
        <v>1385366426</v>
      </c>
      <c r="Y23" s="43">
        <f>'11201'!Y23+'11202'!Y23+'11203'!Y23+'11204'!Y23+'11205'!Y23+'11206'!Y23+'11207'!Y23+'11208'!Y23+'11209'!Y23+'11210'!Y23+'11211'!Y23+'11212'!Y23</f>
        <v>40947402</v>
      </c>
      <c r="Z23" s="43">
        <f>'11201'!Z23+'11202'!Z23+'11203'!Z23+'11204'!Z23+'11205'!Z23+'11206'!Z23+'11207'!Z23+'11208'!Z23+'11209'!Z23+'11210'!Z23+'11211'!Z23+'11212'!Z23</f>
        <v>1426313828</v>
      </c>
      <c r="AA23" s="43">
        <f>'11201'!AA23+'11202'!AA23+'11203'!AA23+'11204'!AA23+'11205'!AA23+'11206'!AA23+'11207'!AA23+'11208'!AA23+'11209'!AA23+'11210'!AA23+'11211'!AA23+'11212'!AA23</f>
        <v>2154762135</v>
      </c>
      <c r="AB23" s="43">
        <f>'11201'!AB23+'11202'!AB23+'11203'!AB23+'11204'!AB23+'11205'!AB23+'11206'!AB23+'11207'!AB23+'11208'!AB23+'11209'!AB23+'11210'!AB23+'11211'!AB23+'11212'!AB23</f>
        <v>1917237523</v>
      </c>
      <c r="AC23" s="43">
        <f>'11201'!AC23+'11202'!AC23+'11203'!AC23+'11204'!AC23+'11205'!AC23+'11206'!AC23+'11207'!AC23+'11208'!AC23+'11209'!AC23+'11210'!AC23+'11211'!AC23+'11212'!AC23</f>
        <v>4071999658</v>
      </c>
      <c r="AD23" s="43">
        <f>'11201'!AD23+'11202'!AD23+'11203'!AD23+'11204'!AD23+'11205'!AD23+'11206'!AD23+'11207'!AD23+'11208'!AD23+'11209'!AD23+'11210'!AD23+'11211'!AD23+'11212'!AD23</f>
        <v>0</v>
      </c>
      <c r="AE23" s="43">
        <f>'11201'!AE23+'11202'!AE23+'11203'!AE23+'11204'!AE23+'11205'!AE23+'11206'!AE23+'11207'!AE23+'11208'!AE23+'11209'!AE23+'11210'!AE23+'11211'!AE23+'11212'!AE23</f>
        <v>0</v>
      </c>
      <c r="AF23" s="43">
        <f>'11201'!AF23+'11202'!AF23+'11203'!AF23+'11204'!AF23+'11205'!AF23+'11206'!AF23+'11207'!AF23+'11208'!AF23+'11209'!AF23+'11210'!AF23+'11211'!AF23+'11212'!AF23</f>
        <v>0</v>
      </c>
    </row>
    <row r="24" spans="1:32" ht="19.5" customHeight="1" thickBot="1">
      <c r="A24" s="54"/>
      <c r="B24" s="17" t="s">
        <v>4</v>
      </c>
      <c r="C24" s="43">
        <f>'11201'!C24+'11202'!C24+'11203'!C24+'11204'!C24+'11205'!C24+'11206'!C24+'11207'!C24+'11208'!C24+'11209'!C24+'11210'!C24+'11211'!C24+'11212'!C24</f>
        <v>37326244742</v>
      </c>
      <c r="D24" s="43">
        <f>'11201'!D24+'11202'!D24+'11203'!D24+'11204'!D24+'11205'!D24+'11206'!D24+'11207'!D24+'11208'!D24+'11209'!D24+'11210'!D24+'11211'!D24+'11212'!D24</f>
        <v>17220701330</v>
      </c>
      <c r="E24" s="43">
        <f>'11201'!E24+'11202'!E24+'11203'!E24+'11204'!E24+'11205'!E24+'11206'!E24+'11207'!E24+'11208'!E24+'11209'!E24+'11210'!E24+'11211'!E24+'11212'!E24</f>
        <v>54546946072</v>
      </c>
      <c r="F24" s="43">
        <f>'11201'!F24+'11202'!F24+'11203'!F24+'11204'!F24+'11205'!F24+'11206'!F24+'11207'!F24+'11208'!F24+'11209'!F24+'11210'!F24+'11211'!F24+'11212'!F24</f>
        <v>5792332281</v>
      </c>
      <c r="G24" s="43">
        <f>'11201'!G24+'11202'!G24+'11203'!G24+'11204'!G24+'11205'!G24+'11206'!G24+'11207'!G24+'11208'!G24+'11209'!G24+'11210'!G24+'11211'!G24+'11212'!G24</f>
        <v>6080490534</v>
      </c>
      <c r="H24" s="43">
        <f>'11201'!H24+'11202'!H24+'11203'!H24+'11204'!H24+'11205'!H24+'11206'!H24+'11207'!H24+'11208'!H24+'11209'!H24+'11210'!H24+'11211'!H24+'11212'!H24</f>
        <v>11872822815</v>
      </c>
      <c r="I24" s="43">
        <f>'11201'!I24+'11202'!I24+'11203'!I24+'11204'!I24+'11205'!I24+'11206'!I24+'11207'!I24+'11208'!I24+'11209'!I24+'11210'!I24+'11211'!I24+'11212'!I24</f>
        <v>10068359356</v>
      </c>
      <c r="J24" s="43">
        <f>'11201'!J24+'11202'!J24+'11203'!J24+'11204'!J24+'11205'!J24+'11206'!J24+'11207'!J24+'11208'!J24+'11209'!J24+'11210'!J24+'11211'!J24+'11212'!J24</f>
        <v>6361698231</v>
      </c>
      <c r="K24" s="43">
        <f>'11201'!K24+'11202'!K24+'11203'!K24+'11204'!K24+'11205'!K24+'11206'!K24+'11207'!K24+'11208'!K24+'11209'!K24+'11210'!K24+'11211'!K24+'11212'!K24</f>
        <v>16430057587</v>
      </c>
      <c r="L24" s="43">
        <f>'11201'!L24+'11202'!L24+'11203'!L24+'11204'!L24+'11205'!L24+'11206'!L24+'11207'!L24+'11208'!L24+'11209'!L24+'11210'!L24+'11211'!L24+'11212'!L24</f>
        <v>0</v>
      </c>
      <c r="M24" s="43">
        <f>'11201'!M24+'11202'!M24+'11203'!M24+'11204'!M24+'11205'!M24+'11206'!M24+'11207'!M24+'11208'!M24+'11209'!M24+'11210'!M24+'11211'!M24+'11212'!M24</f>
        <v>0</v>
      </c>
      <c r="N24" s="43">
        <f>'11201'!N24+'11202'!N24+'11203'!N24+'11204'!N24+'11205'!N24+'11206'!N24+'11207'!N24+'11208'!N24+'11209'!N24+'11210'!N24+'11211'!N24+'11212'!N24</f>
        <v>0</v>
      </c>
      <c r="O24" s="43">
        <f>'11201'!O24+'11202'!O24+'11203'!O24+'11204'!O24+'11205'!O24+'11206'!O24+'11207'!O24+'11208'!O24+'11209'!O24+'11210'!O24+'11211'!O24+'11212'!O24</f>
        <v>0</v>
      </c>
      <c r="P24" s="43">
        <f>'11201'!P24+'11202'!P24+'11203'!P24+'11204'!P24+'11205'!P24+'11206'!P24+'11207'!P24+'11208'!P24+'11209'!P24+'11210'!P24+'11211'!P24+'11212'!P24</f>
        <v>0</v>
      </c>
      <c r="Q24" s="43">
        <f>'11201'!Q24+'11202'!Q24+'11203'!Q24+'11204'!Q24+'11205'!Q24+'11206'!Q24+'11207'!Q24+'11208'!Q24+'11209'!Q24+'11210'!Q24+'11211'!Q24+'11212'!Q24</f>
        <v>0</v>
      </c>
      <c r="R24" s="43">
        <f>'11201'!R24+'11202'!R24+'11203'!R24+'11204'!R24+'11205'!R24+'11206'!R24+'11207'!R24+'11208'!R24+'11209'!R24+'11210'!R24+'11211'!R24+'11212'!R24</f>
        <v>2748529</v>
      </c>
      <c r="S24" s="43">
        <f>'11201'!S24+'11202'!S24+'11203'!S24+'11204'!S24+'11205'!S24+'11206'!S24+'11207'!S24+'11208'!S24+'11209'!S24+'11210'!S24+'11211'!S24+'11212'!S24</f>
        <v>7238340</v>
      </c>
      <c r="T24" s="43">
        <f>'11201'!T24+'11202'!T24+'11203'!T24+'11204'!T24+'11205'!T24+'11206'!T24+'11207'!T24+'11208'!T24+'11209'!T24+'11210'!T24+'11211'!T24+'11212'!T24</f>
        <v>9986869</v>
      </c>
      <c r="U24" s="43">
        <f>'11201'!U24+'11202'!U24+'11203'!U24+'11204'!U24+'11205'!U24+'11206'!U24+'11207'!U24+'11208'!U24+'11209'!U24+'11210'!U24+'11211'!U24+'11212'!U24</f>
        <v>28359839</v>
      </c>
      <c r="V24" s="43">
        <f>'11201'!V24+'11202'!V24+'11203'!V24+'11204'!V24+'11205'!V24+'11206'!V24+'11207'!V24+'11208'!V24+'11209'!V24+'11210'!V24+'11211'!V24+'11212'!V24</f>
        <v>9309095</v>
      </c>
      <c r="W24" s="43">
        <f>'11201'!W24+'11202'!W24+'11203'!W24+'11204'!W24+'11205'!W24+'11206'!W24+'11207'!W24+'11208'!W24+'11209'!W24+'11210'!W24+'11211'!W24+'11212'!W24</f>
        <v>37668934</v>
      </c>
      <c r="X24" s="43">
        <f>'11201'!X24+'11202'!X24+'11203'!X24+'11204'!X24+'11205'!X24+'11206'!X24+'11207'!X24+'11208'!X24+'11209'!X24+'11210'!X24+'11211'!X24+'11212'!X24</f>
        <v>21434444737</v>
      </c>
      <c r="Y24" s="43">
        <f>'11201'!Y24+'11202'!Y24+'11203'!Y24+'11204'!Y24+'11205'!Y24+'11206'!Y24+'11207'!Y24+'11208'!Y24+'11209'!Y24+'11210'!Y24+'11211'!Y24+'11212'!Y24</f>
        <v>4761965130</v>
      </c>
      <c r="Z24" s="43">
        <f>'11201'!Z24+'11202'!Z24+'11203'!Z24+'11204'!Z24+'11205'!Z24+'11206'!Z24+'11207'!Z24+'11208'!Z24+'11209'!Z24+'11210'!Z24+'11211'!Z24+'11212'!Z24</f>
        <v>26196409867</v>
      </c>
      <c r="AA24" s="43">
        <f>'11201'!AA24+'11202'!AA24+'11203'!AA24+'11204'!AA24+'11205'!AA24+'11206'!AA24+'11207'!AA24+'11208'!AA24+'11209'!AA24+'11210'!AA24+'11211'!AA24+'11212'!AA24</f>
        <v>0</v>
      </c>
      <c r="AB24" s="43">
        <f>'11201'!AB24+'11202'!AB24+'11203'!AB24+'11204'!AB24+'11205'!AB24+'11206'!AB24+'11207'!AB24+'11208'!AB24+'11209'!AB24+'11210'!AB24+'11211'!AB24+'11212'!AB24</f>
        <v>0</v>
      </c>
      <c r="AC24" s="43">
        <f>'11201'!AC24+'11202'!AC24+'11203'!AC24+'11204'!AC24+'11205'!AC24+'11206'!AC24+'11207'!AC24+'11208'!AC24+'11209'!AC24+'11210'!AC24+'11211'!AC24+'11212'!AC24</f>
        <v>0</v>
      </c>
      <c r="AD24" s="43">
        <f>'11201'!AD24+'11202'!AD24+'11203'!AD24+'11204'!AD24+'11205'!AD24+'11206'!AD24+'11207'!AD24+'11208'!AD24+'11209'!AD24+'11210'!AD24+'11211'!AD24+'11212'!AD24</f>
        <v>0</v>
      </c>
      <c r="AE24" s="43">
        <f>'11201'!AE24+'11202'!AE24+'11203'!AE24+'11204'!AE24+'11205'!AE24+'11206'!AE24+'11207'!AE24+'11208'!AE24+'11209'!AE24+'11210'!AE24+'11211'!AE24+'11212'!AE24</f>
        <v>0</v>
      </c>
      <c r="AF24" s="43">
        <f>'11201'!AF24+'11202'!AF24+'11203'!AF24+'11204'!AF24+'11205'!AF24+'11206'!AF24+'11207'!AF24+'11208'!AF24+'11209'!AF24+'11210'!AF24+'11211'!AF24+'11212'!AF24</f>
        <v>0</v>
      </c>
    </row>
    <row r="25" spans="1:32" s="44" customFormat="1" ht="19.5" customHeight="1" thickBot="1">
      <c r="A25" s="22" t="s">
        <v>5</v>
      </c>
      <c r="B25" s="21"/>
      <c r="C25" s="9">
        <f>'11201'!C25+'11202'!C25+'11203'!C25+'11204'!C25+'11205'!C25+'11206'!C25+'11207'!C25+'11208'!C25+'11209'!C25+'11210'!C25+'11211'!C25+'11212'!C25</f>
        <v>109683352758</v>
      </c>
      <c r="D25" s="9">
        <f>'11201'!D25+'11202'!D25+'11203'!D25+'11204'!D25+'11205'!D25+'11206'!D25+'11207'!D25+'11208'!D25+'11209'!D25+'11210'!D25+'11211'!D25+'11212'!D25</f>
        <v>53574451172</v>
      </c>
      <c r="E25" s="9">
        <f>'11201'!E25+'11202'!E25+'11203'!E25+'11204'!E25+'11205'!E25+'11206'!E25+'11207'!E25+'11208'!E25+'11209'!E25+'11210'!E25+'11211'!E25+'11212'!E25</f>
        <v>163257803930</v>
      </c>
      <c r="F25" s="9">
        <f>'11201'!F25+'11202'!F25+'11203'!F25+'11204'!F25+'11205'!F25+'11206'!F25+'11207'!F25+'11208'!F25+'11209'!F25+'11210'!F25+'11211'!F25+'11212'!F25</f>
        <v>5951617399</v>
      </c>
      <c r="G25" s="9">
        <f>'11201'!G25+'11202'!G25+'11203'!G25+'11204'!G25+'11205'!G25+'11206'!G25+'11207'!G25+'11208'!G25+'11209'!G25+'11210'!G25+'11211'!G25+'11212'!G25</f>
        <v>6438982111</v>
      </c>
      <c r="H25" s="9">
        <f>'11201'!H25+'11202'!H25+'11203'!H25+'11204'!H25+'11205'!H25+'11206'!H25+'11207'!H25+'11208'!H25+'11209'!H25+'11210'!H25+'11211'!H25+'11212'!H25</f>
        <v>12390599510</v>
      </c>
      <c r="I25" s="9">
        <f>'11201'!I25+'11202'!I25+'11203'!I25+'11204'!I25+'11205'!I25+'11206'!I25+'11207'!I25+'11208'!I25+'11209'!I25+'11210'!I25+'11211'!I25+'11212'!I25</f>
        <v>12489853326</v>
      </c>
      <c r="J25" s="9">
        <f>'11201'!J25+'11202'!J25+'11203'!J25+'11204'!J25+'11205'!J25+'11206'!J25+'11207'!J25+'11208'!J25+'11209'!J25+'11210'!J25+'11211'!J25+'11212'!J25</f>
        <v>7270559558</v>
      </c>
      <c r="K25" s="9">
        <f>'11201'!K25+'11202'!K25+'11203'!K25+'11204'!K25+'11205'!K25+'11206'!K25+'11207'!K25+'11208'!K25+'11209'!K25+'11210'!K25+'11211'!K25+'11212'!K25</f>
        <v>19760412884</v>
      </c>
      <c r="L25" s="9">
        <f>'11201'!L25+'11202'!L25+'11203'!L25+'11204'!L25+'11205'!L25+'11206'!L25+'11207'!L25+'11208'!L25+'11209'!L25+'11210'!L25+'11211'!L25+'11212'!L25</f>
        <v>0</v>
      </c>
      <c r="M25" s="9">
        <f>'11201'!M25+'11202'!M25+'11203'!M25+'11204'!M25+'11205'!M25+'11206'!M25+'11207'!M25+'11208'!M25+'11209'!M25+'11210'!M25+'11211'!M25+'11212'!M25</f>
        <v>0</v>
      </c>
      <c r="N25" s="9">
        <f>'11201'!N25+'11202'!N25+'11203'!N25+'11204'!N25+'11205'!N25+'11206'!N25+'11207'!N25+'11208'!N25+'11209'!N25+'11210'!N25+'11211'!N25+'11212'!N25</f>
        <v>0</v>
      </c>
      <c r="O25" s="9">
        <f>'11201'!O25+'11202'!O25+'11203'!O25+'11204'!O25+'11205'!O25+'11206'!O25+'11207'!O25+'11208'!O25+'11209'!O25+'11210'!O25+'11211'!O25+'11212'!O25</f>
        <v>363183</v>
      </c>
      <c r="P25" s="9">
        <f>'11201'!P25+'11202'!P25+'11203'!P25+'11204'!P25+'11205'!P25+'11206'!P25+'11207'!P25+'11208'!P25+'11209'!P25+'11210'!P25+'11211'!P25+'11212'!P25</f>
        <v>39776</v>
      </c>
      <c r="Q25" s="9">
        <f>'11201'!Q25+'11202'!Q25+'11203'!Q25+'11204'!Q25+'11205'!Q25+'11206'!Q25+'11207'!Q25+'11208'!Q25+'11209'!Q25+'11210'!Q25+'11211'!Q25+'11212'!Q25</f>
        <v>402959</v>
      </c>
      <c r="R25" s="9">
        <f>'11201'!R25+'11202'!R25+'11203'!R25+'11204'!R25+'11205'!R25+'11206'!R25+'11207'!R25+'11208'!R25+'11209'!R25+'11210'!R25+'11211'!R25+'11212'!R25</f>
        <v>3147880</v>
      </c>
      <c r="S25" s="9">
        <f>'11201'!S25+'11202'!S25+'11203'!S25+'11204'!S25+'11205'!S25+'11206'!S25+'11207'!S25+'11208'!S25+'11209'!S25+'11210'!S25+'11211'!S25+'11212'!S25</f>
        <v>11019404</v>
      </c>
      <c r="T25" s="9">
        <f>'11201'!T25+'11202'!T25+'11203'!T25+'11204'!T25+'11205'!T25+'11206'!T25+'11207'!T25+'11208'!T25+'11209'!T25+'11210'!T25+'11211'!T25+'11212'!T25</f>
        <v>14167284</v>
      </c>
      <c r="U25" s="9">
        <f>'11201'!U25+'11202'!U25+'11203'!U25+'11204'!U25+'11205'!U25+'11206'!U25+'11207'!U25+'11208'!U25+'11209'!U25+'11210'!U25+'11211'!U25+'11212'!U25</f>
        <v>32417077</v>
      </c>
      <c r="V25" s="9">
        <f>'11201'!V25+'11202'!V25+'11203'!V25+'11204'!V25+'11205'!V25+'11206'!V25+'11207'!V25+'11208'!V25+'11209'!V25+'11210'!V25+'11211'!V25+'11212'!V25</f>
        <v>14042313</v>
      </c>
      <c r="W25" s="9">
        <f>'11201'!W25+'11202'!W25+'11203'!W25+'11204'!W25+'11205'!W25+'11206'!W25+'11207'!W25+'11208'!W25+'11209'!W25+'11210'!W25+'11211'!W25+'11212'!W25</f>
        <v>46459390</v>
      </c>
      <c r="X25" s="9">
        <f>'11201'!X25+'11202'!X25+'11203'!X25+'11204'!X25+'11205'!X25+'11206'!X25+'11207'!X25+'11208'!X25+'11209'!X25+'11210'!X25+'11211'!X25+'11212'!X25</f>
        <v>55535336446</v>
      </c>
      <c r="Y25" s="9">
        <f>'11201'!Y25+'11202'!Y25+'11203'!Y25+'11204'!Y25+'11205'!Y25+'11206'!Y25+'11207'!Y25+'11208'!Y25+'11209'!Y25+'11210'!Y25+'11211'!Y25+'11212'!Y25</f>
        <v>7136423627</v>
      </c>
      <c r="Z25" s="9">
        <f>'11201'!Z25+'11202'!Z25+'11203'!Z25+'11204'!Z25+'11205'!Z25+'11206'!Z25+'11207'!Z25+'11208'!Z25+'11209'!Z25+'11210'!Z25+'11211'!Z25+'11212'!Z25</f>
        <v>62671760073</v>
      </c>
      <c r="AA25" s="9">
        <f>'11201'!AA25+'11202'!AA25+'11203'!AA25+'11204'!AA25+'11205'!AA25+'11206'!AA25+'11207'!AA25+'11208'!AA25+'11209'!AA25+'11210'!AA25+'11211'!AA25+'11212'!AA25</f>
        <v>35670562926</v>
      </c>
      <c r="AB25" s="9">
        <f>'11201'!AB25+'11202'!AB25+'11203'!AB25+'11204'!AB25+'11205'!AB25+'11206'!AB25+'11207'!AB25+'11208'!AB25+'11209'!AB25+'11210'!AB25+'11211'!AB25+'11212'!AB25</f>
        <v>32703281645</v>
      </c>
      <c r="AC25" s="9">
        <f>'11201'!AC25+'11202'!AC25+'11203'!AC25+'11204'!AC25+'11205'!AC25+'11206'!AC25+'11207'!AC25+'11208'!AC25+'11209'!AC25+'11210'!AC25+'11211'!AC25+'11212'!AC25</f>
        <v>68373844571</v>
      </c>
      <c r="AD25" s="9">
        <f>'11201'!AD25+'11202'!AD25+'11203'!AD25+'11204'!AD25+'11205'!AD25+'11206'!AD25+'11207'!AD25+'11208'!AD25+'11209'!AD25+'11210'!AD25+'11211'!AD25+'11212'!AD25</f>
        <v>54521</v>
      </c>
      <c r="AE25" s="9">
        <f>'11201'!AE25+'11202'!AE25+'11203'!AE25+'11204'!AE25+'11205'!AE25+'11206'!AE25+'11207'!AE25+'11208'!AE25+'11209'!AE25+'11210'!AE25+'11211'!AE25+'11212'!AE25</f>
        <v>102738</v>
      </c>
      <c r="AF25" s="9">
        <f>'11201'!AF25+'11202'!AF25+'11203'!AF25+'11204'!AF25+'11205'!AF25+'11206'!AF25+'11207'!AF25+'11208'!AF25+'11209'!AF25+'11210'!AF25+'11211'!AF25+'11212'!AF25</f>
        <v>157259</v>
      </c>
    </row>
    <row r="26" spans="1:32" ht="19.5" customHeight="1" thickBot="1">
      <c r="A26" s="52" t="s">
        <v>25</v>
      </c>
      <c r="B26" s="18" t="s">
        <v>2</v>
      </c>
      <c r="C26" s="43">
        <f>'11201'!C26+'11202'!C26+'11203'!C26+'11204'!C26+'11205'!C26+'11206'!C26+'11207'!C26+'11208'!C26+'11209'!C26+'11210'!C26+'11211'!C26+'11212'!C26</f>
        <v>640669262</v>
      </c>
      <c r="D26" s="43">
        <f>'11201'!D26+'11202'!D26+'11203'!D26+'11204'!D26+'11205'!D26+'11206'!D26+'11207'!D26+'11208'!D26+'11209'!D26+'11210'!D26+'11211'!D26+'11212'!D26</f>
        <v>978926934</v>
      </c>
      <c r="E26" s="43">
        <f>'11201'!E26+'11202'!E26+'11203'!E26+'11204'!E26+'11205'!E26+'11206'!E26+'11207'!E26+'11208'!E26+'11209'!E26+'11210'!E26+'11211'!E26+'11212'!E26</f>
        <v>1619596196</v>
      </c>
      <c r="F26" s="43">
        <f>'11201'!F26+'11202'!F26+'11203'!F26+'11204'!F26+'11205'!F26+'11206'!F26+'11207'!F26+'11208'!F26+'11209'!F26+'11210'!F26+'11211'!F26+'11212'!F26</f>
        <v>0</v>
      </c>
      <c r="G26" s="43">
        <f>'11201'!G26+'11202'!G26+'11203'!G26+'11204'!G26+'11205'!G26+'11206'!G26+'11207'!G26+'11208'!G26+'11209'!G26+'11210'!G26+'11211'!G26+'11212'!G26</f>
        <v>0</v>
      </c>
      <c r="H26" s="43">
        <f>'11201'!H26+'11202'!H26+'11203'!H26+'11204'!H26+'11205'!H26+'11206'!H26+'11207'!H26+'11208'!H26+'11209'!H26+'11210'!H26+'11211'!H26+'11212'!H26</f>
        <v>0</v>
      </c>
      <c r="I26" s="43">
        <f>'11201'!I26+'11202'!I26+'11203'!I26+'11204'!I26+'11205'!I26+'11206'!I26+'11207'!I26+'11208'!I26+'11209'!I26+'11210'!I26+'11211'!I26+'11212'!I26</f>
        <v>0</v>
      </c>
      <c r="J26" s="43">
        <f>'11201'!J26+'11202'!J26+'11203'!J26+'11204'!J26+'11205'!J26+'11206'!J26+'11207'!J26+'11208'!J26+'11209'!J26+'11210'!J26+'11211'!J26+'11212'!J26</f>
        <v>0</v>
      </c>
      <c r="K26" s="43">
        <f>'11201'!K26+'11202'!K26+'11203'!K26+'11204'!K26+'11205'!K26+'11206'!K26+'11207'!K26+'11208'!K26+'11209'!K26+'11210'!K26+'11211'!K26+'11212'!K26</f>
        <v>0</v>
      </c>
      <c r="L26" s="43">
        <f>'11201'!L26+'11202'!L26+'11203'!L26+'11204'!L26+'11205'!L26+'11206'!L26+'11207'!L26+'11208'!L26+'11209'!L26+'11210'!L26+'11211'!L26+'11212'!L26</f>
        <v>0</v>
      </c>
      <c r="M26" s="43">
        <f>'11201'!M26+'11202'!M26+'11203'!M26+'11204'!M26+'11205'!M26+'11206'!M26+'11207'!M26+'11208'!M26+'11209'!M26+'11210'!M26+'11211'!M26+'11212'!M26</f>
        <v>0</v>
      </c>
      <c r="N26" s="43">
        <f>'11201'!N26+'11202'!N26+'11203'!N26+'11204'!N26+'11205'!N26+'11206'!N26+'11207'!N26+'11208'!N26+'11209'!N26+'11210'!N26+'11211'!N26+'11212'!N26</f>
        <v>0</v>
      </c>
      <c r="O26" s="43">
        <f>'11201'!O26+'11202'!O26+'11203'!O26+'11204'!O26+'11205'!O26+'11206'!O26+'11207'!O26+'11208'!O26+'11209'!O26+'11210'!O26+'11211'!O26+'11212'!O26</f>
        <v>0</v>
      </c>
      <c r="P26" s="43">
        <f>'11201'!P26+'11202'!P26+'11203'!P26+'11204'!P26+'11205'!P26+'11206'!P26+'11207'!P26+'11208'!P26+'11209'!P26+'11210'!P26+'11211'!P26+'11212'!P26</f>
        <v>0</v>
      </c>
      <c r="Q26" s="43">
        <f>'11201'!Q26+'11202'!Q26+'11203'!Q26+'11204'!Q26+'11205'!Q26+'11206'!Q26+'11207'!Q26+'11208'!Q26+'11209'!Q26+'11210'!Q26+'11211'!Q26+'11212'!Q26</f>
        <v>0</v>
      </c>
      <c r="R26" s="43">
        <f>'11201'!R26+'11202'!R26+'11203'!R26+'11204'!R26+'11205'!R26+'11206'!R26+'11207'!R26+'11208'!R26+'11209'!R26+'11210'!R26+'11211'!R26+'11212'!R26</f>
        <v>0</v>
      </c>
      <c r="S26" s="43">
        <f>'11201'!S26+'11202'!S26+'11203'!S26+'11204'!S26+'11205'!S26+'11206'!S26+'11207'!S26+'11208'!S26+'11209'!S26+'11210'!S26+'11211'!S26+'11212'!S26</f>
        <v>0</v>
      </c>
      <c r="T26" s="43">
        <f>'11201'!T26+'11202'!T26+'11203'!T26+'11204'!T26+'11205'!T26+'11206'!T26+'11207'!T26+'11208'!T26+'11209'!T26+'11210'!T26+'11211'!T26+'11212'!T26</f>
        <v>0</v>
      </c>
      <c r="U26" s="43">
        <f>'11201'!U26+'11202'!U26+'11203'!U26+'11204'!U26+'11205'!U26+'11206'!U26+'11207'!U26+'11208'!U26+'11209'!U26+'11210'!U26+'11211'!U26+'11212'!U26</f>
        <v>0</v>
      </c>
      <c r="V26" s="43">
        <f>'11201'!V26+'11202'!V26+'11203'!V26+'11204'!V26+'11205'!V26+'11206'!V26+'11207'!V26+'11208'!V26+'11209'!V26+'11210'!V26+'11211'!V26+'11212'!V26</f>
        <v>0</v>
      </c>
      <c r="W26" s="43">
        <f>'11201'!W26+'11202'!W26+'11203'!W26+'11204'!W26+'11205'!W26+'11206'!W26+'11207'!W26+'11208'!W26+'11209'!W26+'11210'!W26+'11211'!W26+'11212'!W26</f>
        <v>0</v>
      </c>
      <c r="X26" s="43">
        <f>'11201'!X26+'11202'!X26+'11203'!X26+'11204'!X26+'11205'!X26+'11206'!X26+'11207'!X26+'11208'!X26+'11209'!X26+'11210'!X26+'11211'!X26+'11212'!X26</f>
        <v>0</v>
      </c>
      <c r="Y26" s="43">
        <f>'11201'!Y26+'11202'!Y26+'11203'!Y26+'11204'!Y26+'11205'!Y26+'11206'!Y26+'11207'!Y26+'11208'!Y26+'11209'!Y26+'11210'!Y26+'11211'!Y26+'11212'!Y26</f>
        <v>0</v>
      </c>
      <c r="Z26" s="43">
        <f>'11201'!Z26+'11202'!Z26+'11203'!Z26+'11204'!Z26+'11205'!Z26+'11206'!Z26+'11207'!Z26+'11208'!Z26+'11209'!Z26+'11210'!Z26+'11211'!Z26+'11212'!Z26</f>
        <v>0</v>
      </c>
      <c r="AA26" s="43">
        <f>'11201'!AA26+'11202'!AA26+'11203'!AA26+'11204'!AA26+'11205'!AA26+'11206'!AA26+'11207'!AA26+'11208'!AA26+'11209'!AA26+'11210'!AA26+'11211'!AA26+'11212'!AA26</f>
        <v>0</v>
      </c>
      <c r="AB26" s="43">
        <f>'11201'!AB26+'11202'!AB26+'11203'!AB26+'11204'!AB26+'11205'!AB26+'11206'!AB26+'11207'!AB26+'11208'!AB26+'11209'!AB26+'11210'!AB26+'11211'!AB26+'11212'!AB26</f>
        <v>0</v>
      </c>
      <c r="AC26" s="43">
        <f>'11201'!AC26+'11202'!AC26+'11203'!AC26+'11204'!AC26+'11205'!AC26+'11206'!AC26+'11207'!AC26+'11208'!AC26+'11209'!AC26+'11210'!AC26+'11211'!AC26+'11212'!AC26</f>
        <v>0</v>
      </c>
      <c r="AD26" s="43">
        <f>'11201'!AD26+'11202'!AD26+'11203'!AD26+'11204'!AD26+'11205'!AD26+'11206'!AD26+'11207'!AD26+'11208'!AD26+'11209'!AD26+'11210'!AD26+'11211'!AD26+'11212'!AD26</f>
        <v>640669262</v>
      </c>
      <c r="AE26" s="43">
        <f>'11201'!AE26+'11202'!AE26+'11203'!AE26+'11204'!AE26+'11205'!AE26+'11206'!AE26+'11207'!AE26+'11208'!AE26+'11209'!AE26+'11210'!AE26+'11211'!AE26+'11212'!AE26</f>
        <v>978926934</v>
      </c>
      <c r="AF26" s="43">
        <f>'11201'!AF26+'11202'!AF26+'11203'!AF26+'11204'!AF26+'11205'!AF26+'11206'!AF26+'11207'!AF26+'11208'!AF26+'11209'!AF26+'11210'!AF26+'11211'!AF26+'11212'!AF26</f>
        <v>1619596196</v>
      </c>
    </row>
    <row r="27" spans="1:32" ht="19.5" customHeight="1" thickBot="1">
      <c r="A27" s="53"/>
      <c r="B27" s="17" t="s">
        <v>3</v>
      </c>
      <c r="C27" s="43">
        <f>'11201'!C27+'11202'!C27+'11203'!C27+'11204'!C27+'11205'!C27+'11206'!C27+'11207'!C27+'11208'!C27+'11209'!C27+'11210'!C27+'11211'!C27+'11212'!C27</f>
        <v>135870463</v>
      </c>
      <c r="D27" s="43">
        <f>'11201'!D27+'11202'!D27+'11203'!D27+'11204'!D27+'11205'!D27+'11206'!D27+'11207'!D27+'11208'!D27+'11209'!D27+'11210'!D27+'11211'!D27+'11212'!D27</f>
        <v>281990547</v>
      </c>
      <c r="E27" s="43">
        <f>'11201'!E27+'11202'!E27+'11203'!E27+'11204'!E27+'11205'!E27+'11206'!E27+'11207'!E27+'11208'!E27+'11209'!E27+'11210'!E27+'11211'!E27+'11212'!E27</f>
        <v>417861010</v>
      </c>
      <c r="F27" s="43">
        <f>'11201'!F27+'11202'!F27+'11203'!F27+'11204'!F27+'11205'!F27+'11206'!F27+'11207'!F27+'11208'!F27+'11209'!F27+'11210'!F27+'11211'!F27+'11212'!F27</f>
        <v>0</v>
      </c>
      <c r="G27" s="43">
        <f>'11201'!G27+'11202'!G27+'11203'!G27+'11204'!G27+'11205'!G27+'11206'!G27+'11207'!G27+'11208'!G27+'11209'!G27+'11210'!G27+'11211'!G27+'11212'!G27</f>
        <v>0</v>
      </c>
      <c r="H27" s="43">
        <f>'11201'!H27+'11202'!H27+'11203'!H27+'11204'!H27+'11205'!H27+'11206'!H27+'11207'!H27+'11208'!H27+'11209'!H27+'11210'!H27+'11211'!H27+'11212'!H27</f>
        <v>0</v>
      </c>
      <c r="I27" s="43">
        <f>'11201'!I27+'11202'!I27+'11203'!I27+'11204'!I27+'11205'!I27+'11206'!I27+'11207'!I27+'11208'!I27+'11209'!I27+'11210'!I27+'11211'!I27+'11212'!I27</f>
        <v>0</v>
      </c>
      <c r="J27" s="43">
        <f>'11201'!J27+'11202'!J27+'11203'!J27+'11204'!J27+'11205'!J27+'11206'!J27+'11207'!J27+'11208'!J27+'11209'!J27+'11210'!J27+'11211'!J27+'11212'!J27</f>
        <v>0</v>
      </c>
      <c r="K27" s="43">
        <f>'11201'!K27+'11202'!K27+'11203'!K27+'11204'!K27+'11205'!K27+'11206'!K27+'11207'!K27+'11208'!K27+'11209'!K27+'11210'!K27+'11211'!K27+'11212'!K27</f>
        <v>0</v>
      </c>
      <c r="L27" s="43">
        <f>'11201'!L27+'11202'!L27+'11203'!L27+'11204'!L27+'11205'!L27+'11206'!L27+'11207'!L27+'11208'!L27+'11209'!L27+'11210'!L27+'11211'!L27+'11212'!L27</f>
        <v>0</v>
      </c>
      <c r="M27" s="43">
        <f>'11201'!M27+'11202'!M27+'11203'!M27+'11204'!M27+'11205'!M27+'11206'!M27+'11207'!M27+'11208'!M27+'11209'!M27+'11210'!M27+'11211'!M27+'11212'!M27</f>
        <v>0</v>
      </c>
      <c r="N27" s="43">
        <f>'11201'!N27+'11202'!N27+'11203'!N27+'11204'!N27+'11205'!N27+'11206'!N27+'11207'!N27+'11208'!N27+'11209'!N27+'11210'!N27+'11211'!N27+'11212'!N27</f>
        <v>0</v>
      </c>
      <c r="O27" s="43">
        <f>'11201'!O27+'11202'!O27+'11203'!O27+'11204'!O27+'11205'!O27+'11206'!O27+'11207'!O27+'11208'!O27+'11209'!O27+'11210'!O27+'11211'!O27+'11212'!O27</f>
        <v>0</v>
      </c>
      <c r="P27" s="43">
        <f>'11201'!P27+'11202'!P27+'11203'!P27+'11204'!P27+'11205'!P27+'11206'!P27+'11207'!P27+'11208'!P27+'11209'!P27+'11210'!P27+'11211'!P27+'11212'!P27</f>
        <v>0</v>
      </c>
      <c r="Q27" s="43">
        <f>'11201'!Q27+'11202'!Q27+'11203'!Q27+'11204'!Q27+'11205'!Q27+'11206'!Q27+'11207'!Q27+'11208'!Q27+'11209'!Q27+'11210'!Q27+'11211'!Q27+'11212'!Q27</f>
        <v>0</v>
      </c>
      <c r="R27" s="43">
        <f>'11201'!R27+'11202'!R27+'11203'!R27+'11204'!R27+'11205'!R27+'11206'!R27+'11207'!R27+'11208'!R27+'11209'!R27+'11210'!R27+'11211'!R27+'11212'!R27</f>
        <v>0</v>
      </c>
      <c r="S27" s="43">
        <f>'11201'!S27+'11202'!S27+'11203'!S27+'11204'!S27+'11205'!S27+'11206'!S27+'11207'!S27+'11208'!S27+'11209'!S27+'11210'!S27+'11211'!S27+'11212'!S27</f>
        <v>0</v>
      </c>
      <c r="T27" s="43">
        <f>'11201'!T27+'11202'!T27+'11203'!T27+'11204'!T27+'11205'!T27+'11206'!T27+'11207'!T27+'11208'!T27+'11209'!T27+'11210'!T27+'11211'!T27+'11212'!T27</f>
        <v>0</v>
      </c>
      <c r="U27" s="43">
        <f>'11201'!U27+'11202'!U27+'11203'!U27+'11204'!U27+'11205'!U27+'11206'!U27+'11207'!U27+'11208'!U27+'11209'!U27+'11210'!U27+'11211'!U27+'11212'!U27</f>
        <v>0</v>
      </c>
      <c r="V27" s="43">
        <f>'11201'!V27+'11202'!V27+'11203'!V27+'11204'!V27+'11205'!V27+'11206'!V27+'11207'!V27+'11208'!V27+'11209'!V27+'11210'!V27+'11211'!V27+'11212'!V27</f>
        <v>0</v>
      </c>
      <c r="W27" s="43">
        <f>'11201'!W27+'11202'!W27+'11203'!W27+'11204'!W27+'11205'!W27+'11206'!W27+'11207'!W27+'11208'!W27+'11209'!W27+'11210'!W27+'11211'!W27+'11212'!W27</f>
        <v>0</v>
      </c>
      <c r="X27" s="43">
        <f>'11201'!X27+'11202'!X27+'11203'!X27+'11204'!X27+'11205'!X27+'11206'!X27+'11207'!X27+'11208'!X27+'11209'!X27+'11210'!X27+'11211'!X27+'11212'!X27</f>
        <v>31587522</v>
      </c>
      <c r="Y27" s="43">
        <f>'11201'!Y27+'11202'!Y27+'11203'!Y27+'11204'!Y27+'11205'!Y27+'11206'!Y27+'11207'!Y27+'11208'!Y27+'11209'!Y27+'11210'!Y27+'11211'!Y27+'11212'!Y27</f>
        <v>0</v>
      </c>
      <c r="Z27" s="43">
        <f>'11201'!Z27+'11202'!Z27+'11203'!Z27+'11204'!Z27+'11205'!Z27+'11206'!Z27+'11207'!Z27+'11208'!Z27+'11209'!Z27+'11210'!Z27+'11211'!Z27+'11212'!Z27</f>
        <v>31587522</v>
      </c>
      <c r="AA27" s="43">
        <f>'11201'!AA27+'11202'!AA27+'11203'!AA27+'11204'!AA27+'11205'!AA27+'11206'!AA27+'11207'!AA27+'11208'!AA27+'11209'!AA27+'11210'!AA27+'11211'!AA27+'11212'!AA27</f>
        <v>0</v>
      </c>
      <c r="AB27" s="43">
        <f>'11201'!AB27+'11202'!AB27+'11203'!AB27+'11204'!AB27+'11205'!AB27+'11206'!AB27+'11207'!AB27+'11208'!AB27+'11209'!AB27+'11210'!AB27+'11211'!AB27+'11212'!AB27</f>
        <v>0</v>
      </c>
      <c r="AC27" s="43">
        <f>'11201'!AC27+'11202'!AC27+'11203'!AC27+'11204'!AC27+'11205'!AC27+'11206'!AC27+'11207'!AC27+'11208'!AC27+'11209'!AC27+'11210'!AC27+'11211'!AC27+'11212'!AC27</f>
        <v>0</v>
      </c>
      <c r="AD27" s="43">
        <f>'11201'!AD27+'11202'!AD27+'11203'!AD27+'11204'!AD27+'11205'!AD27+'11206'!AD27+'11207'!AD27+'11208'!AD27+'11209'!AD27+'11210'!AD27+'11211'!AD27+'11212'!AD27</f>
        <v>104282941</v>
      </c>
      <c r="AE27" s="43">
        <f>'11201'!AE27+'11202'!AE27+'11203'!AE27+'11204'!AE27+'11205'!AE27+'11206'!AE27+'11207'!AE27+'11208'!AE27+'11209'!AE27+'11210'!AE27+'11211'!AE27+'11212'!AE27</f>
        <v>281990547</v>
      </c>
      <c r="AF27" s="43">
        <f>'11201'!AF27+'11202'!AF27+'11203'!AF27+'11204'!AF27+'11205'!AF27+'11206'!AF27+'11207'!AF27+'11208'!AF27+'11209'!AF27+'11210'!AF27+'11211'!AF27+'11212'!AF27</f>
        <v>386273488</v>
      </c>
    </row>
    <row r="28" spans="1:32" ht="19.5" customHeight="1" thickBot="1">
      <c r="A28" s="53"/>
      <c r="B28" s="17" t="s">
        <v>59</v>
      </c>
      <c r="C28" s="43">
        <f>'11201'!C28+'11202'!C28+'11203'!C28+'11204'!C28+'11205'!C28+'11206'!C28+'11207'!C28+'11208'!C28+'11209'!C28+'11210'!C28+'11211'!C28+'11212'!C28</f>
        <v>0</v>
      </c>
      <c r="D28" s="43">
        <f>'11201'!D28+'11202'!D28+'11203'!D28+'11204'!D28+'11205'!D28+'11206'!D28+'11207'!D28+'11208'!D28+'11209'!D28+'11210'!D28+'11211'!D28+'11212'!D28</f>
        <v>30888851</v>
      </c>
      <c r="E28" s="43">
        <f>'11201'!E28+'11202'!E28+'11203'!E28+'11204'!E28+'11205'!E28+'11206'!E28+'11207'!E28+'11208'!E28+'11209'!E28+'11210'!E28+'11211'!E28+'11212'!E28</f>
        <v>30888851</v>
      </c>
      <c r="F28" s="43">
        <f>'11201'!F28+'11202'!F28+'11203'!F28+'11204'!F28+'11205'!F28+'11206'!F28+'11207'!F28+'11208'!F28+'11209'!F28+'11210'!F28+'11211'!F28+'11212'!F28</f>
        <v>0</v>
      </c>
      <c r="G28" s="43">
        <f>'11201'!G28+'11202'!G28+'11203'!G28+'11204'!G28+'11205'!G28+'11206'!G28+'11207'!G28+'11208'!G28+'11209'!G28+'11210'!G28+'11211'!G28+'11212'!G28</f>
        <v>0</v>
      </c>
      <c r="H28" s="43">
        <f>'11201'!H28+'11202'!H28+'11203'!H28+'11204'!H28+'11205'!H28+'11206'!H28+'11207'!H28+'11208'!H28+'11209'!H28+'11210'!H28+'11211'!H28+'11212'!H28</f>
        <v>0</v>
      </c>
      <c r="I28" s="43">
        <f>'11201'!I28+'11202'!I28+'11203'!I28+'11204'!I28+'11205'!I28+'11206'!I28+'11207'!I28+'11208'!I28+'11209'!I28+'11210'!I28+'11211'!I28+'11212'!I28</f>
        <v>0</v>
      </c>
      <c r="J28" s="43">
        <f>'11201'!J28+'11202'!J28+'11203'!J28+'11204'!J28+'11205'!J28+'11206'!J28+'11207'!J28+'11208'!J28+'11209'!J28+'11210'!J28+'11211'!J28+'11212'!J28</f>
        <v>0</v>
      </c>
      <c r="K28" s="43">
        <f>'11201'!K28+'11202'!K28+'11203'!K28+'11204'!K28+'11205'!K28+'11206'!K28+'11207'!K28+'11208'!K28+'11209'!K28+'11210'!K28+'11211'!K28+'11212'!K28</f>
        <v>0</v>
      </c>
      <c r="L28" s="43">
        <f>'11201'!L28+'11202'!L28+'11203'!L28+'11204'!L28+'11205'!L28+'11206'!L28+'11207'!L28+'11208'!L28+'11209'!L28+'11210'!L28+'11211'!L28+'11212'!L28</f>
        <v>0</v>
      </c>
      <c r="M28" s="43">
        <f>'11201'!M28+'11202'!M28+'11203'!M28+'11204'!M28+'11205'!M28+'11206'!M28+'11207'!M28+'11208'!M28+'11209'!M28+'11210'!M28+'11211'!M28+'11212'!M28</f>
        <v>0</v>
      </c>
      <c r="N28" s="43">
        <f>'11201'!N28+'11202'!N28+'11203'!N28+'11204'!N28+'11205'!N28+'11206'!N28+'11207'!N28+'11208'!N28+'11209'!N28+'11210'!N28+'11211'!N28+'11212'!N28</f>
        <v>0</v>
      </c>
      <c r="O28" s="43">
        <f>'11201'!O28+'11202'!O28+'11203'!O28+'11204'!O28+'11205'!O28+'11206'!O28+'11207'!O28+'11208'!O28+'11209'!O28+'11210'!O28+'11211'!O28+'11212'!O28</f>
        <v>0</v>
      </c>
      <c r="P28" s="43">
        <f>'11201'!P28+'11202'!P28+'11203'!P28+'11204'!P28+'11205'!P28+'11206'!P28+'11207'!P28+'11208'!P28+'11209'!P28+'11210'!P28+'11211'!P28+'11212'!P28</f>
        <v>0</v>
      </c>
      <c r="Q28" s="43">
        <f>'11201'!Q28+'11202'!Q28+'11203'!Q28+'11204'!Q28+'11205'!Q28+'11206'!Q28+'11207'!Q28+'11208'!Q28+'11209'!Q28+'11210'!Q28+'11211'!Q28+'11212'!Q28</f>
        <v>0</v>
      </c>
      <c r="R28" s="43">
        <f>'11201'!R28+'11202'!R28+'11203'!R28+'11204'!R28+'11205'!R28+'11206'!R28+'11207'!R28+'11208'!R28+'11209'!R28+'11210'!R28+'11211'!R28+'11212'!R28</f>
        <v>0</v>
      </c>
      <c r="S28" s="43">
        <f>'11201'!S28+'11202'!S28+'11203'!S28+'11204'!S28+'11205'!S28+'11206'!S28+'11207'!S28+'11208'!S28+'11209'!S28+'11210'!S28+'11211'!S28+'11212'!S28</f>
        <v>0</v>
      </c>
      <c r="T28" s="43">
        <f>'11201'!T28+'11202'!T28+'11203'!T28+'11204'!T28+'11205'!T28+'11206'!T28+'11207'!T28+'11208'!T28+'11209'!T28+'11210'!T28+'11211'!T28+'11212'!T28</f>
        <v>0</v>
      </c>
      <c r="U28" s="43">
        <f>'11201'!U28+'11202'!U28+'11203'!U28+'11204'!U28+'11205'!U28+'11206'!U28+'11207'!U28+'11208'!U28+'11209'!U28+'11210'!U28+'11211'!U28+'11212'!U28</f>
        <v>0</v>
      </c>
      <c r="V28" s="43">
        <f>'11201'!V28+'11202'!V28+'11203'!V28+'11204'!V28+'11205'!V28+'11206'!V28+'11207'!V28+'11208'!V28+'11209'!V28+'11210'!V28+'11211'!V28+'11212'!V28</f>
        <v>0</v>
      </c>
      <c r="W28" s="43">
        <f>'11201'!W28+'11202'!W28+'11203'!W28+'11204'!W28+'11205'!W28+'11206'!W28+'11207'!W28+'11208'!W28+'11209'!W28+'11210'!W28+'11211'!W28+'11212'!W28</f>
        <v>0</v>
      </c>
      <c r="X28" s="43">
        <f>'11201'!X28+'11202'!X28+'11203'!X28+'11204'!X28+'11205'!X28+'11206'!X28+'11207'!X28+'11208'!X28+'11209'!X28+'11210'!X28+'11211'!X28+'11212'!X28</f>
        <v>0</v>
      </c>
      <c r="Y28" s="43">
        <f>'11201'!Y28+'11202'!Y28+'11203'!Y28+'11204'!Y28+'11205'!Y28+'11206'!Y28+'11207'!Y28+'11208'!Y28+'11209'!Y28+'11210'!Y28+'11211'!Y28+'11212'!Y28</f>
        <v>0</v>
      </c>
      <c r="Z28" s="43">
        <f>'11201'!Z28+'11202'!Z28+'11203'!Z28+'11204'!Z28+'11205'!Z28+'11206'!Z28+'11207'!Z28+'11208'!Z28+'11209'!Z28+'11210'!Z28+'11211'!Z28+'11212'!Z28</f>
        <v>0</v>
      </c>
      <c r="AA28" s="43">
        <f>'11201'!AA28+'11202'!AA28+'11203'!AA28+'11204'!AA28+'11205'!AA28+'11206'!AA28+'11207'!AA28+'11208'!AA28+'11209'!AA28+'11210'!AA28+'11211'!AA28+'11212'!AA28</f>
        <v>0</v>
      </c>
      <c r="AB28" s="43">
        <f>'11201'!AB28+'11202'!AB28+'11203'!AB28+'11204'!AB28+'11205'!AB28+'11206'!AB28+'11207'!AB28+'11208'!AB28+'11209'!AB28+'11210'!AB28+'11211'!AB28+'11212'!AB28</f>
        <v>0</v>
      </c>
      <c r="AC28" s="43">
        <f>'11201'!AC28+'11202'!AC28+'11203'!AC28+'11204'!AC28+'11205'!AC28+'11206'!AC28+'11207'!AC28+'11208'!AC28+'11209'!AC28+'11210'!AC28+'11211'!AC28+'11212'!AC28</f>
        <v>0</v>
      </c>
      <c r="AD28" s="43">
        <f>'11201'!AD28+'11202'!AD28+'11203'!AD28+'11204'!AD28+'11205'!AD28+'11206'!AD28+'11207'!AD28+'11208'!AD28+'11209'!AD28+'11210'!AD28+'11211'!AD28+'11212'!AD28</f>
        <v>0</v>
      </c>
      <c r="AE28" s="43">
        <f>'11201'!AE28+'11202'!AE28+'11203'!AE28+'11204'!AE28+'11205'!AE28+'11206'!AE28+'11207'!AE28+'11208'!AE28+'11209'!AE28+'11210'!AE28+'11211'!AE28+'11212'!AE28</f>
        <v>30888851</v>
      </c>
      <c r="AF28" s="43">
        <f>'11201'!AF28+'11202'!AF28+'11203'!AF28+'11204'!AF28+'11205'!AF28+'11206'!AF28+'11207'!AF28+'11208'!AF28+'11209'!AF28+'11210'!AF28+'11211'!AF28+'11212'!AF28</f>
        <v>30888851</v>
      </c>
    </row>
    <row r="29" spans="1:32" ht="19.5" customHeight="1" thickBot="1">
      <c r="A29" s="54"/>
      <c r="B29" s="17" t="s">
        <v>4</v>
      </c>
      <c r="C29" s="43">
        <f>'11201'!C29+'11202'!C29+'11203'!C29+'11204'!C29+'11205'!C29+'11206'!C29+'11207'!C29+'11208'!C29+'11209'!C29+'11210'!C29+'11211'!C29+'11212'!C29</f>
        <v>141101802</v>
      </c>
      <c r="D29" s="43">
        <f>'11201'!D29+'11202'!D29+'11203'!D29+'11204'!D29+'11205'!D29+'11206'!D29+'11207'!D29+'11208'!D29+'11209'!D29+'11210'!D29+'11211'!D29+'11212'!D29</f>
        <v>12722029</v>
      </c>
      <c r="E29" s="43">
        <f>'11201'!E29+'11202'!E29+'11203'!E29+'11204'!E29+'11205'!E29+'11206'!E29+'11207'!E29+'11208'!E29+'11209'!E29+'11210'!E29+'11211'!E29+'11212'!E29</f>
        <v>153823831</v>
      </c>
      <c r="F29" s="43">
        <f>'11201'!F29+'11202'!F29+'11203'!F29+'11204'!F29+'11205'!F29+'11206'!F29+'11207'!F29+'11208'!F29+'11209'!F29+'11210'!F29+'11211'!F29+'11212'!F29</f>
        <v>895844</v>
      </c>
      <c r="G29" s="43">
        <f>'11201'!G29+'11202'!G29+'11203'!G29+'11204'!G29+'11205'!G29+'11206'!G29+'11207'!G29+'11208'!G29+'11209'!G29+'11210'!G29+'11211'!G29+'11212'!G29</f>
        <v>4941846</v>
      </c>
      <c r="H29" s="43">
        <f>'11201'!H29+'11202'!H29+'11203'!H29+'11204'!H29+'11205'!H29+'11206'!H29+'11207'!H29+'11208'!H29+'11209'!H29+'11210'!H29+'11211'!H29+'11212'!H29</f>
        <v>5837690</v>
      </c>
      <c r="I29" s="43">
        <f>'11201'!I29+'11202'!I29+'11203'!I29+'11204'!I29+'11205'!I29+'11206'!I29+'11207'!I29+'11208'!I29+'11209'!I29+'11210'!I29+'11211'!I29+'11212'!I29</f>
        <v>0</v>
      </c>
      <c r="J29" s="43">
        <f>'11201'!J29+'11202'!J29+'11203'!J29+'11204'!J29+'11205'!J29+'11206'!J29+'11207'!J29+'11208'!J29+'11209'!J29+'11210'!J29+'11211'!J29+'11212'!J29</f>
        <v>0</v>
      </c>
      <c r="K29" s="43">
        <f>'11201'!K29+'11202'!K29+'11203'!K29+'11204'!K29+'11205'!K29+'11206'!K29+'11207'!K29+'11208'!K29+'11209'!K29+'11210'!K29+'11211'!K29+'11212'!K29</f>
        <v>0</v>
      </c>
      <c r="L29" s="43">
        <f>'11201'!L29+'11202'!L29+'11203'!L29+'11204'!L29+'11205'!L29+'11206'!L29+'11207'!L29+'11208'!L29+'11209'!L29+'11210'!L29+'11211'!L29+'11212'!L29</f>
        <v>0</v>
      </c>
      <c r="M29" s="43">
        <f>'11201'!M29+'11202'!M29+'11203'!M29+'11204'!M29+'11205'!M29+'11206'!M29+'11207'!M29+'11208'!M29+'11209'!M29+'11210'!M29+'11211'!M29+'11212'!M29</f>
        <v>0</v>
      </c>
      <c r="N29" s="43">
        <f>'11201'!N29+'11202'!N29+'11203'!N29+'11204'!N29+'11205'!N29+'11206'!N29+'11207'!N29+'11208'!N29+'11209'!N29+'11210'!N29+'11211'!N29+'11212'!N29</f>
        <v>0</v>
      </c>
      <c r="O29" s="43">
        <f>'11201'!O29+'11202'!O29+'11203'!O29+'11204'!O29+'11205'!O29+'11206'!O29+'11207'!O29+'11208'!O29+'11209'!O29+'11210'!O29+'11211'!O29+'11212'!O29</f>
        <v>0</v>
      </c>
      <c r="P29" s="43">
        <f>'11201'!P29+'11202'!P29+'11203'!P29+'11204'!P29+'11205'!P29+'11206'!P29+'11207'!P29+'11208'!P29+'11209'!P29+'11210'!P29+'11211'!P29+'11212'!P29</f>
        <v>0</v>
      </c>
      <c r="Q29" s="43">
        <f>'11201'!Q29+'11202'!Q29+'11203'!Q29+'11204'!Q29+'11205'!Q29+'11206'!Q29+'11207'!Q29+'11208'!Q29+'11209'!Q29+'11210'!Q29+'11211'!Q29+'11212'!Q29</f>
        <v>0</v>
      </c>
      <c r="R29" s="43">
        <f>'11201'!R29+'11202'!R29+'11203'!R29+'11204'!R29+'11205'!R29+'11206'!R29+'11207'!R29+'11208'!R29+'11209'!R29+'11210'!R29+'11211'!R29+'11212'!R29</f>
        <v>0</v>
      </c>
      <c r="S29" s="43">
        <f>'11201'!S29+'11202'!S29+'11203'!S29+'11204'!S29+'11205'!S29+'11206'!S29+'11207'!S29+'11208'!S29+'11209'!S29+'11210'!S29+'11211'!S29+'11212'!S29</f>
        <v>0</v>
      </c>
      <c r="T29" s="43">
        <f>'11201'!T29+'11202'!T29+'11203'!T29+'11204'!T29+'11205'!T29+'11206'!T29+'11207'!T29+'11208'!T29+'11209'!T29+'11210'!T29+'11211'!T29+'11212'!T29</f>
        <v>0</v>
      </c>
      <c r="U29" s="43">
        <f>'11201'!U29+'11202'!U29+'11203'!U29+'11204'!U29+'11205'!U29+'11206'!U29+'11207'!U29+'11208'!U29+'11209'!U29+'11210'!U29+'11211'!U29+'11212'!U29</f>
        <v>0</v>
      </c>
      <c r="V29" s="43">
        <f>'11201'!V29+'11202'!V29+'11203'!V29+'11204'!V29+'11205'!V29+'11206'!V29+'11207'!V29+'11208'!V29+'11209'!V29+'11210'!V29+'11211'!V29+'11212'!V29</f>
        <v>0</v>
      </c>
      <c r="W29" s="43">
        <f>'11201'!W29+'11202'!W29+'11203'!W29+'11204'!W29+'11205'!W29+'11206'!W29+'11207'!W29+'11208'!W29+'11209'!W29+'11210'!W29+'11211'!W29+'11212'!W29</f>
        <v>0</v>
      </c>
      <c r="X29" s="43">
        <f>'11201'!X29+'11202'!X29+'11203'!X29+'11204'!X29+'11205'!X29+'11206'!X29+'11207'!X29+'11208'!X29+'11209'!X29+'11210'!X29+'11211'!X29+'11212'!X29</f>
        <v>140205958</v>
      </c>
      <c r="Y29" s="43">
        <f>'11201'!Y29+'11202'!Y29+'11203'!Y29+'11204'!Y29+'11205'!Y29+'11206'!Y29+'11207'!Y29+'11208'!Y29+'11209'!Y29+'11210'!Y29+'11211'!Y29+'11212'!Y29</f>
        <v>7780183</v>
      </c>
      <c r="Z29" s="43">
        <f>'11201'!Z29+'11202'!Z29+'11203'!Z29+'11204'!Z29+'11205'!Z29+'11206'!Z29+'11207'!Z29+'11208'!Z29+'11209'!Z29+'11210'!Z29+'11211'!Z29+'11212'!Z29</f>
        <v>147986141</v>
      </c>
      <c r="AA29" s="43">
        <f>'11201'!AA29+'11202'!AA29+'11203'!AA29+'11204'!AA29+'11205'!AA29+'11206'!AA29+'11207'!AA29+'11208'!AA29+'11209'!AA29+'11210'!AA29+'11211'!AA29+'11212'!AA29</f>
        <v>0</v>
      </c>
      <c r="AB29" s="43">
        <f>'11201'!AB29+'11202'!AB29+'11203'!AB29+'11204'!AB29+'11205'!AB29+'11206'!AB29+'11207'!AB29+'11208'!AB29+'11209'!AB29+'11210'!AB29+'11211'!AB29+'11212'!AB29</f>
        <v>0</v>
      </c>
      <c r="AC29" s="43">
        <f>'11201'!AC29+'11202'!AC29+'11203'!AC29+'11204'!AC29+'11205'!AC29+'11206'!AC29+'11207'!AC29+'11208'!AC29+'11209'!AC29+'11210'!AC29+'11211'!AC29+'11212'!AC29</f>
        <v>0</v>
      </c>
      <c r="AD29" s="43">
        <f>'11201'!AD29+'11202'!AD29+'11203'!AD29+'11204'!AD29+'11205'!AD29+'11206'!AD29+'11207'!AD29+'11208'!AD29+'11209'!AD29+'11210'!AD29+'11211'!AD29+'11212'!AD29</f>
        <v>0</v>
      </c>
      <c r="AE29" s="43">
        <f>'11201'!AE29+'11202'!AE29+'11203'!AE29+'11204'!AE29+'11205'!AE29+'11206'!AE29+'11207'!AE29+'11208'!AE29+'11209'!AE29+'11210'!AE29+'11211'!AE29+'11212'!AE29</f>
        <v>0</v>
      </c>
      <c r="AF29" s="43">
        <f>'11201'!AF29+'11202'!AF29+'11203'!AF29+'11204'!AF29+'11205'!AF29+'11206'!AF29+'11207'!AF29+'11208'!AF29+'11209'!AF29+'11210'!AF29+'11211'!AF29+'11212'!AF29</f>
        <v>0</v>
      </c>
    </row>
    <row r="30" spans="1:32" s="44" customFormat="1" ht="19.5" customHeight="1" thickBot="1">
      <c r="A30" s="22" t="s">
        <v>5</v>
      </c>
      <c r="B30" s="21"/>
      <c r="C30" s="9">
        <f>'11201'!C30+'11202'!C30+'11203'!C30+'11204'!C30+'11205'!C30+'11206'!C30+'11207'!C30+'11208'!C30+'11209'!C30+'11210'!C30+'11211'!C30+'11212'!C30</f>
        <v>917641527</v>
      </c>
      <c r="D30" s="9">
        <f>'11201'!D30+'11202'!D30+'11203'!D30+'11204'!D30+'11205'!D30+'11206'!D30+'11207'!D30+'11208'!D30+'11209'!D30+'11210'!D30+'11211'!D30+'11212'!D30</f>
        <v>1304528361</v>
      </c>
      <c r="E30" s="9">
        <f>'11201'!E30+'11202'!E30+'11203'!E30+'11204'!E30+'11205'!E30+'11206'!E30+'11207'!E30+'11208'!E30+'11209'!E30+'11210'!E30+'11211'!E30+'11212'!E30</f>
        <v>2222169888</v>
      </c>
      <c r="F30" s="9">
        <f>'11201'!F30+'11202'!F30+'11203'!F30+'11204'!F30+'11205'!F30+'11206'!F30+'11207'!F30+'11208'!F30+'11209'!F30+'11210'!F30+'11211'!F30+'11212'!F30</f>
        <v>895844</v>
      </c>
      <c r="G30" s="9">
        <f>'11201'!G30+'11202'!G30+'11203'!G30+'11204'!G30+'11205'!G30+'11206'!G30+'11207'!G30+'11208'!G30+'11209'!G30+'11210'!G30+'11211'!G30+'11212'!G30</f>
        <v>4941846</v>
      </c>
      <c r="H30" s="9">
        <f>'11201'!H30+'11202'!H30+'11203'!H30+'11204'!H30+'11205'!H30+'11206'!H30+'11207'!H30+'11208'!H30+'11209'!H30+'11210'!H30+'11211'!H30+'11212'!H30</f>
        <v>5837690</v>
      </c>
      <c r="I30" s="9">
        <f>'11201'!I30+'11202'!I30+'11203'!I30+'11204'!I30+'11205'!I30+'11206'!I30+'11207'!I30+'11208'!I30+'11209'!I30+'11210'!I30+'11211'!I30+'11212'!I30</f>
        <v>0</v>
      </c>
      <c r="J30" s="9">
        <f>'11201'!J30+'11202'!J30+'11203'!J30+'11204'!J30+'11205'!J30+'11206'!J30+'11207'!J30+'11208'!J30+'11209'!J30+'11210'!J30+'11211'!J30+'11212'!J30</f>
        <v>0</v>
      </c>
      <c r="K30" s="9">
        <f>'11201'!K30+'11202'!K30+'11203'!K30+'11204'!K30+'11205'!K30+'11206'!K30+'11207'!K30+'11208'!K30+'11209'!K30+'11210'!K30+'11211'!K30+'11212'!K30</f>
        <v>0</v>
      </c>
      <c r="L30" s="9">
        <f>'11201'!L30+'11202'!L30+'11203'!L30+'11204'!L30+'11205'!L30+'11206'!L30+'11207'!L30+'11208'!L30+'11209'!L30+'11210'!L30+'11211'!L30+'11212'!L30</f>
        <v>0</v>
      </c>
      <c r="M30" s="9">
        <f>'11201'!M30+'11202'!M30+'11203'!M30+'11204'!M30+'11205'!M30+'11206'!M30+'11207'!M30+'11208'!M30+'11209'!M30+'11210'!M30+'11211'!M30+'11212'!M30</f>
        <v>0</v>
      </c>
      <c r="N30" s="9">
        <f>'11201'!N30+'11202'!N30+'11203'!N30+'11204'!N30+'11205'!N30+'11206'!N30+'11207'!N30+'11208'!N30+'11209'!N30+'11210'!N30+'11211'!N30+'11212'!N30</f>
        <v>0</v>
      </c>
      <c r="O30" s="9">
        <f>'11201'!O30+'11202'!O30+'11203'!O30+'11204'!O30+'11205'!O30+'11206'!O30+'11207'!O30+'11208'!O30+'11209'!O30+'11210'!O30+'11211'!O30+'11212'!O30</f>
        <v>0</v>
      </c>
      <c r="P30" s="9">
        <f>'11201'!P30+'11202'!P30+'11203'!P30+'11204'!P30+'11205'!P30+'11206'!P30+'11207'!P30+'11208'!P30+'11209'!P30+'11210'!P30+'11211'!P30+'11212'!P30</f>
        <v>0</v>
      </c>
      <c r="Q30" s="9">
        <f>'11201'!Q30+'11202'!Q30+'11203'!Q30+'11204'!Q30+'11205'!Q30+'11206'!Q30+'11207'!Q30+'11208'!Q30+'11209'!Q30+'11210'!Q30+'11211'!Q30+'11212'!Q30</f>
        <v>0</v>
      </c>
      <c r="R30" s="9">
        <f>'11201'!R30+'11202'!R30+'11203'!R30+'11204'!R30+'11205'!R30+'11206'!R30+'11207'!R30+'11208'!R30+'11209'!R30+'11210'!R30+'11211'!R30+'11212'!R30</f>
        <v>0</v>
      </c>
      <c r="S30" s="9">
        <f>'11201'!S30+'11202'!S30+'11203'!S30+'11204'!S30+'11205'!S30+'11206'!S30+'11207'!S30+'11208'!S30+'11209'!S30+'11210'!S30+'11211'!S30+'11212'!S30</f>
        <v>0</v>
      </c>
      <c r="T30" s="9">
        <f>'11201'!T30+'11202'!T30+'11203'!T30+'11204'!T30+'11205'!T30+'11206'!T30+'11207'!T30+'11208'!T30+'11209'!T30+'11210'!T30+'11211'!T30+'11212'!T30</f>
        <v>0</v>
      </c>
      <c r="U30" s="9">
        <f>'11201'!U30+'11202'!U30+'11203'!U30+'11204'!U30+'11205'!U30+'11206'!U30+'11207'!U30+'11208'!U30+'11209'!U30+'11210'!U30+'11211'!U30+'11212'!U30</f>
        <v>0</v>
      </c>
      <c r="V30" s="9">
        <f>'11201'!V30+'11202'!V30+'11203'!V30+'11204'!V30+'11205'!V30+'11206'!V30+'11207'!V30+'11208'!V30+'11209'!V30+'11210'!V30+'11211'!V30+'11212'!V30</f>
        <v>0</v>
      </c>
      <c r="W30" s="9">
        <f>'11201'!W30+'11202'!W30+'11203'!W30+'11204'!W30+'11205'!W30+'11206'!W30+'11207'!W30+'11208'!W30+'11209'!W30+'11210'!W30+'11211'!W30+'11212'!W30</f>
        <v>0</v>
      </c>
      <c r="X30" s="9">
        <f>'11201'!X30+'11202'!X30+'11203'!X30+'11204'!X30+'11205'!X30+'11206'!X30+'11207'!X30+'11208'!X30+'11209'!X30+'11210'!X30+'11211'!X30+'11212'!X30</f>
        <v>171793480</v>
      </c>
      <c r="Y30" s="9">
        <f>'11201'!Y30+'11202'!Y30+'11203'!Y30+'11204'!Y30+'11205'!Y30+'11206'!Y30+'11207'!Y30+'11208'!Y30+'11209'!Y30+'11210'!Y30+'11211'!Y30+'11212'!Y30</f>
        <v>7780183</v>
      </c>
      <c r="Z30" s="9">
        <f>'11201'!Z30+'11202'!Z30+'11203'!Z30+'11204'!Z30+'11205'!Z30+'11206'!Z30+'11207'!Z30+'11208'!Z30+'11209'!Z30+'11210'!Z30+'11211'!Z30+'11212'!Z30</f>
        <v>179573663</v>
      </c>
      <c r="AA30" s="9">
        <f>'11201'!AA30+'11202'!AA30+'11203'!AA30+'11204'!AA30+'11205'!AA30+'11206'!AA30+'11207'!AA30+'11208'!AA30+'11209'!AA30+'11210'!AA30+'11211'!AA30+'11212'!AA30</f>
        <v>0</v>
      </c>
      <c r="AB30" s="9">
        <f>'11201'!AB30+'11202'!AB30+'11203'!AB30+'11204'!AB30+'11205'!AB30+'11206'!AB30+'11207'!AB30+'11208'!AB30+'11209'!AB30+'11210'!AB30+'11211'!AB30+'11212'!AB30</f>
        <v>0</v>
      </c>
      <c r="AC30" s="9">
        <f>'11201'!AC30+'11202'!AC30+'11203'!AC30+'11204'!AC30+'11205'!AC30+'11206'!AC30+'11207'!AC30+'11208'!AC30+'11209'!AC30+'11210'!AC30+'11211'!AC30+'11212'!AC30</f>
        <v>0</v>
      </c>
      <c r="AD30" s="9">
        <f>'11201'!AD30+'11202'!AD30+'11203'!AD30+'11204'!AD30+'11205'!AD30+'11206'!AD30+'11207'!AD30+'11208'!AD30+'11209'!AD30+'11210'!AD30+'11211'!AD30+'11212'!AD30</f>
        <v>744952203</v>
      </c>
      <c r="AE30" s="9">
        <f>'11201'!AE30+'11202'!AE30+'11203'!AE30+'11204'!AE30+'11205'!AE30+'11206'!AE30+'11207'!AE30+'11208'!AE30+'11209'!AE30+'11210'!AE30+'11211'!AE30+'11212'!AE30</f>
        <v>1291806332</v>
      </c>
      <c r="AF30" s="9">
        <f>'11201'!AF30+'11202'!AF30+'11203'!AF30+'11204'!AF30+'11205'!AF30+'11206'!AF30+'11207'!AF30+'11208'!AF30+'11209'!AF30+'11210'!AF30+'11211'!AF30+'11212'!AF30</f>
        <v>2036758535</v>
      </c>
    </row>
    <row r="31" spans="1:32" ht="19.5" customHeight="1" thickBot="1">
      <c r="A31" s="52" t="s">
        <v>26</v>
      </c>
      <c r="B31" s="18" t="s">
        <v>2</v>
      </c>
      <c r="C31" s="43">
        <f>'11201'!C31+'11202'!C31+'11203'!C31+'11204'!C31+'11205'!C31+'11206'!C31+'11207'!C31+'11208'!C31+'11209'!C31+'11210'!C31+'11211'!C31+'11212'!C31</f>
        <v>227283570</v>
      </c>
      <c r="D31" s="43">
        <f>'11201'!D31+'11202'!D31+'11203'!D31+'11204'!D31+'11205'!D31+'11206'!D31+'11207'!D31+'11208'!D31+'11209'!D31+'11210'!D31+'11211'!D31+'11212'!D31</f>
        <v>402277184</v>
      </c>
      <c r="E31" s="43">
        <f>'11201'!E31+'11202'!E31+'11203'!E31+'11204'!E31+'11205'!E31+'11206'!E31+'11207'!E31+'11208'!E31+'11209'!E31+'11210'!E31+'11211'!E31+'11212'!E31</f>
        <v>629560754</v>
      </c>
      <c r="F31" s="43">
        <f>'11201'!F31+'11202'!F31+'11203'!F31+'11204'!F31+'11205'!F31+'11206'!F31+'11207'!F31+'11208'!F31+'11209'!F31+'11210'!F31+'11211'!F31+'11212'!F31</f>
        <v>214111149</v>
      </c>
      <c r="G31" s="43">
        <f>'11201'!G31+'11202'!G31+'11203'!G31+'11204'!G31+'11205'!G31+'11206'!G31+'11207'!G31+'11208'!G31+'11209'!G31+'11210'!G31+'11211'!G31+'11212'!G31</f>
        <v>391732881</v>
      </c>
      <c r="H31" s="43">
        <f>'11201'!H31+'11202'!H31+'11203'!H31+'11204'!H31+'11205'!H31+'11206'!H31+'11207'!H31+'11208'!H31+'11209'!H31+'11210'!H31+'11211'!H31+'11212'!H31</f>
        <v>605844030</v>
      </c>
      <c r="I31" s="43">
        <f>'11201'!I31+'11202'!I31+'11203'!I31+'11204'!I31+'11205'!I31+'11206'!I31+'11207'!I31+'11208'!I31+'11209'!I31+'11210'!I31+'11211'!I31+'11212'!I31</f>
        <v>11838476</v>
      </c>
      <c r="J31" s="43">
        <f>'11201'!J31+'11202'!J31+'11203'!J31+'11204'!J31+'11205'!J31+'11206'!J31+'11207'!J31+'11208'!J31+'11209'!J31+'11210'!J31+'11211'!J31+'11212'!J31</f>
        <v>10544303</v>
      </c>
      <c r="K31" s="43">
        <f>'11201'!K31+'11202'!K31+'11203'!K31+'11204'!K31+'11205'!K31+'11206'!K31+'11207'!K31+'11208'!K31+'11209'!K31+'11210'!K31+'11211'!K31+'11212'!K31</f>
        <v>22382779</v>
      </c>
      <c r="L31" s="43">
        <f>'11201'!L31+'11202'!L31+'11203'!L31+'11204'!L31+'11205'!L31+'11206'!L31+'11207'!L31+'11208'!L31+'11209'!L31+'11210'!L31+'11211'!L31+'11212'!L31</f>
        <v>0</v>
      </c>
      <c r="M31" s="43">
        <f>'11201'!M31+'11202'!M31+'11203'!M31+'11204'!M31+'11205'!M31+'11206'!M31+'11207'!M31+'11208'!M31+'11209'!M31+'11210'!M31+'11211'!M31+'11212'!M31</f>
        <v>0</v>
      </c>
      <c r="N31" s="43">
        <f>'11201'!N31+'11202'!N31+'11203'!N31+'11204'!N31+'11205'!N31+'11206'!N31+'11207'!N31+'11208'!N31+'11209'!N31+'11210'!N31+'11211'!N31+'11212'!N31</f>
        <v>0</v>
      </c>
      <c r="O31" s="43">
        <f>'11201'!O31+'11202'!O31+'11203'!O31+'11204'!O31+'11205'!O31+'11206'!O31+'11207'!O31+'11208'!O31+'11209'!O31+'11210'!O31+'11211'!O31+'11212'!O31</f>
        <v>0</v>
      </c>
      <c r="P31" s="43">
        <f>'11201'!P31+'11202'!P31+'11203'!P31+'11204'!P31+'11205'!P31+'11206'!P31+'11207'!P31+'11208'!P31+'11209'!P31+'11210'!P31+'11211'!P31+'11212'!P31</f>
        <v>0</v>
      </c>
      <c r="Q31" s="43">
        <f>'11201'!Q31+'11202'!Q31+'11203'!Q31+'11204'!Q31+'11205'!Q31+'11206'!Q31+'11207'!Q31+'11208'!Q31+'11209'!Q31+'11210'!Q31+'11211'!Q31+'11212'!Q31</f>
        <v>0</v>
      </c>
      <c r="R31" s="43">
        <f>'11201'!R31+'11202'!R31+'11203'!R31+'11204'!R31+'11205'!R31+'11206'!R31+'11207'!R31+'11208'!R31+'11209'!R31+'11210'!R31+'11211'!R31+'11212'!R31</f>
        <v>0</v>
      </c>
      <c r="S31" s="43">
        <f>'11201'!S31+'11202'!S31+'11203'!S31+'11204'!S31+'11205'!S31+'11206'!S31+'11207'!S31+'11208'!S31+'11209'!S31+'11210'!S31+'11211'!S31+'11212'!S31</f>
        <v>0</v>
      </c>
      <c r="T31" s="43">
        <f>'11201'!T31+'11202'!T31+'11203'!T31+'11204'!T31+'11205'!T31+'11206'!T31+'11207'!T31+'11208'!T31+'11209'!T31+'11210'!T31+'11211'!T31+'11212'!T31</f>
        <v>0</v>
      </c>
      <c r="U31" s="43">
        <f>'11201'!U31+'11202'!U31+'11203'!U31+'11204'!U31+'11205'!U31+'11206'!U31+'11207'!U31+'11208'!U31+'11209'!U31+'11210'!U31+'11211'!U31+'11212'!U31</f>
        <v>0</v>
      </c>
      <c r="V31" s="43">
        <f>'11201'!V31+'11202'!V31+'11203'!V31+'11204'!V31+'11205'!V31+'11206'!V31+'11207'!V31+'11208'!V31+'11209'!V31+'11210'!V31+'11211'!V31+'11212'!V31</f>
        <v>0</v>
      </c>
      <c r="W31" s="43">
        <f>'11201'!W31+'11202'!W31+'11203'!W31+'11204'!W31+'11205'!W31+'11206'!W31+'11207'!W31+'11208'!W31+'11209'!W31+'11210'!W31+'11211'!W31+'11212'!W31</f>
        <v>0</v>
      </c>
      <c r="X31" s="43">
        <f>'11201'!X31+'11202'!X31+'11203'!X31+'11204'!X31+'11205'!X31+'11206'!X31+'11207'!X31+'11208'!X31+'11209'!X31+'11210'!X31+'11211'!X31+'11212'!X31</f>
        <v>1333945</v>
      </c>
      <c r="Y31" s="43">
        <f>'11201'!Y31+'11202'!Y31+'11203'!Y31+'11204'!Y31+'11205'!Y31+'11206'!Y31+'11207'!Y31+'11208'!Y31+'11209'!Y31+'11210'!Y31+'11211'!Y31+'11212'!Y31</f>
        <v>0</v>
      </c>
      <c r="Z31" s="43">
        <f>'11201'!Z31+'11202'!Z31+'11203'!Z31+'11204'!Z31+'11205'!Z31+'11206'!Z31+'11207'!Z31+'11208'!Z31+'11209'!Z31+'11210'!Z31+'11211'!Z31+'11212'!Z31</f>
        <v>1333945</v>
      </c>
      <c r="AA31" s="43">
        <f>'11201'!AA31+'11202'!AA31+'11203'!AA31+'11204'!AA31+'11205'!AA31+'11206'!AA31+'11207'!AA31+'11208'!AA31+'11209'!AA31+'11210'!AA31+'11211'!AA31+'11212'!AA31</f>
        <v>0</v>
      </c>
      <c r="AB31" s="43">
        <f>'11201'!AB31+'11202'!AB31+'11203'!AB31+'11204'!AB31+'11205'!AB31+'11206'!AB31+'11207'!AB31+'11208'!AB31+'11209'!AB31+'11210'!AB31+'11211'!AB31+'11212'!AB31</f>
        <v>0</v>
      </c>
      <c r="AC31" s="43">
        <f>'11201'!AC31+'11202'!AC31+'11203'!AC31+'11204'!AC31+'11205'!AC31+'11206'!AC31+'11207'!AC31+'11208'!AC31+'11209'!AC31+'11210'!AC31+'11211'!AC31+'11212'!AC31</f>
        <v>0</v>
      </c>
      <c r="AD31" s="43">
        <f>'11201'!AD31+'11202'!AD31+'11203'!AD31+'11204'!AD31+'11205'!AD31+'11206'!AD31+'11207'!AD31+'11208'!AD31+'11209'!AD31+'11210'!AD31+'11211'!AD31+'11212'!AD31</f>
        <v>0</v>
      </c>
      <c r="AE31" s="43">
        <f>'11201'!AE31+'11202'!AE31+'11203'!AE31+'11204'!AE31+'11205'!AE31+'11206'!AE31+'11207'!AE31+'11208'!AE31+'11209'!AE31+'11210'!AE31+'11211'!AE31+'11212'!AE31</f>
        <v>0</v>
      </c>
      <c r="AF31" s="43">
        <f>'11201'!AF31+'11202'!AF31+'11203'!AF31+'11204'!AF31+'11205'!AF31+'11206'!AF31+'11207'!AF31+'11208'!AF31+'11209'!AF31+'11210'!AF31+'11211'!AF31+'11212'!AF31</f>
        <v>0</v>
      </c>
    </row>
    <row r="32" spans="1:32" ht="19.5" customHeight="1" thickBot="1">
      <c r="A32" s="53"/>
      <c r="B32" s="17" t="s">
        <v>3</v>
      </c>
      <c r="C32" s="43">
        <f>'11201'!C32+'11202'!C32+'11203'!C32+'11204'!C32+'11205'!C32+'11206'!C32+'11207'!C32+'11208'!C32+'11209'!C32+'11210'!C32+'11211'!C32+'11212'!C32</f>
        <v>1878071626</v>
      </c>
      <c r="D32" s="43">
        <f>'11201'!D32+'11202'!D32+'11203'!D32+'11204'!D32+'11205'!D32+'11206'!D32+'11207'!D32+'11208'!D32+'11209'!D32+'11210'!D32+'11211'!D32+'11212'!D32</f>
        <v>465987573</v>
      </c>
      <c r="E32" s="43">
        <f>'11201'!E32+'11202'!E32+'11203'!E32+'11204'!E32+'11205'!E32+'11206'!E32+'11207'!E32+'11208'!E32+'11209'!E32+'11210'!E32+'11211'!E32+'11212'!E32</f>
        <v>2344059199</v>
      </c>
      <c r="F32" s="43">
        <f>'11201'!F32+'11202'!F32+'11203'!F32+'11204'!F32+'11205'!F32+'11206'!F32+'11207'!F32+'11208'!F32+'11209'!F32+'11210'!F32+'11211'!F32+'11212'!F32</f>
        <v>247608353</v>
      </c>
      <c r="G32" s="43">
        <f>'11201'!G32+'11202'!G32+'11203'!G32+'11204'!G32+'11205'!G32+'11206'!G32+'11207'!G32+'11208'!G32+'11209'!G32+'11210'!G32+'11211'!G32+'11212'!G32</f>
        <v>296902567</v>
      </c>
      <c r="H32" s="43">
        <f>'11201'!H32+'11202'!H32+'11203'!H32+'11204'!H32+'11205'!H32+'11206'!H32+'11207'!H32+'11208'!H32+'11209'!H32+'11210'!H32+'11211'!H32+'11212'!H32</f>
        <v>544510920</v>
      </c>
      <c r="I32" s="43">
        <f>'11201'!I32+'11202'!I32+'11203'!I32+'11204'!I32+'11205'!I32+'11206'!I32+'11207'!I32+'11208'!I32+'11209'!I32+'11210'!I32+'11211'!I32+'11212'!I32</f>
        <v>0</v>
      </c>
      <c r="J32" s="43">
        <f>'11201'!J32+'11202'!J32+'11203'!J32+'11204'!J32+'11205'!J32+'11206'!J32+'11207'!J32+'11208'!J32+'11209'!J32+'11210'!J32+'11211'!J32+'11212'!J32</f>
        <v>9153059</v>
      </c>
      <c r="K32" s="43">
        <f>'11201'!K32+'11202'!K32+'11203'!K32+'11204'!K32+'11205'!K32+'11206'!K32+'11207'!K32+'11208'!K32+'11209'!K32+'11210'!K32+'11211'!K32+'11212'!K32</f>
        <v>9153059</v>
      </c>
      <c r="L32" s="43">
        <f>'11201'!L32+'11202'!L32+'11203'!L32+'11204'!L32+'11205'!L32+'11206'!L32+'11207'!L32+'11208'!L32+'11209'!L32+'11210'!L32+'11211'!L32+'11212'!L32</f>
        <v>0</v>
      </c>
      <c r="M32" s="43">
        <f>'11201'!M32+'11202'!M32+'11203'!M32+'11204'!M32+'11205'!M32+'11206'!M32+'11207'!M32+'11208'!M32+'11209'!M32+'11210'!M32+'11211'!M32+'11212'!M32</f>
        <v>0</v>
      </c>
      <c r="N32" s="43">
        <f>'11201'!N32+'11202'!N32+'11203'!N32+'11204'!N32+'11205'!N32+'11206'!N32+'11207'!N32+'11208'!N32+'11209'!N32+'11210'!N32+'11211'!N32+'11212'!N32</f>
        <v>0</v>
      </c>
      <c r="O32" s="43">
        <f>'11201'!O32+'11202'!O32+'11203'!O32+'11204'!O32+'11205'!O32+'11206'!O32+'11207'!O32+'11208'!O32+'11209'!O32+'11210'!O32+'11211'!O32+'11212'!O32</f>
        <v>0</v>
      </c>
      <c r="P32" s="43">
        <f>'11201'!P32+'11202'!P32+'11203'!P32+'11204'!P32+'11205'!P32+'11206'!P32+'11207'!P32+'11208'!P32+'11209'!P32+'11210'!P32+'11211'!P32+'11212'!P32</f>
        <v>0</v>
      </c>
      <c r="Q32" s="43">
        <f>'11201'!Q32+'11202'!Q32+'11203'!Q32+'11204'!Q32+'11205'!Q32+'11206'!Q32+'11207'!Q32+'11208'!Q32+'11209'!Q32+'11210'!Q32+'11211'!Q32+'11212'!Q32</f>
        <v>0</v>
      </c>
      <c r="R32" s="43">
        <f>'11201'!R32+'11202'!R32+'11203'!R32+'11204'!R32+'11205'!R32+'11206'!R32+'11207'!R32+'11208'!R32+'11209'!R32+'11210'!R32+'11211'!R32+'11212'!R32</f>
        <v>0</v>
      </c>
      <c r="S32" s="43">
        <f>'11201'!S32+'11202'!S32+'11203'!S32+'11204'!S32+'11205'!S32+'11206'!S32+'11207'!S32+'11208'!S32+'11209'!S32+'11210'!S32+'11211'!S32+'11212'!S32</f>
        <v>0</v>
      </c>
      <c r="T32" s="43">
        <f>'11201'!T32+'11202'!T32+'11203'!T32+'11204'!T32+'11205'!T32+'11206'!T32+'11207'!T32+'11208'!T32+'11209'!T32+'11210'!T32+'11211'!T32+'11212'!T32</f>
        <v>0</v>
      </c>
      <c r="U32" s="43">
        <f>'11201'!U32+'11202'!U32+'11203'!U32+'11204'!U32+'11205'!U32+'11206'!U32+'11207'!U32+'11208'!U32+'11209'!U32+'11210'!U32+'11211'!U32+'11212'!U32</f>
        <v>0</v>
      </c>
      <c r="V32" s="43">
        <f>'11201'!V32+'11202'!V32+'11203'!V32+'11204'!V32+'11205'!V32+'11206'!V32+'11207'!V32+'11208'!V32+'11209'!V32+'11210'!V32+'11211'!V32+'11212'!V32</f>
        <v>0</v>
      </c>
      <c r="W32" s="43">
        <f>'11201'!W32+'11202'!W32+'11203'!W32+'11204'!W32+'11205'!W32+'11206'!W32+'11207'!W32+'11208'!W32+'11209'!W32+'11210'!W32+'11211'!W32+'11212'!W32</f>
        <v>0</v>
      </c>
      <c r="X32" s="43">
        <f>'11201'!X32+'11202'!X32+'11203'!X32+'11204'!X32+'11205'!X32+'11206'!X32+'11207'!X32+'11208'!X32+'11209'!X32+'11210'!X32+'11211'!X32+'11212'!X32</f>
        <v>1630463273</v>
      </c>
      <c r="Y32" s="43">
        <f>'11201'!Y32+'11202'!Y32+'11203'!Y32+'11204'!Y32+'11205'!Y32+'11206'!Y32+'11207'!Y32+'11208'!Y32+'11209'!Y32+'11210'!Y32+'11211'!Y32+'11212'!Y32</f>
        <v>159931947</v>
      </c>
      <c r="Z32" s="43">
        <f>'11201'!Z32+'11202'!Z32+'11203'!Z32+'11204'!Z32+'11205'!Z32+'11206'!Z32+'11207'!Z32+'11208'!Z32+'11209'!Z32+'11210'!Z32+'11211'!Z32+'11212'!Z32</f>
        <v>1790395220</v>
      </c>
      <c r="AA32" s="43">
        <f>'11201'!AA32+'11202'!AA32+'11203'!AA32+'11204'!AA32+'11205'!AA32+'11206'!AA32+'11207'!AA32+'11208'!AA32+'11209'!AA32+'11210'!AA32+'11211'!AA32+'11212'!AA32</f>
        <v>0</v>
      </c>
      <c r="AB32" s="43">
        <f>'11201'!AB32+'11202'!AB32+'11203'!AB32+'11204'!AB32+'11205'!AB32+'11206'!AB32+'11207'!AB32+'11208'!AB32+'11209'!AB32+'11210'!AB32+'11211'!AB32+'11212'!AB32</f>
        <v>0</v>
      </c>
      <c r="AC32" s="43">
        <f>'11201'!AC32+'11202'!AC32+'11203'!AC32+'11204'!AC32+'11205'!AC32+'11206'!AC32+'11207'!AC32+'11208'!AC32+'11209'!AC32+'11210'!AC32+'11211'!AC32+'11212'!AC32</f>
        <v>0</v>
      </c>
      <c r="AD32" s="43">
        <f>'11201'!AD32+'11202'!AD32+'11203'!AD32+'11204'!AD32+'11205'!AD32+'11206'!AD32+'11207'!AD32+'11208'!AD32+'11209'!AD32+'11210'!AD32+'11211'!AD32+'11212'!AD32</f>
        <v>0</v>
      </c>
      <c r="AE32" s="43">
        <f>'11201'!AE32+'11202'!AE32+'11203'!AE32+'11204'!AE32+'11205'!AE32+'11206'!AE32+'11207'!AE32+'11208'!AE32+'11209'!AE32+'11210'!AE32+'11211'!AE32+'11212'!AE32</f>
        <v>0</v>
      </c>
      <c r="AF32" s="43">
        <f>'11201'!AF32+'11202'!AF32+'11203'!AF32+'11204'!AF32+'11205'!AF32+'11206'!AF32+'11207'!AF32+'11208'!AF32+'11209'!AF32+'11210'!AF32+'11211'!AF32+'11212'!AF32</f>
        <v>0</v>
      </c>
    </row>
    <row r="33" spans="1:32" ht="19.5" customHeight="1" thickBot="1">
      <c r="A33" s="53"/>
      <c r="B33" s="17" t="s">
        <v>59</v>
      </c>
      <c r="C33" s="43">
        <f>'11201'!C33+'11202'!C33+'11203'!C33+'11204'!C33+'11205'!C33+'11206'!C33+'11207'!C33+'11208'!C33+'11209'!C33+'11210'!C33+'11211'!C33+'11212'!C33</f>
        <v>0</v>
      </c>
      <c r="D33" s="43">
        <f>'11201'!D33+'11202'!D33+'11203'!D33+'11204'!D33+'11205'!D33+'11206'!D33+'11207'!D33+'11208'!D33+'11209'!D33+'11210'!D33+'11211'!D33+'11212'!D33</f>
        <v>0</v>
      </c>
      <c r="E33" s="43">
        <f>'11201'!E33+'11202'!E33+'11203'!E33+'11204'!E33+'11205'!E33+'11206'!E33+'11207'!E33+'11208'!E33+'11209'!E33+'11210'!E33+'11211'!E33+'11212'!E33</f>
        <v>0</v>
      </c>
      <c r="F33" s="43">
        <f>'11201'!F33+'11202'!F33+'11203'!F33+'11204'!F33+'11205'!F33+'11206'!F33+'11207'!F33+'11208'!F33+'11209'!F33+'11210'!F33+'11211'!F33+'11212'!F33</f>
        <v>0</v>
      </c>
      <c r="G33" s="43">
        <f>'11201'!G33+'11202'!G33+'11203'!G33+'11204'!G33+'11205'!G33+'11206'!G33+'11207'!G33+'11208'!G33+'11209'!G33+'11210'!G33+'11211'!G33+'11212'!G33</f>
        <v>0</v>
      </c>
      <c r="H33" s="43">
        <f>'11201'!H33+'11202'!H33+'11203'!H33+'11204'!H33+'11205'!H33+'11206'!H33+'11207'!H33+'11208'!H33+'11209'!H33+'11210'!H33+'11211'!H33+'11212'!H33</f>
        <v>0</v>
      </c>
      <c r="I33" s="43">
        <f>'11201'!I33+'11202'!I33+'11203'!I33+'11204'!I33+'11205'!I33+'11206'!I33+'11207'!I33+'11208'!I33+'11209'!I33+'11210'!I33+'11211'!I33+'11212'!I33</f>
        <v>0</v>
      </c>
      <c r="J33" s="43">
        <f>'11201'!J33+'11202'!J33+'11203'!J33+'11204'!J33+'11205'!J33+'11206'!J33+'11207'!J33+'11208'!J33+'11209'!J33+'11210'!J33+'11211'!J33+'11212'!J33</f>
        <v>0</v>
      </c>
      <c r="K33" s="43">
        <f>'11201'!K33+'11202'!K33+'11203'!K33+'11204'!K33+'11205'!K33+'11206'!K33+'11207'!K33+'11208'!K33+'11209'!K33+'11210'!K33+'11211'!K33+'11212'!K33</f>
        <v>0</v>
      </c>
      <c r="L33" s="43">
        <f>'11201'!L33+'11202'!L33+'11203'!L33+'11204'!L33+'11205'!L33+'11206'!L33+'11207'!L33+'11208'!L33+'11209'!L33+'11210'!L33+'11211'!L33+'11212'!L33</f>
        <v>0</v>
      </c>
      <c r="M33" s="43">
        <f>'11201'!M33+'11202'!M33+'11203'!M33+'11204'!M33+'11205'!M33+'11206'!M33+'11207'!M33+'11208'!M33+'11209'!M33+'11210'!M33+'11211'!M33+'11212'!M33</f>
        <v>0</v>
      </c>
      <c r="N33" s="43">
        <f>'11201'!N33+'11202'!N33+'11203'!N33+'11204'!N33+'11205'!N33+'11206'!N33+'11207'!N33+'11208'!N33+'11209'!N33+'11210'!N33+'11211'!N33+'11212'!N33</f>
        <v>0</v>
      </c>
      <c r="O33" s="43">
        <f>'11201'!O33+'11202'!O33+'11203'!O33+'11204'!O33+'11205'!O33+'11206'!O33+'11207'!O33+'11208'!O33+'11209'!O33+'11210'!O33+'11211'!O33+'11212'!O33</f>
        <v>0</v>
      </c>
      <c r="P33" s="43">
        <f>'11201'!P33+'11202'!P33+'11203'!P33+'11204'!P33+'11205'!P33+'11206'!P33+'11207'!P33+'11208'!P33+'11209'!P33+'11210'!P33+'11211'!P33+'11212'!P33</f>
        <v>0</v>
      </c>
      <c r="Q33" s="43">
        <f>'11201'!Q33+'11202'!Q33+'11203'!Q33+'11204'!Q33+'11205'!Q33+'11206'!Q33+'11207'!Q33+'11208'!Q33+'11209'!Q33+'11210'!Q33+'11211'!Q33+'11212'!Q33</f>
        <v>0</v>
      </c>
      <c r="R33" s="43">
        <f>'11201'!R33+'11202'!R33+'11203'!R33+'11204'!R33+'11205'!R33+'11206'!R33+'11207'!R33+'11208'!R33+'11209'!R33+'11210'!R33+'11211'!R33+'11212'!R33</f>
        <v>0</v>
      </c>
      <c r="S33" s="43">
        <f>'11201'!S33+'11202'!S33+'11203'!S33+'11204'!S33+'11205'!S33+'11206'!S33+'11207'!S33+'11208'!S33+'11209'!S33+'11210'!S33+'11211'!S33+'11212'!S33</f>
        <v>0</v>
      </c>
      <c r="T33" s="43">
        <f>'11201'!T33+'11202'!T33+'11203'!T33+'11204'!T33+'11205'!T33+'11206'!T33+'11207'!T33+'11208'!T33+'11209'!T33+'11210'!T33+'11211'!T33+'11212'!T33</f>
        <v>0</v>
      </c>
      <c r="U33" s="43">
        <f>'11201'!U33+'11202'!U33+'11203'!U33+'11204'!U33+'11205'!U33+'11206'!U33+'11207'!U33+'11208'!U33+'11209'!U33+'11210'!U33+'11211'!U33+'11212'!U33</f>
        <v>0</v>
      </c>
      <c r="V33" s="43">
        <f>'11201'!V33+'11202'!V33+'11203'!V33+'11204'!V33+'11205'!V33+'11206'!V33+'11207'!V33+'11208'!V33+'11209'!V33+'11210'!V33+'11211'!V33+'11212'!V33</f>
        <v>0</v>
      </c>
      <c r="W33" s="43">
        <f>'11201'!W33+'11202'!W33+'11203'!W33+'11204'!W33+'11205'!W33+'11206'!W33+'11207'!W33+'11208'!W33+'11209'!W33+'11210'!W33+'11211'!W33+'11212'!W33</f>
        <v>0</v>
      </c>
      <c r="X33" s="43">
        <f>'11201'!X33+'11202'!X33+'11203'!X33+'11204'!X33+'11205'!X33+'11206'!X33+'11207'!X33+'11208'!X33+'11209'!X33+'11210'!X33+'11211'!X33+'11212'!X33</f>
        <v>0</v>
      </c>
      <c r="Y33" s="43">
        <f>'11201'!Y33+'11202'!Y33+'11203'!Y33+'11204'!Y33+'11205'!Y33+'11206'!Y33+'11207'!Y33+'11208'!Y33+'11209'!Y33+'11210'!Y33+'11211'!Y33+'11212'!Y33</f>
        <v>0</v>
      </c>
      <c r="Z33" s="43">
        <f>'11201'!Z33+'11202'!Z33+'11203'!Z33+'11204'!Z33+'11205'!Z33+'11206'!Z33+'11207'!Z33+'11208'!Z33+'11209'!Z33+'11210'!Z33+'11211'!Z33+'11212'!Z33</f>
        <v>0</v>
      </c>
      <c r="AA33" s="43">
        <f>'11201'!AA33+'11202'!AA33+'11203'!AA33+'11204'!AA33+'11205'!AA33+'11206'!AA33+'11207'!AA33+'11208'!AA33+'11209'!AA33+'11210'!AA33+'11211'!AA33+'11212'!AA33</f>
        <v>0</v>
      </c>
      <c r="AB33" s="43">
        <f>'11201'!AB33+'11202'!AB33+'11203'!AB33+'11204'!AB33+'11205'!AB33+'11206'!AB33+'11207'!AB33+'11208'!AB33+'11209'!AB33+'11210'!AB33+'11211'!AB33+'11212'!AB33</f>
        <v>0</v>
      </c>
      <c r="AC33" s="43">
        <f>'11201'!AC33+'11202'!AC33+'11203'!AC33+'11204'!AC33+'11205'!AC33+'11206'!AC33+'11207'!AC33+'11208'!AC33+'11209'!AC33+'11210'!AC33+'11211'!AC33+'11212'!AC33</f>
        <v>0</v>
      </c>
      <c r="AD33" s="43">
        <f>'11201'!AD33+'11202'!AD33+'11203'!AD33+'11204'!AD33+'11205'!AD33+'11206'!AD33+'11207'!AD33+'11208'!AD33+'11209'!AD33+'11210'!AD33+'11211'!AD33+'11212'!AD33</f>
        <v>0</v>
      </c>
      <c r="AE33" s="43">
        <f>'11201'!AE33+'11202'!AE33+'11203'!AE33+'11204'!AE33+'11205'!AE33+'11206'!AE33+'11207'!AE33+'11208'!AE33+'11209'!AE33+'11210'!AE33+'11211'!AE33+'11212'!AE33</f>
        <v>0</v>
      </c>
      <c r="AF33" s="43">
        <f>'11201'!AF33+'11202'!AF33+'11203'!AF33+'11204'!AF33+'11205'!AF33+'11206'!AF33+'11207'!AF33+'11208'!AF33+'11209'!AF33+'11210'!AF33+'11211'!AF33+'11212'!AF33</f>
        <v>0</v>
      </c>
    </row>
    <row r="34" spans="1:32" ht="19.5" customHeight="1" thickBot="1">
      <c r="A34" s="54"/>
      <c r="B34" s="17" t="s">
        <v>4</v>
      </c>
      <c r="C34" s="43">
        <f>'11201'!C34+'11202'!C34+'11203'!C34+'11204'!C34+'11205'!C34+'11206'!C34+'11207'!C34+'11208'!C34+'11209'!C34+'11210'!C34+'11211'!C34+'11212'!C34</f>
        <v>31913834762</v>
      </c>
      <c r="D34" s="43">
        <f>'11201'!D34+'11202'!D34+'11203'!D34+'11204'!D34+'11205'!D34+'11206'!D34+'11207'!D34+'11208'!D34+'11209'!D34+'11210'!D34+'11211'!D34+'11212'!D34</f>
        <v>12677390772</v>
      </c>
      <c r="E34" s="43">
        <f>'11201'!E34+'11202'!E34+'11203'!E34+'11204'!E34+'11205'!E34+'11206'!E34+'11207'!E34+'11208'!E34+'11209'!E34+'11210'!E34+'11211'!E34+'11212'!E34</f>
        <v>44591225534</v>
      </c>
      <c r="F34" s="43">
        <f>'11201'!F34+'11202'!F34+'11203'!F34+'11204'!F34+'11205'!F34+'11206'!F34+'11207'!F34+'11208'!F34+'11209'!F34+'11210'!F34+'11211'!F34+'11212'!F34</f>
        <v>2699317722</v>
      </c>
      <c r="G34" s="43">
        <f>'11201'!G34+'11202'!G34+'11203'!G34+'11204'!G34+'11205'!G34+'11206'!G34+'11207'!G34+'11208'!G34+'11209'!G34+'11210'!G34+'11211'!G34+'11212'!G34</f>
        <v>9267934222</v>
      </c>
      <c r="H34" s="43">
        <f>'11201'!H34+'11202'!H34+'11203'!H34+'11204'!H34+'11205'!H34+'11206'!H34+'11207'!H34+'11208'!H34+'11209'!H34+'11210'!H34+'11211'!H34+'11212'!H34</f>
        <v>11967251944</v>
      </c>
      <c r="I34" s="43">
        <f>'11201'!I34+'11202'!I34+'11203'!I34+'11204'!I34+'11205'!I34+'11206'!I34+'11207'!I34+'11208'!I34+'11209'!I34+'11210'!I34+'11211'!I34+'11212'!I34</f>
        <v>103303210</v>
      </c>
      <c r="J34" s="43">
        <f>'11201'!J34+'11202'!J34+'11203'!J34+'11204'!J34+'11205'!J34+'11206'!J34+'11207'!J34+'11208'!J34+'11209'!J34+'11210'!J34+'11211'!J34+'11212'!J34</f>
        <v>107116511</v>
      </c>
      <c r="K34" s="43">
        <f>'11201'!K34+'11202'!K34+'11203'!K34+'11204'!K34+'11205'!K34+'11206'!K34+'11207'!K34+'11208'!K34+'11209'!K34+'11210'!K34+'11211'!K34+'11212'!K34</f>
        <v>210419721</v>
      </c>
      <c r="L34" s="43">
        <f>'11201'!L34+'11202'!L34+'11203'!L34+'11204'!L34+'11205'!L34+'11206'!L34+'11207'!L34+'11208'!L34+'11209'!L34+'11210'!L34+'11211'!L34+'11212'!L34</f>
        <v>6201086</v>
      </c>
      <c r="M34" s="43">
        <f>'11201'!M34+'11202'!M34+'11203'!M34+'11204'!M34+'11205'!M34+'11206'!M34+'11207'!M34+'11208'!M34+'11209'!M34+'11210'!M34+'11211'!M34+'11212'!M34</f>
        <v>17296605</v>
      </c>
      <c r="N34" s="43">
        <f>'11201'!N34+'11202'!N34+'11203'!N34+'11204'!N34+'11205'!N34+'11206'!N34+'11207'!N34+'11208'!N34+'11209'!N34+'11210'!N34+'11211'!N34+'11212'!N34</f>
        <v>23497691</v>
      </c>
      <c r="O34" s="43">
        <f>'11201'!O34+'11202'!O34+'11203'!O34+'11204'!O34+'11205'!O34+'11206'!O34+'11207'!O34+'11208'!O34+'11209'!O34+'11210'!O34+'11211'!O34+'11212'!O34</f>
        <v>0</v>
      </c>
      <c r="P34" s="43">
        <f>'11201'!P34+'11202'!P34+'11203'!P34+'11204'!P34+'11205'!P34+'11206'!P34+'11207'!P34+'11208'!P34+'11209'!P34+'11210'!P34+'11211'!P34+'11212'!P34</f>
        <v>0</v>
      </c>
      <c r="Q34" s="43">
        <f>'11201'!Q34+'11202'!Q34+'11203'!Q34+'11204'!Q34+'11205'!Q34+'11206'!Q34+'11207'!Q34+'11208'!Q34+'11209'!Q34+'11210'!Q34+'11211'!Q34+'11212'!Q34</f>
        <v>0</v>
      </c>
      <c r="R34" s="43">
        <f>'11201'!R34+'11202'!R34+'11203'!R34+'11204'!R34+'11205'!R34+'11206'!R34+'11207'!R34+'11208'!R34+'11209'!R34+'11210'!R34+'11211'!R34+'11212'!R34</f>
        <v>0</v>
      </c>
      <c r="S34" s="43">
        <f>'11201'!S34+'11202'!S34+'11203'!S34+'11204'!S34+'11205'!S34+'11206'!S34+'11207'!S34+'11208'!S34+'11209'!S34+'11210'!S34+'11211'!S34+'11212'!S34</f>
        <v>0</v>
      </c>
      <c r="T34" s="43">
        <f>'11201'!T34+'11202'!T34+'11203'!T34+'11204'!T34+'11205'!T34+'11206'!T34+'11207'!T34+'11208'!T34+'11209'!T34+'11210'!T34+'11211'!T34+'11212'!T34</f>
        <v>0</v>
      </c>
      <c r="U34" s="43">
        <f>'11201'!U34+'11202'!U34+'11203'!U34+'11204'!U34+'11205'!U34+'11206'!U34+'11207'!U34+'11208'!U34+'11209'!U34+'11210'!U34+'11211'!U34+'11212'!U34</f>
        <v>0</v>
      </c>
      <c r="V34" s="43">
        <f>'11201'!V34+'11202'!V34+'11203'!V34+'11204'!V34+'11205'!V34+'11206'!V34+'11207'!V34+'11208'!V34+'11209'!V34+'11210'!V34+'11211'!V34+'11212'!V34</f>
        <v>0</v>
      </c>
      <c r="W34" s="43">
        <f>'11201'!W34+'11202'!W34+'11203'!W34+'11204'!W34+'11205'!W34+'11206'!W34+'11207'!W34+'11208'!W34+'11209'!W34+'11210'!W34+'11211'!W34+'11212'!W34</f>
        <v>0</v>
      </c>
      <c r="X34" s="43">
        <f>'11201'!X34+'11202'!X34+'11203'!X34+'11204'!X34+'11205'!X34+'11206'!X34+'11207'!X34+'11208'!X34+'11209'!X34+'11210'!X34+'11211'!X34+'11212'!X34</f>
        <v>29105012744</v>
      </c>
      <c r="Y34" s="43">
        <f>'11201'!Y34+'11202'!Y34+'11203'!Y34+'11204'!Y34+'11205'!Y34+'11206'!Y34+'11207'!Y34+'11208'!Y34+'11209'!Y34+'11210'!Y34+'11211'!Y34+'11212'!Y34</f>
        <v>3285043434</v>
      </c>
      <c r="Z34" s="43">
        <f>'11201'!Z34+'11202'!Z34+'11203'!Z34+'11204'!Z34+'11205'!Z34+'11206'!Z34+'11207'!Z34+'11208'!Z34+'11209'!Z34+'11210'!Z34+'11211'!Z34+'11212'!Z34</f>
        <v>32390056178</v>
      </c>
      <c r="AA34" s="43">
        <f>'11201'!AA34+'11202'!AA34+'11203'!AA34+'11204'!AA34+'11205'!AA34+'11206'!AA34+'11207'!AA34+'11208'!AA34+'11209'!AA34+'11210'!AA34+'11211'!AA34+'11212'!AA34</f>
        <v>0</v>
      </c>
      <c r="AB34" s="43">
        <f>'11201'!AB34+'11202'!AB34+'11203'!AB34+'11204'!AB34+'11205'!AB34+'11206'!AB34+'11207'!AB34+'11208'!AB34+'11209'!AB34+'11210'!AB34+'11211'!AB34+'11212'!AB34</f>
        <v>0</v>
      </c>
      <c r="AC34" s="43">
        <f>'11201'!AC34+'11202'!AC34+'11203'!AC34+'11204'!AC34+'11205'!AC34+'11206'!AC34+'11207'!AC34+'11208'!AC34+'11209'!AC34+'11210'!AC34+'11211'!AC34+'11212'!AC34</f>
        <v>0</v>
      </c>
      <c r="AD34" s="43">
        <f>'11201'!AD34+'11202'!AD34+'11203'!AD34+'11204'!AD34+'11205'!AD34+'11206'!AD34+'11207'!AD34+'11208'!AD34+'11209'!AD34+'11210'!AD34+'11211'!AD34+'11212'!AD34</f>
        <v>0</v>
      </c>
      <c r="AE34" s="43">
        <f>'11201'!AE34+'11202'!AE34+'11203'!AE34+'11204'!AE34+'11205'!AE34+'11206'!AE34+'11207'!AE34+'11208'!AE34+'11209'!AE34+'11210'!AE34+'11211'!AE34+'11212'!AE34</f>
        <v>0</v>
      </c>
      <c r="AF34" s="43">
        <f>'11201'!AF34+'11202'!AF34+'11203'!AF34+'11204'!AF34+'11205'!AF34+'11206'!AF34+'11207'!AF34+'11208'!AF34+'11209'!AF34+'11210'!AF34+'11211'!AF34+'11212'!AF34</f>
        <v>0</v>
      </c>
    </row>
    <row r="35" spans="1:32" s="44" customFormat="1" ht="19.5" customHeight="1" thickBot="1">
      <c r="A35" s="22" t="s">
        <v>5</v>
      </c>
      <c r="B35" s="21"/>
      <c r="C35" s="9">
        <f>'11201'!C35+'11202'!C35+'11203'!C35+'11204'!C35+'11205'!C35+'11206'!C35+'11207'!C35+'11208'!C35+'11209'!C35+'11210'!C35+'11211'!C35+'11212'!C35</f>
        <v>34019189958</v>
      </c>
      <c r="D35" s="9">
        <f>'11201'!D35+'11202'!D35+'11203'!D35+'11204'!D35+'11205'!D35+'11206'!D35+'11207'!D35+'11208'!D35+'11209'!D35+'11210'!D35+'11211'!D35+'11212'!D35</f>
        <v>13545655529</v>
      </c>
      <c r="E35" s="9">
        <f>'11201'!E35+'11202'!E35+'11203'!E35+'11204'!E35+'11205'!E35+'11206'!E35+'11207'!E35+'11208'!E35+'11209'!E35+'11210'!E35+'11211'!E35+'11212'!E35</f>
        <v>47564845487</v>
      </c>
      <c r="F35" s="9">
        <f>'11201'!F35+'11202'!F35+'11203'!F35+'11204'!F35+'11205'!F35+'11206'!F35+'11207'!F35+'11208'!F35+'11209'!F35+'11210'!F35+'11211'!F35+'11212'!F35</f>
        <v>3161037224</v>
      </c>
      <c r="G35" s="9">
        <f>'11201'!G35+'11202'!G35+'11203'!G35+'11204'!G35+'11205'!G35+'11206'!G35+'11207'!G35+'11208'!G35+'11209'!G35+'11210'!G35+'11211'!G35+'11212'!G35</f>
        <v>9956569670</v>
      </c>
      <c r="H35" s="9">
        <f>'11201'!H35+'11202'!H35+'11203'!H35+'11204'!H35+'11205'!H35+'11206'!H35+'11207'!H35+'11208'!H35+'11209'!H35+'11210'!H35+'11211'!H35+'11212'!H35</f>
        <v>13117606894</v>
      </c>
      <c r="I35" s="9">
        <f>'11201'!I35+'11202'!I35+'11203'!I35+'11204'!I35+'11205'!I35+'11206'!I35+'11207'!I35+'11208'!I35+'11209'!I35+'11210'!I35+'11211'!I35+'11212'!I35</f>
        <v>115141686</v>
      </c>
      <c r="J35" s="9">
        <f>'11201'!J35+'11202'!J35+'11203'!J35+'11204'!J35+'11205'!J35+'11206'!J35+'11207'!J35+'11208'!J35+'11209'!J35+'11210'!J35+'11211'!J35+'11212'!J35</f>
        <v>126813873</v>
      </c>
      <c r="K35" s="9">
        <f>'11201'!K35+'11202'!K35+'11203'!K35+'11204'!K35+'11205'!K35+'11206'!K35+'11207'!K35+'11208'!K35+'11209'!K35+'11210'!K35+'11211'!K35+'11212'!K35</f>
        <v>241955559</v>
      </c>
      <c r="L35" s="9">
        <f>'11201'!L35+'11202'!L35+'11203'!L35+'11204'!L35+'11205'!L35+'11206'!L35+'11207'!L35+'11208'!L35+'11209'!L35+'11210'!L35+'11211'!L35+'11212'!L35</f>
        <v>6201086</v>
      </c>
      <c r="M35" s="9">
        <f>'11201'!M35+'11202'!M35+'11203'!M35+'11204'!M35+'11205'!M35+'11206'!M35+'11207'!M35+'11208'!M35+'11209'!M35+'11210'!M35+'11211'!M35+'11212'!M35</f>
        <v>17296605</v>
      </c>
      <c r="N35" s="9">
        <f>'11201'!N35+'11202'!N35+'11203'!N35+'11204'!N35+'11205'!N35+'11206'!N35+'11207'!N35+'11208'!N35+'11209'!N35+'11210'!N35+'11211'!N35+'11212'!N35</f>
        <v>23497691</v>
      </c>
      <c r="O35" s="9">
        <f>'11201'!O35+'11202'!O35+'11203'!O35+'11204'!O35+'11205'!O35+'11206'!O35+'11207'!O35+'11208'!O35+'11209'!O35+'11210'!O35+'11211'!O35+'11212'!O35</f>
        <v>0</v>
      </c>
      <c r="P35" s="9">
        <f>'11201'!P35+'11202'!P35+'11203'!P35+'11204'!P35+'11205'!P35+'11206'!P35+'11207'!P35+'11208'!P35+'11209'!P35+'11210'!P35+'11211'!P35+'11212'!P35</f>
        <v>0</v>
      </c>
      <c r="Q35" s="9">
        <f>'11201'!Q35+'11202'!Q35+'11203'!Q35+'11204'!Q35+'11205'!Q35+'11206'!Q35+'11207'!Q35+'11208'!Q35+'11209'!Q35+'11210'!Q35+'11211'!Q35+'11212'!Q35</f>
        <v>0</v>
      </c>
      <c r="R35" s="9">
        <f>'11201'!R35+'11202'!R35+'11203'!R35+'11204'!R35+'11205'!R35+'11206'!R35+'11207'!R35+'11208'!R35+'11209'!R35+'11210'!R35+'11211'!R35+'11212'!R35</f>
        <v>0</v>
      </c>
      <c r="S35" s="9">
        <f>'11201'!S35+'11202'!S35+'11203'!S35+'11204'!S35+'11205'!S35+'11206'!S35+'11207'!S35+'11208'!S35+'11209'!S35+'11210'!S35+'11211'!S35+'11212'!S35</f>
        <v>0</v>
      </c>
      <c r="T35" s="9">
        <f>'11201'!T35+'11202'!T35+'11203'!T35+'11204'!T35+'11205'!T35+'11206'!T35+'11207'!T35+'11208'!T35+'11209'!T35+'11210'!T35+'11211'!T35+'11212'!T35</f>
        <v>0</v>
      </c>
      <c r="U35" s="9">
        <f>'11201'!U35+'11202'!U35+'11203'!U35+'11204'!U35+'11205'!U35+'11206'!U35+'11207'!U35+'11208'!U35+'11209'!U35+'11210'!U35+'11211'!U35+'11212'!U35</f>
        <v>0</v>
      </c>
      <c r="V35" s="9">
        <f>'11201'!V35+'11202'!V35+'11203'!V35+'11204'!V35+'11205'!V35+'11206'!V35+'11207'!V35+'11208'!V35+'11209'!V35+'11210'!V35+'11211'!V35+'11212'!V35</f>
        <v>0</v>
      </c>
      <c r="W35" s="9">
        <f>'11201'!W35+'11202'!W35+'11203'!W35+'11204'!W35+'11205'!W35+'11206'!W35+'11207'!W35+'11208'!W35+'11209'!W35+'11210'!W35+'11211'!W35+'11212'!W35</f>
        <v>0</v>
      </c>
      <c r="X35" s="9">
        <f>'11201'!X35+'11202'!X35+'11203'!X35+'11204'!X35+'11205'!X35+'11206'!X35+'11207'!X35+'11208'!X35+'11209'!X35+'11210'!X35+'11211'!X35+'11212'!X35</f>
        <v>30736809962</v>
      </c>
      <c r="Y35" s="9">
        <f>'11201'!Y35+'11202'!Y35+'11203'!Y35+'11204'!Y35+'11205'!Y35+'11206'!Y35+'11207'!Y35+'11208'!Y35+'11209'!Y35+'11210'!Y35+'11211'!Y35+'11212'!Y35</f>
        <v>3444975381</v>
      </c>
      <c r="Z35" s="9">
        <f>'11201'!Z35+'11202'!Z35+'11203'!Z35+'11204'!Z35+'11205'!Z35+'11206'!Z35+'11207'!Z35+'11208'!Z35+'11209'!Z35+'11210'!Z35+'11211'!Z35+'11212'!Z35</f>
        <v>34181785343</v>
      </c>
      <c r="AA35" s="9">
        <f>'11201'!AA35+'11202'!AA35+'11203'!AA35+'11204'!AA35+'11205'!AA35+'11206'!AA35+'11207'!AA35+'11208'!AA35+'11209'!AA35+'11210'!AA35+'11211'!AA35+'11212'!AA35</f>
        <v>0</v>
      </c>
      <c r="AB35" s="9">
        <f>'11201'!AB35+'11202'!AB35+'11203'!AB35+'11204'!AB35+'11205'!AB35+'11206'!AB35+'11207'!AB35+'11208'!AB35+'11209'!AB35+'11210'!AB35+'11211'!AB35+'11212'!AB35</f>
        <v>0</v>
      </c>
      <c r="AC35" s="9">
        <f>'11201'!AC35+'11202'!AC35+'11203'!AC35+'11204'!AC35+'11205'!AC35+'11206'!AC35+'11207'!AC35+'11208'!AC35+'11209'!AC35+'11210'!AC35+'11211'!AC35+'11212'!AC35</f>
        <v>0</v>
      </c>
      <c r="AD35" s="9">
        <f>'11201'!AD35+'11202'!AD35+'11203'!AD35+'11204'!AD35+'11205'!AD35+'11206'!AD35+'11207'!AD35+'11208'!AD35+'11209'!AD35+'11210'!AD35+'11211'!AD35+'11212'!AD35</f>
        <v>0</v>
      </c>
      <c r="AE35" s="9">
        <f>'11201'!AE35+'11202'!AE35+'11203'!AE35+'11204'!AE35+'11205'!AE35+'11206'!AE35+'11207'!AE35+'11208'!AE35+'11209'!AE35+'11210'!AE35+'11211'!AE35+'11212'!AE35</f>
        <v>0</v>
      </c>
      <c r="AF35" s="9">
        <f>'11201'!AF35+'11202'!AF35+'11203'!AF35+'11204'!AF35+'11205'!AF35+'11206'!AF35+'11207'!AF35+'11208'!AF35+'11209'!AF35+'11210'!AF35+'11211'!AF35+'11212'!AF35</f>
        <v>0</v>
      </c>
    </row>
    <row r="36" spans="1:32" ht="19.5" customHeight="1" thickBot="1">
      <c r="A36" s="52" t="s">
        <v>27</v>
      </c>
      <c r="B36" s="18" t="s">
        <v>2</v>
      </c>
      <c r="C36" s="43">
        <f>'11201'!C36+'11202'!C36+'11203'!C36+'11204'!C36+'11205'!C36+'11206'!C36+'11207'!C36+'11208'!C36+'11209'!C36+'11210'!C36+'11211'!C36+'11212'!C36</f>
        <v>1072697533</v>
      </c>
      <c r="D36" s="43">
        <f>'11201'!D36+'11202'!D36+'11203'!D36+'11204'!D36+'11205'!D36+'11206'!D36+'11207'!D36+'11208'!D36+'11209'!D36+'11210'!D36+'11211'!D36+'11212'!D36</f>
        <v>342848325</v>
      </c>
      <c r="E36" s="43">
        <f>'11201'!E36+'11202'!E36+'11203'!E36+'11204'!E36+'11205'!E36+'11206'!E36+'11207'!E36+'11208'!E36+'11209'!E36+'11210'!E36+'11211'!E36+'11212'!E36</f>
        <v>1415545858</v>
      </c>
      <c r="F36" s="43">
        <f>'11201'!F36+'11202'!F36+'11203'!F36+'11204'!F36+'11205'!F36+'11206'!F36+'11207'!F36+'11208'!F36+'11209'!F36+'11210'!F36+'11211'!F36+'11212'!F36</f>
        <v>71953610</v>
      </c>
      <c r="G36" s="43">
        <f>'11201'!G36+'11202'!G36+'11203'!G36+'11204'!G36+'11205'!G36+'11206'!G36+'11207'!G36+'11208'!G36+'11209'!G36+'11210'!G36+'11211'!G36+'11212'!G36</f>
        <v>30169292</v>
      </c>
      <c r="H36" s="43">
        <f>'11201'!H36+'11202'!H36+'11203'!H36+'11204'!H36+'11205'!H36+'11206'!H36+'11207'!H36+'11208'!H36+'11209'!H36+'11210'!H36+'11211'!H36+'11212'!H36</f>
        <v>102122902</v>
      </c>
      <c r="I36" s="43">
        <f>'11201'!I36+'11202'!I36+'11203'!I36+'11204'!I36+'11205'!I36+'11206'!I36+'11207'!I36+'11208'!I36+'11209'!I36+'11210'!I36+'11211'!I36+'11212'!I36</f>
        <v>19</v>
      </c>
      <c r="J36" s="43">
        <f>'11201'!J36+'11202'!J36+'11203'!J36+'11204'!J36+'11205'!J36+'11206'!J36+'11207'!J36+'11208'!J36+'11209'!J36+'11210'!J36+'11211'!J36+'11212'!J36</f>
        <v>0</v>
      </c>
      <c r="K36" s="43">
        <f>'11201'!K36+'11202'!K36+'11203'!K36+'11204'!K36+'11205'!K36+'11206'!K36+'11207'!K36+'11208'!K36+'11209'!K36+'11210'!K36+'11211'!K36+'11212'!K36</f>
        <v>19</v>
      </c>
      <c r="L36" s="43">
        <f>'11201'!L36+'11202'!L36+'11203'!L36+'11204'!L36+'11205'!L36+'11206'!L36+'11207'!L36+'11208'!L36+'11209'!L36+'11210'!L36+'11211'!L36+'11212'!L36</f>
        <v>0</v>
      </c>
      <c r="M36" s="43">
        <f>'11201'!M36+'11202'!M36+'11203'!M36+'11204'!M36+'11205'!M36+'11206'!M36+'11207'!M36+'11208'!M36+'11209'!M36+'11210'!M36+'11211'!M36+'11212'!M36</f>
        <v>0</v>
      </c>
      <c r="N36" s="43">
        <f>'11201'!N36+'11202'!N36+'11203'!N36+'11204'!N36+'11205'!N36+'11206'!N36+'11207'!N36+'11208'!N36+'11209'!N36+'11210'!N36+'11211'!N36+'11212'!N36</f>
        <v>0</v>
      </c>
      <c r="O36" s="43">
        <f>'11201'!O36+'11202'!O36+'11203'!O36+'11204'!O36+'11205'!O36+'11206'!O36+'11207'!O36+'11208'!O36+'11209'!O36+'11210'!O36+'11211'!O36+'11212'!O36</f>
        <v>0</v>
      </c>
      <c r="P36" s="43">
        <f>'11201'!P36+'11202'!P36+'11203'!P36+'11204'!P36+'11205'!P36+'11206'!P36+'11207'!P36+'11208'!P36+'11209'!P36+'11210'!P36+'11211'!P36+'11212'!P36</f>
        <v>0</v>
      </c>
      <c r="Q36" s="43">
        <f>'11201'!Q36+'11202'!Q36+'11203'!Q36+'11204'!Q36+'11205'!Q36+'11206'!Q36+'11207'!Q36+'11208'!Q36+'11209'!Q36+'11210'!Q36+'11211'!Q36+'11212'!Q36</f>
        <v>0</v>
      </c>
      <c r="R36" s="43">
        <f>'11201'!R36+'11202'!R36+'11203'!R36+'11204'!R36+'11205'!R36+'11206'!R36+'11207'!R36+'11208'!R36+'11209'!R36+'11210'!R36+'11211'!R36+'11212'!R36</f>
        <v>0</v>
      </c>
      <c r="S36" s="43">
        <f>'11201'!S36+'11202'!S36+'11203'!S36+'11204'!S36+'11205'!S36+'11206'!S36+'11207'!S36+'11208'!S36+'11209'!S36+'11210'!S36+'11211'!S36+'11212'!S36</f>
        <v>0</v>
      </c>
      <c r="T36" s="43">
        <f>'11201'!T36+'11202'!T36+'11203'!T36+'11204'!T36+'11205'!T36+'11206'!T36+'11207'!T36+'11208'!T36+'11209'!T36+'11210'!T36+'11211'!T36+'11212'!T36</f>
        <v>0</v>
      </c>
      <c r="U36" s="43">
        <f>'11201'!U36+'11202'!U36+'11203'!U36+'11204'!U36+'11205'!U36+'11206'!U36+'11207'!U36+'11208'!U36+'11209'!U36+'11210'!U36+'11211'!U36+'11212'!U36</f>
        <v>62697252</v>
      </c>
      <c r="V36" s="43">
        <f>'11201'!V36+'11202'!V36+'11203'!V36+'11204'!V36+'11205'!V36+'11206'!V36+'11207'!V36+'11208'!V36+'11209'!V36+'11210'!V36+'11211'!V36+'11212'!V36</f>
        <v>0</v>
      </c>
      <c r="W36" s="43">
        <f>'11201'!W36+'11202'!W36+'11203'!W36+'11204'!W36+'11205'!W36+'11206'!W36+'11207'!W36+'11208'!W36+'11209'!W36+'11210'!W36+'11211'!W36+'11212'!W36</f>
        <v>62697252</v>
      </c>
      <c r="X36" s="43">
        <f>'11201'!X36+'11202'!X36+'11203'!X36+'11204'!X36+'11205'!X36+'11206'!X36+'11207'!X36+'11208'!X36+'11209'!X36+'11210'!X36+'11211'!X36+'11212'!X36</f>
        <v>935530772</v>
      </c>
      <c r="Y36" s="43">
        <f>'11201'!Y36+'11202'!Y36+'11203'!Y36+'11204'!Y36+'11205'!Y36+'11206'!Y36+'11207'!Y36+'11208'!Y36+'11209'!Y36+'11210'!Y36+'11211'!Y36+'11212'!Y36</f>
        <v>32931380</v>
      </c>
      <c r="Z36" s="43">
        <f>'11201'!Z36+'11202'!Z36+'11203'!Z36+'11204'!Z36+'11205'!Z36+'11206'!Z36+'11207'!Z36+'11208'!Z36+'11209'!Z36+'11210'!Z36+'11211'!Z36+'11212'!Z36</f>
        <v>968462152</v>
      </c>
      <c r="AA36" s="43">
        <f>'11201'!AA36+'11202'!AA36+'11203'!AA36+'11204'!AA36+'11205'!AA36+'11206'!AA36+'11207'!AA36+'11208'!AA36+'11209'!AA36+'11210'!AA36+'11211'!AA36+'11212'!AA36</f>
        <v>2515880</v>
      </c>
      <c r="AB36" s="43">
        <f>'11201'!AB36+'11202'!AB36+'11203'!AB36+'11204'!AB36+'11205'!AB36+'11206'!AB36+'11207'!AB36+'11208'!AB36+'11209'!AB36+'11210'!AB36+'11211'!AB36+'11212'!AB36</f>
        <v>279747653</v>
      </c>
      <c r="AC36" s="43">
        <f>'11201'!AC36+'11202'!AC36+'11203'!AC36+'11204'!AC36+'11205'!AC36+'11206'!AC36+'11207'!AC36+'11208'!AC36+'11209'!AC36+'11210'!AC36+'11211'!AC36+'11212'!AC36</f>
        <v>282263533</v>
      </c>
      <c r="AD36" s="43">
        <f>'11201'!AD36+'11202'!AD36+'11203'!AD36+'11204'!AD36+'11205'!AD36+'11206'!AD36+'11207'!AD36+'11208'!AD36+'11209'!AD36+'11210'!AD36+'11211'!AD36+'11212'!AD36</f>
        <v>0</v>
      </c>
      <c r="AE36" s="43">
        <f>'11201'!AE36+'11202'!AE36+'11203'!AE36+'11204'!AE36+'11205'!AE36+'11206'!AE36+'11207'!AE36+'11208'!AE36+'11209'!AE36+'11210'!AE36+'11211'!AE36+'11212'!AE36</f>
        <v>0</v>
      </c>
      <c r="AF36" s="43">
        <f>'11201'!AF36+'11202'!AF36+'11203'!AF36+'11204'!AF36+'11205'!AF36+'11206'!AF36+'11207'!AF36+'11208'!AF36+'11209'!AF36+'11210'!AF36+'11211'!AF36+'11212'!AF36</f>
        <v>0</v>
      </c>
    </row>
    <row r="37" spans="1:32" ht="19.5" customHeight="1" thickBot="1">
      <c r="A37" s="53"/>
      <c r="B37" s="17" t="s">
        <v>3</v>
      </c>
      <c r="C37" s="43">
        <f>'11201'!C37+'11202'!C37+'11203'!C37+'11204'!C37+'11205'!C37+'11206'!C37+'11207'!C37+'11208'!C37+'11209'!C37+'11210'!C37+'11211'!C37+'11212'!C37</f>
        <v>10938939259</v>
      </c>
      <c r="D37" s="43">
        <f>'11201'!D37+'11202'!D37+'11203'!D37+'11204'!D37+'11205'!D37+'11206'!D37+'11207'!D37+'11208'!D37+'11209'!D37+'11210'!D37+'11211'!D37+'11212'!D37</f>
        <v>5618915421</v>
      </c>
      <c r="E37" s="43">
        <f>'11201'!E37+'11202'!E37+'11203'!E37+'11204'!E37+'11205'!E37+'11206'!E37+'11207'!E37+'11208'!E37+'11209'!E37+'11210'!E37+'11211'!E37+'11212'!E37</f>
        <v>16557854680</v>
      </c>
      <c r="F37" s="43">
        <f>'11201'!F37+'11202'!F37+'11203'!F37+'11204'!F37+'11205'!F37+'11206'!F37+'11207'!F37+'11208'!F37+'11209'!F37+'11210'!F37+'11211'!F37+'11212'!F37</f>
        <v>104305214</v>
      </c>
      <c r="G37" s="43">
        <f>'11201'!G37+'11202'!G37+'11203'!G37+'11204'!G37+'11205'!G37+'11206'!G37+'11207'!G37+'11208'!G37+'11209'!G37+'11210'!G37+'11211'!G37+'11212'!G37</f>
        <v>85462865</v>
      </c>
      <c r="H37" s="43">
        <f>'11201'!H37+'11202'!H37+'11203'!H37+'11204'!H37+'11205'!H37+'11206'!H37+'11207'!H37+'11208'!H37+'11209'!H37+'11210'!H37+'11211'!H37+'11212'!H37</f>
        <v>189768079</v>
      </c>
      <c r="I37" s="43">
        <f>'11201'!I37+'11202'!I37+'11203'!I37+'11204'!I37+'11205'!I37+'11206'!I37+'11207'!I37+'11208'!I37+'11209'!I37+'11210'!I37+'11211'!I37+'11212'!I37</f>
        <v>0</v>
      </c>
      <c r="J37" s="43">
        <f>'11201'!J37+'11202'!J37+'11203'!J37+'11204'!J37+'11205'!J37+'11206'!J37+'11207'!J37+'11208'!J37+'11209'!J37+'11210'!J37+'11211'!J37+'11212'!J37</f>
        <v>0</v>
      </c>
      <c r="K37" s="43">
        <f>'11201'!K37+'11202'!K37+'11203'!K37+'11204'!K37+'11205'!K37+'11206'!K37+'11207'!K37+'11208'!K37+'11209'!K37+'11210'!K37+'11211'!K37+'11212'!K37</f>
        <v>0</v>
      </c>
      <c r="L37" s="43">
        <f>'11201'!L37+'11202'!L37+'11203'!L37+'11204'!L37+'11205'!L37+'11206'!L37+'11207'!L37+'11208'!L37+'11209'!L37+'11210'!L37+'11211'!L37+'11212'!L37</f>
        <v>0</v>
      </c>
      <c r="M37" s="43">
        <f>'11201'!M37+'11202'!M37+'11203'!M37+'11204'!M37+'11205'!M37+'11206'!M37+'11207'!M37+'11208'!M37+'11209'!M37+'11210'!M37+'11211'!M37+'11212'!M37</f>
        <v>0</v>
      </c>
      <c r="N37" s="43">
        <f>'11201'!N37+'11202'!N37+'11203'!N37+'11204'!N37+'11205'!N37+'11206'!N37+'11207'!N37+'11208'!N37+'11209'!N37+'11210'!N37+'11211'!N37+'11212'!N37</f>
        <v>0</v>
      </c>
      <c r="O37" s="43">
        <f>'11201'!O37+'11202'!O37+'11203'!O37+'11204'!O37+'11205'!O37+'11206'!O37+'11207'!O37+'11208'!O37+'11209'!O37+'11210'!O37+'11211'!O37+'11212'!O37</f>
        <v>0</v>
      </c>
      <c r="P37" s="43">
        <f>'11201'!P37+'11202'!P37+'11203'!P37+'11204'!P37+'11205'!P37+'11206'!P37+'11207'!P37+'11208'!P37+'11209'!P37+'11210'!P37+'11211'!P37+'11212'!P37</f>
        <v>0</v>
      </c>
      <c r="Q37" s="43">
        <f>'11201'!Q37+'11202'!Q37+'11203'!Q37+'11204'!Q37+'11205'!Q37+'11206'!Q37+'11207'!Q37+'11208'!Q37+'11209'!Q37+'11210'!Q37+'11211'!Q37+'11212'!Q37</f>
        <v>0</v>
      </c>
      <c r="R37" s="43">
        <f>'11201'!R37+'11202'!R37+'11203'!R37+'11204'!R37+'11205'!R37+'11206'!R37+'11207'!R37+'11208'!R37+'11209'!R37+'11210'!R37+'11211'!R37+'11212'!R37</f>
        <v>0</v>
      </c>
      <c r="S37" s="43">
        <f>'11201'!S37+'11202'!S37+'11203'!S37+'11204'!S37+'11205'!S37+'11206'!S37+'11207'!S37+'11208'!S37+'11209'!S37+'11210'!S37+'11211'!S37+'11212'!S37</f>
        <v>0</v>
      </c>
      <c r="T37" s="43">
        <f>'11201'!T37+'11202'!T37+'11203'!T37+'11204'!T37+'11205'!T37+'11206'!T37+'11207'!T37+'11208'!T37+'11209'!T37+'11210'!T37+'11211'!T37+'11212'!T37</f>
        <v>0</v>
      </c>
      <c r="U37" s="43">
        <f>'11201'!U37+'11202'!U37+'11203'!U37+'11204'!U37+'11205'!U37+'11206'!U37+'11207'!U37+'11208'!U37+'11209'!U37+'11210'!U37+'11211'!U37+'11212'!U37</f>
        <v>0</v>
      </c>
      <c r="V37" s="43">
        <f>'11201'!V37+'11202'!V37+'11203'!V37+'11204'!V37+'11205'!V37+'11206'!V37+'11207'!V37+'11208'!V37+'11209'!V37+'11210'!V37+'11211'!V37+'11212'!V37</f>
        <v>0</v>
      </c>
      <c r="W37" s="43">
        <f>'11201'!W37+'11202'!W37+'11203'!W37+'11204'!W37+'11205'!W37+'11206'!W37+'11207'!W37+'11208'!W37+'11209'!W37+'11210'!W37+'11211'!W37+'11212'!W37</f>
        <v>0</v>
      </c>
      <c r="X37" s="43">
        <f>'11201'!X37+'11202'!X37+'11203'!X37+'11204'!X37+'11205'!X37+'11206'!X37+'11207'!X37+'11208'!X37+'11209'!X37+'11210'!X37+'11211'!X37+'11212'!X37</f>
        <v>1203261115</v>
      </c>
      <c r="Y37" s="43">
        <f>'11201'!Y37+'11202'!Y37+'11203'!Y37+'11204'!Y37+'11205'!Y37+'11206'!Y37+'11207'!Y37+'11208'!Y37+'11209'!Y37+'11210'!Y37+'11211'!Y37+'11212'!Y37</f>
        <v>139814740</v>
      </c>
      <c r="Z37" s="43">
        <f>'11201'!Z37+'11202'!Z37+'11203'!Z37+'11204'!Z37+'11205'!Z37+'11206'!Z37+'11207'!Z37+'11208'!Z37+'11209'!Z37+'11210'!Z37+'11211'!Z37+'11212'!Z37</f>
        <v>1343075855</v>
      </c>
      <c r="AA37" s="43">
        <f>'11201'!AA37+'11202'!AA37+'11203'!AA37+'11204'!AA37+'11205'!AA37+'11206'!AA37+'11207'!AA37+'11208'!AA37+'11209'!AA37+'11210'!AA37+'11211'!AA37+'11212'!AA37</f>
        <v>9631372930</v>
      </c>
      <c r="AB37" s="43">
        <f>'11201'!AB37+'11202'!AB37+'11203'!AB37+'11204'!AB37+'11205'!AB37+'11206'!AB37+'11207'!AB37+'11208'!AB37+'11209'!AB37+'11210'!AB37+'11211'!AB37+'11212'!AB37</f>
        <v>5393637816</v>
      </c>
      <c r="AC37" s="43">
        <f>'11201'!AC37+'11202'!AC37+'11203'!AC37+'11204'!AC37+'11205'!AC37+'11206'!AC37+'11207'!AC37+'11208'!AC37+'11209'!AC37+'11210'!AC37+'11211'!AC37+'11212'!AC37</f>
        <v>15025010746</v>
      </c>
      <c r="AD37" s="43">
        <f>'11201'!AD37+'11202'!AD37+'11203'!AD37+'11204'!AD37+'11205'!AD37+'11206'!AD37+'11207'!AD37+'11208'!AD37+'11209'!AD37+'11210'!AD37+'11211'!AD37+'11212'!AD37</f>
        <v>0</v>
      </c>
      <c r="AE37" s="43">
        <f>'11201'!AE37+'11202'!AE37+'11203'!AE37+'11204'!AE37+'11205'!AE37+'11206'!AE37+'11207'!AE37+'11208'!AE37+'11209'!AE37+'11210'!AE37+'11211'!AE37+'11212'!AE37</f>
        <v>0</v>
      </c>
      <c r="AF37" s="43">
        <f>'11201'!AF37+'11202'!AF37+'11203'!AF37+'11204'!AF37+'11205'!AF37+'11206'!AF37+'11207'!AF37+'11208'!AF37+'11209'!AF37+'11210'!AF37+'11211'!AF37+'11212'!AF37</f>
        <v>0</v>
      </c>
    </row>
    <row r="38" spans="1:32" ht="19.5" customHeight="1" thickBot="1">
      <c r="A38" s="53"/>
      <c r="B38" s="17" t="s">
        <v>59</v>
      </c>
      <c r="C38" s="43">
        <f>'11201'!C38+'11202'!C38+'11203'!C38+'11204'!C38+'11205'!C38+'11206'!C38+'11207'!C38+'11208'!C38+'11209'!C38+'11210'!C38+'11211'!C38+'11212'!C38</f>
        <v>499745620</v>
      </c>
      <c r="D38" s="43">
        <f>'11201'!D38+'11202'!D38+'11203'!D38+'11204'!D38+'11205'!D38+'11206'!D38+'11207'!D38+'11208'!D38+'11209'!D38+'11210'!D38+'11211'!D38+'11212'!D38</f>
        <v>605063755</v>
      </c>
      <c r="E38" s="43">
        <f>'11201'!E38+'11202'!E38+'11203'!E38+'11204'!E38+'11205'!E38+'11206'!E38+'11207'!E38+'11208'!E38+'11209'!E38+'11210'!E38+'11211'!E38+'11212'!E38</f>
        <v>1104809375</v>
      </c>
      <c r="F38" s="43">
        <f>'11201'!F38+'11202'!F38+'11203'!F38+'11204'!F38+'11205'!F38+'11206'!F38+'11207'!F38+'11208'!F38+'11209'!F38+'11210'!F38+'11211'!F38+'11212'!F38</f>
        <v>0</v>
      </c>
      <c r="G38" s="43">
        <f>'11201'!G38+'11202'!G38+'11203'!G38+'11204'!G38+'11205'!G38+'11206'!G38+'11207'!G38+'11208'!G38+'11209'!G38+'11210'!G38+'11211'!G38+'11212'!G38</f>
        <v>0</v>
      </c>
      <c r="H38" s="43">
        <f>'11201'!H38+'11202'!H38+'11203'!H38+'11204'!H38+'11205'!H38+'11206'!H38+'11207'!H38+'11208'!H38+'11209'!H38+'11210'!H38+'11211'!H38+'11212'!H38</f>
        <v>0</v>
      </c>
      <c r="I38" s="43">
        <f>'11201'!I38+'11202'!I38+'11203'!I38+'11204'!I38+'11205'!I38+'11206'!I38+'11207'!I38+'11208'!I38+'11209'!I38+'11210'!I38+'11211'!I38+'11212'!I38</f>
        <v>0</v>
      </c>
      <c r="J38" s="43">
        <f>'11201'!J38+'11202'!J38+'11203'!J38+'11204'!J38+'11205'!J38+'11206'!J38+'11207'!J38+'11208'!J38+'11209'!J38+'11210'!J38+'11211'!J38+'11212'!J38</f>
        <v>0</v>
      </c>
      <c r="K38" s="43">
        <f>'11201'!K38+'11202'!K38+'11203'!K38+'11204'!K38+'11205'!K38+'11206'!K38+'11207'!K38+'11208'!K38+'11209'!K38+'11210'!K38+'11211'!K38+'11212'!K38</f>
        <v>0</v>
      </c>
      <c r="L38" s="43">
        <f>'11201'!L38+'11202'!L38+'11203'!L38+'11204'!L38+'11205'!L38+'11206'!L38+'11207'!L38+'11208'!L38+'11209'!L38+'11210'!L38+'11211'!L38+'11212'!L38</f>
        <v>0</v>
      </c>
      <c r="M38" s="43">
        <f>'11201'!M38+'11202'!M38+'11203'!M38+'11204'!M38+'11205'!M38+'11206'!M38+'11207'!M38+'11208'!M38+'11209'!M38+'11210'!M38+'11211'!M38+'11212'!M38</f>
        <v>0</v>
      </c>
      <c r="N38" s="43">
        <f>'11201'!N38+'11202'!N38+'11203'!N38+'11204'!N38+'11205'!N38+'11206'!N38+'11207'!N38+'11208'!N38+'11209'!N38+'11210'!N38+'11211'!N38+'11212'!N38</f>
        <v>0</v>
      </c>
      <c r="O38" s="43">
        <f>'11201'!O38+'11202'!O38+'11203'!O38+'11204'!O38+'11205'!O38+'11206'!O38+'11207'!O38+'11208'!O38+'11209'!O38+'11210'!O38+'11211'!O38+'11212'!O38</f>
        <v>0</v>
      </c>
      <c r="P38" s="43">
        <f>'11201'!P38+'11202'!P38+'11203'!P38+'11204'!P38+'11205'!P38+'11206'!P38+'11207'!P38+'11208'!P38+'11209'!P38+'11210'!P38+'11211'!P38+'11212'!P38</f>
        <v>0</v>
      </c>
      <c r="Q38" s="43">
        <f>'11201'!Q38+'11202'!Q38+'11203'!Q38+'11204'!Q38+'11205'!Q38+'11206'!Q38+'11207'!Q38+'11208'!Q38+'11209'!Q38+'11210'!Q38+'11211'!Q38+'11212'!Q38</f>
        <v>0</v>
      </c>
      <c r="R38" s="43">
        <f>'11201'!R38+'11202'!R38+'11203'!R38+'11204'!R38+'11205'!R38+'11206'!R38+'11207'!R38+'11208'!R38+'11209'!R38+'11210'!R38+'11211'!R38+'11212'!R38</f>
        <v>0</v>
      </c>
      <c r="S38" s="43">
        <f>'11201'!S38+'11202'!S38+'11203'!S38+'11204'!S38+'11205'!S38+'11206'!S38+'11207'!S38+'11208'!S38+'11209'!S38+'11210'!S38+'11211'!S38+'11212'!S38</f>
        <v>0</v>
      </c>
      <c r="T38" s="43">
        <f>'11201'!T38+'11202'!T38+'11203'!T38+'11204'!T38+'11205'!T38+'11206'!T38+'11207'!T38+'11208'!T38+'11209'!T38+'11210'!T38+'11211'!T38+'11212'!T38</f>
        <v>0</v>
      </c>
      <c r="U38" s="43">
        <f>'11201'!U38+'11202'!U38+'11203'!U38+'11204'!U38+'11205'!U38+'11206'!U38+'11207'!U38+'11208'!U38+'11209'!U38+'11210'!U38+'11211'!U38+'11212'!U38</f>
        <v>0</v>
      </c>
      <c r="V38" s="43">
        <f>'11201'!V38+'11202'!V38+'11203'!V38+'11204'!V38+'11205'!V38+'11206'!V38+'11207'!V38+'11208'!V38+'11209'!V38+'11210'!V38+'11211'!V38+'11212'!V38</f>
        <v>0</v>
      </c>
      <c r="W38" s="43">
        <f>'11201'!W38+'11202'!W38+'11203'!W38+'11204'!W38+'11205'!W38+'11206'!W38+'11207'!W38+'11208'!W38+'11209'!W38+'11210'!W38+'11211'!W38+'11212'!W38</f>
        <v>0</v>
      </c>
      <c r="X38" s="43">
        <f>'11201'!X38+'11202'!X38+'11203'!X38+'11204'!X38+'11205'!X38+'11206'!X38+'11207'!X38+'11208'!X38+'11209'!X38+'11210'!X38+'11211'!X38+'11212'!X38</f>
        <v>39532090</v>
      </c>
      <c r="Y38" s="43">
        <f>'11201'!Y38+'11202'!Y38+'11203'!Y38+'11204'!Y38+'11205'!Y38+'11206'!Y38+'11207'!Y38+'11208'!Y38+'11209'!Y38+'11210'!Y38+'11211'!Y38+'11212'!Y38</f>
        <v>0</v>
      </c>
      <c r="Z38" s="43">
        <f>'11201'!Z38+'11202'!Z38+'11203'!Z38+'11204'!Z38+'11205'!Z38+'11206'!Z38+'11207'!Z38+'11208'!Z38+'11209'!Z38+'11210'!Z38+'11211'!Z38+'11212'!Z38</f>
        <v>39532090</v>
      </c>
      <c r="AA38" s="43">
        <f>'11201'!AA38+'11202'!AA38+'11203'!AA38+'11204'!AA38+'11205'!AA38+'11206'!AA38+'11207'!AA38+'11208'!AA38+'11209'!AA38+'11210'!AA38+'11211'!AA38+'11212'!AA38</f>
        <v>460213530</v>
      </c>
      <c r="AB38" s="43">
        <f>'11201'!AB38+'11202'!AB38+'11203'!AB38+'11204'!AB38+'11205'!AB38+'11206'!AB38+'11207'!AB38+'11208'!AB38+'11209'!AB38+'11210'!AB38+'11211'!AB38+'11212'!AB38</f>
        <v>605063755</v>
      </c>
      <c r="AC38" s="43">
        <f>'11201'!AC38+'11202'!AC38+'11203'!AC38+'11204'!AC38+'11205'!AC38+'11206'!AC38+'11207'!AC38+'11208'!AC38+'11209'!AC38+'11210'!AC38+'11211'!AC38+'11212'!AC38</f>
        <v>1065277285</v>
      </c>
      <c r="AD38" s="43">
        <f>'11201'!AD38+'11202'!AD38+'11203'!AD38+'11204'!AD38+'11205'!AD38+'11206'!AD38+'11207'!AD38+'11208'!AD38+'11209'!AD38+'11210'!AD38+'11211'!AD38+'11212'!AD38</f>
        <v>0</v>
      </c>
      <c r="AE38" s="43">
        <f>'11201'!AE38+'11202'!AE38+'11203'!AE38+'11204'!AE38+'11205'!AE38+'11206'!AE38+'11207'!AE38+'11208'!AE38+'11209'!AE38+'11210'!AE38+'11211'!AE38+'11212'!AE38</f>
        <v>0</v>
      </c>
      <c r="AF38" s="43">
        <f>'11201'!AF38+'11202'!AF38+'11203'!AF38+'11204'!AF38+'11205'!AF38+'11206'!AF38+'11207'!AF38+'11208'!AF38+'11209'!AF38+'11210'!AF38+'11211'!AF38+'11212'!AF38</f>
        <v>0</v>
      </c>
    </row>
    <row r="39" spans="1:32" ht="19.5" customHeight="1" thickBot="1">
      <c r="A39" s="54"/>
      <c r="B39" s="17" t="s">
        <v>4</v>
      </c>
      <c r="C39" s="43">
        <f>'11201'!C39+'11202'!C39+'11203'!C39+'11204'!C39+'11205'!C39+'11206'!C39+'11207'!C39+'11208'!C39+'11209'!C39+'11210'!C39+'11211'!C39+'11212'!C39</f>
        <v>6060833539</v>
      </c>
      <c r="D39" s="43">
        <f>'11201'!D39+'11202'!D39+'11203'!D39+'11204'!D39+'11205'!D39+'11206'!D39+'11207'!D39+'11208'!D39+'11209'!D39+'11210'!D39+'11211'!D39+'11212'!D39</f>
        <v>7165143548</v>
      </c>
      <c r="E39" s="43">
        <f>'11201'!E39+'11202'!E39+'11203'!E39+'11204'!E39+'11205'!E39+'11206'!E39+'11207'!E39+'11208'!E39+'11209'!E39+'11210'!E39+'11211'!E39+'11212'!E39</f>
        <v>13225977087</v>
      </c>
      <c r="F39" s="43">
        <f>'11201'!F39+'11202'!F39+'11203'!F39+'11204'!F39+'11205'!F39+'11206'!F39+'11207'!F39+'11208'!F39+'11209'!F39+'11210'!F39+'11211'!F39+'11212'!F39</f>
        <v>2193153432</v>
      </c>
      <c r="G39" s="43">
        <f>'11201'!G39+'11202'!G39+'11203'!G39+'11204'!G39+'11205'!G39+'11206'!G39+'11207'!G39+'11208'!G39+'11209'!G39+'11210'!G39+'11211'!G39+'11212'!G39</f>
        <v>3817711363</v>
      </c>
      <c r="H39" s="43">
        <f>'11201'!H39+'11202'!H39+'11203'!H39+'11204'!H39+'11205'!H39+'11206'!H39+'11207'!H39+'11208'!H39+'11209'!H39+'11210'!H39+'11211'!H39+'11212'!H39</f>
        <v>6010864795</v>
      </c>
      <c r="I39" s="43">
        <f>'11201'!I39+'11202'!I39+'11203'!I39+'11204'!I39+'11205'!I39+'11206'!I39+'11207'!I39+'11208'!I39+'11209'!I39+'11210'!I39+'11211'!I39+'11212'!I39</f>
        <v>402420668</v>
      </c>
      <c r="J39" s="43">
        <f>'11201'!J39+'11202'!J39+'11203'!J39+'11204'!J39+'11205'!J39+'11206'!J39+'11207'!J39+'11208'!J39+'11209'!J39+'11210'!J39+'11211'!J39+'11212'!J39</f>
        <v>566098977</v>
      </c>
      <c r="K39" s="43">
        <f>'11201'!K39+'11202'!K39+'11203'!K39+'11204'!K39+'11205'!K39+'11206'!K39+'11207'!K39+'11208'!K39+'11209'!K39+'11210'!K39+'11211'!K39+'11212'!K39</f>
        <v>968519645</v>
      </c>
      <c r="L39" s="43">
        <f>'11201'!L39+'11202'!L39+'11203'!L39+'11204'!L39+'11205'!L39+'11206'!L39+'11207'!L39+'11208'!L39+'11209'!L39+'11210'!L39+'11211'!L39+'11212'!L39</f>
        <v>0</v>
      </c>
      <c r="M39" s="43">
        <f>'11201'!M39+'11202'!M39+'11203'!M39+'11204'!M39+'11205'!M39+'11206'!M39+'11207'!M39+'11208'!M39+'11209'!M39+'11210'!M39+'11211'!M39+'11212'!M39</f>
        <v>0</v>
      </c>
      <c r="N39" s="43">
        <f>'11201'!N39+'11202'!N39+'11203'!N39+'11204'!N39+'11205'!N39+'11206'!N39+'11207'!N39+'11208'!N39+'11209'!N39+'11210'!N39+'11211'!N39+'11212'!N39</f>
        <v>0</v>
      </c>
      <c r="O39" s="43">
        <f>'11201'!O39+'11202'!O39+'11203'!O39+'11204'!O39+'11205'!O39+'11206'!O39+'11207'!O39+'11208'!O39+'11209'!O39+'11210'!O39+'11211'!O39+'11212'!O39</f>
        <v>0</v>
      </c>
      <c r="P39" s="43">
        <f>'11201'!P39+'11202'!P39+'11203'!P39+'11204'!P39+'11205'!P39+'11206'!P39+'11207'!P39+'11208'!P39+'11209'!P39+'11210'!P39+'11211'!P39+'11212'!P39</f>
        <v>0</v>
      </c>
      <c r="Q39" s="43">
        <f>'11201'!Q39+'11202'!Q39+'11203'!Q39+'11204'!Q39+'11205'!Q39+'11206'!Q39+'11207'!Q39+'11208'!Q39+'11209'!Q39+'11210'!Q39+'11211'!Q39+'11212'!Q39</f>
        <v>0</v>
      </c>
      <c r="R39" s="43">
        <f>'11201'!R39+'11202'!R39+'11203'!R39+'11204'!R39+'11205'!R39+'11206'!R39+'11207'!R39+'11208'!R39+'11209'!R39+'11210'!R39+'11211'!R39+'11212'!R39</f>
        <v>0</v>
      </c>
      <c r="S39" s="43">
        <f>'11201'!S39+'11202'!S39+'11203'!S39+'11204'!S39+'11205'!S39+'11206'!S39+'11207'!S39+'11208'!S39+'11209'!S39+'11210'!S39+'11211'!S39+'11212'!S39</f>
        <v>0</v>
      </c>
      <c r="T39" s="43">
        <f>'11201'!T39+'11202'!T39+'11203'!T39+'11204'!T39+'11205'!T39+'11206'!T39+'11207'!T39+'11208'!T39+'11209'!T39+'11210'!T39+'11211'!T39+'11212'!T39</f>
        <v>0</v>
      </c>
      <c r="U39" s="43">
        <f>'11201'!U39+'11202'!U39+'11203'!U39+'11204'!U39+'11205'!U39+'11206'!U39+'11207'!U39+'11208'!U39+'11209'!U39+'11210'!U39+'11211'!U39+'11212'!U39</f>
        <v>13424460</v>
      </c>
      <c r="V39" s="43">
        <f>'11201'!V39+'11202'!V39+'11203'!V39+'11204'!V39+'11205'!V39+'11206'!V39+'11207'!V39+'11208'!V39+'11209'!V39+'11210'!V39+'11211'!V39+'11212'!V39</f>
        <v>81574</v>
      </c>
      <c r="W39" s="43">
        <f>'11201'!W39+'11202'!W39+'11203'!W39+'11204'!W39+'11205'!W39+'11206'!W39+'11207'!W39+'11208'!W39+'11209'!W39+'11210'!W39+'11211'!W39+'11212'!W39</f>
        <v>13506034</v>
      </c>
      <c r="X39" s="43">
        <f>'11201'!X39+'11202'!X39+'11203'!X39+'11204'!X39+'11205'!X39+'11206'!X39+'11207'!X39+'11208'!X39+'11209'!X39+'11210'!X39+'11211'!X39+'11212'!X39</f>
        <v>3451834979</v>
      </c>
      <c r="Y39" s="43">
        <f>'11201'!Y39+'11202'!Y39+'11203'!Y39+'11204'!Y39+'11205'!Y39+'11206'!Y39+'11207'!Y39+'11208'!Y39+'11209'!Y39+'11210'!Y39+'11211'!Y39+'11212'!Y39</f>
        <v>2781251634</v>
      </c>
      <c r="Z39" s="43">
        <f>'11201'!Z39+'11202'!Z39+'11203'!Z39+'11204'!Z39+'11205'!Z39+'11206'!Z39+'11207'!Z39+'11208'!Z39+'11209'!Z39+'11210'!Z39+'11211'!Z39+'11212'!Z39</f>
        <v>6233086613</v>
      </c>
      <c r="AA39" s="43">
        <f>'11201'!AA39+'11202'!AA39+'11203'!AA39+'11204'!AA39+'11205'!AA39+'11206'!AA39+'11207'!AA39+'11208'!AA39+'11209'!AA39+'11210'!AA39+'11211'!AA39+'11212'!AA39</f>
        <v>0</v>
      </c>
      <c r="AB39" s="43">
        <f>'11201'!AB39+'11202'!AB39+'11203'!AB39+'11204'!AB39+'11205'!AB39+'11206'!AB39+'11207'!AB39+'11208'!AB39+'11209'!AB39+'11210'!AB39+'11211'!AB39+'11212'!AB39</f>
        <v>0</v>
      </c>
      <c r="AC39" s="43">
        <f>'11201'!AC39+'11202'!AC39+'11203'!AC39+'11204'!AC39+'11205'!AC39+'11206'!AC39+'11207'!AC39+'11208'!AC39+'11209'!AC39+'11210'!AC39+'11211'!AC39+'11212'!AC39</f>
        <v>0</v>
      </c>
      <c r="AD39" s="43">
        <f>'11201'!AD39+'11202'!AD39+'11203'!AD39+'11204'!AD39+'11205'!AD39+'11206'!AD39+'11207'!AD39+'11208'!AD39+'11209'!AD39+'11210'!AD39+'11211'!AD39+'11212'!AD39</f>
        <v>0</v>
      </c>
      <c r="AE39" s="43">
        <f>'11201'!AE39+'11202'!AE39+'11203'!AE39+'11204'!AE39+'11205'!AE39+'11206'!AE39+'11207'!AE39+'11208'!AE39+'11209'!AE39+'11210'!AE39+'11211'!AE39+'11212'!AE39</f>
        <v>0</v>
      </c>
      <c r="AF39" s="43">
        <f>'11201'!AF39+'11202'!AF39+'11203'!AF39+'11204'!AF39+'11205'!AF39+'11206'!AF39+'11207'!AF39+'11208'!AF39+'11209'!AF39+'11210'!AF39+'11211'!AF39+'11212'!AF39</f>
        <v>0</v>
      </c>
    </row>
    <row r="40" spans="1:32" s="44" customFormat="1" ht="19.5" customHeight="1" thickBot="1">
      <c r="A40" s="22" t="s">
        <v>5</v>
      </c>
      <c r="B40" s="21"/>
      <c r="C40" s="9">
        <f>'11201'!C40+'11202'!C40+'11203'!C40+'11204'!C40+'11205'!C40+'11206'!C40+'11207'!C40+'11208'!C40+'11209'!C40+'11210'!C40+'11211'!C40+'11212'!C40</f>
        <v>18572215951</v>
      </c>
      <c r="D40" s="9">
        <f>'11201'!D40+'11202'!D40+'11203'!D40+'11204'!D40+'11205'!D40+'11206'!D40+'11207'!D40+'11208'!D40+'11209'!D40+'11210'!D40+'11211'!D40+'11212'!D40</f>
        <v>13731971049</v>
      </c>
      <c r="E40" s="9">
        <f>'11201'!E40+'11202'!E40+'11203'!E40+'11204'!E40+'11205'!E40+'11206'!E40+'11207'!E40+'11208'!E40+'11209'!E40+'11210'!E40+'11211'!E40+'11212'!E40</f>
        <v>32304187000</v>
      </c>
      <c r="F40" s="9">
        <f>'11201'!F40+'11202'!F40+'11203'!F40+'11204'!F40+'11205'!F40+'11206'!F40+'11207'!F40+'11208'!F40+'11209'!F40+'11210'!F40+'11211'!F40+'11212'!F40</f>
        <v>2369412256</v>
      </c>
      <c r="G40" s="9">
        <f>'11201'!G40+'11202'!G40+'11203'!G40+'11204'!G40+'11205'!G40+'11206'!G40+'11207'!G40+'11208'!G40+'11209'!G40+'11210'!G40+'11211'!G40+'11212'!G40</f>
        <v>3933343520</v>
      </c>
      <c r="H40" s="9">
        <f>'11201'!H40+'11202'!H40+'11203'!H40+'11204'!H40+'11205'!H40+'11206'!H40+'11207'!H40+'11208'!H40+'11209'!H40+'11210'!H40+'11211'!H40+'11212'!H40</f>
        <v>6302755776</v>
      </c>
      <c r="I40" s="9">
        <f>'11201'!I40+'11202'!I40+'11203'!I40+'11204'!I40+'11205'!I40+'11206'!I40+'11207'!I40+'11208'!I40+'11209'!I40+'11210'!I40+'11211'!I40+'11212'!I40</f>
        <v>402420687</v>
      </c>
      <c r="J40" s="9">
        <f>'11201'!J40+'11202'!J40+'11203'!J40+'11204'!J40+'11205'!J40+'11206'!J40+'11207'!J40+'11208'!J40+'11209'!J40+'11210'!J40+'11211'!J40+'11212'!J40</f>
        <v>566098977</v>
      </c>
      <c r="K40" s="9">
        <f>'11201'!K40+'11202'!K40+'11203'!K40+'11204'!K40+'11205'!K40+'11206'!K40+'11207'!K40+'11208'!K40+'11209'!K40+'11210'!K40+'11211'!K40+'11212'!K40</f>
        <v>968519664</v>
      </c>
      <c r="L40" s="9">
        <f>'11201'!L40+'11202'!L40+'11203'!L40+'11204'!L40+'11205'!L40+'11206'!L40+'11207'!L40+'11208'!L40+'11209'!L40+'11210'!L40+'11211'!L40+'11212'!L40</f>
        <v>0</v>
      </c>
      <c r="M40" s="9">
        <f>'11201'!M40+'11202'!M40+'11203'!M40+'11204'!M40+'11205'!M40+'11206'!M40+'11207'!M40+'11208'!M40+'11209'!M40+'11210'!M40+'11211'!M40+'11212'!M40</f>
        <v>0</v>
      </c>
      <c r="N40" s="9">
        <f>'11201'!N40+'11202'!N40+'11203'!N40+'11204'!N40+'11205'!N40+'11206'!N40+'11207'!N40+'11208'!N40+'11209'!N40+'11210'!N40+'11211'!N40+'11212'!N40</f>
        <v>0</v>
      </c>
      <c r="O40" s="9">
        <f>'11201'!O40+'11202'!O40+'11203'!O40+'11204'!O40+'11205'!O40+'11206'!O40+'11207'!O40+'11208'!O40+'11209'!O40+'11210'!O40+'11211'!O40+'11212'!O40</f>
        <v>0</v>
      </c>
      <c r="P40" s="9">
        <f>'11201'!P40+'11202'!P40+'11203'!P40+'11204'!P40+'11205'!P40+'11206'!P40+'11207'!P40+'11208'!P40+'11209'!P40+'11210'!P40+'11211'!P40+'11212'!P40</f>
        <v>0</v>
      </c>
      <c r="Q40" s="9">
        <f>'11201'!Q40+'11202'!Q40+'11203'!Q40+'11204'!Q40+'11205'!Q40+'11206'!Q40+'11207'!Q40+'11208'!Q40+'11209'!Q40+'11210'!Q40+'11211'!Q40+'11212'!Q40</f>
        <v>0</v>
      </c>
      <c r="R40" s="9">
        <f>'11201'!R40+'11202'!R40+'11203'!R40+'11204'!R40+'11205'!R40+'11206'!R40+'11207'!R40+'11208'!R40+'11209'!R40+'11210'!R40+'11211'!R40+'11212'!R40</f>
        <v>0</v>
      </c>
      <c r="S40" s="9">
        <f>'11201'!S40+'11202'!S40+'11203'!S40+'11204'!S40+'11205'!S40+'11206'!S40+'11207'!S40+'11208'!S40+'11209'!S40+'11210'!S40+'11211'!S40+'11212'!S40</f>
        <v>0</v>
      </c>
      <c r="T40" s="9">
        <f>'11201'!T40+'11202'!T40+'11203'!T40+'11204'!T40+'11205'!T40+'11206'!T40+'11207'!T40+'11208'!T40+'11209'!T40+'11210'!T40+'11211'!T40+'11212'!T40</f>
        <v>0</v>
      </c>
      <c r="U40" s="9">
        <f>'11201'!U40+'11202'!U40+'11203'!U40+'11204'!U40+'11205'!U40+'11206'!U40+'11207'!U40+'11208'!U40+'11209'!U40+'11210'!U40+'11211'!U40+'11212'!U40</f>
        <v>76121712</v>
      </c>
      <c r="V40" s="9">
        <f>'11201'!V40+'11202'!V40+'11203'!V40+'11204'!V40+'11205'!V40+'11206'!V40+'11207'!V40+'11208'!V40+'11209'!V40+'11210'!V40+'11211'!V40+'11212'!V40</f>
        <v>81574</v>
      </c>
      <c r="W40" s="9">
        <f>'11201'!W40+'11202'!W40+'11203'!W40+'11204'!W40+'11205'!W40+'11206'!W40+'11207'!W40+'11208'!W40+'11209'!W40+'11210'!W40+'11211'!W40+'11212'!W40</f>
        <v>76203286</v>
      </c>
      <c r="X40" s="9">
        <f>'11201'!X40+'11202'!X40+'11203'!X40+'11204'!X40+'11205'!X40+'11206'!X40+'11207'!X40+'11208'!X40+'11209'!X40+'11210'!X40+'11211'!X40+'11212'!X40</f>
        <v>5630158956</v>
      </c>
      <c r="Y40" s="9">
        <f>'11201'!Y40+'11202'!Y40+'11203'!Y40+'11204'!Y40+'11205'!Y40+'11206'!Y40+'11207'!Y40+'11208'!Y40+'11209'!Y40+'11210'!Y40+'11211'!Y40+'11212'!Y40</f>
        <v>2953997754</v>
      </c>
      <c r="Z40" s="9">
        <f>'11201'!Z40+'11202'!Z40+'11203'!Z40+'11204'!Z40+'11205'!Z40+'11206'!Z40+'11207'!Z40+'11208'!Z40+'11209'!Z40+'11210'!Z40+'11211'!Z40+'11212'!Z40</f>
        <v>8584156710</v>
      </c>
      <c r="AA40" s="9">
        <f>'11201'!AA40+'11202'!AA40+'11203'!AA40+'11204'!AA40+'11205'!AA40+'11206'!AA40+'11207'!AA40+'11208'!AA40+'11209'!AA40+'11210'!AA40+'11211'!AA40+'11212'!AA40</f>
        <v>10094102340</v>
      </c>
      <c r="AB40" s="9">
        <f>'11201'!AB40+'11202'!AB40+'11203'!AB40+'11204'!AB40+'11205'!AB40+'11206'!AB40+'11207'!AB40+'11208'!AB40+'11209'!AB40+'11210'!AB40+'11211'!AB40+'11212'!AB40</f>
        <v>6278449224</v>
      </c>
      <c r="AC40" s="9">
        <f>'11201'!AC40+'11202'!AC40+'11203'!AC40+'11204'!AC40+'11205'!AC40+'11206'!AC40+'11207'!AC40+'11208'!AC40+'11209'!AC40+'11210'!AC40+'11211'!AC40+'11212'!AC40</f>
        <v>16372551564</v>
      </c>
      <c r="AD40" s="9">
        <f>'11201'!AD40+'11202'!AD40+'11203'!AD40+'11204'!AD40+'11205'!AD40+'11206'!AD40+'11207'!AD40+'11208'!AD40+'11209'!AD40+'11210'!AD40+'11211'!AD40+'11212'!AD40</f>
        <v>0</v>
      </c>
      <c r="AE40" s="9">
        <f>'11201'!AE40+'11202'!AE40+'11203'!AE40+'11204'!AE40+'11205'!AE40+'11206'!AE40+'11207'!AE40+'11208'!AE40+'11209'!AE40+'11210'!AE40+'11211'!AE40+'11212'!AE40</f>
        <v>0</v>
      </c>
      <c r="AF40" s="9">
        <f>'11201'!AF40+'11202'!AF40+'11203'!AF40+'11204'!AF40+'11205'!AF40+'11206'!AF40+'11207'!AF40+'11208'!AF40+'11209'!AF40+'11210'!AF40+'11211'!AF40+'11212'!AF40</f>
        <v>0</v>
      </c>
    </row>
    <row r="41" spans="1:32" ht="19.5" customHeight="1" thickBot="1">
      <c r="A41" s="52" t="s">
        <v>28</v>
      </c>
      <c r="B41" s="18" t="s">
        <v>2</v>
      </c>
      <c r="C41" s="43">
        <f>'11201'!C41+'11202'!C41+'11203'!C41+'11204'!C41+'11205'!C41+'11206'!C41+'11207'!C41+'11208'!C41+'11209'!C41+'11210'!C41+'11211'!C41+'11212'!C41</f>
        <v>0</v>
      </c>
      <c r="D41" s="43">
        <f>'11201'!D41+'11202'!D41+'11203'!D41+'11204'!D41+'11205'!D41+'11206'!D41+'11207'!D41+'11208'!D41+'11209'!D41+'11210'!D41+'11211'!D41+'11212'!D41</f>
        <v>1229663</v>
      </c>
      <c r="E41" s="43">
        <f>'11201'!E41+'11202'!E41+'11203'!E41+'11204'!E41+'11205'!E41+'11206'!E41+'11207'!E41+'11208'!E41+'11209'!E41+'11210'!E41+'11211'!E41+'11212'!E41</f>
        <v>1229663</v>
      </c>
      <c r="F41" s="43">
        <f>'11201'!F41+'11202'!F41+'11203'!F41+'11204'!F41+'11205'!F41+'11206'!F41+'11207'!F41+'11208'!F41+'11209'!F41+'11210'!F41+'11211'!F41+'11212'!F41</f>
        <v>0</v>
      </c>
      <c r="G41" s="43">
        <f>'11201'!G41+'11202'!G41+'11203'!G41+'11204'!G41+'11205'!G41+'11206'!G41+'11207'!G41+'11208'!G41+'11209'!G41+'11210'!G41+'11211'!G41+'11212'!G41</f>
        <v>1229663</v>
      </c>
      <c r="H41" s="43">
        <f>'11201'!H41+'11202'!H41+'11203'!H41+'11204'!H41+'11205'!H41+'11206'!H41+'11207'!H41+'11208'!H41+'11209'!H41+'11210'!H41+'11211'!H41+'11212'!H41</f>
        <v>1229663</v>
      </c>
      <c r="I41" s="43">
        <f>'11201'!I41+'11202'!I41+'11203'!I41+'11204'!I41+'11205'!I41+'11206'!I41+'11207'!I41+'11208'!I41+'11209'!I41+'11210'!I41+'11211'!I41+'11212'!I41</f>
        <v>0</v>
      </c>
      <c r="J41" s="43">
        <f>'11201'!J41+'11202'!J41+'11203'!J41+'11204'!J41+'11205'!J41+'11206'!J41+'11207'!J41+'11208'!J41+'11209'!J41+'11210'!J41+'11211'!J41+'11212'!J41</f>
        <v>0</v>
      </c>
      <c r="K41" s="43">
        <f>'11201'!K41+'11202'!K41+'11203'!K41+'11204'!K41+'11205'!K41+'11206'!K41+'11207'!K41+'11208'!K41+'11209'!K41+'11210'!K41+'11211'!K41+'11212'!K41</f>
        <v>0</v>
      </c>
      <c r="L41" s="43">
        <f>'11201'!L41+'11202'!L41+'11203'!L41+'11204'!L41+'11205'!L41+'11206'!L41+'11207'!L41+'11208'!L41+'11209'!L41+'11210'!L41+'11211'!L41+'11212'!L41</f>
        <v>0</v>
      </c>
      <c r="M41" s="43">
        <f>'11201'!M41+'11202'!M41+'11203'!M41+'11204'!M41+'11205'!M41+'11206'!M41+'11207'!M41+'11208'!M41+'11209'!M41+'11210'!M41+'11211'!M41+'11212'!M41</f>
        <v>0</v>
      </c>
      <c r="N41" s="43">
        <f>'11201'!N41+'11202'!N41+'11203'!N41+'11204'!N41+'11205'!N41+'11206'!N41+'11207'!N41+'11208'!N41+'11209'!N41+'11210'!N41+'11211'!N41+'11212'!N41</f>
        <v>0</v>
      </c>
      <c r="O41" s="43">
        <f>'11201'!O41+'11202'!O41+'11203'!O41+'11204'!O41+'11205'!O41+'11206'!O41+'11207'!O41+'11208'!O41+'11209'!O41+'11210'!O41+'11211'!O41+'11212'!O41</f>
        <v>0</v>
      </c>
      <c r="P41" s="43">
        <f>'11201'!P41+'11202'!P41+'11203'!P41+'11204'!P41+'11205'!P41+'11206'!P41+'11207'!P41+'11208'!P41+'11209'!P41+'11210'!P41+'11211'!P41+'11212'!P41</f>
        <v>0</v>
      </c>
      <c r="Q41" s="43">
        <f>'11201'!Q41+'11202'!Q41+'11203'!Q41+'11204'!Q41+'11205'!Q41+'11206'!Q41+'11207'!Q41+'11208'!Q41+'11209'!Q41+'11210'!Q41+'11211'!Q41+'11212'!Q41</f>
        <v>0</v>
      </c>
      <c r="R41" s="43">
        <f>'11201'!R41+'11202'!R41+'11203'!R41+'11204'!R41+'11205'!R41+'11206'!R41+'11207'!R41+'11208'!R41+'11209'!R41+'11210'!R41+'11211'!R41+'11212'!R41</f>
        <v>0</v>
      </c>
      <c r="S41" s="43">
        <f>'11201'!S41+'11202'!S41+'11203'!S41+'11204'!S41+'11205'!S41+'11206'!S41+'11207'!S41+'11208'!S41+'11209'!S41+'11210'!S41+'11211'!S41+'11212'!S41</f>
        <v>0</v>
      </c>
      <c r="T41" s="43">
        <f>'11201'!T41+'11202'!T41+'11203'!T41+'11204'!T41+'11205'!T41+'11206'!T41+'11207'!T41+'11208'!T41+'11209'!T41+'11210'!T41+'11211'!T41+'11212'!T41</f>
        <v>0</v>
      </c>
      <c r="U41" s="43">
        <f>'11201'!U41+'11202'!U41+'11203'!U41+'11204'!U41+'11205'!U41+'11206'!U41+'11207'!U41+'11208'!U41+'11209'!U41+'11210'!U41+'11211'!U41+'11212'!U41</f>
        <v>0</v>
      </c>
      <c r="V41" s="43">
        <f>'11201'!V41+'11202'!V41+'11203'!V41+'11204'!V41+'11205'!V41+'11206'!V41+'11207'!V41+'11208'!V41+'11209'!V41+'11210'!V41+'11211'!V41+'11212'!V41</f>
        <v>0</v>
      </c>
      <c r="W41" s="43">
        <f>'11201'!W41+'11202'!W41+'11203'!W41+'11204'!W41+'11205'!W41+'11206'!W41+'11207'!W41+'11208'!W41+'11209'!W41+'11210'!W41+'11211'!W41+'11212'!W41</f>
        <v>0</v>
      </c>
      <c r="X41" s="43">
        <f>'11201'!X41+'11202'!X41+'11203'!X41+'11204'!X41+'11205'!X41+'11206'!X41+'11207'!X41+'11208'!X41+'11209'!X41+'11210'!X41+'11211'!X41+'11212'!X41</f>
        <v>0</v>
      </c>
      <c r="Y41" s="43">
        <f>'11201'!Y41+'11202'!Y41+'11203'!Y41+'11204'!Y41+'11205'!Y41+'11206'!Y41+'11207'!Y41+'11208'!Y41+'11209'!Y41+'11210'!Y41+'11211'!Y41+'11212'!Y41</f>
        <v>0</v>
      </c>
      <c r="Z41" s="43">
        <f>'11201'!Z41+'11202'!Z41+'11203'!Z41+'11204'!Z41+'11205'!Z41+'11206'!Z41+'11207'!Z41+'11208'!Z41+'11209'!Z41+'11210'!Z41+'11211'!Z41+'11212'!Z41</f>
        <v>0</v>
      </c>
      <c r="AA41" s="43">
        <f>'11201'!AA41+'11202'!AA41+'11203'!AA41+'11204'!AA41+'11205'!AA41+'11206'!AA41+'11207'!AA41+'11208'!AA41+'11209'!AA41+'11210'!AA41+'11211'!AA41+'11212'!AA41</f>
        <v>0</v>
      </c>
      <c r="AB41" s="43">
        <f>'11201'!AB41+'11202'!AB41+'11203'!AB41+'11204'!AB41+'11205'!AB41+'11206'!AB41+'11207'!AB41+'11208'!AB41+'11209'!AB41+'11210'!AB41+'11211'!AB41+'11212'!AB41</f>
        <v>0</v>
      </c>
      <c r="AC41" s="43">
        <f>'11201'!AC41+'11202'!AC41+'11203'!AC41+'11204'!AC41+'11205'!AC41+'11206'!AC41+'11207'!AC41+'11208'!AC41+'11209'!AC41+'11210'!AC41+'11211'!AC41+'11212'!AC41</f>
        <v>0</v>
      </c>
      <c r="AD41" s="43">
        <f>'11201'!AD41+'11202'!AD41+'11203'!AD41+'11204'!AD41+'11205'!AD41+'11206'!AD41+'11207'!AD41+'11208'!AD41+'11209'!AD41+'11210'!AD41+'11211'!AD41+'11212'!AD41</f>
        <v>0</v>
      </c>
      <c r="AE41" s="43">
        <f>'11201'!AE41+'11202'!AE41+'11203'!AE41+'11204'!AE41+'11205'!AE41+'11206'!AE41+'11207'!AE41+'11208'!AE41+'11209'!AE41+'11210'!AE41+'11211'!AE41+'11212'!AE41</f>
        <v>0</v>
      </c>
      <c r="AF41" s="43">
        <f>'11201'!AF41+'11202'!AF41+'11203'!AF41+'11204'!AF41+'11205'!AF41+'11206'!AF41+'11207'!AF41+'11208'!AF41+'11209'!AF41+'11210'!AF41+'11211'!AF41+'11212'!AF41</f>
        <v>0</v>
      </c>
    </row>
    <row r="42" spans="1:32" ht="19.5" customHeight="1" thickBot="1">
      <c r="A42" s="53"/>
      <c r="B42" s="17" t="s">
        <v>3</v>
      </c>
      <c r="C42" s="43">
        <f>'11201'!C42+'11202'!C42+'11203'!C42+'11204'!C42+'11205'!C42+'11206'!C42+'11207'!C42+'11208'!C42+'11209'!C42+'11210'!C42+'11211'!C42+'11212'!C42</f>
        <v>0</v>
      </c>
      <c r="D42" s="43">
        <f>'11201'!D42+'11202'!D42+'11203'!D42+'11204'!D42+'11205'!D42+'11206'!D42+'11207'!D42+'11208'!D42+'11209'!D42+'11210'!D42+'11211'!D42+'11212'!D42</f>
        <v>0</v>
      </c>
      <c r="E42" s="43">
        <f>'11201'!E42+'11202'!E42+'11203'!E42+'11204'!E42+'11205'!E42+'11206'!E42+'11207'!E42+'11208'!E42+'11209'!E42+'11210'!E42+'11211'!E42+'11212'!E42</f>
        <v>0</v>
      </c>
      <c r="F42" s="43">
        <f>'11201'!F42+'11202'!F42+'11203'!F42+'11204'!F42+'11205'!F42+'11206'!F42+'11207'!F42+'11208'!F42+'11209'!F42+'11210'!F42+'11211'!F42+'11212'!F42</f>
        <v>0</v>
      </c>
      <c r="G42" s="43">
        <f>'11201'!G42+'11202'!G42+'11203'!G42+'11204'!G42+'11205'!G42+'11206'!G42+'11207'!G42+'11208'!G42+'11209'!G42+'11210'!G42+'11211'!G42+'11212'!G42</f>
        <v>0</v>
      </c>
      <c r="H42" s="43">
        <f>'11201'!H42+'11202'!H42+'11203'!H42+'11204'!H42+'11205'!H42+'11206'!H42+'11207'!H42+'11208'!H42+'11209'!H42+'11210'!H42+'11211'!H42+'11212'!H42</f>
        <v>0</v>
      </c>
      <c r="I42" s="43">
        <f>'11201'!I42+'11202'!I42+'11203'!I42+'11204'!I42+'11205'!I42+'11206'!I42+'11207'!I42+'11208'!I42+'11209'!I42+'11210'!I42+'11211'!I42+'11212'!I42</f>
        <v>0</v>
      </c>
      <c r="J42" s="43">
        <f>'11201'!J42+'11202'!J42+'11203'!J42+'11204'!J42+'11205'!J42+'11206'!J42+'11207'!J42+'11208'!J42+'11209'!J42+'11210'!J42+'11211'!J42+'11212'!J42</f>
        <v>0</v>
      </c>
      <c r="K42" s="43">
        <f>'11201'!K42+'11202'!K42+'11203'!K42+'11204'!K42+'11205'!K42+'11206'!K42+'11207'!K42+'11208'!K42+'11209'!K42+'11210'!K42+'11211'!K42+'11212'!K42</f>
        <v>0</v>
      </c>
      <c r="L42" s="43">
        <f>'11201'!L42+'11202'!L42+'11203'!L42+'11204'!L42+'11205'!L42+'11206'!L42+'11207'!L42+'11208'!L42+'11209'!L42+'11210'!L42+'11211'!L42+'11212'!L42</f>
        <v>0</v>
      </c>
      <c r="M42" s="43">
        <f>'11201'!M42+'11202'!M42+'11203'!M42+'11204'!M42+'11205'!M42+'11206'!M42+'11207'!M42+'11208'!M42+'11209'!M42+'11210'!M42+'11211'!M42+'11212'!M42</f>
        <v>0</v>
      </c>
      <c r="N42" s="43">
        <f>'11201'!N42+'11202'!N42+'11203'!N42+'11204'!N42+'11205'!N42+'11206'!N42+'11207'!N42+'11208'!N42+'11209'!N42+'11210'!N42+'11211'!N42+'11212'!N42</f>
        <v>0</v>
      </c>
      <c r="O42" s="43">
        <f>'11201'!O42+'11202'!O42+'11203'!O42+'11204'!O42+'11205'!O42+'11206'!O42+'11207'!O42+'11208'!O42+'11209'!O42+'11210'!O42+'11211'!O42+'11212'!O42</f>
        <v>0</v>
      </c>
      <c r="P42" s="43">
        <f>'11201'!P42+'11202'!P42+'11203'!P42+'11204'!P42+'11205'!P42+'11206'!P42+'11207'!P42+'11208'!P42+'11209'!P42+'11210'!P42+'11211'!P42+'11212'!P42</f>
        <v>0</v>
      </c>
      <c r="Q42" s="43">
        <f>'11201'!Q42+'11202'!Q42+'11203'!Q42+'11204'!Q42+'11205'!Q42+'11206'!Q42+'11207'!Q42+'11208'!Q42+'11209'!Q42+'11210'!Q42+'11211'!Q42+'11212'!Q42</f>
        <v>0</v>
      </c>
      <c r="R42" s="43">
        <f>'11201'!R42+'11202'!R42+'11203'!R42+'11204'!R42+'11205'!R42+'11206'!R42+'11207'!R42+'11208'!R42+'11209'!R42+'11210'!R42+'11211'!R42+'11212'!R42</f>
        <v>0</v>
      </c>
      <c r="S42" s="43">
        <f>'11201'!S42+'11202'!S42+'11203'!S42+'11204'!S42+'11205'!S42+'11206'!S42+'11207'!S42+'11208'!S42+'11209'!S42+'11210'!S42+'11211'!S42+'11212'!S42</f>
        <v>0</v>
      </c>
      <c r="T42" s="43">
        <f>'11201'!T42+'11202'!T42+'11203'!T42+'11204'!T42+'11205'!T42+'11206'!T42+'11207'!T42+'11208'!T42+'11209'!T42+'11210'!T42+'11211'!T42+'11212'!T42</f>
        <v>0</v>
      </c>
      <c r="U42" s="43">
        <f>'11201'!U42+'11202'!U42+'11203'!U42+'11204'!U42+'11205'!U42+'11206'!U42+'11207'!U42+'11208'!U42+'11209'!U42+'11210'!U42+'11211'!U42+'11212'!U42</f>
        <v>0</v>
      </c>
      <c r="V42" s="43">
        <f>'11201'!V42+'11202'!V42+'11203'!V42+'11204'!V42+'11205'!V42+'11206'!V42+'11207'!V42+'11208'!V42+'11209'!V42+'11210'!V42+'11211'!V42+'11212'!V42</f>
        <v>0</v>
      </c>
      <c r="W42" s="43">
        <f>'11201'!W42+'11202'!W42+'11203'!W42+'11204'!W42+'11205'!W42+'11206'!W42+'11207'!W42+'11208'!W42+'11209'!W42+'11210'!W42+'11211'!W42+'11212'!W42</f>
        <v>0</v>
      </c>
      <c r="X42" s="43">
        <f>'11201'!X42+'11202'!X42+'11203'!X42+'11204'!X42+'11205'!X42+'11206'!X42+'11207'!X42+'11208'!X42+'11209'!X42+'11210'!X42+'11211'!X42+'11212'!X42</f>
        <v>0</v>
      </c>
      <c r="Y42" s="43">
        <f>'11201'!Y42+'11202'!Y42+'11203'!Y42+'11204'!Y42+'11205'!Y42+'11206'!Y42+'11207'!Y42+'11208'!Y42+'11209'!Y42+'11210'!Y42+'11211'!Y42+'11212'!Y42</f>
        <v>0</v>
      </c>
      <c r="Z42" s="43">
        <f>'11201'!Z42+'11202'!Z42+'11203'!Z42+'11204'!Z42+'11205'!Z42+'11206'!Z42+'11207'!Z42+'11208'!Z42+'11209'!Z42+'11210'!Z42+'11211'!Z42+'11212'!Z42</f>
        <v>0</v>
      </c>
      <c r="AA42" s="43">
        <f>'11201'!AA42+'11202'!AA42+'11203'!AA42+'11204'!AA42+'11205'!AA42+'11206'!AA42+'11207'!AA42+'11208'!AA42+'11209'!AA42+'11210'!AA42+'11211'!AA42+'11212'!AA42</f>
        <v>0</v>
      </c>
      <c r="AB42" s="43">
        <f>'11201'!AB42+'11202'!AB42+'11203'!AB42+'11204'!AB42+'11205'!AB42+'11206'!AB42+'11207'!AB42+'11208'!AB42+'11209'!AB42+'11210'!AB42+'11211'!AB42+'11212'!AB42</f>
        <v>0</v>
      </c>
      <c r="AC42" s="43">
        <f>'11201'!AC42+'11202'!AC42+'11203'!AC42+'11204'!AC42+'11205'!AC42+'11206'!AC42+'11207'!AC42+'11208'!AC42+'11209'!AC42+'11210'!AC42+'11211'!AC42+'11212'!AC42</f>
        <v>0</v>
      </c>
      <c r="AD42" s="43">
        <f>'11201'!AD42+'11202'!AD42+'11203'!AD42+'11204'!AD42+'11205'!AD42+'11206'!AD42+'11207'!AD42+'11208'!AD42+'11209'!AD42+'11210'!AD42+'11211'!AD42+'11212'!AD42</f>
        <v>0</v>
      </c>
      <c r="AE42" s="43">
        <f>'11201'!AE42+'11202'!AE42+'11203'!AE42+'11204'!AE42+'11205'!AE42+'11206'!AE42+'11207'!AE42+'11208'!AE42+'11209'!AE42+'11210'!AE42+'11211'!AE42+'11212'!AE42</f>
        <v>0</v>
      </c>
      <c r="AF42" s="43">
        <f>'11201'!AF42+'11202'!AF42+'11203'!AF42+'11204'!AF42+'11205'!AF42+'11206'!AF42+'11207'!AF42+'11208'!AF42+'11209'!AF42+'11210'!AF42+'11211'!AF42+'11212'!AF42</f>
        <v>0</v>
      </c>
    </row>
    <row r="43" spans="1:32" ht="19.5" customHeight="1" thickBot="1">
      <c r="A43" s="53"/>
      <c r="B43" s="17" t="s">
        <v>59</v>
      </c>
      <c r="C43" s="43">
        <f>'11201'!C43+'11202'!C43+'11203'!C43+'11204'!C43+'11205'!C43+'11206'!C43+'11207'!C43+'11208'!C43+'11209'!C43+'11210'!C43+'11211'!C43+'11212'!C43</f>
        <v>0</v>
      </c>
      <c r="D43" s="43">
        <f>'11201'!D43+'11202'!D43+'11203'!D43+'11204'!D43+'11205'!D43+'11206'!D43+'11207'!D43+'11208'!D43+'11209'!D43+'11210'!D43+'11211'!D43+'11212'!D43</f>
        <v>0</v>
      </c>
      <c r="E43" s="43">
        <f>'11201'!E43+'11202'!E43+'11203'!E43+'11204'!E43+'11205'!E43+'11206'!E43+'11207'!E43+'11208'!E43+'11209'!E43+'11210'!E43+'11211'!E43+'11212'!E43</f>
        <v>0</v>
      </c>
      <c r="F43" s="43">
        <f>'11201'!F43+'11202'!F43+'11203'!F43+'11204'!F43+'11205'!F43+'11206'!F43+'11207'!F43+'11208'!F43+'11209'!F43+'11210'!F43+'11211'!F43+'11212'!F43</f>
        <v>0</v>
      </c>
      <c r="G43" s="43">
        <f>'11201'!G43+'11202'!G43+'11203'!G43+'11204'!G43+'11205'!G43+'11206'!G43+'11207'!G43+'11208'!G43+'11209'!G43+'11210'!G43+'11211'!G43+'11212'!G43</f>
        <v>0</v>
      </c>
      <c r="H43" s="43">
        <f>'11201'!H43+'11202'!H43+'11203'!H43+'11204'!H43+'11205'!H43+'11206'!H43+'11207'!H43+'11208'!H43+'11209'!H43+'11210'!H43+'11211'!H43+'11212'!H43</f>
        <v>0</v>
      </c>
      <c r="I43" s="43">
        <f>'11201'!I43+'11202'!I43+'11203'!I43+'11204'!I43+'11205'!I43+'11206'!I43+'11207'!I43+'11208'!I43+'11209'!I43+'11210'!I43+'11211'!I43+'11212'!I43</f>
        <v>0</v>
      </c>
      <c r="J43" s="43">
        <f>'11201'!J43+'11202'!J43+'11203'!J43+'11204'!J43+'11205'!J43+'11206'!J43+'11207'!J43+'11208'!J43+'11209'!J43+'11210'!J43+'11211'!J43+'11212'!J43</f>
        <v>0</v>
      </c>
      <c r="K43" s="43">
        <f>'11201'!K43+'11202'!K43+'11203'!K43+'11204'!K43+'11205'!K43+'11206'!K43+'11207'!K43+'11208'!K43+'11209'!K43+'11210'!K43+'11211'!K43+'11212'!K43</f>
        <v>0</v>
      </c>
      <c r="L43" s="43">
        <f>'11201'!L43+'11202'!L43+'11203'!L43+'11204'!L43+'11205'!L43+'11206'!L43+'11207'!L43+'11208'!L43+'11209'!L43+'11210'!L43+'11211'!L43+'11212'!L43</f>
        <v>0</v>
      </c>
      <c r="M43" s="43">
        <f>'11201'!M43+'11202'!M43+'11203'!M43+'11204'!M43+'11205'!M43+'11206'!M43+'11207'!M43+'11208'!M43+'11209'!M43+'11210'!M43+'11211'!M43+'11212'!M43</f>
        <v>0</v>
      </c>
      <c r="N43" s="43">
        <f>'11201'!N43+'11202'!N43+'11203'!N43+'11204'!N43+'11205'!N43+'11206'!N43+'11207'!N43+'11208'!N43+'11209'!N43+'11210'!N43+'11211'!N43+'11212'!N43</f>
        <v>0</v>
      </c>
      <c r="O43" s="43">
        <f>'11201'!O43+'11202'!O43+'11203'!O43+'11204'!O43+'11205'!O43+'11206'!O43+'11207'!O43+'11208'!O43+'11209'!O43+'11210'!O43+'11211'!O43+'11212'!O43</f>
        <v>0</v>
      </c>
      <c r="P43" s="43">
        <f>'11201'!P43+'11202'!P43+'11203'!P43+'11204'!P43+'11205'!P43+'11206'!P43+'11207'!P43+'11208'!P43+'11209'!P43+'11210'!P43+'11211'!P43+'11212'!P43</f>
        <v>0</v>
      </c>
      <c r="Q43" s="43">
        <f>'11201'!Q43+'11202'!Q43+'11203'!Q43+'11204'!Q43+'11205'!Q43+'11206'!Q43+'11207'!Q43+'11208'!Q43+'11209'!Q43+'11210'!Q43+'11211'!Q43+'11212'!Q43</f>
        <v>0</v>
      </c>
      <c r="R43" s="43">
        <f>'11201'!R43+'11202'!R43+'11203'!R43+'11204'!R43+'11205'!R43+'11206'!R43+'11207'!R43+'11208'!R43+'11209'!R43+'11210'!R43+'11211'!R43+'11212'!R43</f>
        <v>0</v>
      </c>
      <c r="S43" s="43">
        <f>'11201'!S43+'11202'!S43+'11203'!S43+'11204'!S43+'11205'!S43+'11206'!S43+'11207'!S43+'11208'!S43+'11209'!S43+'11210'!S43+'11211'!S43+'11212'!S43</f>
        <v>0</v>
      </c>
      <c r="T43" s="43">
        <f>'11201'!T43+'11202'!T43+'11203'!T43+'11204'!T43+'11205'!T43+'11206'!T43+'11207'!T43+'11208'!T43+'11209'!T43+'11210'!T43+'11211'!T43+'11212'!T43</f>
        <v>0</v>
      </c>
      <c r="U43" s="43">
        <f>'11201'!U43+'11202'!U43+'11203'!U43+'11204'!U43+'11205'!U43+'11206'!U43+'11207'!U43+'11208'!U43+'11209'!U43+'11210'!U43+'11211'!U43+'11212'!U43</f>
        <v>0</v>
      </c>
      <c r="V43" s="43">
        <f>'11201'!V43+'11202'!V43+'11203'!V43+'11204'!V43+'11205'!V43+'11206'!V43+'11207'!V43+'11208'!V43+'11209'!V43+'11210'!V43+'11211'!V43+'11212'!V43</f>
        <v>0</v>
      </c>
      <c r="W43" s="43">
        <f>'11201'!W43+'11202'!W43+'11203'!W43+'11204'!W43+'11205'!W43+'11206'!W43+'11207'!W43+'11208'!W43+'11209'!W43+'11210'!W43+'11211'!W43+'11212'!W43</f>
        <v>0</v>
      </c>
      <c r="X43" s="43">
        <f>'11201'!X43+'11202'!X43+'11203'!X43+'11204'!X43+'11205'!X43+'11206'!X43+'11207'!X43+'11208'!X43+'11209'!X43+'11210'!X43+'11211'!X43+'11212'!X43</f>
        <v>0</v>
      </c>
      <c r="Y43" s="43">
        <f>'11201'!Y43+'11202'!Y43+'11203'!Y43+'11204'!Y43+'11205'!Y43+'11206'!Y43+'11207'!Y43+'11208'!Y43+'11209'!Y43+'11210'!Y43+'11211'!Y43+'11212'!Y43</f>
        <v>0</v>
      </c>
      <c r="Z43" s="43">
        <f>'11201'!Z43+'11202'!Z43+'11203'!Z43+'11204'!Z43+'11205'!Z43+'11206'!Z43+'11207'!Z43+'11208'!Z43+'11209'!Z43+'11210'!Z43+'11211'!Z43+'11212'!Z43</f>
        <v>0</v>
      </c>
      <c r="AA43" s="43">
        <f>'11201'!AA43+'11202'!AA43+'11203'!AA43+'11204'!AA43+'11205'!AA43+'11206'!AA43+'11207'!AA43+'11208'!AA43+'11209'!AA43+'11210'!AA43+'11211'!AA43+'11212'!AA43</f>
        <v>0</v>
      </c>
      <c r="AB43" s="43">
        <f>'11201'!AB43+'11202'!AB43+'11203'!AB43+'11204'!AB43+'11205'!AB43+'11206'!AB43+'11207'!AB43+'11208'!AB43+'11209'!AB43+'11210'!AB43+'11211'!AB43+'11212'!AB43</f>
        <v>0</v>
      </c>
      <c r="AC43" s="43">
        <f>'11201'!AC43+'11202'!AC43+'11203'!AC43+'11204'!AC43+'11205'!AC43+'11206'!AC43+'11207'!AC43+'11208'!AC43+'11209'!AC43+'11210'!AC43+'11211'!AC43+'11212'!AC43</f>
        <v>0</v>
      </c>
      <c r="AD43" s="43">
        <f>'11201'!AD43+'11202'!AD43+'11203'!AD43+'11204'!AD43+'11205'!AD43+'11206'!AD43+'11207'!AD43+'11208'!AD43+'11209'!AD43+'11210'!AD43+'11211'!AD43+'11212'!AD43</f>
        <v>0</v>
      </c>
      <c r="AE43" s="43">
        <f>'11201'!AE43+'11202'!AE43+'11203'!AE43+'11204'!AE43+'11205'!AE43+'11206'!AE43+'11207'!AE43+'11208'!AE43+'11209'!AE43+'11210'!AE43+'11211'!AE43+'11212'!AE43</f>
        <v>0</v>
      </c>
      <c r="AF43" s="43">
        <f>'11201'!AF43+'11202'!AF43+'11203'!AF43+'11204'!AF43+'11205'!AF43+'11206'!AF43+'11207'!AF43+'11208'!AF43+'11209'!AF43+'11210'!AF43+'11211'!AF43+'11212'!AF43</f>
        <v>0</v>
      </c>
    </row>
    <row r="44" spans="1:32" ht="19.5" customHeight="1" thickBot="1">
      <c r="A44" s="54"/>
      <c r="B44" s="17" t="s">
        <v>4</v>
      </c>
      <c r="C44" s="43">
        <f>'11201'!C44+'11202'!C44+'11203'!C44+'11204'!C44+'11205'!C44+'11206'!C44+'11207'!C44+'11208'!C44+'11209'!C44+'11210'!C44+'11211'!C44+'11212'!C44</f>
        <v>635625322</v>
      </c>
      <c r="D44" s="43">
        <f>'11201'!D44+'11202'!D44+'11203'!D44+'11204'!D44+'11205'!D44+'11206'!D44+'11207'!D44+'11208'!D44+'11209'!D44+'11210'!D44+'11211'!D44+'11212'!D44</f>
        <v>488329029</v>
      </c>
      <c r="E44" s="43">
        <f>'11201'!E44+'11202'!E44+'11203'!E44+'11204'!E44+'11205'!E44+'11206'!E44+'11207'!E44+'11208'!E44+'11209'!E44+'11210'!E44+'11211'!E44+'11212'!E44</f>
        <v>1123954351</v>
      </c>
      <c r="F44" s="43">
        <f>'11201'!F44+'11202'!F44+'11203'!F44+'11204'!F44+'11205'!F44+'11206'!F44+'11207'!F44+'11208'!F44+'11209'!F44+'11210'!F44+'11211'!F44+'11212'!F44</f>
        <v>103174891</v>
      </c>
      <c r="G44" s="43">
        <f>'11201'!G44+'11202'!G44+'11203'!G44+'11204'!G44+'11205'!G44+'11206'!G44+'11207'!G44+'11208'!G44+'11209'!G44+'11210'!G44+'11211'!G44+'11212'!G44</f>
        <v>460513613</v>
      </c>
      <c r="H44" s="43">
        <f>'11201'!H44+'11202'!H44+'11203'!H44+'11204'!H44+'11205'!H44+'11206'!H44+'11207'!H44+'11208'!H44+'11209'!H44+'11210'!H44+'11211'!H44+'11212'!H44</f>
        <v>563688504</v>
      </c>
      <c r="I44" s="43">
        <f>'11201'!I44+'11202'!I44+'11203'!I44+'11204'!I44+'11205'!I44+'11206'!I44+'11207'!I44+'11208'!I44+'11209'!I44+'11210'!I44+'11211'!I44+'11212'!I44</f>
        <v>0</v>
      </c>
      <c r="J44" s="43">
        <f>'11201'!J44+'11202'!J44+'11203'!J44+'11204'!J44+'11205'!J44+'11206'!J44+'11207'!J44+'11208'!J44+'11209'!J44+'11210'!J44+'11211'!J44+'11212'!J44</f>
        <v>0</v>
      </c>
      <c r="K44" s="43">
        <f>'11201'!K44+'11202'!K44+'11203'!K44+'11204'!K44+'11205'!K44+'11206'!K44+'11207'!K44+'11208'!K44+'11209'!K44+'11210'!K44+'11211'!K44+'11212'!K44</f>
        <v>0</v>
      </c>
      <c r="L44" s="43">
        <f>'11201'!L44+'11202'!L44+'11203'!L44+'11204'!L44+'11205'!L44+'11206'!L44+'11207'!L44+'11208'!L44+'11209'!L44+'11210'!L44+'11211'!L44+'11212'!L44</f>
        <v>0</v>
      </c>
      <c r="M44" s="43">
        <f>'11201'!M44+'11202'!M44+'11203'!M44+'11204'!M44+'11205'!M44+'11206'!M44+'11207'!M44+'11208'!M44+'11209'!M44+'11210'!M44+'11211'!M44+'11212'!M44</f>
        <v>152701</v>
      </c>
      <c r="N44" s="43">
        <f>'11201'!N44+'11202'!N44+'11203'!N44+'11204'!N44+'11205'!N44+'11206'!N44+'11207'!N44+'11208'!N44+'11209'!N44+'11210'!N44+'11211'!N44+'11212'!N44</f>
        <v>152701</v>
      </c>
      <c r="O44" s="43">
        <f>'11201'!O44+'11202'!O44+'11203'!O44+'11204'!O44+'11205'!O44+'11206'!O44+'11207'!O44+'11208'!O44+'11209'!O44+'11210'!O44+'11211'!O44+'11212'!O44</f>
        <v>0</v>
      </c>
      <c r="P44" s="43">
        <f>'11201'!P44+'11202'!P44+'11203'!P44+'11204'!P44+'11205'!P44+'11206'!P44+'11207'!P44+'11208'!P44+'11209'!P44+'11210'!P44+'11211'!P44+'11212'!P44</f>
        <v>0</v>
      </c>
      <c r="Q44" s="43">
        <f>'11201'!Q44+'11202'!Q44+'11203'!Q44+'11204'!Q44+'11205'!Q44+'11206'!Q44+'11207'!Q44+'11208'!Q44+'11209'!Q44+'11210'!Q44+'11211'!Q44+'11212'!Q44</f>
        <v>0</v>
      </c>
      <c r="R44" s="43">
        <f>'11201'!R44+'11202'!R44+'11203'!R44+'11204'!R44+'11205'!R44+'11206'!R44+'11207'!R44+'11208'!R44+'11209'!R44+'11210'!R44+'11211'!R44+'11212'!R44</f>
        <v>0</v>
      </c>
      <c r="S44" s="43">
        <f>'11201'!S44+'11202'!S44+'11203'!S44+'11204'!S44+'11205'!S44+'11206'!S44+'11207'!S44+'11208'!S44+'11209'!S44+'11210'!S44+'11211'!S44+'11212'!S44</f>
        <v>0</v>
      </c>
      <c r="T44" s="43">
        <f>'11201'!T44+'11202'!T44+'11203'!T44+'11204'!T44+'11205'!T44+'11206'!T44+'11207'!T44+'11208'!T44+'11209'!T44+'11210'!T44+'11211'!T44+'11212'!T44</f>
        <v>0</v>
      </c>
      <c r="U44" s="43">
        <f>'11201'!U44+'11202'!U44+'11203'!U44+'11204'!U44+'11205'!U44+'11206'!U44+'11207'!U44+'11208'!U44+'11209'!U44+'11210'!U44+'11211'!U44+'11212'!U44</f>
        <v>0</v>
      </c>
      <c r="V44" s="43">
        <f>'11201'!V44+'11202'!V44+'11203'!V44+'11204'!V44+'11205'!V44+'11206'!V44+'11207'!V44+'11208'!V44+'11209'!V44+'11210'!V44+'11211'!V44+'11212'!V44</f>
        <v>125493</v>
      </c>
      <c r="W44" s="43">
        <f>'11201'!W44+'11202'!W44+'11203'!W44+'11204'!W44+'11205'!W44+'11206'!W44+'11207'!W44+'11208'!W44+'11209'!W44+'11210'!W44+'11211'!W44+'11212'!W44</f>
        <v>125493</v>
      </c>
      <c r="X44" s="43">
        <f>'11201'!X44+'11202'!X44+'11203'!X44+'11204'!X44+'11205'!X44+'11206'!X44+'11207'!X44+'11208'!X44+'11209'!X44+'11210'!X44+'11211'!X44+'11212'!X44</f>
        <v>532450431</v>
      </c>
      <c r="Y44" s="43">
        <f>'11201'!Y44+'11202'!Y44+'11203'!Y44+'11204'!Y44+'11205'!Y44+'11206'!Y44+'11207'!Y44+'11208'!Y44+'11209'!Y44+'11210'!Y44+'11211'!Y44+'11212'!Y44</f>
        <v>27537222</v>
      </c>
      <c r="Z44" s="43">
        <f>'11201'!Z44+'11202'!Z44+'11203'!Z44+'11204'!Z44+'11205'!Z44+'11206'!Z44+'11207'!Z44+'11208'!Z44+'11209'!Z44+'11210'!Z44+'11211'!Z44+'11212'!Z44</f>
        <v>559987653</v>
      </c>
      <c r="AA44" s="43">
        <f>'11201'!AA44+'11202'!AA44+'11203'!AA44+'11204'!AA44+'11205'!AA44+'11206'!AA44+'11207'!AA44+'11208'!AA44+'11209'!AA44+'11210'!AA44+'11211'!AA44+'11212'!AA44</f>
        <v>0</v>
      </c>
      <c r="AB44" s="43">
        <f>'11201'!AB44+'11202'!AB44+'11203'!AB44+'11204'!AB44+'11205'!AB44+'11206'!AB44+'11207'!AB44+'11208'!AB44+'11209'!AB44+'11210'!AB44+'11211'!AB44+'11212'!AB44</f>
        <v>0</v>
      </c>
      <c r="AC44" s="43">
        <f>'11201'!AC44+'11202'!AC44+'11203'!AC44+'11204'!AC44+'11205'!AC44+'11206'!AC44+'11207'!AC44+'11208'!AC44+'11209'!AC44+'11210'!AC44+'11211'!AC44+'11212'!AC44</f>
        <v>0</v>
      </c>
      <c r="AD44" s="43">
        <f>'11201'!AD44+'11202'!AD44+'11203'!AD44+'11204'!AD44+'11205'!AD44+'11206'!AD44+'11207'!AD44+'11208'!AD44+'11209'!AD44+'11210'!AD44+'11211'!AD44+'11212'!AD44</f>
        <v>0</v>
      </c>
      <c r="AE44" s="43">
        <f>'11201'!AE44+'11202'!AE44+'11203'!AE44+'11204'!AE44+'11205'!AE44+'11206'!AE44+'11207'!AE44+'11208'!AE44+'11209'!AE44+'11210'!AE44+'11211'!AE44+'11212'!AE44</f>
        <v>0</v>
      </c>
      <c r="AF44" s="43">
        <f>'11201'!AF44+'11202'!AF44+'11203'!AF44+'11204'!AF44+'11205'!AF44+'11206'!AF44+'11207'!AF44+'11208'!AF44+'11209'!AF44+'11210'!AF44+'11211'!AF44+'11212'!AF44</f>
        <v>0</v>
      </c>
    </row>
    <row r="45" spans="1:32" s="44" customFormat="1" ht="19.5" customHeight="1" thickBot="1">
      <c r="A45" s="22" t="s">
        <v>5</v>
      </c>
      <c r="B45" s="21"/>
      <c r="C45" s="9">
        <f>'11201'!C45+'11202'!C45+'11203'!C45+'11204'!C45+'11205'!C45+'11206'!C45+'11207'!C45+'11208'!C45+'11209'!C45+'11210'!C45+'11211'!C45+'11212'!C45</f>
        <v>635625322</v>
      </c>
      <c r="D45" s="9">
        <f>'11201'!D45+'11202'!D45+'11203'!D45+'11204'!D45+'11205'!D45+'11206'!D45+'11207'!D45+'11208'!D45+'11209'!D45+'11210'!D45+'11211'!D45+'11212'!D45</f>
        <v>489558692</v>
      </c>
      <c r="E45" s="9">
        <f>'11201'!E45+'11202'!E45+'11203'!E45+'11204'!E45+'11205'!E45+'11206'!E45+'11207'!E45+'11208'!E45+'11209'!E45+'11210'!E45+'11211'!E45+'11212'!E45</f>
        <v>1125184014</v>
      </c>
      <c r="F45" s="9">
        <f>'11201'!F45+'11202'!F45+'11203'!F45+'11204'!F45+'11205'!F45+'11206'!F45+'11207'!F45+'11208'!F45+'11209'!F45+'11210'!F45+'11211'!F45+'11212'!F45</f>
        <v>103174891</v>
      </c>
      <c r="G45" s="9">
        <f>'11201'!G45+'11202'!G45+'11203'!G45+'11204'!G45+'11205'!G45+'11206'!G45+'11207'!G45+'11208'!G45+'11209'!G45+'11210'!G45+'11211'!G45+'11212'!G45</f>
        <v>461743276</v>
      </c>
      <c r="H45" s="9">
        <f>'11201'!H45+'11202'!H45+'11203'!H45+'11204'!H45+'11205'!H45+'11206'!H45+'11207'!H45+'11208'!H45+'11209'!H45+'11210'!H45+'11211'!H45+'11212'!H45</f>
        <v>564918167</v>
      </c>
      <c r="I45" s="9">
        <f>'11201'!I45+'11202'!I45+'11203'!I45+'11204'!I45+'11205'!I45+'11206'!I45+'11207'!I45+'11208'!I45+'11209'!I45+'11210'!I45+'11211'!I45+'11212'!I45</f>
        <v>0</v>
      </c>
      <c r="J45" s="9">
        <f>'11201'!J45+'11202'!J45+'11203'!J45+'11204'!J45+'11205'!J45+'11206'!J45+'11207'!J45+'11208'!J45+'11209'!J45+'11210'!J45+'11211'!J45+'11212'!J45</f>
        <v>0</v>
      </c>
      <c r="K45" s="9">
        <f>'11201'!K45+'11202'!K45+'11203'!K45+'11204'!K45+'11205'!K45+'11206'!K45+'11207'!K45+'11208'!K45+'11209'!K45+'11210'!K45+'11211'!K45+'11212'!K45</f>
        <v>0</v>
      </c>
      <c r="L45" s="9">
        <f>'11201'!L45+'11202'!L45+'11203'!L45+'11204'!L45+'11205'!L45+'11206'!L45+'11207'!L45+'11208'!L45+'11209'!L45+'11210'!L45+'11211'!L45+'11212'!L45</f>
        <v>0</v>
      </c>
      <c r="M45" s="9">
        <f>'11201'!M45+'11202'!M45+'11203'!M45+'11204'!M45+'11205'!M45+'11206'!M45+'11207'!M45+'11208'!M45+'11209'!M45+'11210'!M45+'11211'!M45+'11212'!M45</f>
        <v>152701</v>
      </c>
      <c r="N45" s="9">
        <f>'11201'!N45+'11202'!N45+'11203'!N45+'11204'!N45+'11205'!N45+'11206'!N45+'11207'!N45+'11208'!N45+'11209'!N45+'11210'!N45+'11211'!N45+'11212'!N45</f>
        <v>152701</v>
      </c>
      <c r="O45" s="9">
        <f>'11201'!O45+'11202'!O45+'11203'!O45+'11204'!O45+'11205'!O45+'11206'!O45+'11207'!O45+'11208'!O45+'11209'!O45+'11210'!O45+'11211'!O45+'11212'!O45</f>
        <v>0</v>
      </c>
      <c r="P45" s="9">
        <f>'11201'!P45+'11202'!P45+'11203'!P45+'11204'!P45+'11205'!P45+'11206'!P45+'11207'!P45+'11208'!P45+'11209'!P45+'11210'!P45+'11211'!P45+'11212'!P45</f>
        <v>0</v>
      </c>
      <c r="Q45" s="9">
        <f>'11201'!Q45+'11202'!Q45+'11203'!Q45+'11204'!Q45+'11205'!Q45+'11206'!Q45+'11207'!Q45+'11208'!Q45+'11209'!Q45+'11210'!Q45+'11211'!Q45+'11212'!Q45</f>
        <v>0</v>
      </c>
      <c r="R45" s="9">
        <f>'11201'!R45+'11202'!R45+'11203'!R45+'11204'!R45+'11205'!R45+'11206'!R45+'11207'!R45+'11208'!R45+'11209'!R45+'11210'!R45+'11211'!R45+'11212'!R45</f>
        <v>0</v>
      </c>
      <c r="S45" s="9">
        <f>'11201'!S45+'11202'!S45+'11203'!S45+'11204'!S45+'11205'!S45+'11206'!S45+'11207'!S45+'11208'!S45+'11209'!S45+'11210'!S45+'11211'!S45+'11212'!S45</f>
        <v>0</v>
      </c>
      <c r="T45" s="9">
        <f>'11201'!T45+'11202'!T45+'11203'!T45+'11204'!T45+'11205'!T45+'11206'!T45+'11207'!T45+'11208'!T45+'11209'!T45+'11210'!T45+'11211'!T45+'11212'!T45</f>
        <v>0</v>
      </c>
      <c r="U45" s="9">
        <f>'11201'!U45+'11202'!U45+'11203'!U45+'11204'!U45+'11205'!U45+'11206'!U45+'11207'!U45+'11208'!U45+'11209'!U45+'11210'!U45+'11211'!U45+'11212'!U45</f>
        <v>0</v>
      </c>
      <c r="V45" s="9">
        <f>'11201'!V45+'11202'!V45+'11203'!V45+'11204'!V45+'11205'!V45+'11206'!V45+'11207'!V45+'11208'!V45+'11209'!V45+'11210'!V45+'11211'!V45+'11212'!V45</f>
        <v>125493</v>
      </c>
      <c r="W45" s="9">
        <f>'11201'!W45+'11202'!W45+'11203'!W45+'11204'!W45+'11205'!W45+'11206'!W45+'11207'!W45+'11208'!W45+'11209'!W45+'11210'!W45+'11211'!W45+'11212'!W45</f>
        <v>125493</v>
      </c>
      <c r="X45" s="9">
        <f>'11201'!X45+'11202'!X45+'11203'!X45+'11204'!X45+'11205'!X45+'11206'!X45+'11207'!X45+'11208'!X45+'11209'!X45+'11210'!X45+'11211'!X45+'11212'!X45</f>
        <v>532450431</v>
      </c>
      <c r="Y45" s="9">
        <f>'11201'!Y45+'11202'!Y45+'11203'!Y45+'11204'!Y45+'11205'!Y45+'11206'!Y45+'11207'!Y45+'11208'!Y45+'11209'!Y45+'11210'!Y45+'11211'!Y45+'11212'!Y45</f>
        <v>27537222</v>
      </c>
      <c r="Z45" s="9">
        <f>'11201'!Z45+'11202'!Z45+'11203'!Z45+'11204'!Z45+'11205'!Z45+'11206'!Z45+'11207'!Z45+'11208'!Z45+'11209'!Z45+'11210'!Z45+'11211'!Z45+'11212'!Z45</f>
        <v>559987653</v>
      </c>
      <c r="AA45" s="9">
        <f>'11201'!AA45+'11202'!AA45+'11203'!AA45+'11204'!AA45+'11205'!AA45+'11206'!AA45+'11207'!AA45+'11208'!AA45+'11209'!AA45+'11210'!AA45+'11211'!AA45+'11212'!AA45</f>
        <v>0</v>
      </c>
      <c r="AB45" s="9">
        <f>'11201'!AB45+'11202'!AB45+'11203'!AB45+'11204'!AB45+'11205'!AB45+'11206'!AB45+'11207'!AB45+'11208'!AB45+'11209'!AB45+'11210'!AB45+'11211'!AB45+'11212'!AB45</f>
        <v>0</v>
      </c>
      <c r="AC45" s="9">
        <f>'11201'!AC45+'11202'!AC45+'11203'!AC45+'11204'!AC45+'11205'!AC45+'11206'!AC45+'11207'!AC45+'11208'!AC45+'11209'!AC45+'11210'!AC45+'11211'!AC45+'11212'!AC45</f>
        <v>0</v>
      </c>
      <c r="AD45" s="9">
        <f>'11201'!AD45+'11202'!AD45+'11203'!AD45+'11204'!AD45+'11205'!AD45+'11206'!AD45+'11207'!AD45+'11208'!AD45+'11209'!AD45+'11210'!AD45+'11211'!AD45+'11212'!AD45</f>
        <v>0</v>
      </c>
      <c r="AE45" s="9">
        <f>'11201'!AE45+'11202'!AE45+'11203'!AE45+'11204'!AE45+'11205'!AE45+'11206'!AE45+'11207'!AE45+'11208'!AE45+'11209'!AE45+'11210'!AE45+'11211'!AE45+'11212'!AE45</f>
        <v>0</v>
      </c>
      <c r="AF45" s="9">
        <f>'11201'!AF45+'11202'!AF45+'11203'!AF45+'11204'!AF45+'11205'!AF45+'11206'!AF45+'11207'!AF45+'11208'!AF45+'11209'!AF45+'11210'!AF45+'11211'!AF45+'11212'!AF45</f>
        <v>0</v>
      </c>
    </row>
    <row r="46" spans="1:32" ht="19.5" customHeight="1" thickBot="1">
      <c r="A46" s="52" t="s">
        <v>29</v>
      </c>
      <c r="B46" s="18" t="s">
        <v>2</v>
      </c>
      <c r="C46" s="43">
        <f>'11201'!C46+'11202'!C46+'11203'!C46+'11204'!C46+'11205'!C46+'11206'!C46+'11207'!C46+'11208'!C46+'11209'!C46+'11210'!C46+'11211'!C46+'11212'!C46</f>
        <v>0</v>
      </c>
      <c r="D46" s="43">
        <f>'11201'!D46+'11202'!D46+'11203'!D46+'11204'!D46+'11205'!D46+'11206'!D46+'11207'!D46+'11208'!D46+'11209'!D46+'11210'!D46+'11211'!D46+'11212'!D46</f>
        <v>29355026</v>
      </c>
      <c r="E46" s="43">
        <f>'11201'!E46+'11202'!E46+'11203'!E46+'11204'!E46+'11205'!E46+'11206'!E46+'11207'!E46+'11208'!E46+'11209'!E46+'11210'!E46+'11211'!E46+'11212'!E46</f>
        <v>29355026</v>
      </c>
      <c r="F46" s="43">
        <f>'11201'!F46+'11202'!F46+'11203'!F46+'11204'!F46+'11205'!F46+'11206'!F46+'11207'!F46+'11208'!F46+'11209'!F46+'11210'!F46+'11211'!F46+'11212'!F46</f>
        <v>0</v>
      </c>
      <c r="G46" s="43">
        <f>'11201'!G46+'11202'!G46+'11203'!G46+'11204'!G46+'11205'!G46+'11206'!G46+'11207'!G46+'11208'!G46+'11209'!G46+'11210'!G46+'11211'!G46+'11212'!G46</f>
        <v>2520</v>
      </c>
      <c r="H46" s="43">
        <f>'11201'!H46+'11202'!H46+'11203'!H46+'11204'!H46+'11205'!H46+'11206'!H46+'11207'!H46+'11208'!H46+'11209'!H46+'11210'!H46+'11211'!H46+'11212'!H46</f>
        <v>2520</v>
      </c>
      <c r="I46" s="43">
        <f>'11201'!I46+'11202'!I46+'11203'!I46+'11204'!I46+'11205'!I46+'11206'!I46+'11207'!I46+'11208'!I46+'11209'!I46+'11210'!I46+'11211'!I46+'11212'!I46</f>
        <v>0</v>
      </c>
      <c r="J46" s="43">
        <f>'11201'!J46+'11202'!J46+'11203'!J46+'11204'!J46+'11205'!J46+'11206'!J46+'11207'!J46+'11208'!J46+'11209'!J46+'11210'!J46+'11211'!J46+'11212'!J46</f>
        <v>0</v>
      </c>
      <c r="K46" s="43">
        <f>'11201'!K46+'11202'!K46+'11203'!K46+'11204'!K46+'11205'!K46+'11206'!K46+'11207'!K46+'11208'!K46+'11209'!K46+'11210'!K46+'11211'!K46+'11212'!K46</f>
        <v>0</v>
      </c>
      <c r="L46" s="43">
        <f>'11201'!L46+'11202'!L46+'11203'!L46+'11204'!L46+'11205'!L46+'11206'!L46+'11207'!L46+'11208'!L46+'11209'!L46+'11210'!L46+'11211'!L46+'11212'!L46</f>
        <v>0</v>
      </c>
      <c r="M46" s="43">
        <f>'11201'!M46+'11202'!M46+'11203'!M46+'11204'!M46+'11205'!M46+'11206'!M46+'11207'!M46+'11208'!M46+'11209'!M46+'11210'!M46+'11211'!M46+'11212'!M46</f>
        <v>0</v>
      </c>
      <c r="N46" s="43">
        <f>'11201'!N46+'11202'!N46+'11203'!N46+'11204'!N46+'11205'!N46+'11206'!N46+'11207'!N46+'11208'!N46+'11209'!N46+'11210'!N46+'11211'!N46+'11212'!N46</f>
        <v>0</v>
      </c>
      <c r="O46" s="43">
        <f>'11201'!O46+'11202'!O46+'11203'!O46+'11204'!O46+'11205'!O46+'11206'!O46+'11207'!O46+'11208'!O46+'11209'!O46+'11210'!O46+'11211'!O46+'11212'!O46</f>
        <v>0</v>
      </c>
      <c r="P46" s="43">
        <f>'11201'!P46+'11202'!P46+'11203'!P46+'11204'!P46+'11205'!P46+'11206'!P46+'11207'!P46+'11208'!P46+'11209'!P46+'11210'!P46+'11211'!P46+'11212'!P46</f>
        <v>0</v>
      </c>
      <c r="Q46" s="43">
        <f>'11201'!Q46+'11202'!Q46+'11203'!Q46+'11204'!Q46+'11205'!Q46+'11206'!Q46+'11207'!Q46+'11208'!Q46+'11209'!Q46+'11210'!Q46+'11211'!Q46+'11212'!Q46</f>
        <v>0</v>
      </c>
      <c r="R46" s="43">
        <f>'11201'!R46+'11202'!R46+'11203'!R46+'11204'!R46+'11205'!R46+'11206'!R46+'11207'!R46+'11208'!R46+'11209'!R46+'11210'!R46+'11211'!R46+'11212'!R46</f>
        <v>0</v>
      </c>
      <c r="S46" s="43">
        <f>'11201'!S46+'11202'!S46+'11203'!S46+'11204'!S46+'11205'!S46+'11206'!S46+'11207'!S46+'11208'!S46+'11209'!S46+'11210'!S46+'11211'!S46+'11212'!S46</f>
        <v>0</v>
      </c>
      <c r="T46" s="43">
        <f>'11201'!T46+'11202'!T46+'11203'!T46+'11204'!T46+'11205'!T46+'11206'!T46+'11207'!T46+'11208'!T46+'11209'!T46+'11210'!T46+'11211'!T46+'11212'!T46</f>
        <v>0</v>
      </c>
      <c r="U46" s="43">
        <f>'11201'!U46+'11202'!U46+'11203'!U46+'11204'!U46+'11205'!U46+'11206'!U46+'11207'!U46+'11208'!U46+'11209'!U46+'11210'!U46+'11211'!U46+'11212'!U46</f>
        <v>0</v>
      </c>
      <c r="V46" s="43">
        <f>'11201'!V46+'11202'!V46+'11203'!V46+'11204'!V46+'11205'!V46+'11206'!V46+'11207'!V46+'11208'!V46+'11209'!V46+'11210'!V46+'11211'!V46+'11212'!V46</f>
        <v>0</v>
      </c>
      <c r="W46" s="43">
        <f>'11201'!W46+'11202'!W46+'11203'!W46+'11204'!W46+'11205'!W46+'11206'!W46+'11207'!W46+'11208'!W46+'11209'!W46+'11210'!W46+'11211'!W46+'11212'!W46</f>
        <v>0</v>
      </c>
      <c r="X46" s="43">
        <f>'11201'!X46+'11202'!X46+'11203'!X46+'11204'!X46+'11205'!X46+'11206'!X46+'11207'!X46+'11208'!X46+'11209'!X46+'11210'!X46+'11211'!X46+'11212'!X46</f>
        <v>0</v>
      </c>
      <c r="Y46" s="43">
        <f>'11201'!Y46+'11202'!Y46+'11203'!Y46+'11204'!Y46+'11205'!Y46+'11206'!Y46+'11207'!Y46+'11208'!Y46+'11209'!Y46+'11210'!Y46+'11211'!Y46+'11212'!Y46</f>
        <v>29352506</v>
      </c>
      <c r="Z46" s="43">
        <f>'11201'!Z46+'11202'!Z46+'11203'!Z46+'11204'!Z46+'11205'!Z46+'11206'!Z46+'11207'!Z46+'11208'!Z46+'11209'!Z46+'11210'!Z46+'11211'!Z46+'11212'!Z46</f>
        <v>29352506</v>
      </c>
      <c r="AA46" s="43">
        <f>'11201'!AA46+'11202'!AA46+'11203'!AA46+'11204'!AA46+'11205'!AA46+'11206'!AA46+'11207'!AA46+'11208'!AA46+'11209'!AA46+'11210'!AA46+'11211'!AA46+'11212'!AA46</f>
        <v>0</v>
      </c>
      <c r="AB46" s="43">
        <f>'11201'!AB46+'11202'!AB46+'11203'!AB46+'11204'!AB46+'11205'!AB46+'11206'!AB46+'11207'!AB46+'11208'!AB46+'11209'!AB46+'11210'!AB46+'11211'!AB46+'11212'!AB46</f>
        <v>0</v>
      </c>
      <c r="AC46" s="43">
        <f>'11201'!AC46+'11202'!AC46+'11203'!AC46+'11204'!AC46+'11205'!AC46+'11206'!AC46+'11207'!AC46+'11208'!AC46+'11209'!AC46+'11210'!AC46+'11211'!AC46+'11212'!AC46</f>
        <v>0</v>
      </c>
      <c r="AD46" s="43">
        <f>'11201'!AD46+'11202'!AD46+'11203'!AD46+'11204'!AD46+'11205'!AD46+'11206'!AD46+'11207'!AD46+'11208'!AD46+'11209'!AD46+'11210'!AD46+'11211'!AD46+'11212'!AD46</f>
        <v>0</v>
      </c>
      <c r="AE46" s="43">
        <f>'11201'!AE46+'11202'!AE46+'11203'!AE46+'11204'!AE46+'11205'!AE46+'11206'!AE46+'11207'!AE46+'11208'!AE46+'11209'!AE46+'11210'!AE46+'11211'!AE46+'11212'!AE46</f>
        <v>0</v>
      </c>
      <c r="AF46" s="43">
        <f>'11201'!AF46+'11202'!AF46+'11203'!AF46+'11204'!AF46+'11205'!AF46+'11206'!AF46+'11207'!AF46+'11208'!AF46+'11209'!AF46+'11210'!AF46+'11211'!AF46+'11212'!AF46</f>
        <v>0</v>
      </c>
    </row>
    <row r="47" spans="1:32" ht="19.5" customHeight="1" thickBot="1">
      <c r="A47" s="53"/>
      <c r="B47" s="17" t="s">
        <v>3</v>
      </c>
      <c r="C47" s="43">
        <f>'11201'!C47+'11202'!C47+'11203'!C47+'11204'!C47+'11205'!C47+'11206'!C47+'11207'!C47+'11208'!C47+'11209'!C47+'11210'!C47+'11211'!C47+'11212'!C47</f>
        <v>10066026</v>
      </c>
      <c r="D47" s="43">
        <f>'11201'!D47+'11202'!D47+'11203'!D47+'11204'!D47+'11205'!D47+'11206'!D47+'11207'!D47+'11208'!D47+'11209'!D47+'11210'!D47+'11211'!D47+'11212'!D47</f>
        <v>0</v>
      </c>
      <c r="E47" s="43">
        <f>'11201'!E47+'11202'!E47+'11203'!E47+'11204'!E47+'11205'!E47+'11206'!E47+'11207'!E47+'11208'!E47+'11209'!E47+'11210'!E47+'11211'!E47+'11212'!E47</f>
        <v>10066026</v>
      </c>
      <c r="F47" s="43">
        <f>'11201'!F47+'11202'!F47+'11203'!F47+'11204'!F47+'11205'!F47+'11206'!F47+'11207'!F47+'11208'!F47+'11209'!F47+'11210'!F47+'11211'!F47+'11212'!F47</f>
        <v>10066026</v>
      </c>
      <c r="G47" s="43">
        <f>'11201'!G47+'11202'!G47+'11203'!G47+'11204'!G47+'11205'!G47+'11206'!G47+'11207'!G47+'11208'!G47+'11209'!G47+'11210'!G47+'11211'!G47+'11212'!G47</f>
        <v>0</v>
      </c>
      <c r="H47" s="43">
        <f>'11201'!H47+'11202'!H47+'11203'!H47+'11204'!H47+'11205'!H47+'11206'!H47+'11207'!H47+'11208'!H47+'11209'!H47+'11210'!H47+'11211'!H47+'11212'!H47</f>
        <v>10066026</v>
      </c>
      <c r="I47" s="43">
        <f>'11201'!I47+'11202'!I47+'11203'!I47+'11204'!I47+'11205'!I47+'11206'!I47+'11207'!I47+'11208'!I47+'11209'!I47+'11210'!I47+'11211'!I47+'11212'!I47</f>
        <v>0</v>
      </c>
      <c r="J47" s="43">
        <f>'11201'!J47+'11202'!J47+'11203'!J47+'11204'!J47+'11205'!J47+'11206'!J47+'11207'!J47+'11208'!J47+'11209'!J47+'11210'!J47+'11211'!J47+'11212'!J47</f>
        <v>0</v>
      </c>
      <c r="K47" s="43">
        <f>'11201'!K47+'11202'!K47+'11203'!K47+'11204'!K47+'11205'!K47+'11206'!K47+'11207'!K47+'11208'!K47+'11209'!K47+'11210'!K47+'11211'!K47+'11212'!K47</f>
        <v>0</v>
      </c>
      <c r="L47" s="43">
        <f>'11201'!L47+'11202'!L47+'11203'!L47+'11204'!L47+'11205'!L47+'11206'!L47+'11207'!L47+'11208'!L47+'11209'!L47+'11210'!L47+'11211'!L47+'11212'!L47</f>
        <v>0</v>
      </c>
      <c r="M47" s="43">
        <f>'11201'!M47+'11202'!M47+'11203'!M47+'11204'!M47+'11205'!M47+'11206'!M47+'11207'!M47+'11208'!M47+'11209'!M47+'11210'!M47+'11211'!M47+'11212'!M47</f>
        <v>0</v>
      </c>
      <c r="N47" s="43">
        <f>'11201'!N47+'11202'!N47+'11203'!N47+'11204'!N47+'11205'!N47+'11206'!N47+'11207'!N47+'11208'!N47+'11209'!N47+'11210'!N47+'11211'!N47+'11212'!N47</f>
        <v>0</v>
      </c>
      <c r="O47" s="43">
        <f>'11201'!O47+'11202'!O47+'11203'!O47+'11204'!O47+'11205'!O47+'11206'!O47+'11207'!O47+'11208'!O47+'11209'!O47+'11210'!O47+'11211'!O47+'11212'!O47</f>
        <v>0</v>
      </c>
      <c r="P47" s="43">
        <f>'11201'!P47+'11202'!P47+'11203'!P47+'11204'!P47+'11205'!P47+'11206'!P47+'11207'!P47+'11208'!P47+'11209'!P47+'11210'!P47+'11211'!P47+'11212'!P47</f>
        <v>0</v>
      </c>
      <c r="Q47" s="43">
        <f>'11201'!Q47+'11202'!Q47+'11203'!Q47+'11204'!Q47+'11205'!Q47+'11206'!Q47+'11207'!Q47+'11208'!Q47+'11209'!Q47+'11210'!Q47+'11211'!Q47+'11212'!Q47</f>
        <v>0</v>
      </c>
      <c r="R47" s="43">
        <f>'11201'!R47+'11202'!R47+'11203'!R47+'11204'!R47+'11205'!R47+'11206'!R47+'11207'!R47+'11208'!R47+'11209'!R47+'11210'!R47+'11211'!R47+'11212'!R47</f>
        <v>0</v>
      </c>
      <c r="S47" s="43">
        <f>'11201'!S47+'11202'!S47+'11203'!S47+'11204'!S47+'11205'!S47+'11206'!S47+'11207'!S47+'11208'!S47+'11209'!S47+'11210'!S47+'11211'!S47+'11212'!S47</f>
        <v>0</v>
      </c>
      <c r="T47" s="43">
        <f>'11201'!T47+'11202'!T47+'11203'!T47+'11204'!T47+'11205'!T47+'11206'!T47+'11207'!T47+'11208'!T47+'11209'!T47+'11210'!T47+'11211'!T47+'11212'!T47</f>
        <v>0</v>
      </c>
      <c r="U47" s="43">
        <f>'11201'!U47+'11202'!U47+'11203'!U47+'11204'!U47+'11205'!U47+'11206'!U47+'11207'!U47+'11208'!U47+'11209'!U47+'11210'!U47+'11211'!U47+'11212'!U47</f>
        <v>0</v>
      </c>
      <c r="V47" s="43">
        <f>'11201'!V47+'11202'!V47+'11203'!V47+'11204'!V47+'11205'!V47+'11206'!V47+'11207'!V47+'11208'!V47+'11209'!V47+'11210'!V47+'11211'!V47+'11212'!V47</f>
        <v>0</v>
      </c>
      <c r="W47" s="43">
        <f>'11201'!W47+'11202'!W47+'11203'!W47+'11204'!W47+'11205'!W47+'11206'!W47+'11207'!W47+'11208'!W47+'11209'!W47+'11210'!W47+'11211'!W47+'11212'!W47</f>
        <v>0</v>
      </c>
      <c r="X47" s="43">
        <f>'11201'!X47+'11202'!X47+'11203'!X47+'11204'!X47+'11205'!X47+'11206'!X47+'11207'!X47+'11208'!X47+'11209'!X47+'11210'!X47+'11211'!X47+'11212'!X47</f>
        <v>0</v>
      </c>
      <c r="Y47" s="43">
        <f>'11201'!Y47+'11202'!Y47+'11203'!Y47+'11204'!Y47+'11205'!Y47+'11206'!Y47+'11207'!Y47+'11208'!Y47+'11209'!Y47+'11210'!Y47+'11211'!Y47+'11212'!Y47</f>
        <v>0</v>
      </c>
      <c r="Z47" s="43">
        <f>'11201'!Z47+'11202'!Z47+'11203'!Z47+'11204'!Z47+'11205'!Z47+'11206'!Z47+'11207'!Z47+'11208'!Z47+'11209'!Z47+'11210'!Z47+'11211'!Z47+'11212'!Z47</f>
        <v>0</v>
      </c>
      <c r="AA47" s="43">
        <f>'11201'!AA47+'11202'!AA47+'11203'!AA47+'11204'!AA47+'11205'!AA47+'11206'!AA47+'11207'!AA47+'11208'!AA47+'11209'!AA47+'11210'!AA47+'11211'!AA47+'11212'!AA47</f>
        <v>0</v>
      </c>
      <c r="AB47" s="43">
        <f>'11201'!AB47+'11202'!AB47+'11203'!AB47+'11204'!AB47+'11205'!AB47+'11206'!AB47+'11207'!AB47+'11208'!AB47+'11209'!AB47+'11210'!AB47+'11211'!AB47+'11212'!AB47</f>
        <v>0</v>
      </c>
      <c r="AC47" s="43">
        <f>'11201'!AC47+'11202'!AC47+'11203'!AC47+'11204'!AC47+'11205'!AC47+'11206'!AC47+'11207'!AC47+'11208'!AC47+'11209'!AC47+'11210'!AC47+'11211'!AC47+'11212'!AC47</f>
        <v>0</v>
      </c>
      <c r="AD47" s="43">
        <f>'11201'!AD47+'11202'!AD47+'11203'!AD47+'11204'!AD47+'11205'!AD47+'11206'!AD47+'11207'!AD47+'11208'!AD47+'11209'!AD47+'11210'!AD47+'11211'!AD47+'11212'!AD47</f>
        <v>0</v>
      </c>
      <c r="AE47" s="43">
        <f>'11201'!AE47+'11202'!AE47+'11203'!AE47+'11204'!AE47+'11205'!AE47+'11206'!AE47+'11207'!AE47+'11208'!AE47+'11209'!AE47+'11210'!AE47+'11211'!AE47+'11212'!AE47</f>
        <v>0</v>
      </c>
      <c r="AF47" s="43">
        <f>'11201'!AF47+'11202'!AF47+'11203'!AF47+'11204'!AF47+'11205'!AF47+'11206'!AF47+'11207'!AF47+'11208'!AF47+'11209'!AF47+'11210'!AF47+'11211'!AF47+'11212'!AF47</f>
        <v>0</v>
      </c>
    </row>
    <row r="48" spans="1:32" ht="19.5" customHeight="1" thickBot="1">
      <c r="A48" s="53"/>
      <c r="B48" s="17" t="s">
        <v>59</v>
      </c>
      <c r="C48" s="43">
        <f>'11201'!C48+'11202'!C48+'11203'!C48+'11204'!C48+'11205'!C48+'11206'!C48+'11207'!C48+'11208'!C48+'11209'!C48+'11210'!C48+'11211'!C48+'11212'!C48</f>
        <v>0</v>
      </c>
      <c r="D48" s="43">
        <f>'11201'!D48+'11202'!D48+'11203'!D48+'11204'!D48+'11205'!D48+'11206'!D48+'11207'!D48+'11208'!D48+'11209'!D48+'11210'!D48+'11211'!D48+'11212'!D48</f>
        <v>0</v>
      </c>
      <c r="E48" s="43">
        <f>'11201'!E48+'11202'!E48+'11203'!E48+'11204'!E48+'11205'!E48+'11206'!E48+'11207'!E48+'11208'!E48+'11209'!E48+'11210'!E48+'11211'!E48+'11212'!E48</f>
        <v>0</v>
      </c>
      <c r="F48" s="43">
        <f>'11201'!F48+'11202'!F48+'11203'!F48+'11204'!F48+'11205'!F48+'11206'!F48+'11207'!F48+'11208'!F48+'11209'!F48+'11210'!F48+'11211'!F48+'11212'!F48</f>
        <v>0</v>
      </c>
      <c r="G48" s="43">
        <f>'11201'!G48+'11202'!G48+'11203'!G48+'11204'!G48+'11205'!G48+'11206'!G48+'11207'!G48+'11208'!G48+'11209'!G48+'11210'!G48+'11211'!G48+'11212'!G48</f>
        <v>0</v>
      </c>
      <c r="H48" s="43">
        <f>'11201'!H48+'11202'!H48+'11203'!H48+'11204'!H48+'11205'!H48+'11206'!H48+'11207'!H48+'11208'!H48+'11209'!H48+'11210'!H48+'11211'!H48+'11212'!H48</f>
        <v>0</v>
      </c>
      <c r="I48" s="43">
        <f>'11201'!I48+'11202'!I48+'11203'!I48+'11204'!I48+'11205'!I48+'11206'!I48+'11207'!I48+'11208'!I48+'11209'!I48+'11210'!I48+'11211'!I48+'11212'!I48</f>
        <v>0</v>
      </c>
      <c r="J48" s="43">
        <f>'11201'!J48+'11202'!J48+'11203'!J48+'11204'!J48+'11205'!J48+'11206'!J48+'11207'!J48+'11208'!J48+'11209'!J48+'11210'!J48+'11211'!J48+'11212'!J48</f>
        <v>0</v>
      </c>
      <c r="K48" s="43">
        <f>'11201'!K48+'11202'!K48+'11203'!K48+'11204'!K48+'11205'!K48+'11206'!K48+'11207'!K48+'11208'!K48+'11209'!K48+'11210'!K48+'11211'!K48+'11212'!K48</f>
        <v>0</v>
      </c>
      <c r="L48" s="43">
        <f>'11201'!L48+'11202'!L48+'11203'!L48+'11204'!L48+'11205'!L48+'11206'!L48+'11207'!L48+'11208'!L48+'11209'!L48+'11210'!L48+'11211'!L48+'11212'!L48</f>
        <v>0</v>
      </c>
      <c r="M48" s="43">
        <f>'11201'!M48+'11202'!M48+'11203'!M48+'11204'!M48+'11205'!M48+'11206'!M48+'11207'!M48+'11208'!M48+'11209'!M48+'11210'!M48+'11211'!M48+'11212'!M48</f>
        <v>0</v>
      </c>
      <c r="N48" s="43">
        <f>'11201'!N48+'11202'!N48+'11203'!N48+'11204'!N48+'11205'!N48+'11206'!N48+'11207'!N48+'11208'!N48+'11209'!N48+'11210'!N48+'11211'!N48+'11212'!N48</f>
        <v>0</v>
      </c>
      <c r="O48" s="43">
        <f>'11201'!O48+'11202'!O48+'11203'!O48+'11204'!O48+'11205'!O48+'11206'!O48+'11207'!O48+'11208'!O48+'11209'!O48+'11210'!O48+'11211'!O48+'11212'!O48</f>
        <v>0</v>
      </c>
      <c r="P48" s="43">
        <f>'11201'!P48+'11202'!P48+'11203'!P48+'11204'!P48+'11205'!P48+'11206'!P48+'11207'!P48+'11208'!P48+'11209'!P48+'11210'!P48+'11211'!P48+'11212'!P48</f>
        <v>0</v>
      </c>
      <c r="Q48" s="43">
        <f>'11201'!Q48+'11202'!Q48+'11203'!Q48+'11204'!Q48+'11205'!Q48+'11206'!Q48+'11207'!Q48+'11208'!Q48+'11209'!Q48+'11210'!Q48+'11211'!Q48+'11212'!Q48</f>
        <v>0</v>
      </c>
      <c r="R48" s="43">
        <f>'11201'!R48+'11202'!R48+'11203'!R48+'11204'!R48+'11205'!R48+'11206'!R48+'11207'!R48+'11208'!R48+'11209'!R48+'11210'!R48+'11211'!R48+'11212'!R48</f>
        <v>0</v>
      </c>
      <c r="S48" s="43">
        <f>'11201'!S48+'11202'!S48+'11203'!S48+'11204'!S48+'11205'!S48+'11206'!S48+'11207'!S48+'11208'!S48+'11209'!S48+'11210'!S48+'11211'!S48+'11212'!S48</f>
        <v>0</v>
      </c>
      <c r="T48" s="43">
        <f>'11201'!T48+'11202'!T48+'11203'!T48+'11204'!T48+'11205'!T48+'11206'!T48+'11207'!T48+'11208'!T48+'11209'!T48+'11210'!T48+'11211'!T48+'11212'!T48</f>
        <v>0</v>
      </c>
      <c r="U48" s="43">
        <f>'11201'!U48+'11202'!U48+'11203'!U48+'11204'!U48+'11205'!U48+'11206'!U48+'11207'!U48+'11208'!U48+'11209'!U48+'11210'!U48+'11211'!U48+'11212'!U48</f>
        <v>0</v>
      </c>
      <c r="V48" s="43">
        <f>'11201'!V48+'11202'!V48+'11203'!V48+'11204'!V48+'11205'!V48+'11206'!V48+'11207'!V48+'11208'!V48+'11209'!V48+'11210'!V48+'11211'!V48+'11212'!V48</f>
        <v>0</v>
      </c>
      <c r="W48" s="43">
        <f>'11201'!W48+'11202'!W48+'11203'!W48+'11204'!W48+'11205'!W48+'11206'!W48+'11207'!W48+'11208'!W48+'11209'!W48+'11210'!W48+'11211'!W48+'11212'!W48</f>
        <v>0</v>
      </c>
      <c r="X48" s="43">
        <f>'11201'!X48+'11202'!X48+'11203'!X48+'11204'!X48+'11205'!X48+'11206'!X48+'11207'!X48+'11208'!X48+'11209'!X48+'11210'!X48+'11211'!X48+'11212'!X48</f>
        <v>0</v>
      </c>
      <c r="Y48" s="43">
        <f>'11201'!Y48+'11202'!Y48+'11203'!Y48+'11204'!Y48+'11205'!Y48+'11206'!Y48+'11207'!Y48+'11208'!Y48+'11209'!Y48+'11210'!Y48+'11211'!Y48+'11212'!Y48</f>
        <v>0</v>
      </c>
      <c r="Z48" s="43">
        <f>'11201'!Z48+'11202'!Z48+'11203'!Z48+'11204'!Z48+'11205'!Z48+'11206'!Z48+'11207'!Z48+'11208'!Z48+'11209'!Z48+'11210'!Z48+'11211'!Z48+'11212'!Z48</f>
        <v>0</v>
      </c>
      <c r="AA48" s="43">
        <f>'11201'!AA48+'11202'!AA48+'11203'!AA48+'11204'!AA48+'11205'!AA48+'11206'!AA48+'11207'!AA48+'11208'!AA48+'11209'!AA48+'11210'!AA48+'11211'!AA48+'11212'!AA48</f>
        <v>0</v>
      </c>
      <c r="AB48" s="43">
        <f>'11201'!AB48+'11202'!AB48+'11203'!AB48+'11204'!AB48+'11205'!AB48+'11206'!AB48+'11207'!AB48+'11208'!AB48+'11209'!AB48+'11210'!AB48+'11211'!AB48+'11212'!AB48</f>
        <v>0</v>
      </c>
      <c r="AC48" s="43">
        <f>'11201'!AC48+'11202'!AC48+'11203'!AC48+'11204'!AC48+'11205'!AC48+'11206'!AC48+'11207'!AC48+'11208'!AC48+'11209'!AC48+'11210'!AC48+'11211'!AC48+'11212'!AC48</f>
        <v>0</v>
      </c>
      <c r="AD48" s="43">
        <f>'11201'!AD48+'11202'!AD48+'11203'!AD48+'11204'!AD48+'11205'!AD48+'11206'!AD48+'11207'!AD48+'11208'!AD48+'11209'!AD48+'11210'!AD48+'11211'!AD48+'11212'!AD48</f>
        <v>0</v>
      </c>
      <c r="AE48" s="43">
        <f>'11201'!AE48+'11202'!AE48+'11203'!AE48+'11204'!AE48+'11205'!AE48+'11206'!AE48+'11207'!AE48+'11208'!AE48+'11209'!AE48+'11210'!AE48+'11211'!AE48+'11212'!AE48</f>
        <v>0</v>
      </c>
      <c r="AF48" s="43">
        <f>'11201'!AF48+'11202'!AF48+'11203'!AF48+'11204'!AF48+'11205'!AF48+'11206'!AF48+'11207'!AF48+'11208'!AF48+'11209'!AF48+'11210'!AF48+'11211'!AF48+'11212'!AF48</f>
        <v>0</v>
      </c>
    </row>
    <row r="49" spans="1:32" ht="19.5" customHeight="1" thickBot="1">
      <c r="A49" s="54"/>
      <c r="B49" s="17" t="s">
        <v>4</v>
      </c>
      <c r="C49" s="43">
        <f>'11201'!C49+'11202'!C49+'11203'!C49+'11204'!C49+'11205'!C49+'11206'!C49+'11207'!C49+'11208'!C49+'11209'!C49+'11210'!C49+'11211'!C49+'11212'!C49</f>
        <v>425686015</v>
      </c>
      <c r="D49" s="43">
        <f>'11201'!D49+'11202'!D49+'11203'!D49+'11204'!D49+'11205'!D49+'11206'!D49+'11207'!D49+'11208'!D49+'11209'!D49+'11210'!D49+'11211'!D49+'11212'!D49</f>
        <v>297690605</v>
      </c>
      <c r="E49" s="43">
        <f>'11201'!E49+'11202'!E49+'11203'!E49+'11204'!E49+'11205'!E49+'11206'!E49+'11207'!E49+'11208'!E49+'11209'!E49+'11210'!E49+'11211'!E49+'11212'!E49</f>
        <v>723376620</v>
      </c>
      <c r="F49" s="43">
        <f>'11201'!F49+'11202'!F49+'11203'!F49+'11204'!F49+'11205'!F49+'11206'!F49+'11207'!F49+'11208'!F49+'11209'!F49+'11210'!F49+'11211'!F49+'11212'!F49</f>
        <v>425686015</v>
      </c>
      <c r="G49" s="43">
        <f>'11201'!G49+'11202'!G49+'11203'!G49+'11204'!G49+'11205'!G49+'11206'!G49+'11207'!G49+'11208'!G49+'11209'!G49+'11210'!G49+'11211'!G49+'11212'!G49</f>
        <v>229905829</v>
      </c>
      <c r="H49" s="43">
        <f>'11201'!H49+'11202'!H49+'11203'!H49+'11204'!H49+'11205'!H49+'11206'!H49+'11207'!H49+'11208'!H49+'11209'!H49+'11210'!H49+'11211'!H49+'11212'!H49</f>
        <v>655591844</v>
      </c>
      <c r="I49" s="43">
        <f>'11201'!I49+'11202'!I49+'11203'!I49+'11204'!I49+'11205'!I49+'11206'!I49+'11207'!I49+'11208'!I49+'11209'!I49+'11210'!I49+'11211'!I49+'11212'!I49</f>
        <v>0</v>
      </c>
      <c r="J49" s="43">
        <f>'11201'!J49+'11202'!J49+'11203'!J49+'11204'!J49+'11205'!J49+'11206'!J49+'11207'!J49+'11208'!J49+'11209'!J49+'11210'!J49+'11211'!J49+'11212'!J49</f>
        <v>0</v>
      </c>
      <c r="K49" s="43">
        <f>'11201'!K49+'11202'!K49+'11203'!K49+'11204'!K49+'11205'!K49+'11206'!K49+'11207'!K49+'11208'!K49+'11209'!K49+'11210'!K49+'11211'!K49+'11212'!K49</f>
        <v>0</v>
      </c>
      <c r="L49" s="43">
        <f>'11201'!L49+'11202'!L49+'11203'!L49+'11204'!L49+'11205'!L49+'11206'!L49+'11207'!L49+'11208'!L49+'11209'!L49+'11210'!L49+'11211'!L49+'11212'!L49</f>
        <v>0</v>
      </c>
      <c r="M49" s="43">
        <f>'11201'!M49+'11202'!M49+'11203'!M49+'11204'!M49+'11205'!M49+'11206'!M49+'11207'!M49+'11208'!M49+'11209'!M49+'11210'!M49+'11211'!M49+'11212'!M49</f>
        <v>0</v>
      </c>
      <c r="N49" s="43">
        <f>'11201'!N49+'11202'!N49+'11203'!N49+'11204'!N49+'11205'!N49+'11206'!N49+'11207'!N49+'11208'!N49+'11209'!N49+'11210'!N49+'11211'!N49+'11212'!N49</f>
        <v>0</v>
      </c>
      <c r="O49" s="43">
        <f>'11201'!O49+'11202'!O49+'11203'!O49+'11204'!O49+'11205'!O49+'11206'!O49+'11207'!O49+'11208'!O49+'11209'!O49+'11210'!O49+'11211'!O49+'11212'!O49</f>
        <v>0</v>
      </c>
      <c r="P49" s="43">
        <f>'11201'!P49+'11202'!P49+'11203'!P49+'11204'!P49+'11205'!P49+'11206'!P49+'11207'!P49+'11208'!P49+'11209'!P49+'11210'!P49+'11211'!P49+'11212'!P49</f>
        <v>0</v>
      </c>
      <c r="Q49" s="43">
        <f>'11201'!Q49+'11202'!Q49+'11203'!Q49+'11204'!Q49+'11205'!Q49+'11206'!Q49+'11207'!Q49+'11208'!Q49+'11209'!Q49+'11210'!Q49+'11211'!Q49+'11212'!Q49</f>
        <v>0</v>
      </c>
      <c r="R49" s="43">
        <f>'11201'!R49+'11202'!R49+'11203'!R49+'11204'!R49+'11205'!R49+'11206'!R49+'11207'!R49+'11208'!R49+'11209'!R49+'11210'!R49+'11211'!R49+'11212'!R49</f>
        <v>0</v>
      </c>
      <c r="S49" s="43">
        <f>'11201'!S49+'11202'!S49+'11203'!S49+'11204'!S49+'11205'!S49+'11206'!S49+'11207'!S49+'11208'!S49+'11209'!S49+'11210'!S49+'11211'!S49+'11212'!S49</f>
        <v>0</v>
      </c>
      <c r="T49" s="43">
        <f>'11201'!T49+'11202'!T49+'11203'!T49+'11204'!T49+'11205'!T49+'11206'!T49+'11207'!T49+'11208'!T49+'11209'!T49+'11210'!T49+'11211'!T49+'11212'!T49</f>
        <v>0</v>
      </c>
      <c r="U49" s="43">
        <f>'11201'!U49+'11202'!U49+'11203'!U49+'11204'!U49+'11205'!U49+'11206'!U49+'11207'!U49+'11208'!U49+'11209'!U49+'11210'!U49+'11211'!U49+'11212'!U49</f>
        <v>0</v>
      </c>
      <c r="V49" s="43">
        <f>'11201'!V49+'11202'!V49+'11203'!V49+'11204'!V49+'11205'!V49+'11206'!V49+'11207'!V49+'11208'!V49+'11209'!V49+'11210'!V49+'11211'!V49+'11212'!V49</f>
        <v>0</v>
      </c>
      <c r="W49" s="43">
        <f>'11201'!W49+'11202'!W49+'11203'!W49+'11204'!W49+'11205'!W49+'11206'!W49+'11207'!W49+'11208'!W49+'11209'!W49+'11210'!W49+'11211'!W49+'11212'!W49</f>
        <v>0</v>
      </c>
      <c r="X49" s="43">
        <f>'11201'!X49+'11202'!X49+'11203'!X49+'11204'!X49+'11205'!X49+'11206'!X49+'11207'!X49+'11208'!X49+'11209'!X49+'11210'!X49+'11211'!X49+'11212'!X49</f>
        <v>0</v>
      </c>
      <c r="Y49" s="43">
        <f>'11201'!Y49+'11202'!Y49+'11203'!Y49+'11204'!Y49+'11205'!Y49+'11206'!Y49+'11207'!Y49+'11208'!Y49+'11209'!Y49+'11210'!Y49+'11211'!Y49+'11212'!Y49</f>
        <v>67784776</v>
      </c>
      <c r="Z49" s="43">
        <f>'11201'!Z49+'11202'!Z49+'11203'!Z49+'11204'!Z49+'11205'!Z49+'11206'!Z49+'11207'!Z49+'11208'!Z49+'11209'!Z49+'11210'!Z49+'11211'!Z49+'11212'!Z49</f>
        <v>67784776</v>
      </c>
      <c r="AA49" s="43">
        <f>'11201'!AA49+'11202'!AA49+'11203'!AA49+'11204'!AA49+'11205'!AA49+'11206'!AA49+'11207'!AA49+'11208'!AA49+'11209'!AA49+'11210'!AA49+'11211'!AA49+'11212'!AA49</f>
        <v>0</v>
      </c>
      <c r="AB49" s="43">
        <f>'11201'!AB49+'11202'!AB49+'11203'!AB49+'11204'!AB49+'11205'!AB49+'11206'!AB49+'11207'!AB49+'11208'!AB49+'11209'!AB49+'11210'!AB49+'11211'!AB49+'11212'!AB49</f>
        <v>0</v>
      </c>
      <c r="AC49" s="43">
        <f>'11201'!AC49+'11202'!AC49+'11203'!AC49+'11204'!AC49+'11205'!AC49+'11206'!AC49+'11207'!AC49+'11208'!AC49+'11209'!AC49+'11210'!AC49+'11211'!AC49+'11212'!AC49</f>
        <v>0</v>
      </c>
      <c r="AD49" s="43">
        <f>'11201'!AD49+'11202'!AD49+'11203'!AD49+'11204'!AD49+'11205'!AD49+'11206'!AD49+'11207'!AD49+'11208'!AD49+'11209'!AD49+'11210'!AD49+'11211'!AD49+'11212'!AD49</f>
        <v>0</v>
      </c>
      <c r="AE49" s="43">
        <f>'11201'!AE49+'11202'!AE49+'11203'!AE49+'11204'!AE49+'11205'!AE49+'11206'!AE49+'11207'!AE49+'11208'!AE49+'11209'!AE49+'11210'!AE49+'11211'!AE49+'11212'!AE49</f>
        <v>0</v>
      </c>
      <c r="AF49" s="43">
        <f>'11201'!AF49+'11202'!AF49+'11203'!AF49+'11204'!AF49+'11205'!AF49+'11206'!AF49+'11207'!AF49+'11208'!AF49+'11209'!AF49+'11210'!AF49+'11211'!AF49+'11212'!AF49</f>
        <v>0</v>
      </c>
    </row>
    <row r="50" spans="1:32" s="44" customFormat="1" ht="19.5" customHeight="1" thickBot="1">
      <c r="A50" s="22" t="s">
        <v>5</v>
      </c>
      <c r="B50" s="21"/>
      <c r="C50" s="9">
        <f>'11201'!C50+'11202'!C50+'11203'!C50+'11204'!C50+'11205'!C50+'11206'!C50+'11207'!C50+'11208'!C50+'11209'!C50+'11210'!C50+'11211'!C50+'11212'!C50</f>
        <v>435752041</v>
      </c>
      <c r="D50" s="9">
        <f>'11201'!D50+'11202'!D50+'11203'!D50+'11204'!D50+'11205'!D50+'11206'!D50+'11207'!D50+'11208'!D50+'11209'!D50+'11210'!D50+'11211'!D50+'11212'!D50</f>
        <v>327045631</v>
      </c>
      <c r="E50" s="9">
        <f>'11201'!E50+'11202'!E50+'11203'!E50+'11204'!E50+'11205'!E50+'11206'!E50+'11207'!E50+'11208'!E50+'11209'!E50+'11210'!E50+'11211'!E50+'11212'!E50</f>
        <v>762797672</v>
      </c>
      <c r="F50" s="9">
        <f>'11201'!F50+'11202'!F50+'11203'!F50+'11204'!F50+'11205'!F50+'11206'!F50+'11207'!F50+'11208'!F50+'11209'!F50+'11210'!F50+'11211'!F50+'11212'!F50</f>
        <v>435752041</v>
      </c>
      <c r="G50" s="9">
        <f>'11201'!G50+'11202'!G50+'11203'!G50+'11204'!G50+'11205'!G50+'11206'!G50+'11207'!G50+'11208'!G50+'11209'!G50+'11210'!G50+'11211'!G50+'11212'!G50</f>
        <v>229908349</v>
      </c>
      <c r="H50" s="9">
        <f>'11201'!H50+'11202'!H50+'11203'!H50+'11204'!H50+'11205'!H50+'11206'!H50+'11207'!H50+'11208'!H50+'11209'!H50+'11210'!H50+'11211'!H50+'11212'!H50</f>
        <v>665660390</v>
      </c>
      <c r="I50" s="9">
        <f>'11201'!I50+'11202'!I50+'11203'!I50+'11204'!I50+'11205'!I50+'11206'!I50+'11207'!I50+'11208'!I50+'11209'!I50+'11210'!I50+'11211'!I50+'11212'!I50</f>
        <v>0</v>
      </c>
      <c r="J50" s="9">
        <f>'11201'!J50+'11202'!J50+'11203'!J50+'11204'!J50+'11205'!J50+'11206'!J50+'11207'!J50+'11208'!J50+'11209'!J50+'11210'!J50+'11211'!J50+'11212'!J50</f>
        <v>0</v>
      </c>
      <c r="K50" s="9">
        <f>'11201'!K50+'11202'!K50+'11203'!K50+'11204'!K50+'11205'!K50+'11206'!K50+'11207'!K50+'11208'!K50+'11209'!K50+'11210'!K50+'11211'!K50+'11212'!K50</f>
        <v>0</v>
      </c>
      <c r="L50" s="9">
        <f>'11201'!L50+'11202'!L50+'11203'!L50+'11204'!L50+'11205'!L50+'11206'!L50+'11207'!L50+'11208'!L50+'11209'!L50+'11210'!L50+'11211'!L50+'11212'!L50</f>
        <v>0</v>
      </c>
      <c r="M50" s="9">
        <f>'11201'!M50+'11202'!M50+'11203'!M50+'11204'!M50+'11205'!M50+'11206'!M50+'11207'!M50+'11208'!M50+'11209'!M50+'11210'!M50+'11211'!M50+'11212'!M50</f>
        <v>0</v>
      </c>
      <c r="N50" s="9">
        <f>'11201'!N50+'11202'!N50+'11203'!N50+'11204'!N50+'11205'!N50+'11206'!N50+'11207'!N50+'11208'!N50+'11209'!N50+'11210'!N50+'11211'!N50+'11212'!N50</f>
        <v>0</v>
      </c>
      <c r="O50" s="9">
        <f>'11201'!O50+'11202'!O50+'11203'!O50+'11204'!O50+'11205'!O50+'11206'!O50+'11207'!O50+'11208'!O50+'11209'!O50+'11210'!O50+'11211'!O50+'11212'!O50</f>
        <v>0</v>
      </c>
      <c r="P50" s="9">
        <f>'11201'!P50+'11202'!P50+'11203'!P50+'11204'!P50+'11205'!P50+'11206'!P50+'11207'!P50+'11208'!P50+'11209'!P50+'11210'!P50+'11211'!P50+'11212'!P50</f>
        <v>0</v>
      </c>
      <c r="Q50" s="9">
        <f>'11201'!Q50+'11202'!Q50+'11203'!Q50+'11204'!Q50+'11205'!Q50+'11206'!Q50+'11207'!Q50+'11208'!Q50+'11209'!Q50+'11210'!Q50+'11211'!Q50+'11212'!Q50</f>
        <v>0</v>
      </c>
      <c r="R50" s="9">
        <f>'11201'!R50+'11202'!R50+'11203'!R50+'11204'!R50+'11205'!R50+'11206'!R50+'11207'!R50+'11208'!R50+'11209'!R50+'11210'!R50+'11211'!R50+'11212'!R50</f>
        <v>0</v>
      </c>
      <c r="S50" s="9">
        <f>'11201'!S50+'11202'!S50+'11203'!S50+'11204'!S50+'11205'!S50+'11206'!S50+'11207'!S50+'11208'!S50+'11209'!S50+'11210'!S50+'11211'!S50+'11212'!S50</f>
        <v>0</v>
      </c>
      <c r="T50" s="9">
        <f>'11201'!T50+'11202'!T50+'11203'!T50+'11204'!T50+'11205'!T50+'11206'!T50+'11207'!T50+'11208'!T50+'11209'!T50+'11210'!T50+'11211'!T50+'11212'!T50</f>
        <v>0</v>
      </c>
      <c r="U50" s="9">
        <f>'11201'!U50+'11202'!U50+'11203'!U50+'11204'!U50+'11205'!U50+'11206'!U50+'11207'!U50+'11208'!U50+'11209'!U50+'11210'!U50+'11211'!U50+'11212'!U50</f>
        <v>0</v>
      </c>
      <c r="V50" s="9">
        <f>'11201'!V50+'11202'!V50+'11203'!V50+'11204'!V50+'11205'!V50+'11206'!V50+'11207'!V50+'11208'!V50+'11209'!V50+'11210'!V50+'11211'!V50+'11212'!V50</f>
        <v>0</v>
      </c>
      <c r="W50" s="9">
        <f>'11201'!W50+'11202'!W50+'11203'!W50+'11204'!W50+'11205'!W50+'11206'!W50+'11207'!W50+'11208'!W50+'11209'!W50+'11210'!W50+'11211'!W50+'11212'!W50</f>
        <v>0</v>
      </c>
      <c r="X50" s="9">
        <f>'11201'!X50+'11202'!X50+'11203'!X50+'11204'!X50+'11205'!X50+'11206'!X50+'11207'!X50+'11208'!X50+'11209'!X50+'11210'!X50+'11211'!X50+'11212'!X50</f>
        <v>0</v>
      </c>
      <c r="Y50" s="9">
        <f>'11201'!Y50+'11202'!Y50+'11203'!Y50+'11204'!Y50+'11205'!Y50+'11206'!Y50+'11207'!Y50+'11208'!Y50+'11209'!Y50+'11210'!Y50+'11211'!Y50+'11212'!Y50</f>
        <v>97137282</v>
      </c>
      <c r="Z50" s="9">
        <f>'11201'!Z50+'11202'!Z50+'11203'!Z50+'11204'!Z50+'11205'!Z50+'11206'!Z50+'11207'!Z50+'11208'!Z50+'11209'!Z50+'11210'!Z50+'11211'!Z50+'11212'!Z50</f>
        <v>97137282</v>
      </c>
      <c r="AA50" s="9">
        <f>'11201'!AA50+'11202'!AA50+'11203'!AA50+'11204'!AA50+'11205'!AA50+'11206'!AA50+'11207'!AA50+'11208'!AA50+'11209'!AA50+'11210'!AA50+'11211'!AA50+'11212'!AA50</f>
        <v>0</v>
      </c>
      <c r="AB50" s="9">
        <f>'11201'!AB50+'11202'!AB50+'11203'!AB50+'11204'!AB50+'11205'!AB50+'11206'!AB50+'11207'!AB50+'11208'!AB50+'11209'!AB50+'11210'!AB50+'11211'!AB50+'11212'!AB50</f>
        <v>0</v>
      </c>
      <c r="AC50" s="9">
        <f>'11201'!AC50+'11202'!AC50+'11203'!AC50+'11204'!AC50+'11205'!AC50+'11206'!AC50+'11207'!AC50+'11208'!AC50+'11209'!AC50+'11210'!AC50+'11211'!AC50+'11212'!AC50</f>
        <v>0</v>
      </c>
      <c r="AD50" s="9">
        <f>'11201'!AD50+'11202'!AD50+'11203'!AD50+'11204'!AD50+'11205'!AD50+'11206'!AD50+'11207'!AD50+'11208'!AD50+'11209'!AD50+'11210'!AD50+'11211'!AD50+'11212'!AD50</f>
        <v>0</v>
      </c>
      <c r="AE50" s="9">
        <f>'11201'!AE50+'11202'!AE50+'11203'!AE50+'11204'!AE50+'11205'!AE50+'11206'!AE50+'11207'!AE50+'11208'!AE50+'11209'!AE50+'11210'!AE50+'11211'!AE50+'11212'!AE50</f>
        <v>0</v>
      </c>
      <c r="AF50" s="9">
        <f>'11201'!AF50+'11202'!AF50+'11203'!AF50+'11204'!AF50+'11205'!AF50+'11206'!AF50+'11207'!AF50+'11208'!AF50+'11209'!AF50+'11210'!AF50+'11211'!AF50+'11212'!AF50</f>
        <v>0</v>
      </c>
    </row>
    <row r="51" spans="1:32" ht="19.5" customHeight="1" thickBot="1">
      <c r="A51" s="52" t="s">
        <v>30</v>
      </c>
      <c r="B51" s="18" t="s">
        <v>2</v>
      </c>
      <c r="C51" s="43">
        <f>'11201'!C51+'11202'!C51+'11203'!C51+'11204'!C51+'11205'!C51+'11206'!C51+'11207'!C51+'11208'!C51+'11209'!C51+'11210'!C51+'11211'!C51+'11212'!C51</f>
        <v>136434179</v>
      </c>
      <c r="D51" s="43">
        <f>'11201'!D51+'11202'!D51+'11203'!D51+'11204'!D51+'11205'!D51+'11206'!D51+'11207'!D51+'11208'!D51+'11209'!D51+'11210'!D51+'11211'!D51+'11212'!D51</f>
        <v>68702742</v>
      </c>
      <c r="E51" s="43">
        <f>'11201'!E51+'11202'!E51+'11203'!E51+'11204'!E51+'11205'!E51+'11206'!E51+'11207'!E51+'11208'!E51+'11209'!E51+'11210'!E51+'11211'!E51+'11212'!E51</f>
        <v>205136921</v>
      </c>
      <c r="F51" s="43">
        <f>'11201'!F51+'11202'!F51+'11203'!F51+'11204'!F51+'11205'!F51+'11206'!F51+'11207'!F51+'11208'!F51+'11209'!F51+'11210'!F51+'11211'!F51+'11212'!F51</f>
        <v>3487018</v>
      </c>
      <c r="G51" s="43">
        <f>'11201'!G51+'11202'!G51+'11203'!G51+'11204'!G51+'11205'!G51+'11206'!G51+'11207'!G51+'11208'!G51+'11209'!G51+'11210'!G51+'11211'!G51+'11212'!G51</f>
        <v>17177198</v>
      </c>
      <c r="H51" s="43">
        <f>'11201'!H51+'11202'!H51+'11203'!H51+'11204'!H51+'11205'!H51+'11206'!H51+'11207'!H51+'11208'!H51+'11209'!H51+'11210'!H51+'11211'!H51+'11212'!H51</f>
        <v>20664216</v>
      </c>
      <c r="I51" s="43">
        <f>'11201'!I51+'11202'!I51+'11203'!I51+'11204'!I51+'11205'!I51+'11206'!I51+'11207'!I51+'11208'!I51+'11209'!I51+'11210'!I51+'11211'!I51+'11212'!I51</f>
        <v>0</v>
      </c>
      <c r="J51" s="43">
        <f>'11201'!J51+'11202'!J51+'11203'!J51+'11204'!J51+'11205'!J51+'11206'!J51+'11207'!J51+'11208'!J51+'11209'!J51+'11210'!J51+'11211'!J51+'11212'!J51</f>
        <v>0</v>
      </c>
      <c r="K51" s="43">
        <f>'11201'!K51+'11202'!K51+'11203'!K51+'11204'!K51+'11205'!K51+'11206'!K51+'11207'!K51+'11208'!K51+'11209'!K51+'11210'!K51+'11211'!K51+'11212'!K51</f>
        <v>0</v>
      </c>
      <c r="L51" s="43">
        <f>'11201'!L51+'11202'!L51+'11203'!L51+'11204'!L51+'11205'!L51+'11206'!L51+'11207'!L51+'11208'!L51+'11209'!L51+'11210'!L51+'11211'!L51+'11212'!L51</f>
        <v>0</v>
      </c>
      <c r="M51" s="43">
        <f>'11201'!M51+'11202'!M51+'11203'!M51+'11204'!M51+'11205'!M51+'11206'!M51+'11207'!M51+'11208'!M51+'11209'!M51+'11210'!M51+'11211'!M51+'11212'!M51</f>
        <v>0</v>
      </c>
      <c r="N51" s="43">
        <f>'11201'!N51+'11202'!N51+'11203'!N51+'11204'!N51+'11205'!N51+'11206'!N51+'11207'!N51+'11208'!N51+'11209'!N51+'11210'!N51+'11211'!N51+'11212'!N51</f>
        <v>0</v>
      </c>
      <c r="O51" s="43">
        <f>'11201'!O51+'11202'!O51+'11203'!O51+'11204'!O51+'11205'!O51+'11206'!O51+'11207'!O51+'11208'!O51+'11209'!O51+'11210'!O51+'11211'!O51+'11212'!O51</f>
        <v>1060064</v>
      </c>
      <c r="P51" s="43">
        <f>'11201'!P51+'11202'!P51+'11203'!P51+'11204'!P51+'11205'!P51+'11206'!P51+'11207'!P51+'11208'!P51+'11209'!P51+'11210'!P51+'11211'!P51+'11212'!P51</f>
        <v>2806649</v>
      </c>
      <c r="Q51" s="43">
        <f>'11201'!Q51+'11202'!Q51+'11203'!Q51+'11204'!Q51+'11205'!Q51+'11206'!Q51+'11207'!Q51+'11208'!Q51+'11209'!Q51+'11210'!Q51+'11211'!Q51+'11212'!Q51</f>
        <v>3866713</v>
      </c>
      <c r="R51" s="43">
        <f>'11201'!R51+'11202'!R51+'11203'!R51+'11204'!R51+'11205'!R51+'11206'!R51+'11207'!R51+'11208'!R51+'11209'!R51+'11210'!R51+'11211'!R51+'11212'!R51</f>
        <v>0</v>
      </c>
      <c r="S51" s="43">
        <f>'11201'!S51+'11202'!S51+'11203'!S51+'11204'!S51+'11205'!S51+'11206'!S51+'11207'!S51+'11208'!S51+'11209'!S51+'11210'!S51+'11211'!S51+'11212'!S51</f>
        <v>0</v>
      </c>
      <c r="T51" s="43">
        <f>'11201'!T51+'11202'!T51+'11203'!T51+'11204'!T51+'11205'!T51+'11206'!T51+'11207'!T51+'11208'!T51+'11209'!T51+'11210'!T51+'11211'!T51+'11212'!T51</f>
        <v>0</v>
      </c>
      <c r="U51" s="43">
        <f>'11201'!U51+'11202'!U51+'11203'!U51+'11204'!U51+'11205'!U51+'11206'!U51+'11207'!U51+'11208'!U51+'11209'!U51+'11210'!U51+'11211'!U51+'11212'!U51</f>
        <v>0</v>
      </c>
      <c r="V51" s="43">
        <f>'11201'!V51+'11202'!V51+'11203'!V51+'11204'!V51+'11205'!V51+'11206'!V51+'11207'!V51+'11208'!V51+'11209'!V51+'11210'!V51+'11211'!V51+'11212'!V51</f>
        <v>0</v>
      </c>
      <c r="W51" s="43">
        <f>'11201'!W51+'11202'!W51+'11203'!W51+'11204'!W51+'11205'!W51+'11206'!W51+'11207'!W51+'11208'!W51+'11209'!W51+'11210'!W51+'11211'!W51+'11212'!W51</f>
        <v>0</v>
      </c>
      <c r="X51" s="43">
        <f>'11201'!X51+'11202'!X51+'11203'!X51+'11204'!X51+'11205'!X51+'11206'!X51+'11207'!X51+'11208'!X51+'11209'!X51+'11210'!X51+'11211'!X51+'11212'!X51</f>
        <v>110787257</v>
      </c>
      <c r="Y51" s="43">
        <f>'11201'!Y51+'11202'!Y51+'11203'!Y51+'11204'!Y51+'11205'!Y51+'11206'!Y51+'11207'!Y51+'11208'!Y51+'11209'!Y51+'11210'!Y51+'11211'!Y51+'11212'!Y51</f>
        <v>1316521</v>
      </c>
      <c r="Z51" s="43">
        <f>'11201'!Z51+'11202'!Z51+'11203'!Z51+'11204'!Z51+'11205'!Z51+'11206'!Z51+'11207'!Z51+'11208'!Z51+'11209'!Z51+'11210'!Z51+'11211'!Z51+'11212'!Z51</f>
        <v>112103778</v>
      </c>
      <c r="AA51" s="43">
        <f>'11201'!AA51+'11202'!AA51+'11203'!AA51+'11204'!AA51+'11205'!AA51+'11206'!AA51+'11207'!AA51+'11208'!AA51+'11209'!AA51+'11210'!AA51+'11211'!AA51+'11212'!AA51</f>
        <v>21099840</v>
      </c>
      <c r="AB51" s="43">
        <f>'11201'!AB51+'11202'!AB51+'11203'!AB51+'11204'!AB51+'11205'!AB51+'11206'!AB51+'11207'!AB51+'11208'!AB51+'11209'!AB51+'11210'!AB51+'11211'!AB51+'11212'!AB51</f>
        <v>47402374</v>
      </c>
      <c r="AC51" s="43">
        <f>'11201'!AC51+'11202'!AC51+'11203'!AC51+'11204'!AC51+'11205'!AC51+'11206'!AC51+'11207'!AC51+'11208'!AC51+'11209'!AC51+'11210'!AC51+'11211'!AC51+'11212'!AC51</f>
        <v>68502214</v>
      </c>
      <c r="AD51" s="43">
        <f>'11201'!AD51+'11202'!AD51+'11203'!AD51+'11204'!AD51+'11205'!AD51+'11206'!AD51+'11207'!AD51+'11208'!AD51+'11209'!AD51+'11210'!AD51+'11211'!AD51+'11212'!AD51</f>
        <v>0</v>
      </c>
      <c r="AE51" s="43">
        <f>'11201'!AE51+'11202'!AE51+'11203'!AE51+'11204'!AE51+'11205'!AE51+'11206'!AE51+'11207'!AE51+'11208'!AE51+'11209'!AE51+'11210'!AE51+'11211'!AE51+'11212'!AE51</f>
        <v>0</v>
      </c>
      <c r="AF51" s="43">
        <f>'11201'!AF51+'11202'!AF51+'11203'!AF51+'11204'!AF51+'11205'!AF51+'11206'!AF51+'11207'!AF51+'11208'!AF51+'11209'!AF51+'11210'!AF51+'11211'!AF51+'11212'!AF51</f>
        <v>0</v>
      </c>
    </row>
    <row r="52" spans="1:32" ht="19.5" customHeight="1" thickBot="1">
      <c r="A52" s="53"/>
      <c r="B52" s="17" t="s">
        <v>3</v>
      </c>
      <c r="C52" s="43">
        <f>'11201'!C52+'11202'!C52+'11203'!C52+'11204'!C52+'11205'!C52+'11206'!C52+'11207'!C52+'11208'!C52+'11209'!C52+'11210'!C52+'11211'!C52+'11212'!C52</f>
        <v>11543343537</v>
      </c>
      <c r="D52" s="43">
        <f>'11201'!D52+'11202'!D52+'11203'!D52+'11204'!D52+'11205'!D52+'11206'!D52+'11207'!D52+'11208'!D52+'11209'!D52+'11210'!D52+'11211'!D52+'11212'!D52</f>
        <v>6292241092</v>
      </c>
      <c r="E52" s="43">
        <f>'11201'!E52+'11202'!E52+'11203'!E52+'11204'!E52+'11205'!E52+'11206'!E52+'11207'!E52+'11208'!E52+'11209'!E52+'11210'!E52+'11211'!E52+'11212'!E52</f>
        <v>17835584629</v>
      </c>
      <c r="F52" s="43">
        <f>'11201'!F52+'11202'!F52+'11203'!F52+'11204'!F52+'11205'!F52+'11206'!F52+'11207'!F52+'11208'!F52+'11209'!F52+'11210'!F52+'11211'!F52+'11212'!F52</f>
        <v>0</v>
      </c>
      <c r="G52" s="43">
        <f>'11201'!G52+'11202'!G52+'11203'!G52+'11204'!G52+'11205'!G52+'11206'!G52+'11207'!G52+'11208'!G52+'11209'!G52+'11210'!G52+'11211'!G52+'11212'!G52</f>
        <v>10167696</v>
      </c>
      <c r="H52" s="43">
        <f>'11201'!H52+'11202'!H52+'11203'!H52+'11204'!H52+'11205'!H52+'11206'!H52+'11207'!H52+'11208'!H52+'11209'!H52+'11210'!H52+'11211'!H52+'11212'!H52</f>
        <v>10167696</v>
      </c>
      <c r="I52" s="43">
        <f>'11201'!I52+'11202'!I52+'11203'!I52+'11204'!I52+'11205'!I52+'11206'!I52+'11207'!I52+'11208'!I52+'11209'!I52+'11210'!I52+'11211'!I52+'11212'!I52</f>
        <v>0</v>
      </c>
      <c r="J52" s="43">
        <f>'11201'!J52+'11202'!J52+'11203'!J52+'11204'!J52+'11205'!J52+'11206'!J52+'11207'!J52+'11208'!J52+'11209'!J52+'11210'!J52+'11211'!J52+'11212'!J52</f>
        <v>0</v>
      </c>
      <c r="K52" s="43">
        <f>'11201'!K52+'11202'!K52+'11203'!K52+'11204'!K52+'11205'!K52+'11206'!K52+'11207'!K52+'11208'!K52+'11209'!K52+'11210'!K52+'11211'!K52+'11212'!K52</f>
        <v>0</v>
      </c>
      <c r="L52" s="43">
        <f>'11201'!L52+'11202'!L52+'11203'!L52+'11204'!L52+'11205'!L52+'11206'!L52+'11207'!L52+'11208'!L52+'11209'!L52+'11210'!L52+'11211'!L52+'11212'!L52</f>
        <v>0</v>
      </c>
      <c r="M52" s="43">
        <f>'11201'!M52+'11202'!M52+'11203'!M52+'11204'!M52+'11205'!M52+'11206'!M52+'11207'!M52+'11208'!M52+'11209'!M52+'11210'!M52+'11211'!M52+'11212'!M52</f>
        <v>0</v>
      </c>
      <c r="N52" s="43">
        <f>'11201'!N52+'11202'!N52+'11203'!N52+'11204'!N52+'11205'!N52+'11206'!N52+'11207'!N52+'11208'!N52+'11209'!N52+'11210'!N52+'11211'!N52+'11212'!N52</f>
        <v>0</v>
      </c>
      <c r="O52" s="43">
        <f>'11201'!O52+'11202'!O52+'11203'!O52+'11204'!O52+'11205'!O52+'11206'!O52+'11207'!O52+'11208'!O52+'11209'!O52+'11210'!O52+'11211'!O52+'11212'!O52</f>
        <v>0</v>
      </c>
      <c r="P52" s="43">
        <f>'11201'!P52+'11202'!P52+'11203'!P52+'11204'!P52+'11205'!P52+'11206'!P52+'11207'!P52+'11208'!P52+'11209'!P52+'11210'!P52+'11211'!P52+'11212'!P52</f>
        <v>0</v>
      </c>
      <c r="Q52" s="43">
        <f>'11201'!Q52+'11202'!Q52+'11203'!Q52+'11204'!Q52+'11205'!Q52+'11206'!Q52+'11207'!Q52+'11208'!Q52+'11209'!Q52+'11210'!Q52+'11211'!Q52+'11212'!Q52</f>
        <v>0</v>
      </c>
      <c r="R52" s="43">
        <f>'11201'!R52+'11202'!R52+'11203'!R52+'11204'!R52+'11205'!R52+'11206'!R52+'11207'!R52+'11208'!R52+'11209'!R52+'11210'!R52+'11211'!R52+'11212'!R52</f>
        <v>0</v>
      </c>
      <c r="S52" s="43">
        <f>'11201'!S52+'11202'!S52+'11203'!S52+'11204'!S52+'11205'!S52+'11206'!S52+'11207'!S52+'11208'!S52+'11209'!S52+'11210'!S52+'11211'!S52+'11212'!S52</f>
        <v>0</v>
      </c>
      <c r="T52" s="43">
        <f>'11201'!T52+'11202'!T52+'11203'!T52+'11204'!T52+'11205'!T52+'11206'!T52+'11207'!T52+'11208'!T52+'11209'!T52+'11210'!T52+'11211'!T52+'11212'!T52</f>
        <v>0</v>
      </c>
      <c r="U52" s="43">
        <f>'11201'!U52+'11202'!U52+'11203'!U52+'11204'!U52+'11205'!U52+'11206'!U52+'11207'!U52+'11208'!U52+'11209'!U52+'11210'!U52+'11211'!U52+'11212'!U52</f>
        <v>0</v>
      </c>
      <c r="V52" s="43">
        <f>'11201'!V52+'11202'!V52+'11203'!V52+'11204'!V52+'11205'!V52+'11206'!V52+'11207'!V52+'11208'!V52+'11209'!V52+'11210'!V52+'11211'!V52+'11212'!V52</f>
        <v>0</v>
      </c>
      <c r="W52" s="43">
        <f>'11201'!W52+'11202'!W52+'11203'!W52+'11204'!W52+'11205'!W52+'11206'!W52+'11207'!W52+'11208'!W52+'11209'!W52+'11210'!W52+'11211'!W52+'11212'!W52</f>
        <v>0</v>
      </c>
      <c r="X52" s="43">
        <f>'11201'!X52+'11202'!X52+'11203'!X52+'11204'!X52+'11205'!X52+'11206'!X52+'11207'!X52+'11208'!X52+'11209'!X52+'11210'!X52+'11211'!X52+'11212'!X52</f>
        <v>117824495</v>
      </c>
      <c r="Y52" s="43">
        <f>'11201'!Y52+'11202'!Y52+'11203'!Y52+'11204'!Y52+'11205'!Y52+'11206'!Y52+'11207'!Y52+'11208'!Y52+'11209'!Y52+'11210'!Y52+'11211'!Y52+'11212'!Y52</f>
        <v>52108442</v>
      </c>
      <c r="Z52" s="43">
        <f>'11201'!Z52+'11202'!Z52+'11203'!Z52+'11204'!Z52+'11205'!Z52+'11206'!Z52+'11207'!Z52+'11208'!Z52+'11209'!Z52+'11210'!Z52+'11211'!Z52+'11212'!Z52</f>
        <v>169932937</v>
      </c>
      <c r="AA52" s="43">
        <f>'11201'!AA52+'11202'!AA52+'11203'!AA52+'11204'!AA52+'11205'!AA52+'11206'!AA52+'11207'!AA52+'11208'!AA52+'11209'!AA52+'11210'!AA52+'11211'!AA52+'11212'!AA52</f>
        <v>11425519042</v>
      </c>
      <c r="AB52" s="43">
        <f>'11201'!AB52+'11202'!AB52+'11203'!AB52+'11204'!AB52+'11205'!AB52+'11206'!AB52+'11207'!AB52+'11208'!AB52+'11209'!AB52+'11210'!AB52+'11211'!AB52+'11212'!AB52</f>
        <v>6229964954</v>
      </c>
      <c r="AC52" s="43">
        <f>'11201'!AC52+'11202'!AC52+'11203'!AC52+'11204'!AC52+'11205'!AC52+'11206'!AC52+'11207'!AC52+'11208'!AC52+'11209'!AC52+'11210'!AC52+'11211'!AC52+'11212'!AC52</f>
        <v>17655483996</v>
      </c>
      <c r="AD52" s="43">
        <f>'11201'!AD52+'11202'!AD52+'11203'!AD52+'11204'!AD52+'11205'!AD52+'11206'!AD52+'11207'!AD52+'11208'!AD52+'11209'!AD52+'11210'!AD52+'11211'!AD52+'11212'!AD52</f>
        <v>0</v>
      </c>
      <c r="AE52" s="43">
        <f>'11201'!AE52+'11202'!AE52+'11203'!AE52+'11204'!AE52+'11205'!AE52+'11206'!AE52+'11207'!AE52+'11208'!AE52+'11209'!AE52+'11210'!AE52+'11211'!AE52+'11212'!AE52</f>
        <v>0</v>
      </c>
      <c r="AF52" s="43">
        <f>'11201'!AF52+'11202'!AF52+'11203'!AF52+'11204'!AF52+'11205'!AF52+'11206'!AF52+'11207'!AF52+'11208'!AF52+'11209'!AF52+'11210'!AF52+'11211'!AF52+'11212'!AF52</f>
        <v>0</v>
      </c>
    </row>
    <row r="53" spans="1:32" ht="19.5" customHeight="1" thickBot="1">
      <c r="A53" s="53"/>
      <c r="B53" s="17" t="s">
        <v>59</v>
      </c>
      <c r="C53" s="43">
        <f>'11201'!C53+'11202'!C53+'11203'!C53+'11204'!C53+'11205'!C53+'11206'!C53+'11207'!C53+'11208'!C53+'11209'!C53+'11210'!C53+'11211'!C53+'11212'!C53</f>
        <v>737131693</v>
      </c>
      <c r="D53" s="43">
        <f>'11201'!D53+'11202'!D53+'11203'!D53+'11204'!D53+'11205'!D53+'11206'!D53+'11207'!D53+'11208'!D53+'11209'!D53+'11210'!D53+'11211'!D53+'11212'!D53</f>
        <v>397933890</v>
      </c>
      <c r="E53" s="43">
        <f>'11201'!E53+'11202'!E53+'11203'!E53+'11204'!E53+'11205'!E53+'11206'!E53+'11207'!E53+'11208'!E53+'11209'!E53+'11210'!E53+'11211'!E53+'11212'!E53</f>
        <v>1135065583</v>
      </c>
      <c r="F53" s="43">
        <f>'11201'!F53+'11202'!F53+'11203'!F53+'11204'!F53+'11205'!F53+'11206'!F53+'11207'!F53+'11208'!F53+'11209'!F53+'11210'!F53+'11211'!F53+'11212'!F53</f>
        <v>0</v>
      </c>
      <c r="G53" s="43">
        <f>'11201'!G53+'11202'!G53+'11203'!G53+'11204'!G53+'11205'!G53+'11206'!G53+'11207'!G53+'11208'!G53+'11209'!G53+'11210'!G53+'11211'!G53+'11212'!G53</f>
        <v>0</v>
      </c>
      <c r="H53" s="43">
        <f>'11201'!H53+'11202'!H53+'11203'!H53+'11204'!H53+'11205'!H53+'11206'!H53+'11207'!H53+'11208'!H53+'11209'!H53+'11210'!H53+'11211'!H53+'11212'!H53</f>
        <v>0</v>
      </c>
      <c r="I53" s="43">
        <f>'11201'!I53+'11202'!I53+'11203'!I53+'11204'!I53+'11205'!I53+'11206'!I53+'11207'!I53+'11208'!I53+'11209'!I53+'11210'!I53+'11211'!I53+'11212'!I53</f>
        <v>0</v>
      </c>
      <c r="J53" s="43">
        <f>'11201'!J53+'11202'!J53+'11203'!J53+'11204'!J53+'11205'!J53+'11206'!J53+'11207'!J53+'11208'!J53+'11209'!J53+'11210'!J53+'11211'!J53+'11212'!J53</f>
        <v>0</v>
      </c>
      <c r="K53" s="43">
        <f>'11201'!K53+'11202'!K53+'11203'!K53+'11204'!K53+'11205'!K53+'11206'!K53+'11207'!K53+'11208'!K53+'11209'!K53+'11210'!K53+'11211'!K53+'11212'!K53</f>
        <v>0</v>
      </c>
      <c r="L53" s="43">
        <f>'11201'!L53+'11202'!L53+'11203'!L53+'11204'!L53+'11205'!L53+'11206'!L53+'11207'!L53+'11208'!L53+'11209'!L53+'11210'!L53+'11211'!L53+'11212'!L53</f>
        <v>0</v>
      </c>
      <c r="M53" s="43">
        <f>'11201'!M53+'11202'!M53+'11203'!M53+'11204'!M53+'11205'!M53+'11206'!M53+'11207'!M53+'11208'!M53+'11209'!M53+'11210'!M53+'11211'!M53+'11212'!M53</f>
        <v>0</v>
      </c>
      <c r="N53" s="43">
        <f>'11201'!N53+'11202'!N53+'11203'!N53+'11204'!N53+'11205'!N53+'11206'!N53+'11207'!N53+'11208'!N53+'11209'!N53+'11210'!N53+'11211'!N53+'11212'!N53</f>
        <v>0</v>
      </c>
      <c r="O53" s="43">
        <f>'11201'!O53+'11202'!O53+'11203'!O53+'11204'!O53+'11205'!O53+'11206'!O53+'11207'!O53+'11208'!O53+'11209'!O53+'11210'!O53+'11211'!O53+'11212'!O53</f>
        <v>0</v>
      </c>
      <c r="P53" s="43">
        <f>'11201'!P53+'11202'!P53+'11203'!P53+'11204'!P53+'11205'!P53+'11206'!P53+'11207'!P53+'11208'!P53+'11209'!P53+'11210'!P53+'11211'!P53+'11212'!P53</f>
        <v>0</v>
      </c>
      <c r="Q53" s="43">
        <f>'11201'!Q53+'11202'!Q53+'11203'!Q53+'11204'!Q53+'11205'!Q53+'11206'!Q53+'11207'!Q53+'11208'!Q53+'11209'!Q53+'11210'!Q53+'11211'!Q53+'11212'!Q53</f>
        <v>0</v>
      </c>
      <c r="R53" s="43">
        <f>'11201'!R53+'11202'!R53+'11203'!R53+'11204'!R53+'11205'!R53+'11206'!R53+'11207'!R53+'11208'!R53+'11209'!R53+'11210'!R53+'11211'!R53+'11212'!R53</f>
        <v>0</v>
      </c>
      <c r="S53" s="43">
        <f>'11201'!S53+'11202'!S53+'11203'!S53+'11204'!S53+'11205'!S53+'11206'!S53+'11207'!S53+'11208'!S53+'11209'!S53+'11210'!S53+'11211'!S53+'11212'!S53</f>
        <v>0</v>
      </c>
      <c r="T53" s="43">
        <f>'11201'!T53+'11202'!T53+'11203'!T53+'11204'!T53+'11205'!T53+'11206'!T53+'11207'!T53+'11208'!T53+'11209'!T53+'11210'!T53+'11211'!T53+'11212'!T53</f>
        <v>0</v>
      </c>
      <c r="U53" s="43">
        <f>'11201'!U53+'11202'!U53+'11203'!U53+'11204'!U53+'11205'!U53+'11206'!U53+'11207'!U53+'11208'!U53+'11209'!U53+'11210'!U53+'11211'!U53+'11212'!U53</f>
        <v>0</v>
      </c>
      <c r="V53" s="43">
        <f>'11201'!V53+'11202'!V53+'11203'!V53+'11204'!V53+'11205'!V53+'11206'!V53+'11207'!V53+'11208'!V53+'11209'!V53+'11210'!V53+'11211'!V53+'11212'!V53</f>
        <v>0</v>
      </c>
      <c r="W53" s="43">
        <f>'11201'!W53+'11202'!W53+'11203'!W53+'11204'!W53+'11205'!W53+'11206'!W53+'11207'!W53+'11208'!W53+'11209'!W53+'11210'!W53+'11211'!W53+'11212'!W53</f>
        <v>0</v>
      </c>
      <c r="X53" s="43">
        <f>'11201'!X53+'11202'!X53+'11203'!X53+'11204'!X53+'11205'!X53+'11206'!X53+'11207'!X53+'11208'!X53+'11209'!X53+'11210'!X53+'11211'!X53+'11212'!X53</f>
        <v>6079143</v>
      </c>
      <c r="Y53" s="43">
        <f>'11201'!Y53+'11202'!Y53+'11203'!Y53+'11204'!Y53+'11205'!Y53+'11206'!Y53+'11207'!Y53+'11208'!Y53+'11209'!Y53+'11210'!Y53+'11211'!Y53+'11212'!Y53</f>
        <v>0</v>
      </c>
      <c r="Z53" s="43">
        <f>'11201'!Z53+'11202'!Z53+'11203'!Z53+'11204'!Z53+'11205'!Z53+'11206'!Z53+'11207'!Z53+'11208'!Z53+'11209'!Z53+'11210'!Z53+'11211'!Z53+'11212'!Z53</f>
        <v>6079143</v>
      </c>
      <c r="AA53" s="43">
        <f>'11201'!AA53+'11202'!AA53+'11203'!AA53+'11204'!AA53+'11205'!AA53+'11206'!AA53+'11207'!AA53+'11208'!AA53+'11209'!AA53+'11210'!AA53+'11211'!AA53+'11212'!AA53</f>
        <v>731052550</v>
      </c>
      <c r="AB53" s="43">
        <f>'11201'!AB53+'11202'!AB53+'11203'!AB53+'11204'!AB53+'11205'!AB53+'11206'!AB53+'11207'!AB53+'11208'!AB53+'11209'!AB53+'11210'!AB53+'11211'!AB53+'11212'!AB53</f>
        <v>397933890</v>
      </c>
      <c r="AC53" s="43">
        <f>'11201'!AC53+'11202'!AC53+'11203'!AC53+'11204'!AC53+'11205'!AC53+'11206'!AC53+'11207'!AC53+'11208'!AC53+'11209'!AC53+'11210'!AC53+'11211'!AC53+'11212'!AC53</f>
        <v>1128986440</v>
      </c>
      <c r="AD53" s="43">
        <f>'11201'!AD53+'11202'!AD53+'11203'!AD53+'11204'!AD53+'11205'!AD53+'11206'!AD53+'11207'!AD53+'11208'!AD53+'11209'!AD53+'11210'!AD53+'11211'!AD53+'11212'!AD53</f>
        <v>0</v>
      </c>
      <c r="AE53" s="43">
        <f>'11201'!AE53+'11202'!AE53+'11203'!AE53+'11204'!AE53+'11205'!AE53+'11206'!AE53+'11207'!AE53+'11208'!AE53+'11209'!AE53+'11210'!AE53+'11211'!AE53+'11212'!AE53</f>
        <v>0</v>
      </c>
      <c r="AF53" s="43">
        <f>'11201'!AF53+'11202'!AF53+'11203'!AF53+'11204'!AF53+'11205'!AF53+'11206'!AF53+'11207'!AF53+'11208'!AF53+'11209'!AF53+'11210'!AF53+'11211'!AF53+'11212'!AF53</f>
        <v>0</v>
      </c>
    </row>
    <row r="54" spans="1:32" ht="19.5" customHeight="1" thickBot="1">
      <c r="A54" s="54"/>
      <c r="B54" s="17" t="s">
        <v>4</v>
      </c>
      <c r="C54" s="43">
        <f>'11201'!C54+'11202'!C54+'11203'!C54+'11204'!C54+'11205'!C54+'11206'!C54+'11207'!C54+'11208'!C54+'11209'!C54+'11210'!C54+'11211'!C54+'11212'!C54</f>
        <v>17931156699</v>
      </c>
      <c r="D54" s="43">
        <f>'11201'!D54+'11202'!D54+'11203'!D54+'11204'!D54+'11205'!D54+'11206'!D54+'11207'!D54+'11208'!D54+'11209'!D54+'11210'!D54+'11211'!D54+'11212'!D54</f>
        <v>2926445360</v>
      </c>
      <c r="E54" s="43">
        <f>'11201'!E54+'11202'!E54+'11203'!E54+'11204'!E54+'11205'!E54+'11206'!E54+'11207'!E54+'11208'!E54+'11209'!E54+'11210'!E54+'11211'!E54+'11212'!E54</f>
        <v>20857602059</v>
      </c>
      <c r="F54" s="43">
        <f>'11201'!F54+'11202'!F54+'11203'!F54+'11204'!F54+'11205'!F54+'11206'!F54+'11207'!F54+'11208'!F54+'11209'!F54+'11210'!F54+'11211'!F54+'11212'!F54</f>
        <v>693634520</v>
      </c>
      <c r="G54" s="43">
        <f>'11201'!G54+'11202'!G54+'11203'!G54+'11204'!G54+'11205'!G54+'11206'!G54+'11207'!G54+'11208'!G54+'11209'!G54+'11210'!G54+'11211'!G54+'11212'!G54</f>
        <v>2042883020</v>
      </c>
      <c r="H54" s="43">
        <f>'11201'!H54+'11202'!H54+'11203'!H54+'11204'!H54+'11205'!H54+'11206'!H54+'11207'!H54+'11208'!H54+'11209'!H54+'11210'!H54+'11211'!H54+'11212'!H54</f>
        <v>2736517540</v>
      </c>
      <c r="I54" s="43">
        <f>'11201'!I54+'11202'!I54+'11203'!I54+'11204'!I54+'11205'!I54+'11206'!I54+'11207'!I54+'11208'!I54+'11209'!I54+'11210'!I54+'11211'!I54+'11212'!I54</f>
        <v>121420709</v>
      </c>
      <c r="J54" s="43">
        <f>'11201'!J54+'11202'!J54+'11203'!J54+'11204'!J54+'11205'!J54+'11206'!J54+'11207'!J54+'11208'!J54+'11209'!J54+'11210'!J54+'11211'!J54+'11212'!J54</f>
        <v>0</v>
      </c>
      <c r="K54" s="43">
        <f>'11201'!K54+'11202'!K54+'11203'!K54+'11204'!K54+'11205'!K54+'11206'!K54+'11207'!K54+'11208'!K54+'11209'!K54+'11210'!K54+'11211'!K54+'11212'!K54</f>
        <v>121420709</v>
      </c>
      <c r="L54" s="43">
        <f>'11201'!L54+'11202'!L54+'11203'!L54+'11204'!L54+'11205'!L54+'11206'!L54+'11207'!L54+'11208'!L54+'11209'!L54+'11210'!L54+'11211'!L54+'11212'!L54</f>
        <v>0</v>
      </c>
      <c r="M54" s="43">
        <f>'11201'!M54+'11202'!M54+'11203'!M54+'11204'!M54+'11205'!M54+'11206'!M54+'11207'!M54+'11208'!M54+'11209'!M54+'11210'!M54+'11211'!M54+'11212'!M54</f>
        <v>0</v>
      </c>
      <c r="N54" s="43">
        <f>'11201'!N54+'11202'!N54+'11203'!N54+'11204'!N54+'11205'!N54+'11206'!N54+'11207'!N54+'11208'!N54+'11209'!N54+'11210'!N54+'11211'!N54+'11212'!N54</f>
        <v>0</v>
      </c>
      <c r="O54" s="43">
        <f>'11201'!O54+'11202'!O54+'11203'!O54+'11204'!O54+'11205'!O54+'11206'!O54+'11207'!O54+'11208'!O54+'11209'!O54+'11210'!O54+'11211'!O54+'11212'!O54</f>
        <v>0</v>
      </c>
      <c r="P54" s="43">
        <f>'11201'!P54+'11202'!P54+'11203'!P54+'11204'!P54+'11205'!P54+'11206'!P54+'11207'!P54+'11208'!P54+'11209'!P54+'11210'!P54+'11211'!P54+'11212'!P54</f>
        <v>0</v>
      </c>
      <c r="Q54" s="43">
        <f>'11201'!Q54+'11202'!Q54+'11203'!Q54+'11204'!Q54+'11205'!Q54+'11206'!Q54+'11207'!Q54+'11208'!Q54+'11209'!Q54+'11210'!Q54+'11211'!Q54+'11212'!Q54</f>
        <v>0</v>
      </c>
      <c r="R54" s="43">
        <f>'11201'!R54+'11202'!R54+'11203'!R54+'11204'!R54+'11205'!R54+'11206'!R54+'11207'!R54+'11208'!R54+'11209'!R54+'11210'!R54+'11211'!R54+'11212'!R54</f>
        <v>0</v>
      </c>
      <c r="S54" s="43">
        <f>'11201'!S54+'11202'!S54+'11203'!S54+'11204'!S54+'11205'!S54+'11206'!S54+'11207'!S54+'11208'!S54+'11209'!S54+'11210'!S54+'11211'!S54+'11212'!S54</f>
        <v>0</v>
      </c>
      <c r="T54" s="43">
        <f>'11201'!T54+'11202'!T54+'11203'!T54+'11204'!T54+'11205'!T54+'11206'!T54+'11207'!T54+'11208'!T54+'11209'!T54+'11210'!T54+'11211'!T54+'11212'!T54</f>
        <v>0</v>
      </c>
      <c r="U54" s="43">
        <f>'11201'!U54+'11202'!U54+'11203'!U54+'11204'!U54+'11205'!U54+'11206'!U54+'11207'!U54+'11208'!U54+'11209'!U54+'11210'!U54+'11211'!U54+'11212'!U54</f>
        <v>0</v>
      </c>
      <c r="V54" s="43">
        <f>'11201'!V54+'11202'!V54+'11203'!V54+'11204'!V54+'11205'!V54+'11206'!V54+'11207'!V54+'11208'!V54+'11209'!V54+'11210'!V54+'11211'!V54+'11212'!V54</f>
        <v>0</v>
      </c>
      <c r="W54" s="43">
        <f>'11201'!W54+'11202'!W54+'11203'!W54+'11204'!W54+'11205'!W54+'11206'!W54+'11207'!W54+'11208'!W54+'11209'!W54+'11210'!W54+'11211'!W54+'11212'!W54</f>
        <v>0</v>
      </c>
      <c r="X54" s="43">
        <f>'11201'!X54+'11202'!X54+'11203'!X54+'11204'!X54+'11205'!X54+'11206'!X54+'11207'!X54+'11208'!X54+'11209'!X54+'11210'!X54+'11211'!X54+'11212'!X54</f>
        <v>17116101470</v>
      </c>
      <c r="Y54" s="43">
        <f>'11201'!Y54+'11202'!Y54+'11203'!Y54+'11204'!Y54+'11205'!Y54+'11206'!Y54+'11207'!Y54+'11208'!Y54+'11209'!Y54+'11210'!Y54+'11211'!Y54+'11212'!Y54</f>
        <v>883562340</v>
      </c>
      <c r="Z54" s="43">
        <f>'11201'!Z54+'11202'!Z54+'11203'!Z54+'11204'!Z54+'11205'!Z54+'11206'!Z54+'11207'!Z54+'11208'!Z54+'11209'!Z54+'11210'!Z54+'11211'!Z54+'11212'!Z54</f>
        <v>17999663810</v>
      </c>
      <c r="AA54" s="43">
        <f>'11201'!AA54+'11202'!AA54+'11203'!AA54+'11204'!AA54+'11205'!AA54+'11206'!AA54+'11207'!AA54+'11208'!AA54+'11209'!AA54+'11210'!AA54+'11211'!AA54+'11212'!AA54</f>
        <v>0</v>
      </c>
      <c r="AB54" s="43">
        <f>'11201'!AB54+'11202'!AB54+'11203'!AB54+'11204'!AB54+'11205'!AB54+'11206'!AB54+'11207'!AB54+'11208'!AB54+'11209'!AB54+'11210'!AB54+'11211'!AB54+'11212'!AB54</f>
        <v>0</v>
      </c>
      <c r="AC54" s="43">
        <f>'11201'!AC54+'11202'!AC54+'11203'!AC54+'11204'!AC54+'11205'!AC54+'11206'!AC54+'11207'!AC54+'11208'!AC54+'11209'!AC54+'11210'!AC54+'11211'!AC54+'11212'!AC54</f>
        <v>0</v>
      </c>
      <c r="AD54" s="43">
        <f>'11201'!AD54+'11202'!AD54+'11203'!AD54+'11204'!AD54+'11205'!AD54+'11206'!AD54+'11207'!AD54+'11208'!AD54+'11209'!AD54+'11210'!AD54+'11211'!AD54+'11212'!AD54</f>
        <v>0</v>
      </c>
      <c r="AE54" s="43">
        <f>'11201'!AE54+'11202'!AE54+'11203'!AE54+'11204'!AE54+'11205'!AE54+'11206'!AE54+'11207'!AE54+'11208'!AE54+'11209'!AE54+'11210'!AE54+'11211'!AE54+'11212'!AE54</f>
        <v>0</v>
      </c>
      <c r="AF54" s="43">
        <f>'11201'!AF54+'11202'!AF54+'11203'!AF54+'11204'!AF54+'11205'!AF54+'11206'!AF54+'11207'!AF54+'11208'!AF54+'11209'!AF54+'11210'!AF54+'11211'!AF54+'11212'!AF54</f>
        <v>0</v>
      </c>
    </row>
    <row r="55" spans="1:32" s="44" customFormat="1" ht="19.5" customHeight="1" thickBot="1">
      <c r="A55" s="22" t="s">
        <v>5</v>
      </c>
      <c r="B55" s="21"/>
      <c r="C55" s="9">
        <f>'11201'!C55+'11202'!C55+'11203'!C55+'11204'!C55+'11205'!C55+'11206'!C55+'11207'!C55+'11208'!C55+'11209'!C55+'11210'!C55+'11211'!C55+'11212'!C55</f>
        <v>30348066108</v>
      </c>
      <c r="D55" s="9">
        <f>'11201'!D55+'11202'!D55+'11203'!D55+'11204'!D55+'11205'!D55+'11206'!D55+'11207'!D55+'11208'!D55+'11209'!D55+'11210'!D55+'11211'!D55+'11212'!D55</f>
        <v>9685323084</v>
      </c>
      <c r="E55" s="9">
        <f>'11201'!E55+'11202'!E55+'11203'!E55+'11204'!E55+'11205'!E55+'11206'!E55+'11207'!E55+'11208'!E55+'11209'!E55+'11210'!E55+'11211'!E55+'11212'!E55</f>
        <v>40033389192</v>
      </c>
      <c r="F55" s="9">
        <f>'11201'!F55+'11202'!F55+'11203'!F55+'11204'!F55+'11205'!F55+'11206'!F55+'11207'!F55+'11208'!F55+'11209'!F55+'11210'!F55+'11211'!F55+'11212'!F55</f>
        <v>697121538</v>
      </c>
      <c r="G55" s="9">
        <f>'11201'!G55+'11202'!G55+'11203'!G55+'11204'!G55+'11205'!G55+'11206'!G55+'11207'!G55+'11208'!G55+'11209'!G55+'11210'!G55+'11211'!G55+'11212'!G55</f>
        <v>2070227914</v>
      </c>
      <c r="H55" s="9">
        <f>'11201'!H55+'11202'!H55+'11203'!H55+'11204'!H55+'11205'!H55+'11206'!H55+'11207'!H55+'11208'!H55+'11209'!H55+'11210'!H55+'11211'!H55+'11212'!H55</f>
        <v>2767349452</v>
      </c>
      <c r="I55" s="9">
        <f>'11201'!I55+'11202'!I55+'11203'!I55+'11204'!I55+'11205'!I55+'11206'!I55+'11207'!I55+'11208'!I55+'11209'!I55+'11210'!I55+'11211'!I55+'11212'!I55</f>
        <v>121420709</v>
      </c>
      <c r="J55" s="9">
        <f>'11201'!J55+'11202'!J55+'11203'!J55+'11204'!J55+'11205'!J55+'11206'!J55+'11207'!J55+'11208'!J55+'11209'!J55+'11210'!J55+'11211'!J55+'11212'!J55</f>
        <v>0</v>
      </c>
      <c r="K55" s="9">
        <f>'11201'!K55+'11202'!K55+'11203'!K55+'11204'!K55+'11205'!K55+'11206'!K55+'11207'!K55+'11208'!K55+'11209'!K55+'11210'!K55+'11211'!K55+'11212'!K55</f>
        <v>121420709</v>
      </c>
      <c r="L55" s="9">
        <f>'11201'!L55+'11202'!L55+'11203'!L55+'11204'!L55+'11205'!L55+'11206'!L55+'11207'!L55+'11208'!L55+'11209'!L55+'11210'!L55+'11211'!L55+'11212'!L55</f>
        <v>0</v>
      </c>
      <c r="M55" s="9">
        <f>'11201'!M55+'11202'!M55+'11203'!M55+'11204'!M55+'11205'!M55+'11206'!M55+'11207'!M55+'11208'!M55+'11209'!M55+'11210'!M55+'11211'!M55+'11212'!M55</f>
        <v>0</v>
      </c>
      <c r="N55" s="9">
        <f>'11201'!N55+'11202'!N55+'11203'!N55+'11204'!N55+'11205'!N55+'11206'!N55+'11207'!N55+'11208'!N55+'11209'!N55+'11210'!N55+'11211'!N55+'11212'!N55</f>
        <v>0</v>
      </c>
      <c r="O55" s="9">
        <f>'11201'!O55+'11202'!O55+'11203'!O55+'11204'!O55+'11205'!O55+'11206'!O55+'11207'!O55+'11208'!O55+'11209'!O55+'11210'!O55+'11211'!O55+'11212'!O55</f>
        <v>1060064</v>
      </c>
      <c r="P55" s="9">
        <f>'11201'!P55+'11202'!P55+'11203'!P55+'11204'!P55+'11205'!P55+'11206'!P55+'11207'!P55+'11208'!P55+'11209'!P55+'11210'!P55+'11211'!P55+'11212'!P55</f>
        <v>2806649</v>
      </c>
      <c r="Q55" s="9">
        <f>'11201'!Q55+'11202'!Q55+'11203'!Q55+'11204'!Q55+'11205'!Q55+'11206'!Q55+'11207'!Q55+'11208'!Q55+'11209'!Q55+'11210'!Q55+'11211'!Q55+'11212'!Q55</f>
        <v>3866713</v>
      </c>
      <c r="R55" s="9">
        <f>'11201'!R55+'11202'!R55+'11203'!R55+'11204'!R55+'11205'!R55+'11206'!R55+'11207'!R55+'11208'!R55+'11209'!R55+'11210'!R55+'11211'!R55+'11212'!R55</f>
        <v>0</v>
      </c>
      <c r="S55" s="9">
        <f>'11201'!S55+'11202'!S55+'11203'!S55+'11204'!S55+'11205'!S55+'11206'!S55+'11207'!S55+'11208'!S55+'11209'!S55+'11210'!S55+'11211'!S55+'11212'!S55</f>
        <v>0</v>
      </c>
      <c r="T55" s="9">
        <f>'11201'!T55+'11202'!T55+'11203'!T55+'11204'!T55+'11205'!T55+'11206'!T55+'11207'!T55+'11208'!T55+'11209'!T55+'11210'!T55+'11211'!T55+'11212'!T55</f>
        <v>0</v>
      </c>
      <c r="U55" s="9">
        <f>'11201'!U55+'11202'!U55+'11203'!U55+'11204'!U55+'11205'!U55+'11206'!U55+'11207'!U55+'11208'!U55+'11209'!U55+'11210'!U55+'11211'!U55+'11212'!U55</f>
        <v>0</v>
      </c>
      <c r="V55" s="9">
        <f>'11201'!V55+'11202'!V55+'11203'!V55+'11204'!V55+'11205'!V55+'11206'!V55+'11207'!V55+'11208'!V55+'11209'!V55+'11210'!V55+'11211'!V55+'11212'!V55</f>
        <v>0</v>
      </c>
      <c r="W55" s="9">
        <f>'11201'!W55+'11202'!W55+'11203'!W55+'11204'!W55+'11205'!W55+'11206'!W55+'11207'!W55+'11208'!W55+'11209'!W55+'11210'!W55+'11211'!W55+'11212'!W55</f>
        <v>0</v>
      </c>
      <c r="X55" s="9">
        <f>'11201'!X55+'11202'!X55+'11203'!X55+'11204'!X55+'11205'!X55+'11206'!X55+'11207'!X55+'11208'!X55+'11209'!X55+'11210'!X55+'11211'!X55+'11212'!X55</f>
        <v>17350792365</v>
      </c>
      <c r="Y55" s="9">
        <f>'11201'!Y55+'11202'!Y55+'11203'!Y55+'11204'!Y55+'11205'!Y55+'11206'!Y55+'11207'!Y55+'11208'!Y55+'11209'!Y55+'11210'!Y55+'11211'!Y55+'11212'!Y55</f>
        <v>936987303</v>
      </c>
      <c r="Z55" s="9">
        <f>'11201'!Z55+'11202'!Z55+'11203'!Z55+'11204'!Z55+'11205'!Z55+'11206'!Z55+'11207'!Z55+'11208'!Z55+'11209'!Z55+'11210'!Z55+'11211'!Z55+'11212'!Z55</f>
        <v>18287779668</v>
      </c>
      <c r="AA55" s="9">
        <f>'11201'!AA55+'11202'!AA55+'11203'!AA55+'11204'!AA55+'11205'!AA55+'11206'!AA55+'11207'!AA55+'11208'!AA55+'11209'!AA55+'11210'!AA55+'11211'!AA55+'11212'!AA55</f>
        <v>12177671432</v>
      </c>
      <c r="AB55" s="9">
        <f>'11201'!AB55+'11202'!AB55+'11203'!AB55+'11204'!AB55+'11205'!AB55+'11206'!AB55+'11207'!AB55+'11208'!AB55+'11209'!AB55+'11210'!AB55+'11211'!AB55+'11212'!AB55</f>
        <v>6675301218</v>
      </c>
      <c r="AC55" s="9">
        <f>'11201'!AC55+'11202'!AC55+'11203'!AC55+'11204'!AC55+'11205'!AC55+'11206'!AC55+'11207'!AC55+'11208'!AC55+'11209'!AC55+'11210'!AC55+'11211'!AC55+'11212'!AC55</f>
        <v>18852972650</v>
      </c>
      <c r="AD55" s="9">
        <f>'11201'!AD55+'11202'!AD55+'11203'!AD55+'11204'!AD55+'11205'!AD55+'11206'!AD55+'11207'!AD55+'11208'!AD55+'11209'!AD55+'11210'!AD55+'11211'!AD55+'11212'!AD55</f>
        <v>0</v>
      </c>
      <c r="AE55" s="9">
        <f>'11201'!AE55+'11202'!AE55+'11203'!AE55+'11204'!AE55+'11205'!AE55+'11206'!AE55+'11207'!AE55+'11208'!AE55+'11209'!AE55+'11210'!AE55+'11211'!AE55+'11212'!AE55</f>
        <v>0</v>
      </c>
      <c r="AF55" s="9">
        <f>'11201'!AF55+'11202'!AF55+'11203'!AF55+'11204'!AF55+'11205'!AF55+'11206'!AF55+'11207'!AF55+'11208'!AF55+'11209'!AF55+'11210'!AF55+'11211'!AF55+'11212'!AF55</f>
        <v>0</v>
      </c>
    </row>
    <row r="56" spans="1:32" ht="19.5" customHeight="1" thickBot="1">
      <c r="A56" s="52" t="s">
        <v>31</v>
      </c>
      <c r="B56" s="18" t="s">
        <v>2</v>
      </c>
      <c r="C56" s="43">
        <f>'11201'!C56+'11202'!C56+'11203'!C56+'11204'!C56+'11205'!C56+'11206'!C56+'11207'!C56+'11208'!C56+'11209'!C56+'11210'!C56+'11211'!C56+'11212'!C56</f>
        <v>2468999412</v>
      </c>
      <c r="D56" s="43">
        <f>'11201'!D56+'11202'!D56+'11203'!D56+'11204'!D56+'11205'!D56+'11206'!D56+'11207'!D56+'11208'!D56+'11209'!D56+'11210'!D56+'11211'!D56+'11212'!D56</f>
        <v>832222785</v>
      </c>
      <c r="E56" s="43">
        <f>'11201'!E56+'11202'!E56+'11203'!E56+'11204'!E56+'11205'!E56+'11206'!E56+'11207'!E56+'11208'!E56+'11209'!E56+'11210'!E56+'11211'!E56+'11212'!E56</f>
        <v>3301222197</v>
      </c>
      <c r="F56" s="43">
        <f>'11201'!F56+'11202'!F56+'11203'!F56+'11204'!F56+'11205'!F56+'11206'!F56+'11207'!F56+'11208'!F56+'11209'!F56+'11210'!F56+'11211'!F56+'11212'!F56</f>
        <v>2378997</v>
      </c>
      <c r="G56" s="43">
        <f>'11201'!G56+'11202'!G56+'11203'!G56+'11204'!G56+'11205'!G56+'11206'!G56+'11207'!G56+'11208'!G56+'11209'!G56+'11210'!G56+'11211'!G56+'11212'!G56</f>
        <v>7456109</v>
      </c>
      <c r="H56" s="43">
        <f>'11201'!H56+'11202'!H56+'11203'!H56+'11204'!H56+'11205'!H56+'11206'!H56+'11207'!H56+'11208'!H56+'11209'!H56+'11210'!H56+'11211'!H56+'11212'!H56</f>
        <v>9835106</v>
      </c>
      <c r="I56" s="43">
        <f>'11201'!I56+'11202'!I56+'11203'!I56+'11204'!I56+'11205'!I56+'11206'!I56+'11207'!I56+'11208'!I56+'11209'!I56+'11210'!I56+'11211'!I56+'11212'!I56</f>
        <v>0</v>
      </c>
      <c r="J56" s="43">
        <f>'11201'!J56+'11202'!J56+'11203'!J56+'11204'!J56+'11205'!J56+'11206'!J56+'11207'!J56+'11208'!J56+'11209'!J56+'11210'!J56+'11211'!J56+'11212'!J56</f>
        <v>0</v>
      </c>
      <c r="K56" s="43">
        <f>'11201'!K56+'11202'!K56+'11203'!K56+'11204'!K56+'11205'!K56+'11206'!K56+'11207'!K56+'11208'!K56+'11209'!K56+'11210'!K56+'11211'!K56+'11212'!K56</f>
        <v>0</v>
      </c>
      <c r="L56" s="43">
        <f>'11201'!L56+'11202'!L56+'11203'!L56+'11204'!L56+'11205'!L56+'11206'!L56+'11207'!L56+'11208'!L56+'11209'!L56+'11210'!L56+'11211'!L56+'11212'!L56</f>
        <v>0</v>
      </c>
      <c r="M56" s="43">
        <f>'11201'!M56+'11202'!M56+'11203'!M56+'11204'!M56+'11205'!M56+'11206'!M56+'11207'!M56+'11208'!M56+'11209'!M56+'11210'!M56+'11211'!M56+'11212'!M56</f>
        <v>560692</v>
      </c>
      <c r="N56" s="43">
        <f>'11201'!N56+'11202'!N56+'11203'!N56+'11204'!N56+'11205'!N56+'11206'!N56+'11207'!N56+'11208'!N56+'11209'!N56+'11210'!N56+'11211'!N56+'11212'!N56</f>
        <v>560692</v>
      </c>
      <c r="O56" s="43">
        <f>'11201'!O56+'11202'!O56+'11203'!O56+'11204'!O56+'11205'!O56+'11206'!O56+'11207'!O56+'11208'!O56+'11209'!O56+'11210'!O56+'11211'!O56+'11212'!O56</f>
        <v>0</v>
      </c>
      <c r="P56" s="43">
        <f>'11201'!P56+'11202'!P56+'11203'!P56+'11204'!P56+'11205'!P56+'11206'!P56+'11207'!P56+'11208'!P56+'11209'!P56+'11210'!P56+'11211'!P56+'11212'!P56</f>
        <v>0</v>
      </c>
      <c r="Q56" s="43">
        <f>'11201'!Q56+'11202'!Q56+'11203'!Q56+'11204'!Q56+'11205'!Q56+'11206'!Q56+'11207'!Q56+'11208'!Q56+'11209'!Q56+'11210'!Q56+'11211'!Q56+'11212'!Q56</f>
        <v>0</v>
      </c>
      <c r="R56" s="43">
        <f>'11201'!R56+'11202'!R56+'11203'!R56+'11204'!R56+'11205'!R56+'11206'!R56+'11207'!R56+'11208'!R56+'11209'!R56+'11210'!R56+'11211'!R56+'11212'!R56</f>
        <v>0</v>
      </c>
      <c r="S56" s="43">
        <f>'11201'!S56+'11202'!S56+'11203'!S56+'11204'!S56+'11205'!S56+'11206'!S56+'11207'!S56+'11208'!S56+'11209'!S56+'11210'!S56+'11211'!S56+'11212'!S56</f>
        <v>0</v>
      </c>
      <c r="T56" s="43">
        <f>'11201'!T56+'11202'!T56+'11203'!T56+'11204'!T56+'11205'!T56+'11206'!T56+'11207'!T56+'11208'!T56+'11209'!T56+'11210'!T56+'11211'!T56+'11212'!T56</f>
        <v>0</v>
      </c>
      <c r="U56" s="43">
        <f>'11201'!U56+'11202'!U56+'11203'!U56+'11204'!U56+'11205'!U56+'11206'!U56+'11207'!U56+'11208'!U56+'11209'!U56+'11210'!U56+'11211'!U56+'11212'!U56</f>
        <v>0</v>
      </c>
      <c r="V56" s="43">
        <f>'11201'!V56+'11202'!V56+'11203'!V56+'11204'!V56+'11205'!V56+'11206'!V56+'11207'!V56+'11208'!V56+'11209'!V56+'11210'!V56+'11211'!V56+'11212'!V56</f>
        <v>0</v>
      </c>
      <c r="W56" s="43">
        <f>'11201'!W56+'11202'!W56+'11203'!W56+'11204'!W56+'11205'!W56+'11206'!W56+'11207'!W56+'11208'!W56+'11209'!W56+'11210'!W56+'11211'!W56+'11212'!W56</f>
        <v>0</v>
      </c>
      <c r="X56" s="43">
        <f>'11201'!X56+'11202'!X56+'11203'!X56+'11204'!X56+'11205'!X56+'11206'!X56+'11207'!X56+'11208'!X56+'11209'!X56+'11210'!X56+'11211'!X56+'11212'!X56</f>
        <v>2460407915</v>
      </c>
      <c r="Y56" s="43">
        <f>'11201'!Y56+'11202'!Y56+'11203'!Y56+'11204'!Y56+'11205'!Y56+'11206'!Y56+'11207'!Y56+'11208'!Y56+'11209'!Y56+'11210'!Y56+'11211'!Y56+'11212'!Y56</f>
        <v>125466776</v>
      </c>
      <c r="Z56" s="43">
        <f>'11201'!Z56+'11202'!Z56+'11203'!Z56+'11204'!Z56+'11205'!Z56+'11206'!Z56+'11207'!Z56+'11208'!Z56+'11209'!Z56+'11210'!Z56+'11211'!Z56+'11212'!Z56</f>
        <v>2585874691</v>
      </c>
      <c r="AA56" s="43">
        <f>'11201'!AA56+'11202'!AA56+'11203'!AA56+'11204'!AA56+'11205'!AA56+'11206'!AA56+'11207'!AA56+'11208'!AA56+'11209'!AA56+'11210'!AA56+'11211'!AA56+'11212'!AA56</f>
        <v>6212500</v>
      </c>
      <c r="AB56" s="43">
        <f>'11201'!AB56+'11202'!AB56+'11203'!AB56+'11204'!AB56+'11205'!AB56+'11206'!AB56+'11207'!AB56+'11208'!AB56+'11209'!AB56+'11210'!AB56+'11211'!AB56+'11212'!AB56</f>
        <v>698739208</v>
      </c>
      <c r="AC56" s="43">
        <f>'11201'!AC56+'11202'!AC56+'11203'!AC56+'11204'!AC56+'11205'!AC56+'11206'!AC56+'11207'!AC56+'11208'!AC56+'11209'!AC56+'11210'!AC56+'11211'!AC56+'11212'!AC56</f>
        <v>704951708</v>
      </c>
      <c r="AD56" s="43">
        <f>'11201'!AD56+'11202'!AD56+'11203'!AD56+'11204'!AD56+'11205'!AD56+'11206'!AD56+'11207'!AD56+'11208'!AD56+'11209'!AD56+'11210'!AD56+'11211'!AD56+'11212'!AD56</f>
        <v>0</v>
      </c>
      <c r="AE56" s="43">
        <f>'11201'!AE56+'11202'!AE56+'11203'!AE56+'11204'!AE56+'11205'!AE56+'11206'!AE56+'11207'!AE56+'11208'!AE56+'11209'!AE56+'11210'!AE56+'11211'!AE56+'11212'!AE56</f>
        <v>0</v>
      </c>
      <c r="AF56" s="43">
        <f>'11201'!AF56+'11202'!AF56+'11203'!AF56+'11204'!AF56+'11205'!AF56+'11206'!AF56+'11207'!AF56+'11208'!AF56+'11209'!AF56+'11210'!AF56+'11211'!AF56+'11212'!AF56</f>
        <v>0</v>
      </c>
    </row>
    <row r="57" spans="1:32" ht="19.5" customHeight="1" thickBot="1">
      <c r="A57" s="53"/>
      <c r="B57" s="17" t="s">
        <v>3</v>
      </c>
      <c r="C57" s="43">
        <f>'11201'!C57+'11202'!C57+'11203'!C57+'11204'!C57+'11205'!C57+'11206'!C57+'11207'!C57+'11208'!C57+'11209'!C57+'11210'!C57+'11211'!C57+'11212'!C57</f>
        <v>7942646175</v>
      </c>
      <c r="D57" s="43">
        <f>'11201'!D57+'11202'!D57+'11203'!D57+'11204'!D57+'11205'!D57+'11206'!D57+'11207'!D57+'11208'!D57+'11209'!D57+'11210'!D57+'11211'!D57+'11212'!D57</f>
        <v>5437055820</v>
      </c>
      <c r="E57" s="43">
        <f>'11201'!E57+'11202'!E57+'11203'!E57+'11204'!E57+'11205'!E57+'11206'!E57+'11207'!E57+'11208'!E57+'11209'!E57+'11210'!E57+'11211'!E57+'11212'!E57</f>
        <v>13379701995</v>
      </c>
      <c r="F57" s="43">
        <f>'11201'!F57+'11202'!F57+'11203'!F57+'11204'!F57+'11205'!F57+'11206'!F57+'11207'!F57+'11208'!F57+'11209'!F57+'11210'!F57+'11211'!F57+'11212'!F57</f>
        <v>31073404</v>
      </c>
      <c r="G57" s="43">
        <f>'11201'!G57+'11202'!G57+'11203'!G57+'11204'!G57+'11205'!G57+'11206'!G57+'11207'!G57+'11208'!G57+'11209'!G57+'11210'!G57+'11211'!G57+'11212'!G57</f>
        <v>9857722</v>
      </c>
      <c r="H57" s="43">
        <f>'11201'!H57+'11202'!H57+'11203'!H57+'11204'!H57+'11205'!H57+'11206'!H57+'11207'!H57+'11208'!H57+'11209'!H57+'11210'!H57+'11211'!H57+'11212'!H57</f>
        <v>40931126</v>
      </c>
      <c r="I57" s="43">
        <f>'11201'!I57+'11202'!I57+'11203'!I57+'11204'!I57+'11205'!I57+'11206'!I57+'11207'!I57+'11208'!I57+'11209'!I57+'11210'!I57+'11211'!I57+'11212'!I57</f>
        <v>0</v>
      </c>
      <c r="J57" s="43">
        <f>'11201'!J57+'11202'!J57+'11203'!J57+'11204'!J57+'11205'!J57+'11206'!J57+'11207'!J57+'11208'!J57+'11209'!J57+'11210'!J57+'11211'!J57+'11212'!J57</f>
        <v>0</v>
      </c>
      <c r="K57" s="43">
        <f>'11201'!K57+'11202'!K57+'11203'!K57+'11204'!K57+'11205'!K57+'11206'!K57+'11207'!K57+'11208'!K57+'11209'!K57+'11210'!K57+'11211'!K57+'11212'!K57</f>
        <v>0</v>
      </c>
      <c r="L57" s="43">
        <f>'11201'!L57+'11202'!L57+'11203'!L57+'11204'!L57+'11205'!L57+'11206'!L57+'11207'!L57+'11208'!L57+'11209'!L57+'11210'!L57+'11211'!L57+'11212'!L57</f>
        <v>0</v>
      </c>
      <c r="M57" s="43">
        <f>'11201'!M57+'11202'!M57+'11203'!M57+'11204'!M57+'11205'!M57+'11206'!M57+'11207'!M57+'11208'!M57+'11209'!M57+'11210'!M57+'11211'!M57+'11212'!M57</f>
        <v>0</v>
      </c>
      <c r="N57" s="43">
        <f>'11201'!N57+'11202'!N57+'11203'!N57+'11204'!N57+'11205'!N57+'11206'!N57+'11207'!N57+'11208'!N57+'11209'!N57+'11210'!N57+'11211'!N57+'11212'!N57</f>
        <v>0</v>
      </c>
      <c r="O57" s="43">
        <f>'11201'!O57+'11202'!O57+'11203'!O57+'11204'!O57+'11205'!O57+'11206'!O57+'11207'!O57+'11208'!O57+'11209'!O57+'11210'!O57+'11211'!O57+'11212'!O57</f>
        <v>0</v>
      </c>
      <c r="P57" s="43">
        <f>'11201'!P57+'11202'!P57+'11203'!P57+'11204'!P57+'11205'!P57+'11206'!P57+'11207'!P57+'11208'!P57+'11209'!P57+'11210'!P57+'11211'!P57+'11212'!P57</f>
        <v>0</v>
      </c>
      <c r="Q57" s="43">
        <f>'11201'!Q57+'11202'!Q57+'11203'!Q57+'11204'!Q57+'11205'!Q57+'11206'!Q57+'11207'!Q57+'11208'!Q57+'11209'!Q57+'11210'!Q57+'11211'!Q57+'11212'!Q57</f>
        <v>0</v>
      </c>
      <c r="R57" s="43">
        <f>'11201'!R57+'11202'!R57+'11203'!R57+'11204'!R57+'11205'!R57+'11206'!R57+'11207'!R57+'11208'!R57+'11209'!R57+'11210'!R57+'11211'!R57+'11212'!R57</f>
        <v>0</v>
      </c>
      <c r="S57" s="43">
        <f>'11201'!S57+'11202'!S57+'11203'!S57+'11204'!S57+'11205'!S57+'11206'!S57+'11207'!S57+'11208'!S57+'11209'!S57+'11210'!S57+'11211'!S57+'11212'!S57</f>
        <v>0</v>
      </c>
      <c r="T57" s="43">
        <f>'11201'!T57+'11202'!T57+'11203'!T57+'11204'!T57+'11205'!T57+'11206'!T57+'11207'!T57+'11208'!T57+'11209'!T57+'11210'!T57+'11211'!T57+'11212'!T57</f>
        <v>0</v>
      </c>
      <c r="U57" s="43">
        <f>'11201'!U57+'11202'!U57+'11203'!U57+'11204'!U57+'11205'!U57+'11206'!U57+'11207'!U57+'11208'!U57+'11209'!U57+'11210'!U57+'11211'!U57+'11212'!U57</f>
        <v>0</v>
      </c>
      <c r="V57" s="43">
        <f>'11201'!V57+'11202'!V57+'11203'!V57+'11204'!V57+'11205'!V57+'11206'!V57+'11207'!V57+'11208'!V57+'11209'!V57+'11210'!V57+'11211'!V57+'11212'!V57</f>
        <v>0</v>
      </c>
      <c r="W57" s="43">
        <f>'11201'!W57+'11202'!W57+'11203'!W57+'11204'!W57+'11205'!W57+'11206'!W57+'11207'!W57+'11208'!W57+'11209'!W57+'11210'!W57+'11211'!W57+'11212'!W57</f>
        <v>0</v>
      </c>
      <c r="X57" s="43">
        <f>'11201'!X57+'11202'!X57+'11203'!X57+'11204'!X57+'11205'!X57+'11206'!X57+'11207'!X57+'11208'!X57+'11209'!X57+'11210'!X57+'11211'!X57+'11212'!X57</f>
        <v>3394843496</v>
      </c>
      <c r="Y57" s="43">
        <f>'11201'!Y57+'11202'!Y57+'11203'!Y57+'11204'!Y57+'11205'!Y57+'11206'!Y57+'11207'!Y57+'11208'!Y57+'11209'!Y57+'11210'!Y57+'11211'!Y57+'11212'!Y57</f>
        <v>263686160</v>
      </c>
      <c r="Z57" s="43">
        <f>'11201'!Z57+'11202'!Z57+'11203'!Z57+'11204'!Z57+'11205'!Z57+'11206'!Z57+'11207'!Z57+'11208'!Z57+'11209'!Z57+'11210'!Z57+'11211'!Z57+'11212'!Z57</f>
        <v>3658529656</v>
      </c>
      <c r="AA57" s="43">
        <f>'11201'!AA57+'11202'!AA57+'11203'!AA57+'11204'!AA57+'11205'!AA57+'11206'!AA57+'11207'!AA57+'11208'!AA57+'11209'!AA57+'11210'!AA57+'11211'!AA57+'11212'!AA57</f>
        <v>4516729275</v>
      </c>
      <c r="AB57" s="43">
        <f>'11201'!AB57+'11202'!AB57+'11203'!AB57+'11204'!AB57+'11205'!AB57+'11206'!AB57+'11207'!AB57+'11208'!AB57+'11209'!AB57+'11210'!AB57+'11211'!AB57+'11212'!AB57</f>
        <v>5163511938</v>
      </c>
      <c r="AC57" s="43">
        <f>'11201'!AC57+'11202'!AC57+'11203'!AC57+'11204'!AC57+'11205'!AC57+'11206'!AC57+'11207'!AC57+'11208'!AC57+'11209'!AC57+'11210'!AC57+'11211'!AC57+'11212'!AC57</f>
        <v>9680241213</v>
      </c>
      <c r="AD57" s="43">
        <f>'11201'!AD57+'11202'!AD57+'11203'!AD57+'11204'!AD57+'11205'!AD57+'11206'!AD57+'11207'!AD57+'11208'!AD57+'11209'!AD57+'11210'!AD57+'11211'!AD57+'11212'!AD57</f>
        <v>0</v>
      </c>
      <c r="AE57" s="43">
        <f>'11201'!AE57+'11202'!AE57+'11203'!AE57+'11204'!AE57+'11205'!AE57+'11206'!AE57+'11207'!AE57+'11208'!AE57+'11209'!AE57+'11210'!AE57+'11211'!AE57+'11212'!AE57</f>
        <v>0</v>
      </c>
      <c r="AF57" s="43">
        <f>'11201'!AF57+'11202'!AF57+'11203'!AF57+'11204'!AF57+'11205'!AF57+'11206'!AF57+'11207'!AF57+'11208'!AF57+'11209'!AF57+'11210'!AF57+'11211'!AF57+'11212'!AF57</f>
        <v>0</v>
      </c>
    </row>
    <row r="58" spans="1:32" ht="19.5" customHeight="1" thickBot="1">
      <c r="A58" s="53"/>
      <c r="B58" s="17" t="s">
        <v>59</v>
      </c>
      <c r="C58" s="43">
        <f>'11201'!C58+'11202'!C58+'11203'!C58+'11204'!C58+'11205'!C58+'11206'!C58+'11207'!C58+'11208'!C58+'11209'!C58+'11210'!C58+'11211'!C58+'11212'!C58</f>
        <v>697969162</v>
      </c>
      <c r="D58" s="43">
        <f>'11201'!D58+'11202'!D58+'11203'!D58+'11204'!D58+'11205'!D58+'11206'!D58+'11207'!D58+'11208'!D58+'11209'!D58+'11210'!D58+'11211'!D58+'11212'!D58</f>
        <v>1039020262</v>
      </c>
      <c r="E58" s="43">
        <f>'11201'!E58+'11202'!E58+'11203'!E58+'11204'!E58+'11205'!E58+'11206'!E58+'11207'!E58+'11208'!E58+'11209'!E58+'11210'!E58+'11211'!E58+'11212'!E58</f>
        <v>1736989424</v>
      </c>
      <c r="F58" s="43">
        <f>'11201'!F58+'11202'!F58+'11203'!F58+'11204'!F58+'11205'!F58+'11206'!F58+'11207'!F58+'11208'!F58+'11209'!F58+'11210'!F58+'11211'!F58+'11212'!F58</f>
        <v>0</v>
      </c>
      <c r="G58" s="43">
        <f>'11201'!G58+'11202'!G58+'11203'!G58+'11204'!G58+'11205'!G58+'11206'!G58+'11207'!G58+'11208'!G58+'11209'!G58+'11210'!G58+'11211'!G58+'11212'!G58</f>
        <v>0</v>
      </c>
      <c r="H58" s="43">
        <f>'11201'!H58+'11202'!H58+'11203'!H58+'11204'!H58+'11205'!H58+'11206'!H58+'11207'!H58+'11208'!H58+'11209'!H58+'11210'!H58+'11211'!H58+'11212'!H58</f>
        <v>0</v>
      </c>
      <c r="I58" s="43">
        <f>'11201'!I58+'11202'!I58+'11203'!I58+'11204'!I58+'11205'!I58+'11206'!I58+'11207'!I58+'11208'!I58+'11209'!I58+'11210'!I58+'11211'!I58+'11212'!I58</f>
        <v>0</v>
      </c>
      <c r="J58" s="43">
        <f>'11201'!J58+'11202'!J58+'11203'!J58+'11204'!J58+'11205'!J58+'11206'!J58+'11207'!J58+'11208'!J58+'11209'!J58+'11210'!J58+'11211'!J58+'11212'!J58</f>
        <v>0</v>
      </c>
      <c r="K58" s="43">
        <f>'11201'!K58+'11202'!K58+'11203'!K58+'11204'!K58+'11205'!K58+'11206'!K58+'11207'!K58+'11208'!K58+'11209'!K58+'11210'!K58+'11211'!K58+'11212'!K58</f>
        <v>0</v>
      </c>
      <c r="L58" s="43">
        <f>'11201'!L58+'11202'!L58+'11203'!L58+'11204'!L58+'11205'!L58+'11206'!L58+'11207'!L58+'11208'!L58+'11209'!L58+'11210'!L58+'11211'!L58+'11212'!L58</f>
        <v>0</v>
      </c>
      <c r="M58" s="43">
        <f>'11201'!M58+'11202'!M58+'11203'!M58+'11204'!M58+'11205'!M58+'11206'!M58+'11207'!M58+'11208'!M58+'11209'!M58+'11210'!M58+'11211'!M58+'11212'!M58</f>
        <v>0</v>
      </c>
      <c r="N58" s="43">
        <f>'11201'!N58+'11202'!N58+'11203'!N58+'11204'!N58+'11205'!N58+'11206'!N58+'11207'!N58+'11208'!N58+'11209'!N58+'11210'!N58+'11211'!N58+'11212'!N58</f>
        <v>0</v>
      </c>
      <c r="O58" s="43">
        <f>'11201'!O58+'11202'!O58+'11203'!O58+'11204'!O58+'11205'!O58+'11206'!O58+'11207'!O58+'11208'!O58+'11209'!O58+'11210'!O58+'11211'!O58+'11212'!O58</f>
        <v>0</v>
      </c>
      <c r="P58" s="43">
        <f>'11201'!P58+'11202'!P58+'11203'!P58+'11204'!P58+'11205'!P58+'11206'!P58+'11207'!P58+'11208'!P58+'11209'!P58+'11210'!P58+'11211'!P58+'11212'!P58</f>
        <v>0</v>
      </c>
      <c r="Q58" s="43">
        <f>'11201'!Q58+'11202'!Q58+'11203'!Q58+'11204'!Q58+'11205'!Q58+'11206'!Q58+'11207'!Q58+'11208'!Q58+'11209'!Q58+'11210'!Q58+'11211'!Q58+'11212'!Q58</f>
        <v>0</v>
      </c>
      <c r="R58" s="43">
        <f>'11201'!R58+'11202'!R58+'11203'!R58+'11204'!R58+'11205'!R58+'11206'!R58+'11207'!R58+'11208'!R58+'11209'!R58+'11210'!R58+'11211'!R58+'11212'!R58</f>
        <v>0</v>
      </c>
      <c r="S58" s="43">
        <f>'11201'!S58+'11202'!S58+'11203'!S58+'11204'!S58+'11205'!S58+'11206'!S58+'11207'!S58+'11208'!S58+'11209'!S58+'11210'!S58+'11211'!S58+'11212'!S58</f>
        <v>0</v>
      </c>
      <c r="T58" s="43">
        <f>'11201'!T58+'11202'!T58+'11203'!T58+'11204'!T58+'11205'!T58+'11206'!T58+'11207'!T58+'11208'!T58+'11209'!T58+'11210'!T58+'11211'!T58+'11212'!T58</f>
        <v>0</v>
      </c>
      <c r="U58" s="43">
        <f>'11201'!U58+'11202'!U58+'11203'!U58+'11204'!U58+'11205'!U58+'11206'!U58+'11207'!U58+'11208'!U58+'11209'!U58+'11210'!U58+'11211'!U58+'11212'!U58</f>
        <v>0</v>
      </c>
      <c r="V58" s="43">
        <f>'11201'!V58+'11202'!V58+'11203'!V58+'11204'!V58+'11205'!V58+'11206'!V58+'11207'!V58+'11208'!V58+'11209'!V58+'11210'!V58+'11211'!V58+'11212'!V58</f>
        <v>0</v>
      </c>
      <c r="W58" s="43">
        <f>'11201'!W58+'11202'!W58+'11203'!W58+'11204'!W58+'11205'!W58+'11206'!W58+'11207'!W58+'11208'!W58+'11209'!W58+'11210'!W58+'11211'!W58+'11212'!W58</f>
        <v>0</v>
      </c>
      <c r="X58" s="43">
        <f>'11201'!X58+'11202'!X58+'11203'!X58+'11204'!X58+'11205'!X58+'11206'!X58+'11207'!X58+'11208'!X58+'11209'!X58+'11210'!X58+'11211'!X58+'11212'!X58</f>
        <v>173482987</v>
      </c>
      <c r="Y58" s="43">
        <f>'11201'!Y58+'11202'!Y58+'11203'!Y58+'11204'!Y58+'11205'!Y58+'11206'!Y58+'11207'!Y58+'11208'!Y58+'11209'!Y58+'11210'!Y58+'11211'!Y58+'11212'!Y58</f>
        <v>33518748</v>
      </c>
      <c r="Z58" s="43">
        <f>'11201'!Z58+'11202'!Z58+'11203'!Z58+'11204'!Z58+'11205'!Z58+'11206'!Z58+'11207'!Z58+'11208'!Z58+'11209'!Z58+'11210'!Z58+'11211'!Z58+'11212'!Z58</f>
        <v>207001735</v>
      </c>
      <c r="AA58" s="43">
        <f>'11201'!AA58+'11202'!AA58+'11203'!AA58+'11204'!AA58+'11205'!AA58+'11206'!AA58+'11207'!AA58+'11208'!AA58+'11209'!AA58+'11210'!AA58+'11211'!AA58+'11212'!AA58</f>
        <v>524486175</v>
      </c>
      <c r="AB58" s="43">
        <f>'11201'!AB58+'11202'!AB58+'11203'!AB58+'11204'!AB58+'11205'!AB58+'11206'!AB58+'11207'!AB58+'11208'!AB58+'11209'!AB58+'11210'!AB58+'11211'!AB58+'11212'!AB58</f>
        <v>1005501514</v>
      </c>
      <c r="AC58" s="43">
        <f>'11201'!AC58+'11202'!AC58+'11203'!AC58+'11204'!AC58+'11205'!AC58+'11206'!AC58+'11207'!AC58+'11208'!AC58+'11209'!AC58+'11210'!AC58+'11211'!AC58+'11212'!AC58</f>
        <v>1529987689</v>
      </c>
      <c r="AD58" s="43">
        <f>'11201'!AD58+'11202'!AD58+'11203'!AD58+'11204'!AD58+'11205'!AD58+'11206'!AD58+'11207'!AD58+'11208'!AD58+'11209'!AD58+'11210'!AD58+'11211'!AD58+'11212'!AD58</f>
        <v>0</v>
      </c>
      <c r="AE58" s="43">
        <f>'11201'!AE58+'11202'!AE58+'11203'!AE58+'11204'!AE58+'11205'!AE58+'11206'!AE58+'11207'!AE58+'11208'!AE58+'11209'!AE58+'11210'!AE58+'11211'!AE58+'11212'!AE58</f>
        <v>0</v>
      </c>
      <c r="AF58" s="43">
        <f>'11201'!AF58+'11202'!AF58+'11203'!AF58+'11204'!AF58+'11205'!AF58+'11206'!AF58+'11207'!AF58+'11208'!AF58+'11209'!AF58+'11210'!AF58+'11211'!AF58+'11212'!AF58</f>
        <v>0</v>
      </c>
    </row>
    <row r="59" spans="1:32" ht="19.5" customHeight="1" thickBot="1">
      <c r="A59" s="54"/>
      <c r="B59" s="17" t="s">
        <v>4</v>
      </c>
      <c r="C59" s="43">
        <f>'11201'!C59+'11202'!C59+'11203'!C59+'11204'!C59+'11205'!C59+'11206'!C59+'11207'!C59+'11208'!C59+'11209'!C59+'11210'!C59+'11211'!C59+'11212'!C59</f>
        <v>12147276920</v>
      </c>
      <c r="D59" s="43">
        <f>'11201'!D59+'11202'!D59+'11203'!D59+'11204'!D59+'11205'!D59+'11206'!D59+'11207'!D59+'11208'!D59+'11209'!D59+'11210'!D59+'11211'!D59+'11212'!D59</f>
        <v>3189271797</v>
      </c>
      <c r="E59" s="43">
        <f>'11201'!E59+'11202'!E59+'11203'!E59+'11204'!E59+'11205'!E59+'11206'!E59+'11207'!E59+'11208'!E59+'11209'!E59+'11210'!E59+'11211'!E59+'11212'!E59</f>
        <v>15336548717</v>
      </c>
      <c r="F59" s="43">
        <f>'11201'!F59+'11202'!F59+'11203'!F59+'11204'!F59+'11205'!F59+'11206'!F59+'11207'!F59+'11208'!F59+'11209'!F59+'11210'!F59+'11211'!F59+'11212'!F59</f>
        <v>667678845</v>
      </c>
      <c r="G59" s="43">
        <f>'11201'!G59+'11202'!G59+'11203'!G59+'11204'!G59+'11205'!G59+'11206'!G59+'11207'!G59+'11208'!G59+'11209'!G59+'11210'!G59+'11211'!G59+'11212'!G59</f>
        <v>1784800148</v>
      </c>
      <c r="H59" s="43">
        <f>'11201'!H59+'11202'!H59+'11203'!H59+'11204'!H59+'11205'!H59+'11206'!H59+'11207'!H59+'11208'!H59+'11209'!H59+'11210'!H59+'11211'!H59+'11212'!H59</f>
        <v>2452478993</v>
      </c>
      <c r="I59" s="43">
        <f>'11201'!I59+'11202'!I59+'11203'!I59+'11204'!I59+'11205'!I59+'11206'!I59+'11207'!I59+'11208'!I59+'11209'!I59+'11210'!I59+'11211'!I59+'11212'!I59</f>
        <v>16133835</v>
      </c>
      <c r="J59" s="43">
        <f>'11201'!J59+'11202'!J59+'11203'!J59+'11204'!J59+'11205'!J59+'11206'!J59+'11207'!J59+'11208'!J59+'11209'!J59+'11210'!J59+'11211'!J59+'11212'!J59</f>
        <v>15807964</v>
      </c>
      <c r="K59" s="43">
        <f>'11201'!K59+'11202'!K59+'11203'!K59+'11204'!K59+'11205'!K59+'11206'!K59+'11207'!K59+'11208'!K59+'11209'!K59+'11210'!K59+'11211'!K59+'11212'!K59</f>
        <v>31941799</v>
      </c>
      <c r="L59" s="43">
        <f>'11201'!L59+'11202'!L59+'11203'!L59+'11204'!L59+'11205'!L59+'11206'!L59+'11207'!L59+'11208'!L59+'11209'!L59+'11210'!L59+'11211'!L59+'11212'!L59</f>
        <v>0</v>
      </c>
      <c r="M59" s="43">
        <f>'11201'!M59+'11202'!M59+'11203'!M59+'11204'!M59+'11205'!M59+'11206'!M59+'11207'!M59+'11208'!M59+'11209'!M59+'11210'!M59+'11211'!M59+'11212'!M59</f>
        <v>0</v>
      </c>
      <c r="N59" s="43">
        <f>'11201'!N59+'11202'!N59+'11203'!N59+'11204'!N59+'11205'!N59+'11206'!N59+'11207'!N59+'11208'!N59+'11209'!N59+'11210'!N59+'11211'!N59+'11212'!N59</f>
        <v>0</v>
      </c>
      <c r="O59" s="43">
        <f>'11201'!O59+'11202'!O59+'11203'!O59+'11204'!O59+'11205'!O59+'11206'!O59+'11207'!O59+'11208'!O59+'11209'!O59+'11210'!O59+'11211'!O59+'11212'!O59</f>
        <v>0</v>
      </c>
      <c r="P59" s="43">
        <f>'11201'!P59+'11202'!P59+'11203'!P59+'11204'!P59+'11205'!P59+'11206'!P59+'11207'!P59+'11208'!P59+'11209'!P59+'11210'!P59+'11211'!P59+'11212'!P59</f>
        <v>0</v>
      </c>
      <c r="Q59" s="43">
        <f>'11201'!Q59+'11202'!Q59+'11203'!Q59+'11204'!Q59+'11205'!Q59+'11206'!Q59+'11207'!Q59+'11208'!Q59+'11209'!Q59+'11210'!Q59+'11211'!Q59+'11212'!Q59</f>
        <v>0</v>
      </c>
      <c r="R59" s="43">
        <f>'11201'!R59+'11202'!R59+'11203'!R59+'11204'!R59+'11205'!R59+'11206'!R59+'11207'!R59+'11208'!R59+'11209'!R59+'11210'!R59+'11211'!R59+'11212'!R59</f>
        <v>0</v>
      </c>
      <c r="S59" s="43">
        <f>'11201'!S59+'11202'!S59+'11203'!S59+'11204'!S59+'11205'!S59+'11206'!S59+'11207'!S59+'11208'!S59+'11209'!S59+'11210'!S59+'11211'!S59+'11212'!S59</f>
        <v>0</v>
      </c>
      <c r="T59" s="43">
        <f>'11201'!T59+'11202'!T59+'11203'!T59+'11204'!T59+'11205'!T59+'11206'!T59+'11207'!T59+'11208'!T59+'11209'!T59+'11210'!T59+'11211'!T59+'11212'!T59</f>
        <v>0</v>
      </c>
      <c r="U59" s="43">
        <f>'11201'!U59+'11202'!U59+'11203'!U59+'11204'!U59+'11205'!U59+'11206'!U59+'11207'!U59+'11208'!U59+'11209'!U59+'11210'!U59+'11211'!U59+'11212'!U59</f>
        <v>0</v>
      </c>
      <c r="V59" s="43">
        <f>'11201'!V59+'11202'!V59+'11203'!V59+'11204'!V59+'11205'!V59+'11206'!V59+'11207'!V59+'11208'!V59+'11209'!V59+'11210'!V59+'11211'!V59+'11212'!V59</f>
        <v>0</v>
      </c>
      <c r="W59" s="43">
        <f>'11201'!W59+'11202'!W59+'11203'!W59+'11204'!W59+'11205'!W59+'11206'!W59+'11207'!W59+'11208'!W59+'11209'!W59+'11210'!W59+'11211'!W59+'11212'!W59</f>
        <v>0</v>
      </c>
      <c r="X59" s="43">
        <f>'11201'!X59+'11202'!X59+'11203'!X59+'11204'!X59+'11205'!X59+'11206'!X59+'11207'!X59+'11208'!X59+'11209'!X59+'11210'!X59+'11211'!X59+'11212'!X59</f>
        <v>11463464240</v>
      </c>
      <c r="Y59" s="43">
        <f>'11201'!Y59+'11202'!Y59+'11203'!Y59+'11204'!Y59+'11205'!Y59+'11206'!Y59+'11207'!Y59+'11208'!Y59+'11209'!Y59+'11210'!Y59+'11211'!Y59+'11212'!Y59</f>
        <v>1388663685</v>
      </c>
      <c r="Z59" s="43">
        <f>'11201'!Z59+'11202'!Z59+'11203'!Z59+'11204'!Z59+'11205'!Z59+'11206'!Z59+'11207'!Z59+'11208'!Z59+'11209'!Z59+'11210'!Z59+'11211'!Z59+'11212'!Z59</f>
        <v>12852127925</v>
      </c>
      <c r="AA59" s="43">
        <f>'11201'!AA59+'11202'!AA59+'11203'!AA59+'11204'!AA59+'11205'!AA59+'11206'!AA59+'11207'!AA59+'11208'!AA59+'11209'!AA59+'11210'!AA59+'11211'!AA59+'11212'!AA59</f>
        <v>0</v>
      </c>
      <c r="AB59" s="43">
        <f>'11201'!AB59+'11202'!AB59+'11203'!AB59+'11204'!AB59+'11205'!AB59+'11206'!AB59+'11207'!AB59+'11208'!AB59+'11209'!AB59+'11210'!AB59+'11211'!AB59+'11212'!AB59</f>
        <v>0</v>
      </c>
      <c r="AC59" s="43">
        <f>'11201'!AC59+'11202'!AC59+'11203'!AC59+'11204'!AC59+'11205'!AC59+'11206'!AC59+'11207'!AC59+'11208'!AC59+'11209'!AC59+'11210'!AC59+'11211'!AC59+'11212'!AC59</f>
        <v>0</v>
      </c>
      <c r="AD59" s="43">
        <f>'11201'!AD59+'11202'!AD59+'11203'!AD59+'11204'!AD59+'11205'!AD59+'11206'!AD59+'11207'!AD59+'11208'!AD59+'11209'!AD59+'11210'!AD59+'11211'!AD59+'11212'!AD59</f>
        <v>0</v>
      </c>
      <c r="AE59" s="43">
        <f>'11201'!AE59+'11202'!AE59+'11203'!AE59+'11204'!AE59+'11205'!AE59+'11206'!AE59+'11207'!AE59+'11208'!AE59+'11209'!AE59+'11210'!AE59+'11211'!AE59+'11212'!AE59</f>
        <v>0</v>
      </c>
      <c r="AF59" s="43">
        <f>'11201'!AF59+'11202'!AF59+'11203'!AF59+'11204'!AF59+'11205'!AF59+'11206'!AF59+'11207'!AF59+'11208'!AF59+'11209'!AF59+'11210'!AF59+'11211'!AF59+'11212'!AF59</f>
        <v>0</v>
      </c>
    </row>
    <row r="60" spans="1:32" s="44" customFormat="1" ht="19.5" customHeight="1" thickBot="1">
      <c r="A60" s="22" t="s">
        <v>5</v>
      </c>
      <c r="B60" s="21"/>
      <c r="C60" s="9">
        <f>'11201'!C60+'11202'!C60+'11203'!C60+'11204'!C60+'11205'!C60+'11206'!C60+'11207'!C60+'11208'!C60+'11209'!C60+'11210'!C60+'11211'!C60+'11212'!C60</f>
        <v>23256891669</v>
      </c>
      <c r="D60" s="9">
        <f>'11201'!D60+'11202'!D60+'11203'!D60+'11204'!D60+'11205'!D60+'11206'!D60+'11207'!D60+'11208'!D60+'11209'!D60+'11210'!D60+'11211'!D60+'11212'!D60</f>
        <v>10497570664</v>
      </c>
      <c r="E60" s="9">
        <f>'11201'!E60+'11202'!E60+'11203'!E60+'11204'!E60+'11205'!E60+'11206'!E60+'11207'!E60+'11208'!E60+'11209'!E60+'11210'!E60+'11211'!E60+'11212'!E60</f>
        <v>33754462333</v>
      </c>
      <c r="F60" s="9">
        <f>'11201'!F60+'11202'!F60+'11203'!F60+'11204'!F60+'11205'!F60+'11206'!F60+'11207'!F60+'11208'!F60+'11209'!F60+'11210'!F60+'11211'!F60+'11212'!F60</f>
        <v>701131246</v>
      </c>
      <c r="G60" s="9">
        <f>'11201'!G60+'11202'!G60+'11203'!G60+'11204'!G60+'11205'!G60+'11206'!G60+'11207'!G60+'11208'!G60+'11209'!G60+'11210'!G60+'11211'!G60+'11212'!G60</f>
        <v>1802113979</v>
      </c>
      <c r="H60" s="9">
        <f>'11201'!H60+'11202'!H60+'11203'!H60+'11204'!H60+'11205'!H60+'11206'!H60+'11207'!H60+'11208'!H60+'11209'!H60+'11210'!H60+'11211'!H60+'11212'!H60</f>
        <v>2503245225</v>
      </c>
      <c r="I60" s="9">
        <f>'11201'!I60+'11202'!I60+'11203'!I60+'11204'!I60+'11205'!I60+'11206'!I60+'11207'!I60+'11208'!I60+'11209'!I60+'11210'!I60+'11211'!I60+'11212'!I60</f>
        <v>16133835</v>
      </c>
      <c r="J60" s="9">
        <f>'11201'!J60+'11202'!J60+'11203'!J60+'11204'!J60+'11205'!J60+'11206'!J60+'11207'!J60+'11208'!J60+'11209'!J60+'11210'!J60+'11211'!J60+'11212'!J60</f>
        <v>15807964</v>
      </c>
      <c r="K60" s="9">
        <f>'11201'!K60+'11202'!K60+'11203'!K60+'11204'!K60+'11205'!K60+'11206'!K60+'11207'!K60+'11208'!K60+'11209'!K60+'11210'!K60+'11211'!K60+'11212'!K60</f>
        <v>31941799</v>
      </c>
      <c r="L60" s="9">
        <f>'11201'!L60+'11202'!L60+'11203'!L60+'11204'!L60+'11205'!L60+'11206'!L60+'11207'!L60+'11208'!L60+'11209'!L60+'11210'!L60+'11211'!L60+'11212'!L60</f>
        <v>0</v>
      </c>
      <c r="M60" s="9">
        <f>'11201'!M60+'11202'!M60+'11203'!M60+'11204'!M60+'11205'!M60+'11206'!M60+'11207'!M60+'11208'!M60+'11209'!M60+'11210'!M60+'11211'!M60+'11212'!M60</f>
        <v>560692</v>
      </c>
      <c r="N60" s="9">
        <f>'11201'!N60+'11202'!N60+'11203'!N60+'11204'!N60+'11205'!N60+'11206'!N60+'11207'!N60+'11208'!N60+'11209'!N60+'11210'!N60+'11211'!N60+'11212'!N60</f>
        <v>560692</v>
      </c>
      <c r="O60" s="9">
        <f>'11201'!O60+'11202'!O60+'11203'!O60+'11204'!O60+'11205'!O60+'11206'!O60+'11207'!O60+'11208'!O60+'11209'!O60+'11210'!O60+'11211'!O60+'11212'!O60</f>
        <v>0</v>
      </c>
      <c r="P60" s="9">
        <f>'11201'!P60+'11202'!P60+'11203'!P60+'11204'!P60+'11205'!P60+'11206'!P60+'11207'!P60+'11208'!P60+'11209'!P60+'11210'!P60+'11211'!P60+'11212'!P60</f>
        <v>0</v>
      </c>
      <c r="Q60" s="9">
        <f>'11201'!Q60+'11202'!Q60+'11203'!Q60+'11204'!Q60+'11205'!Q60+'11206'!Q60+'11207'!Q60+'11208'!Q60+'11209'!Q60+'11210'!Q60+'11211'!Q60+'11212'!Q60</f>
        <v>0</v>
      </c>
      <c r="R60" s="9">
        <f>'11201'!R60+'11202'!R60+'11203'!R60+'11204'!R60+'11205'!R60+'11206'!R60+'11207'!R60+'11208'!R60+'11209'!R60+'11210'!R60+'11211'!R60+'11212'!R60</f>
        <v>0</v>
      </c>
      <c r="S60" s="9">
        <f>'11201'!S60+'11202'!S60+'11203'!S60+'11204'!S60+'11205'!S60+'11206'!S60+'11207'!S60+'11208'!S60+'11209'!S60+'11210'!S60+'11211'!S60+'11212'!S60</f>
        <v>0</v>
      </c>
      <c r="T60" s="9">
        <f>'11201'!T60+'11202'!T60+'11203'!T60+'11204'!T60+'11205'!T60+'11206'!T60+'11207'!T60+'11208'!T60+'11209'!T60+'11210'!T60+'11211'!T60+'11212'!T60</f>
        <v>0</v>
      </c>
      <c r="U60" s="9">
        <f>'11201'!U60+'11202'!U60+'11203'!U60+'11204'!U60+'11205'!U60+'11206'!U60+'11207'!U60+'11208'!U60+'11209'!U60+'11210'!U60+'11211'!U60+'11212'!U60</f>
        <v>0</v>
      </c>
      <c r="V60" s="9">
        <f>'11201'!V60+'11202'!V60+'11203'!V60+'11204'!V60+'11205'!V60+'11206'!V60+'11207'!V60+'11208'!V60+'11209'!V60+'11210'!V60+'11211'!V60+'11212'!V60</f>
        <v>0</v>
      </c>
      <c r="W60" s="9">
        <f>'11201'!W60+'11202'!W60+'11203'!W60+'11204'!W60+'11205'!W60+'11206'!W60+'11207'!W60+'11208'!W60+'11209'!W60+'11210'!W60+'11211'!W60+'11212'!W60</f>
        <v>0</v>
      </c>
      <c r="X60" s="9">
        <f>'11201'!X60+'11202'!X60+'11203'!X60+'11204'!X60+'11205'!X60+'11206'!X60+'11207'!X60+'11208'!X60+'11209'!X60+'11210'!X60+'11211'!X60+'11212'!X60</f>
        <v>17492198638</v>
      </c>
      <c r="Y60" s="9">
        <f>'11201'!Y60+'11202'!Y60+'11203'!Y60+'11204'!Y60+'11205'!Y60+'11206'!Y60+'11207'!Y60+'11208'!Y60+'11209'!Y60+'11210'!Y60+'11211'!Y60+'11212'!Y60</f>
        <v>1811335369</v>
      </c>
      <c r="Z60" s="9">
        <f>'11201'!Z60+'11202'!Z60+'11203'!Z60+'11204'!Z60+'11205'!Z60+'11206'!Z60+'11207'!Z60+'11208'!Z60+'11209'!Z60+'11210'!Z60+'11211'!Z60+'11212'!Z60</f>
        <v>19303534007</v>
      </c>
      <c r="AA60" s="9">
        <f>'11201'!AA60+'11202'!AA60+'11203'!AA60+'11204'!AA60+'11205'!AA60+'11206'!AA60+'11207'!AA60+'11208'!AA60+'11209'!AA60+'11210'!AA60+'11211'!AA60+'11212'!AA60</f>
        <v>5047427950</v>
      </c>
      <c r="AB60" s="9">
        <f>'11201'!AB60+'11202'!AB60+'11203'!AB60+'11204'!AB60+'11205'!AB60+'11206'!AB60+'11207'!AB60+'11208'!AB60+'11209'!AB60+'11210'!AB60+'11211'!AB60+'11212'!AB60</f>
        <v>6867752660</v>
      </c>
      <c r="AC60" s="9">
        <f>'11201'!AC60+'11202'!AC60+'11203'!AC60+'11204'!AC60+'11205'!AC60+'11206'!AC60+'11207'!AC60+'11208'!AC60+'11209'!AC60+'11210'!AC60+'11211'!AC60+'11212'!AC60</f>
        <v>11915180610</v>
      </c>
      <c r="AD60" s="9">
        <f>'11201'!AD60+'11202'!AD60+'11203'!AD60+'11204'!AD60+'11205'!AD60+'11206'!AD60+'11207'!AD60+'11208'!AD60+'11209'!AD60+'11210'!AD60+'11211'!AD60+'11212'!AD60</f>
        <v>0</v>
      </c>
      <c r="AE60" s="9">
        <f>'11201'!AE60+'11202'!AE60+'11203'!AE60+'11204'!AE60+'11205'!AE60+'11206'!AE60+'11207'!AE60+'11208'!AE60+'11209'!AE60+'11210'!AE60+'11211'!AE60+'11212'!AE60</f>
        <v>0</v>
      </c>
      <c r="AF60" s="9">
        <f>'11201'!AF60+'11202'!AF60+'11203'!AF60+'11204'!AF60+'11205'!AF60+'11206'!AF60+'11207'!AF60+'11208'!AF60+'11209'!AF60+'11210'!AF60+'11211'!AF60+'11212'!AF60</f>
        <v>0</v>
      </c>
    </row>
    <row r="61" spans="1:32" ht="19.5" customHeight="1" thickBot="1">
      <c r="A61" s="52" t="s">
        <v>32</v>
      </c>
      <c r="B61" s="18" t="s">
        <v>2</v>
      </c>
      <c r="C61" s="43">
        <f>'11201'!C61+'11202'!C61+'11203'!C61+'11204'!C61+'11205'!C61+'11206'!C61+'11207'!C61+'11208'!C61+'11209'!C61+'11210'!C61+'11211'!C61+'11212'!C61</f>
        <v>805</v>
      </c>
      <c r="D61" s="43">
        <f>'11201'!D61+'11202'!D61+'11203'!D61+'11204'!D61+'11205'!D61+'11206'!D61+'11207'!D61+'11208'!D61+'11209'!D61+'11210'!D61+'11211'!D61+'11212'!D61</f>
        <v>807</v>
      </c>
      <c r="E61" s="43">
        <f>'11201'!E61+'11202'!E61+'11203'!E61+'11204'!E61+'11205'!E61+'11206'!E61+'11207'!E61+'11208'!E61+'11209'!E61+'11210'!E61+'11211'!E61+'11212'!E61</f>
        <v>1612</v>
      </c>
      <c r="F61" s="43">
        <f>'11201'!F61+'11202'!F61+'11203'!F61+'11204'!F61+'11205'!F61+'11206'!F61+'11207'!F61+'11208'!F61+'11209'!F61+'11210'!F61+'11211'!F61+'11212'!F61</f>
        <v>0</v>
      </c>
      <c r="G61" s="43">
        <f>'11201'!G61+'11202'!G61+'11203'!G61+'11204'!G61+'11205'!G61+'11206'!G61+'11207'!G61+'11208'!G61+'11209'!G61+'11210'!G61+'11211'!G61+'11212'!G61</f>
        <v>0</v>
      </c>
      <c r="H61" s="43">
        <f>'11201'!H61+'11202'!H61+'11203'!H61+'11204'!H61+'11205'!H61+'11206'!H61+'11207'!H61+'11208'!H61+'11209'!H61+'11210'!H61+'11211'!H61+'11212'!H61</f>
        <v>0</v>
      </c>
      <c r="I61" s="43">
        <f>'11201'!I61+'11202'!I61+'11203'!I61+'11204'!I61+'11205'!I61+'11206'!I61+'11207'!I61+'11208'!I61+'11209'!I61+'11210'!I61+'11211'!I61+'11212'!I61</f>
        <v>0</v>
      </c>
      <c r="J61" s="43">
        <f>'11201'!J61+'11202'!J61+'11203'!J61+'11204'!J61+'11205'!J61+'11206'!J61+'11207'!J61+'11208'!J61+'11209'!J61+'11210'!J61+'11211'!J61+'11212'!J61</f>
        <v>0</v>
      </c>
      <c r="K61" s="43">
        <f>'11201'!K61+'11202'!K61+'11203'!K61+'11204'!K61+'11205'!K61+'11206'!K61+'11207'!K61+'11208'!K61+'11209'!K61+'11210'!K61+'11211'!K61+'11212'!K61</f>
        <v>0</v>
      </c>
      <c r="L61" s="43">
        <f>'11201'!L61+'11202'!L61+'11203'!L61+'11204'!L61+'11205'!L61+'11206'!L61+'11207'!L61+'11208'!L61+'11209'!L61+'11210'!L61+'11211'!L61+'11212'!L61</f>
        <v>0</v>
      </c>
      <c r="M61" s="43">
        <f>'11201'!M61+'11202'!M61+'11203'!M61+'11204'!M61+'11205'!M61+'11206'!M61+'11207'!M61+'11208'!M61+'11209'!M61+'11210'!M61+'11211'!M61+'11212'!M61</f>
        <v>0</v>
      </c>
      <c r="N61" s="43">
        <f>'11201'!N61+'11202'!N61+'11203'!N61+'11204'!N61+'11205'!N61+'11206'!N61+'11207'!N61+'11208'!N61+'11209'!N61+'11210'!N61+'11211'!N61+'11212'!N61</f>
        <v>0</v>
      </c>
      <c r="O61" s="43">
        <f>'11201'!O61+'11202'!O61+'11203'!O61+'11204'!O61+'11205'!O61+'11206'!O61+'11207'!O61+'11208'!O61+'11209'!O61+'11210'!O61+'11211'!O61+'11212'!O61</f>
        <v>805</v>
      </c>
      <c r="P61" s="43">
        <f>'11201'!P61+'11202'!P61+'11203'!P61+'11204'!P61+'11205'!P61+'11206'!P61+'11207'!P61+'11208'!P61+'11209'!P61+'11210'!P61+'11211'!P61+'11212'!P61</f>
        <v>807</v>
      </c>
      <c r="Q61" s="43">
        <f>'11201'!Q61+'11202'!Q61+'11203'!Q61+'11204'!Q61+'11205'!Q61+'11206'!Q61+'11207'!Q61+'11208'!Q61+'11209'!Q61+'11210'!Q61+'11211'!Q61+'11212'!Q61</f>
        <v>1612</v>
      </c>
      <c r="R61" s="43">
        <f>'11201'!R61+'11202'!R61+'11203'!R61+'11204'!R61+'11205'!R61+'11206'!R61+'11207'!R61+'11208'!R61+'11209'!R61+'11210'!R61+'11211'!R61+'11212'!R61</f>
        <v>0</v>
      </c>
      <c r="S61" s="43">
        <f>'11201'!S61+'11202'!S61+'11203'!S61+'11204'!S61+'11205'!S61+'11206'!S61+'11207'!S61+'11208'!S61+'11209'!S61+'11210'!S61+'11211'!S61+'11212'!S61</f>
        <v>0</v>
      </c>
      <c r="T61" s="43">
        <f>'11201'!T61+'11202'!T61+'11203'!T61+'11204'!T61+'11205'!T61+'11206'!T61+'11207'!T61+'11208'!T61+'11209'!T61+'11210'!T61+'11211'!T61+'11212'!T61</f>
        <v>0</v>
      </c>
      <c r="U61" s="43">
        <f>'11201'!U61+'11202'!U61+'11203'!U61+'11204'!U61+'11205'!U61+'11206'!U61+'11207'!U61+'11208'!U61+'11209'!U61+'11210'!U61+'11211'!U61+'11212'!U61</f>
        <v>0</v>
      </c>
      <c r="V61" s="43">
        <f>'11201'!V61+'11202'!V61+'11203'!V61+'11204'!V61+'11205'!V61+'11206'!V61+'11207'!V61+'11208'!V61+'11209'!V61+'11210'!V61+'11211'!V61+'11212'!V61</f>
        <v>0</v>
      </c>
      <c r="W61" s="43">
        <f>'11201'!W61+'11202'!W61+'11203'!W61+'11204'!W61+'11205'!W61+'11206'!W61+'11207'!W61+'11208'!W61+'11209'!W61+'11210'!W61+'11211'!W61+'11212'!W61</f>
        <v>0</v>
      </c>
      <c r="X61" s="43">
        <f>'11201'!X61+'11202'!X61+'11203'!X61+'11204'!X61+'11205'!X61+'11206'!X61+'11207'!X61+'11208'!X61+'11209'!X61+'11210'!X61+'11211'!X61+'11212'!X61</f>
        <v>0</v>
      </c>
      <c r="Y61" s="43">
        <f>'11201'!Y61+'11202'!Y61+'11203'!Y61+'11204'!Y61+'11205'!Y61+'11206'!Y61+'11207'!Y61+'11208'!Y61+'11209'!Y61+'11210'!Y61+'11211'!Y61+'11212'!Y61</f>
        <v>0</v>
      </c>
      <c r="Z61" s="43">
        <f>'11201'!Z61+'11202'!Z61+'11203'!Z61+'11204'!Z61+'11205'!Z61+'11206'!Z61+'11207'!Z61+'11208'!Z61+'11209'!Z61+'11210'!Z61+'11211'!Z61+'11212'!Z61</f>
        <v>0</v>
      </c>
      <c r="AA61" s="43">
        <f>'11201'!AA61+'11202'!AA61+'11203'!AA61+'11204'!AA61+'11205'!AA61+'11206'!AA61+'11207'!AA61+'11208'!AA61+'11209'!AA61+'11210'!AA61+'11211'!AA61+'11212'!AA61</f>
        <v>0</v>
      </c>
      <c r="AB61" s="43">
        <f>'11201'!AB61+'11202'!AB61+'11203'!AB61+'11204'!AB61+'11205'!AB61+'11206'!AB61+'11207'!AB61+'11208'!AB61+'11209'!AB61+'11210'!AB61+'11211'!AB61+'11212'!AB61</f>
        <v>0</v>
      </c>
      <c r="AC61" s="43">
        <f>'11201'!AC61+'11202'!AC61+'11203'!AC61+'11204'!AC61+'11205'!AC61+'11206'!AC61+'11207'!AC61+'11208'!AC61+'11209'!AC61+'11210'!AC61+'11211'!AC61+'11212'!AC61</f>
        <v>0</v>
      </c>
      <c r="AD61" s="43">
        <f>'11201'!AD61+'11202'!AD61+'11203'!AD61+'11204'!AD61+'11205'!AD61+'11206'!AD61+'11207'!AD61+'11208'!AD61+'11209'!AD61+'11210'!AD61+'11211'!AD61+'11212'!AD61</f>
        <v>0</v>
      </c>
      <c r="AE61" s="43">
        <f>'11201'!AE61+'11202'!AE61+'11203'!AE61+'11204'!AE61+'11205'!AE61+'11206'!AE61+'11207'!AE61+'11208'!AE61+'11209'!AE61+'11210'!AE61+'11211'!AE61+'11212'!AE61</f>
        <v>0</v>
      </c>
      <c r="AF61" s="43">
        <f>'11201'!AF61+'11202'!AF61+'11203'!AF61+'11204'!AF61+'11205'!AF61+'11206'!AF61+'11207'!AF61+'11208'!AF61+'11209'!AF61+'11210'!AF61+'11211'!AF61+'11212'!AF61</f>
        <v>0</v>
      </c>
    </row>
    <row r="62" spans="1:32" ht="19.5" customHeight="1" thickBot="1">
      <c r="A62" s="53"/>
      <c r="B62" s="17" t="s">
        <v>3</v>
      </c>
      <c r="C62" s="43">
        <f>'11201'!C62+'11202'!C62+'11203'!C62+'11204'!C62+'11205'!C62+'11206'!C62+'11207'!C62+'11208'!C62+'11209'!C62+'11210'!C62+'11211'!C62+'11212'!C62</f>
        <v>6065914</v>
      </c>
      <c r="D62" s="43">
        <f>'11201'!D62+'11202'!D62+'11203'!D62+'11204'!D62+'11205'!D62+'11206'!D62+'11207'!D62+'11208'!D62+'11209'!D62+'11210'!D62+'11211'!D62+'11212'!D62</f>
        <v>0</v>
      </c>
      <c r="E62" s="43">
        <f>'11201'!E62+'11202'!E62+'11203'!E62+'11204'!E62+'11205'!E62+'11206'!E62+'11207'!E62+'11208'!E62+'11209'!E62+'11210'!E62+'11211'!E62+'11212'!E62</f>
        <v>6065914</v>
      </c>
      <c r="F62" s="43">
        <f>'11201'!F62+'11202'!F62+'11203'!F62+'11204'!F62+'11205'!F62+'11206'!F62+'11207'!F62+'11208'!F62+'11209'!F62+'11210'!F62+'11211'!F62+'11212'!F62</f>
        <v>0</v>
      </c>
      <c r="G62" s="43">
        <f>'11201'!G62+'11202'!G62+'11203'!G62+'11204'!G62+'11205'!G62+'11206'!G62+'11207'!G62+'11208'!G62+'11209'!G62+'11210'!G62+'11211'!G62+'11212'!G62</f>
        <v>0</v>
      </c>
      <c r="H62" s="43">
        <f>'11201'!H62+'11202'!H62+'11203'!H62+'11204'!H62+'11205'!H62+'11206'!H62+'11207'!H62+'11208'!H62+'11209'!H62+'11210'!H62+'11211'!H62+'11212'!H62</f>
        <v>0</v>
      </c>
      <c r="I62" s="43">
        <f>'11201'!I62+'11202'!I62+'11203'!I62+'11204'!I62+'11205'!I62+'11206'!I62+'11207'!I62+'11208'!I62+'11209'!I62+'11210'!I62+'11211'!I62+'11212'!I62</f>
        <v>0</v>
      </c>
      <c r="J62" s="43">
        <f>'11201'!J62+'11202'!J62+'11203'!J62+'11204'!J62+'11205'!J62+'11206'!J62+'11207'!J62+'11208'!J62+'11209'!J62+'11210'!J62+'11211'!J62+'11212'!J62</f>
        <v>0</v>
      </c>
      <c r="K62" s="43">
        <f>'11201'!K62+'11202'!K62+'11203'!K62+'11204'!K62+'11205'!K62+'11206'!K62+'11207'!K62+'11208'!K62+'11209'!K62+'11210'!K62+'11211'!K62+'11212'!K62</f>
        <v>0</v>
      </c>
      <c r="L62" s="43">
        <f>'11201'!L62+'11202'!L62+'11203'!L62+'11204'!L62+'11205'!L62+'11206'!L62+'11207'!L62+'11208'!L62+'11209'!L62+'11210'!L62+'11211'!L62+'11212'!L62</f>
        <v>0</v>
      </c>
      <c r="M62" s="43">
        <f>'11201'!M62+'11202'!M62+'11203'!M62+'11204'!M62+'11205'!M62+'11206'!M62+'11207'!M62+'11208'!M62+'11209'!M62+'11210'!M62+'11211'!M62+'11212'!M62</f>
        <v>0</v>
      </c>
      <c r="N62" s="43">
        <f>'11201'!N62+'11202'!N62+'11203'!N62+'11204'!N62+'11205'!N62+'11206'!N62+'11207'!N62+'11208'!N62+'11209'!N62+'11210'!N62+'11211'!N62+'11212'!N62</f>
        <v>0</v>
      </c>
      <c r="O62" s="43">
        <f>'11201'!O62+'11202'!O62+'11203'!O62+'11204'!O62+'11205'!O62+'11206'!O62+'11207'!O62+'11208'!O62+'11209'!O62+'11210'!O62+'11211'!O62+'11212'!O62</f>
        <v>0</v>
      </c>
      <c r="P62" s="43">
        <f>'11201'!P62+'11202'!P62+'11203'!P62+'11204'!P62+'11205'!P62+'11206'!P62+'11207'!P62+'11208'!P62+'11209'!P62+'11210'!P62+'11211'!P62+'11212'!P62</f>
        <v>0</v>
      </c>
      <c r="Q62" s="43">
        <f>'11201'!Q62+'11202'!Q62+'11203'!Q62+'11204'!Q62+'11205'!Q62+'11206'!Q62+'11207'!Q62+'11208'!Q62+'11209'!Q62+'11210'!Q62+'11211'!Q62+'11212'!Q62</f>
        <v>0</v>
      </c>
      <c r="R62" s="43">
        <f>'11201'!R62+'11202'!R62+'11203'!R62+'11204'!R62+'11205'!R62+'11206'!R62+'11207'!R62+'11208'!R62+'11209'!R62+'11210'!R62+'11211'!R62+'11212'!R62</f>
        <v>0</v>
      </c>
      <c r="S62" s="43">
        <f>'11201'!S62+'11202'!S62+'11203'!S62+'11204'!S62+'11205'!S62+'11206'!S62+'11207'!S62+'11208'!S62+'11209'!S62+'11210'!S62+'11211'!S62+'11212'!S62</f>
        <v>0</v>
      </c>
      <c r="T62" s="43">
        <f>'11201'!T62+'11202'!T62+'11203'!T62+'11204'!T62+'11205'!T62+'11206'!T62+'11207'!T62+'11208'!T62+'11209'!T62+'11210'!T62+'11211'!T62+'11212'!T62</f>
        <v>0</v>
      </c>
      <c r="U62" s="43">
        <f>'11201'!U62+'11202'!U62+'11203'!U62+'11204'!U62+'11205'!U62+'11206'!U62+'11207'!U62+'11208'!U62+'11209'!U62+'11210'!U62+'11211'!U62+'11212'!U62</f>
        <v>0</v>
      </c>
      <c r="V62" s="43">
        <f>'11201'!V62+'11202'!V62+'11203'!V62+'11204'!V62+'11205'!V62+'11206'!V62+'11207'!V62+'11208'!V62+'11209'!V62+'11210'!V62+'11211'!V62+'11212'!V62</f>
        <v>0</v>
      </c>
      <c r="W62" s="43">
        <f>'11201'!W62+'11202'!W62+'11203'!W62+'11204'!W62+'11205'!W62+'11206'!W62+'11207'!W62+'11208'!W62+'11209'!W62+'11210'!W62+'11211'!W62+'11212'!W62</f>
        <v>0</v>
      </c>
      <c r="X62" s="43">
        <f>'11201'!X62+'11202'!X62+'11203'!X62+'11204'!X62+'11205'!X62+'11206'!X62+'11207'!X62+'11208'!X62+'11209'!X62+'11210'!X62+'11211'!X62+'11212'!X62</f>
        <v>6065914</v>
      </c>
      <c r="Y62" s="43">
        <f>'11201'!Y62+'11202'!Y62+'11203'!Y62+'11204'!Y62+'11205'!Y62+'11206'!Y62+'11207'!Y62+'11208'!Y62+'11209'!Y62+'11210'!Y62+'11211'!Y62+'11212'!Y62</f>
        <v>0</v>
      </c>
      <c r="Z62" s="43">
        <f>'11201'!Z62+'11202'!Z62+'11203'!Z62+'11204'!Z62+'11205'!Z62+'11206'!Z62+'11207'!Z62+'11208'!Z62+'11209'!Z62+'11210'!Z62+'11211'!Z62+'11212'!Z62</f>
        <v>6065914</v>
      </c>
      <c r="AA62" s="43">
        <f>'11201'!AA62+'11202'!AA62+'11203'!AA62+'11204'!AA62+'11205'!AA62+'11206'!AA62+'11207'!AA62+'11208'!AA62+'11209'!AA62+'11210'!AA62+'11211'!AA62+'11212'!AA62</f>
        <v>0</v>
      </c>
      <c r="AB62" s="43">
        <f>'11201'!AB62+'11202'!AB62+'11203'!AB62+'11204'!AB62+'11205'!AB62+'11206'!AB62+'11207'!AB62+'11208'!AB62+'11209'!AB62+'11210'!AB62+'11211'!AB62+'11212'!AB62</f>
        <v>0</v>
      </c>
      <c r="AC62" s="43">
        <f>'11201'!AC62+'11202'!AC62+'11203'!AC62+'11204'!AC62+'11205'!AC62+'11206'!AC62+'11207'!AC62+'11208'!AC62+'11209'!AC62+'11210'!AC62+'11211'!AC62+'11212'!AC62</f>
        <v>0</v>
      </c>
      <c r="AD62" s="43">
        <f>'11201'!AD62+'11202'!AD62+'11203'!AD62+'11204'!AD62+'11205'!AD62+'11206'!AD62+'11207'!AD62+'11208'!AD62+'11209'!AD62+'11210'!AD62+'11211'!AD62+'11212'!AD62</f>
        <v>0</v>
      </c>
      <c r="AE62" s="43">
        <f>'11201'!AE62+'11202'!AE62+'11203'!AE62+'11204'!AE62+'11205'!AE62+'11206'!AE62+'11207'!AE62+'11208'!AE62+'11209'!AE62+'11210'!AE62+'11211'!AE62+'11212'!AE62</f>
        <v>0</v>
      </c>
      <c r="AF62" s="43">
        <f>'11201'!AF62+'11202'!AF62+'11203'!AF62+'11204'!AF62+'11205'!AF62+'11206'!AF62+'11207'!AF62+'11208'!AF62+'11209'!AF62+'11210'!AF62+'11211'!AF62+'11212'!AF62</f>
        <v>0</v>
      </c>
    </row>
    <row r="63" spans="1:32" ht="19.5" customHeight="1" thickBot="1">
      <c r="A63" s="53"/>
      <c r="B63" s="17" t="s">
        <v>59</v>
      </c>
      <c r="C63" s="43">
        <f>'11201'!C63+'11202'!C63+'11203'!C63+'11204'!C63+'11205'!C63+'11206'!C63+'11207'!C63+'11208'!C63+'11209'!C63+'11210'!C63+'11211'!C63+'11212'!C63</f>
        <v>0</v>
      </c>
      <c r="D63" s="43">
        <f>'11201'!D63+'11202'!D63+'11203'!D63+'11204'!D63+'11205'!D63+'11206'!D63+'11207'!D63+'11208'!D63+'11209'!D63+'11210'!D63+'11211'!D63+'11212'!D63</f>
        <v>0</v>
      </c>
      <c r="E63" s="43">
        <f>'11201'!E63+'11202'!E63+'11203'!E63+'11204'!E63+'11205'!E63+'11206'!E63+'11207'!E63+'11208'!E63+'11209'!E63+'11210'!E63+'11211'!E63+'11212'!E63</f>
        <v>0</v>
      </c>
      <c r="F63" s="43">
        <f>'11201'!F63+'11202'!F63+'11203'!F63+'11204'!F63+'11205'!F63+'11206'!F63+'11207'!F63+'11208'!F63+'11209'!F63+'11210'!F63+'11211'!F63+'11212'!F63</f>
        <v>0</v>
      </c>
      <c r="G63" s="43">
        <f>'11201'!G63+'11202'!G63+'11203'!G63+'11204'!G63+'11205'!G63+'11206'!G63+'11207'!G63+'11208'!G63+'11209'!G63+'11210'!G63+'11211'!G63+'11212'!G63</f>
        <v>0</v>
      </c>
      <c r="H63" s="43">
        <f>'11201'!H63+'11202'!H63+'11203'!H63+'11204'!H63+'11205'!H63+'11206'!H63+'11207'!H63+'11208'!H63+'11209'!H63+'11210'!H63+'11211'!H63+'11212'!H63</f>
        <v>0</v>
      </c>
      <c r="I63" s="43">
        <f>'11201'!I63+'11202'!I63+'11203'!I63+'11204'!I63+'11205'!I63+'11206'!I63+'11207'!I63+'11208'!I63+'11209'!I63+'11210'!I63+'11211'!I63+'11212'!I63</f>
        <v>0</v>
      </c>
      <c r="J63" s="43">
        <f>'11201'!J63+'11202'!J63+'11203'!J63+'11204'!J63+'11205'!J63+'11206'!J63+'11207'!J63+'11208'!J63+'11209'!J63+'11210'!J63+'11211'!J63+'11212'!J63</f>
        <v>0</v>
      </c>
      <c r="K63" s="43">
        <f>'11201'!K63+'11202'!K63+'11203'!K63+'11204'!K63+'11205'!K63+'11206'!K63+'11207'!K63+'11208'!K63+'11209'!K63+'11210'!K63+'11211'!K63+'11212'!K63</f>
        <v>0</v>
      </c>
      <c r="L63" s="43">
        <f>'11201'!L63+'11202'!L63+'11203'!L63+'11204'!L63+'11205'!L63+'11206'!L63+'11207'!L63+'11208'!L63+'11209'!L63+'11210'!L63+'11211'!L63+'11212'!L63</f>
        <v>0</v>
      </c>
      <c r="M63" s="43">
        <f>'11201'!M63+'11202'!M63+'11203'!M63+'11204'!M63+'11205'!M63+'11206'!M63+'11207'!M63+'11208'!M63+'11209'!M63+'11210'!M63+'11211'!M63+'11212'!M63</f>
        <v>0</v>
      </c>
      <c r="N63" s="43">
        <f>'11201'!N63+'11202'!N63+'11203'!N63+'11204'!N63+'11205'!N63+'11206'!N63+'11207'!N63+'11208'!N63+'11209'!N63+'11210'!N63+'11211'!N63+'11212'!N63</f>
        <v>0</v>
      </c>
      <c r="O63" s="43">
        <f>'11201'!O63+'11202'!O63+'11203'!O63+'11204'!O63+'11205'!O63+'11206'!O63+'11207'!O63+'11208'!O63+'11209'!O63+'11210'!O63+'11211'!O63+'11212'!O63</f>
        <v>0</v>
      </c>
      <c r="P63" s="43">
        <f>'11201'!P63+'11202'!P63+'11203'!P63+'11204'!P63+'11205'!P63+'11206'!P63+'11207'!P63+'11208'!P63+'11209'!P63+'11210'!P63+'11211'!P63+'11212'!P63</f>
        <v>0</v>
      </c>
      <c r="Q63" s="43">
        <f>'11201'!Q63+'11202'!Q63+'11203'!Q63+'11204'!Q63+'11205'!Q63+'11206'!Q63+'11207'!Q63+'11208'!Q63+'11209'!Q63+'11210'!Q63+'11211'!Q63+'11212'!Q63</f>
        <v>0</v>
      </c>
      <c r="R63" s="43">
        <f>'11201'!R63+'11202'!R63+'11203'!R63+'11204'!R63+'11205'!R63+'11206'!R63+'11207'!R63+'11208'!R63+'11209'!R63+'11210'!R63+'11211'!R63+'11212'!R63</f>
        <v>0</v>
      </c>
      <c r="S63" s="43">
        <f>'11201'!S63+'11202'!S63+'11203'!S63+'11204'!S63+'11205'!S63+'11206'!S63+'11207'!S63+'11208'!S63+'11209'!S63+'11210'!S63+'11211'!S63+'11212'!S63</f>
        <v>0</v>
      </c>
      <c r="T63" s="43">
        <f>'11201'!T63+'11202'!T63+'11203'!T63+'11204'!T63+'11205'!T63+'11206'!T63+'11207'!T63+'11208'!T63+'11209'!T63+'11210'!T63+'11211'!T63+'11212'!T63</f>
        <v>0</v>
      </c>
      <c r="U63" s="43">
        <f>'11201'!U63+'11202'!U63+'11203'!U63+'11204'!U63+'11205'!U63+'11206'!U63+'11207'!U63+'11208'!U63+'11209'!U63+'11210'!U63+'11211'!U63+'11212'!U63</f>
        <v>0</v>
      </c>
      <c r="V63" s="43">
        <f>'11201'!V63+'11202'!V63+'11203'!V63+'11204'!V63+'11205'!V63+'11206'!V63+'11207'!V63+'11208'!V63+'11209'!V63+'11210'!V63+'11211'!V63+'11212'!V63</f>
        <v>0</v>
      </c>
      <c r="W63" s="43">
        <f>'11201'!W63+'11202'!W63+'11203'!W63+'11204'!W63+'11205'!W63+'11206'!W63+'11207'!W63+'11208'!W63+'11209'!W63+'11210'!W63+'11211'!W63+'11212'!W63</f>
        <v>0</v>
      </c>
      <c r="X63" s="43">
        <f>'11201'!X63+'11202'!X63+'11203'!X63+'11204'!X63+'11205'!X63+'11206'!X63+'11207'!X63+'11208'!X63+'11209'!X63+'11210'!X63+'11211'!X63+'11212'!X63</f>
        <v>0</v>
      </c>
      <c r="Y63" s="43">
        <f>'11201'!Y63+'11202'!Y63+'11203'!Y63+'11204'!Y63+'11205'!Y63+'11206'!Y63+'11207'!Y63+'11208'!Y63+'11209'!Y63+'11210'!Y63+'11211'!Y63+'11212'!Y63</f>
        <v>0</v>
      </c>
      <c r="Z63" s="43">
        <f>'11201'!Z63+'11202'!Z63+'11203'!Z63+'11204'!Z63+'11205'!Z63+'11206'!Z63+'11207'!Z63+'11208'!Z63+'11209'!Z63+'11210'!Z63+'11211'!Z63+'11212'!Z63</f>
        <v>0</v>
      </c>
      <c r="AA63" s="43">
        <f>'11201'!AA63+'11202'!AA63+'11203'!AA63+'11204'!AA63+'11205'!AA63+'11206'!AA63+'11207'!AA63+'11208'!AA63+'11209'!AA63+'11210'!AA63+'11211'!AA63+'11212'!AA63</f>
        <v>0</v>
      </c>
      <c r="AB63" s="43">
        <f>'11201'!AB63+'11202'!AB63+'11203'!AB63+'11204'!AB63+'11205'!AB63+'11206'!AB63+'11207'!AB63+'11208'!AB63+'11209'!AB63+'11210'!AB63+'11211'!AB63+'11212'!AB63</f>
        <v>0</v>
      </c>
      <c r="AC63" s="43">
        <f>'11201'!AC63+'11202'!AC63+'11203'!AC63+'11204'!AC63+'11205'!AC63+'11206'!AC63+'11207'!AC63+'11208'!AC63+'11209'!AC63+'11210'!AC63+'11211'!AC63+'11212'!AC63</f>
        <v>0</v>
      </c>
      <c r="AD63" s="43">
        <f>'11201'!AD63+'11202'!AD63+'11203'!AD63+'11204'!AD63+'11205'!AD63+'11206'!AD63+'11207'!AD63+'11208'!AD63+'11209'!AD63+'11210'!AD63+'11211'!AD63+'11212'!AD63</f>
        <v>0</v>
      </c>
      <c r="AE63" s="43">
        <f>'11201'!AE63+'11202'!AE63+'11203'!AE63+'11204'!AE63+'11205'!AE63+'11206'!AE63+'11207'!AE63+'11208'!AE63+'11209'!AE63+'11210'!AE63+'11211'!AE63+'11212'!AE63</f>
        <v>0</v>
      </c>
      <c r="AF63" s="43">
        <f>'11201'!AF63+'11202'!AF63+'11203'!AF63+'11204'!AF63+'11205'!AF63+'11206'!AF63+'11207'!AF63+'11208'!AF63+'11209'!AF63+'11210'!AF63+'11211'!AF63+'11212'!AF63</f>
        <v>0</v>
      </c>
    </row>
    <row r="64" spans="1:32" ht="19.5" customHeight="1" thickBot="1">
      <c r="A64" s="54"/>
      <c r="B64" s="17" t="s">
        <v>4</v>
      </c>
      <c r="C64" s="43">
        <f>'11201'!C64+'11202'!C64+'11203'!C64+'11204'!C64+'11205'!C64+'11206'!C64+'11207'!C64+'11208'!C64+'11209'!C64+'11210'!C64+'11211'!C64+'11212'!C64</f>
        <v>589339838</v>
      </c>
      <c r="D64" s="43">
        <f>'11201'!D64+'11202'!D64+'11203'!D64+'11204'!D64+'11205'!D64+'11206'!D64+'11207'!D64+'11208'!D64+'11209'!D64+'11210'!D64+'11211'!D64+'11212'!D64</f>
        <v>313865621</v>
      </c>
      <c r="E64" s="43">
        <f>'11201'!E64+'11202'!E64+'11203'!E64+'11204'!E64+'11205'!E64+'11206'!E64+'11207'!E64+'11208'!E64+'11209'!E64+'11210'!E64+'11211'!E64+'11212'!E64</f>
        <v>903205459</v>
      </c>
      <c r="F64" s="43">
        <f>'11201'!F64+'11202'!F64+'11203'!F64+'11204'!F64+'11205'!F64+'11206'!F64+'11207'!F64+'11208'!F64+'11209'!F64+'11210'!F64+'11211'!F64+'11212'!F64</f>
        <v>589339838</v>
      </c>
      <c r="G64" s="43">
        <f>'11201'!G64+'11202'!G64+'11203'!G64+'11204'!G64+'11205'!G64+'11206'!G64+'11207'!G64+'11208'!G64+'11209'!G64+'11210'!G64+'11211'!G64+'11212'!G64</f>
        <v>313865621</v>
      </c>
      <c r="H64" s="43">
        <f>'11201'!H64+'11202'!H64+'11203'!H64+'11204'!H64+'11205'!H64+'11206'!H64+'11207'!H64+'11208'!H64+'11209'!H64+'11210'!H64+'11211'!H64+'11212'!H64</f>
        <v>903205459</v>
      </c>
      <c r="I64" s="43">
        <f>'11201'!I64+'11202'!I64+'11203'!I64+'11204'!I64+'11205'!I64+'11206'!I64+'11207'!I64+'11208'!I64+'11209'!I64+'11210'!I64+'11211'!I64+'11212'!I64</f>
        <v>0</v>
      </c>
      <c r="J64" s="43">
        <f>'11201'!J64+'11202'!J64+'11203'!J64+'11204'!J64+'11205'!J64+'11206'!J64+'11207'!J64+'11208'!J64+'11209'!J64+'11210'!J64+'11211'!J64+'11212'!J64</f>
        <v>0</v>
      </c>
      <c r="K64" s="43">
        <f>'11201'!K64+'11202'!K64+'11203'!K64+'11204'!K64+'11205'!K64+'11206'!K64+'11207'!K64+'11208'!K64+'11209'!K64+'11210'!K64+'11211'!K64+'11212'!K64</f>
        <v>0</v>
      </c>
      <c r="L64" s="43">
        <f>'11201'!L64+'11202'!L64+'11203'!L64+'11204'!L64+'11205'!L64+'11206'!L64+'11207'!L64+'11208'!L64+'11209'!L64+'11210'!L64+'11211'!L64+'11212'!L64</f>
        <v>0</v>
      </c>
      <c r="M64" s="43">
        <f>'11201'!M64+'11202'!M64+'11203'!M64+'11204'!M64+'11205'!M64+'11206'!M64+'11207'!M64+'11208'!M64+'11209'!M64+'11210'!M64+'11211'!M64+'11212'!M64</f>
        <v>0</v>
      </c>
      <c r="N64" s="43">
        <f>'11201'!N64+'11202'!N64+'11203'!N64+'11204'!N64+'11205'!N64+'11206'!N64+'11207'!N64+'11208'!N64+'11209'!N64+'11210'!N64+'11211'!N64+'11212'!N64</f>
        <v>0</v>
      </c>
      <c r="O64" s="43">
        <f>'11201'!O64+'11202'!O64+'11203'!O64+'11204'!O64+'11205'!O64+'11206'!O64+'11207'!O64+'11208'!O64+'11209'!O64+'11210'!O64+'11211'!O64+'11212'!O64</f>
        <v>0</v>
      </c>
      <c r="P64" s="43">
        <f>'11201'!P64+'11202'!P64+'11203'!P64+'11204'!P64+'11205'!P64+'11206'!P64+'11207'!P64+'11208'!P64+'11209'!P64+'11210'!P64+'11211'!P64+'11212'!P64</f>
        <v>0</v>
      </c>
      <c r="Q64" s="43">
        <f>'11201'!Q64+'11202'!Q64+'11203'!Q64+'11204'!Q64+'11205'!Q64+'11206'!Q64+'11207'!Q64+'11208'!Q64+'11209'!Q64+'11210'!Q64+'11211'!Q64+'11212'!Q64</f>
        <v>0</v>
      </c>
      <c r="R64" s="43">
        <f>'11201'!R64+'11202'!R64+'11203'!R64+'11204'!R64+'11205'!R64+'11206'!R64+'11207'!R64+'11208'!R64+'11209'!R64+'11210'!R64+'11211'!R64+'11212'!R64</f>
        <v>0</v>
      </c>
      <c r="S64" s="43">
        <f>'11201'!S64+'11202'!S64+'11203'!S64+'11204'!S64+'11205'!S64+'11206'!S64+'11207'!S64+'11208'!S64+'11209'!S64+'11210'!S64+'11211'!S64+'11212'!S64</f>
        <v>0</v>
      </c>
      <c r="T64" s="43">
        <f>'11201'!T64+'11202'!T64+'11203'!T64+'11204'!T64+'11205'!T64+'11206'!T64+'11207'!T64+'11208'!T64+'11209'!T64+'11210'!T64+'11211'!T64+'11212'!T64</f>
        <v>0</v>
      </c>
      <c r="U64" s="43">
        <f>'11201'!U64+'11202'!U64+'11203'!U64+'11204'!U64+'11205'!U64+'11206'!U64+'11207'!U64+'11208'!U64+'11209'!U64+'11210'!U64+'11211'!U64+'11212'!U64</f>
        <v>0</v>
      </c>
      <c r="V64" s="43">
        <f>'11201'!V64+'11202'!V64+'11203'!V64+'11204'!V64+'11205'!V64+'11206'!V64+'11207'!V64+'11208'!V64+'11209'!V64+'11210'!V64+'11211'!V64+'11212'!V64</f>
        <v>0</v>
      </c>
      <c r="W64" s="43">
        <f>'11201'!W64+'11202'!W64+'11203'!W64+'11204'!W64+'11205'!W64+'11206'!W64+'11207'!W64+'11208'!W64+'11209'!W64+'11210'!W64+'11211'!W64+'11212'!W64</f>
        <v>0</v>
      </c>
      <c r="X64" s="43">
        <f>'11201'!X64+'11202'!X64+'11203'!X64+'11204'!X64+'11205'!X64+'11206'!X64+'11207'!X64+'11208'!X64+'11209'!X64+'11210'!X64+'11211'!X64+'11212'!X64</f>
        <v>0</v>
      </c>
      <c r="Y64" s="43">
        <f>'11201'!Y64+'11202'!Y64+'11203'!Y64+'11204'!Y64+'11205'!Y64+'11206'!Y64+'11207'!Y64+'11208'!Y64+'11209'!Y64+'11210'!Y64+'11211'!Y64+'11212'!Y64</f>
        <v>0</v>
      </c>
      <c r="Z64" s="43">
        <f>'11201'!Z64+'11202'!Z64+'11203'!Z64+'11204'!Z64+'11205'!Z64+'11206'!Z64+'11207'!Z64+'11208'!Z64+'11209'!Z64+'11210'!Z64+'11211'!Z64+'11212'!Z64</f>
        <v>0</v>
      </c>
      <c r="AA64" s="43">
        <f>'11201'!AA64+'11202'!AA64+'11203'!AA64+'11204'!AA64+'11205'!AA64+'11206'!AA64+'11207'!AA64+'11208'!AA64+'11209'!AA64+'11210'!AA64+'11211'!AA64+'11212'!AA64</f>
        <v>0</v>
      </c>
      <c r="AB64" s="43">
        <f>'11201'!AB64+'11202'!AB64+'11203'!AB64+'11204'!AB64+'11205'!AB64+'11206'!AB64+'11207'!AB64+'11208'!AB64+'11209'!AB64+'11210'!AB64+'11211'!AB64+'11212'!AB64</f>
        <v>0</v>
      </c>
      <c r="AC64" s="43">
        <f>'11201'!AC64+'11202'!AC64+'11203'!AC64+'11204'!AC64+'11205'!AC64+'11206'!AC64+'11207'!AC64+'11208'!AC64+'11209'!AC64+'11210'!AC64+'11211'!AC64+'11212'!AC64</f>
        <v>0</v>
      </c>
      <c r="AD64" s="43">
        <f>'11201'!AD64+'11202'!AD64+'11203'!AD64+'11204'!AD64+'11205'!AD64+'11206'!AD64+'11207'!AD64+'11208'!AD64+'11209'!AD64+'11210'!AD64+'11211'!AD64+'11212'!AD64</f>
        <v>0</v>
      </c>
      <c r="AE64" s="43">
        <f>'11201'!AE64+'11202'!AE64+'11203'!AE64+'11204'!AE64+'11205'!AE64+'11206'!AE64+'11207'!AE64+'11208'!AE64+'11209'!AE64+'11210'!AE64+'11211'!AE64+'11212'!AE64</f>
        <v>0</v>
      </c>
      <c r="AF64" s="43">
        <f>'11201'!AF64+'11202'!AF64+'11203'!AF64+'11204'!AF64+'11205'!AF64+'11206'!AF64+'11207'!AF64+'11208'!AF64+'11209'!AF64+'11210'!AF64+'11211'!AF64+'11212'!AF64</f>
        <v>0</v>
      </c>
    </row>
    <row r="65" spans="1:32" s="44" customFormat="1" ht="19.5" customHeight="1" thickBot="1">
      <c r="A65" s="22" t="s">
        <v>5</v>
      </c>
      <c r="B65" s="21"/>
      <c r="C65" s="9">
        <f>'11201'!C65+'11202'!C65+'11203'!C65+'11204'!C65+'11205'!C65+'11206'!C65+'11207'!C65+'11208'!C65+'11209'!C65+'11210'!C65+'11211'!C65+'11212'!C65</f>
        <v>595406557</v>
      </c>
      <c r="D65" s="9">
        <f>'11201'!D65+'11202'!D65+'11203'!D65+'11204'!D65+'11205'!D65+'11206'!D65+'11207'!D65+'11208'!D65+'11209'!D65+'11210'!D65+'11211'!D65+'11212'!D65</f>
        <v>313866428</v>
      </c>
      <c r="E65" s="9">
        <f>'11201'!E65+'11202'!E65+'11203'!E65+'11204'!E65+'11205'!E65+'11206'!E65+'11207'!E65+'11208'!E65+'11209'!E65+'11210'!E65+'11211'!E65+'11212'!E65</f>
        <v>909272985</v>
      </c>
      <c r="F65" s="9">
        <f>'11201'!F65+'11202'!F65+'11203'!F65+'11204'!F65+'11205'!F65+'11206'!F65+'11207'!F65+'11208'!F65+'11209'!F65+'11210'!F65+'11211'!F65+'11212'!F65</f>
        <v>589339838</v>
      </c>
      <c r="G65" s="9">
        <f>'11201'!G65+'11202'!G65+'11203'!G65+'11204'!G65+'11205'!G65+'11206'!G65+'11207'!G65+'11208'!G65+'11209'!G65+'11210'!G65+'11211'!G65+'11212'!G65</f>
        <v>313865621</v>
      </c>
      <c r="H65" s="9">
        <f>'11201'!H65+'11202'!H65+'11203'!H65+'11204'!H65+'11205'!H65+'11206'!H65+'11207'!H65+'11208'!H65+'11209'!H65+'11210'!H65+'11211'!H65+'11212'!H65</f>
        <v>903205459</v>
      </c>
      <c r="I65" s="9">
        <f>'11201'!I65+'11202'!I65+'11203'!I65+'11204'!I65+'11205'!I65+'11206'!I65+'11207'!I65+'11208'!I65+'11209'!I65+'11210'!I65+'11211'!I65+'11212'!I65</f>
        <v>0</v>
      </c>
      <c r="J65" s="9">
        <f>'11201'!J65+'11202'!J65+'11203'!J65+'11204'!J65+'11205'!J65+'11206'!J65+'11207'!J65+'11208'!J65+'11209'!J65+'11210'!J65+'11211'!J65+'11212'!J65</f>
        <v>0</v>
      </c>
      <c r="K65" s="9">
        <f>'11201'!K65+'11202'!K65+'11203'!K65+'11204'!K65+'11205'!K65+'11206'!K65+'11207'!K65+'11208'!K65+'11209'!K65+'11210'!K65+'11211'!K65+'11212'!K65</f>
        <v>0</v>
      </c>
      <c r="L65" s="9">
        <f>'11201'!L65+'11202'!L65+'11203'!L65+'11204'!L65+'11205'!L65+'11206'!L65+'11207'!L65+'11208'!L65+'11209'!L65+'11210'!L65+'11211'!L65+'11212'!L65</f>
        <v>0</v>
      </c>
      <c r="M65" s="9">
        <f>'11201'!M65+'11202'!M65+'11203'!M65+'11204'!M65+'11205'!M65+'11206'!M65+'11207'!M65+'11208'!M65+'11209'!M65+'11210'!M65+'11211'!M65+'11212'!M65</f>
        <v>0</v>
      </c>
      <c r="N65" s="9">
        <f>'11201'!N65+'11202'!N65+'11203'!N65+'11204'!N65+'11205'!N65+'11206'!N65+'11207'!N65+'11208'!N65+'11209'!N65+'11210'!N65+'11211'!N65+'11212'!N65</f>
        <v>0</v>
      </c>
      <c r="O65" s="9">
        <f>'11201'!O65+'11202'!O65+'11203'!O65+'11204'!O65+'11205'!O65+'11206'!O65+'11207'!O65+'11208'!O65+'11209'!O65+'11210'!O65+'11211'!O65+'11212'!O65</f>
        <v>805</v>
      </c>
      <c r="P65" s="9">
        <f>'11201'!P65+'11202'!P65+'11203'!P65+'11204'!P65+'11205'!P65+'11206'!P65+'11207'!P65+'11208'!P65+'11209'!P65+'11210'!P65+'11211'!P65+'11212'!P65</f>
        <v>807</v>
      </c>
      <c r="Q65" s="9">
        <f>'11201'!Q65+'11202'!Q65+'11203'!Q65+'11204'!Q65+'11205'!Q65+'11206'!Q65+'11207'!Q65+'11208'!Q65+'11209'!Q65+'11210'!Q65+'11211'!Q65+'11212'!Q65</f>
        <v>1612</v>
      </c>
      <c r="R65" s="9">
        <f>'11201'!R65+'11202'!R65+'11203'!R65+'11204'!R65+'11205'!R65+'11206'!R65+'11207'!R65+'11208'!R65+'11209'!R65+'11210'!R65+'11211'!R65+'11212'!R65</f>
        <v>0</v>
      </c>
      <c r="S65" s="9">
        <f>'11201'!S65+'11202'!S65+'11203'!S65+'11204'!S65+'11205'!S65+'11206'!S65+'11207'!S65+'11208'!S65+'11209'!S65+'11210'!S65+'11211'!S65+'11212'!S65</f>
        <v>0</v>
      </c>
      <c r="T65" s="9">
        <f>'11201'!T65+'11202'!T65+'11203'!T65+'11204'!T65+'11205'!T65+'11206'!T65+'11207'!T65+'11208'!T65+'11209'!T65+'11210'!T65+'11211'!T65+'11212'!T65</f>
        <v>0</v>
      </c>
      <c r="U65" s="9">
        <f>'11201'!U65+'11202'!U65+'11203'!U65+'11204'!U65+'11205'!U65+'11206'!U65+'11207'!U65+'11208'!U65+'11209'!U65+'11210'!U65+'11211'!U65+'11212'!U65</f>
        <v>0</v>
      </c>
      <c r="V65" s="9">
        <f>'11201'!V65+'11202'!V65+'11203'!V65+'11204'!V65+'11205'!V65+'11206'!V65+'11207'!V65+'11208'!V65+'11209'!V65+'11210'!V65+'11211'!V65+'11212'!V65</f>
        <v>0</v>
      </c>
      <c r="W65" s="9">
        <f>'11201'!W65+'11202'!W65+'11203'!W65+'11204'!W65+'11205'!W65+'11206'!W65+'11207'!W65+'11208'!W65+'11209'!W65+'11210'!W65+'11211'!W65+'11212'!W65</f>
        <v>0</v>
      </c>
      <c r="X65" s="9">
        <f>'11201'!X65+'11202'!X65+'11203'!X65+'11204'!X65+'11205'!X65+'11206'!X65+'11207'!X65+'11208'!X65+'11209'!X65+'11210'!X65+'11211'!X65+'11212'!X65</f>
        <v>6065914</v>
      </c>
      <c r="Y65" s="9">
        <f>'11201'!Y65+'11202'!Y65+'11203'!Y65+'11204'!Y65+'11205'!Y65+'11206'!Y65+'11207'!Y65+'11208'!Y65+'11209'!Y65+'11210'!Y65+'11211'!Y65+'11212'!Y65</f>
        <v>0</v>
      </c>
      <c r="Z65" s="9">
        <f>'11201'!Z65+'11202'!Z65+'11203'!Z65+'11204'!Z65+'11205'!Z65+'11206'!Z65+'11207'!Z65+'11208'!Z65+'11209'!Z65+'11210'!Z65+'11211'!Z65+'11212'!Z65</f>
        <v>6065914</v>
      </c>
      <c r="AA65" s="9">
        <f>'11201'!AA65+'11202'!AA65+'11203'!AA65+'11204'!AA65+'11205'!AA65+'11206'!AA65+'11207'!AA65+'11208'!AA65+'11209'!AA65+'11210'!AA65+'11211'!AA65+'11212'!AA65</f>
        <v>0</v>
      </c>
      <c r="AB65" s="9">
        <f>'11201'!AB65+'11202'!AB65+'11203'!AB65+'11204'!AB65+'11205'!AB65+'11206'!AB65+'11207'!AB65+'11208'!AB65+'11209'!AB65+'11210'!AB65+'11211'!AB65+'11212'!AB65</f>
        <v>0</v>
      </c>
      <c r="AC65" s="9">
        <f>'11201'!AC65+'11202'!AC65+'11203'!AC65+'11204'!AC65+'11205'!AC65+'11206'!AC65+'11207'!AC65+'11208'!AC65+'11209'!AC65+'11210'!AC65+'11211'!AC65+'11212'!AC65</f>
        <v>0</v>
      </c>
      <c r="AD65" s="9">
        <f>'11201'!AD65+'11202'!AD65+'11203'!AD65+'11204'!AD65+'11205'!AD65+'11206'!AD65+'11207'!AD65+'11208'!AD65+'11209'!AD65+'11210'!AD65+'11211'!AD65+'11212'!AD65</f>
        <v>0</v>
      </c>
      <c r="AE65" s="9">
        <f>'11201'!AE65+'11202'!AE65+'11203'!AE65+'11204'!AE65+'11205'!AE65+'11206'!AE65+'11207'!AE65+'11208'!AE65+'11209'!AE65+'11210'!AE65+'11211'!AE65+'11212'!AE65</f>
        <v>0</v>
      </c>
      <c r="AF65" s="9">
        <f>'11201'!AF65+'11202'!AF65+'11203'!AF65+'11204'!AF65+'11205'!AF65+'11206'!AF65+'11207'!AF65+'11208'!AF65+'11209'!AF65+'11210'!AF65+'11211'!AF65+'11212'!AF65</f>
        <v>0</v>
      </c>
    </row>
    <row r="66" spans="1:32" ht="19.5" customHeight="1" thickBot="1">
      <c r="A66" s="52" t="s">
        <v>33</v>
      </c>
      <c r="B66" s="18" t="s">
        <v>2</v>
      </c>
      <c r="C66" s="43">
        <f>'11201'!C66+'11202'!C66+'11203'!C66+'11204'!C66+'11205'!C66+'11206'!C66+'11207'!C66+'11208'!C66+'11209'!C66+'11210'!C66+'11211'!C66+'11212'!C66</f>
        <v>229224</v>
      </c>
      <c r="D66" s="43">
        <f>'11201'!D66+'11202'!D66+'11203'!D66+'11204'!D66+'11205'!D66+'11206'!D66+'11207'!D66+'11208'!D66+'11209'!D66+'11210'!D66+'11211'!D66+'11212'!D66</f>
        <v>15605477</v>
      </c>
      <c r="E66" s="43">
        <f>'11201'!E66+'11202'!E66+'11203'!E66+'11204'!E66+'11205'!E66+'11206'!E66+'11207'!E66+'11208'!E66+'11209'!E66+'11210'!E66+'11211'!E66+'11212'!E66</f>
        <v>15834701</v>
      </c>
      <c r="F66" s="43">
        <f>'11201'!F66+'11202'!F66+'11203'!F66+'11204'!F66+'11205'!F66+'11206'!F66+'11207'!F66+'11208'!F66+'11209'!F66+'11210'!F66+'11211'!F66+'11212'!F66</f>
        <v>229224</v>
      </c>
      <c r="G66" s="43">
        <f>'11201'!G66+'11202'!G66+'11203'!G66+'11204'!G66+'11205'!G66+'11206'!G66+'11207'!G66+'11208'!G66+'11209'!G66+'11210'!G66+'11211'!G66+'11212'!G66</f>
        <v>15605477</v>
      </c>
      <c r="H66" s="43">
        <f>'11201'!H66+'11202'!H66+'11203'!H66+'11204'!H66+'11205'!H66+'11206'!H66+'11207'!H66+'11208'!H66+'11209'!H66+'11210'!H66+'11211'!H66+'11212'!H66</f>
        <v>15834701</v>
      </c>
      <c r="I66" s="43">
        <f>'11201'!I66+'11202'!I66+'11203'!I66+'11204'!I66+'11205'!I66+'11206'!I66+'11207'!I66+'11208'!I66+'11209'!I66+'11210'!I66+'11211'!I66+'11212'!I66</f>
        <v>0</v>
      </c>
      <c r="J66" s="43">
        <f>'11201'!J66+'11202'!J66+'11203'!J66+'11204'!J66+'11205'!J66+'11206'!J66+'11207'!J66+'11208'!J66+'11209'!J66+'11210'!J66+'11211'!J66+'11212'!J66</f>
        <v>0</v>
      </c>
      <c r="K66" s="43">
        <f>'11201'!K66+'11202'!K66+'11203'!K66+'11204'!K66+'11205'!K66+'11206'!K66+'11207'!K66+'11208'!K66+'11209'!K66+'11210'!K66+'11211'!K66+'11212'!K66</f>
        <v>0</v>
      </c>
      <c r="L66" s="43">
        <f>'11201'!L66+'11202'!L66+'11203'!L66+'11204'!L66+'11205'!L66+'11206'!L66+'11207'!L66+'11208'!L66+'11209'!L66+'11210'!L66+'11211'!L66+'11212'!L66</f>
        <v>0</v>
      </c>
      <c r="M66" s="43">
        <f>'11201'!M66+'11202'!M66+'11203'!M66+'11204'!M66+'11205'!M66+'11206'!M66+'11207'!M66+'11208'!M66+'11209'!M66+'11210'!M66+'11211'!M66+'11212'!M66</f>
        <v>0</v>
      </c>
      <c r="N66" s="43">
        <f>'11201'!N66+'11202'!N66+'11203'!N66+'11204'!N66+'11205'!N66+'11206'!N66+'11207'!N66+'11208'!N66+'11209'!N66+'11210'!N66+'11211'!N66+'11212'!N66</f>
        <v>0</v>
      </c>
      <c r="O66" s="43">
        <f>'11201'!O66+'11202'!O66+'11203'!O66+'11204'!O66+'11205'!O66+'11206'!O66+'11207'!O66+'11208'!O66+'11209'!O66+'11210'!O66+'11211'!O66+'11212'!O66</f>
        <v>0</v>
      </c>
      <c r="P66" s="43">
        <f>'11201'!P66+'11202'!P66+'11203'!P66+'11204'!P66+'11205'!P66+'11206'!P66+'11207'!P66+'11208'!P66+'11209'!P66+'11210'!P66+'11211'!P66+'11212'!P66</f>
        <v>0</v>
      </c>
      <c r="Q66" s="43">
        <f>'11201'!Q66+'11202'!Q66+'11203'!Q66+'11204'!Q66+'11205'!Q66+'11206'!Q66+'11207'!Q66+'11208'!Q66+'11209'!Q66+'11210'!Q66+'11211'!Q66+'11212'!Q66</f>
        <v>0</v>
      </c>
      <c r="R66" s="43">
        <f>'11201'!R66+'11202'!R66+'11203'!R66+'11204'!R66+'11205'!R66+'11206'!R66+'11207'!R66+'11208'!R66+'11209'!R66+'11210'!R66+'11211'!R66+'11212'!R66</f>
        <v>0</v>
      </c>
      <c r="S66" s="43">
        <f>'11201'!S66+'11202'!S66+'11203'!S66+'11204'!S66+'11205'!S66+'11206'!S66+'11207'!S66+'11208'!S66+'11209'!S66+'11210'!S66+'11211'!S66+'11212'!S66</f>
        <v>0</v>
      </c>
      <c r="T66" s="43">
        <f>'11201'!T66+'11202'!T66+'11203'!T66+'11204'!T66+'11205'!T66+'11206'!T66+'11207'!T66+'11208'!T66+'11209'!T66+'11210'!T66+'11211'!T66+'11212'!T66</f>
        <v>0</v>
      </c>
      <c r="U66" s="43">
        <f>'11201'!U66+'11202'!U66+'11203'!U66+'11204'!U66+'11205'!U66+'11206'!U66+'11207'!U66+'11208'!U66+'11209'!U66+'11210'!U66+'11211'!U66+'11212'!U66</f>
        <v>0</v>
      </c>
      <c r="V66" s="43">
        <f>'11201'!V66+'11202'!V66+'11203'!V66+'11204'!V66+'11205'!V66+'11206'!V66+'11207'!V66+'11208'!V66+'11209'!V66+'11210'!V66+'11211'!V66+'11212'!V66</f>
        <v>0</v>
      </c>
      <c r="W66" s="43">
        <f>'11201'!W66+'11202'!W66+'11203'!W66+'11204'!W66+'11205'!W66+'11206'!W66+'11207'!W66+'11208'!W66+'11209'!W66+'11210'!W66+'11211'!W66+'11212'!W66</f>
        <v>0</v>
      </c>
      <c r="X66" s="43">
        <f>'11201'!X66+'11202'!X66+'11203'!X66+'11204'!X66+'11205'!X66+'11206'!X66+'11207'!X66+'11208'!X66+'11209'!X66+'11210'!X66+'11211'!X66+'11212'!X66</f>
        <v>0</v>
      </c>
      <c r="Y66" s="43">
        <f>'11201'!Y66+'11202'!Y66+'11203'!Y66+'11204'!Y66+'11205'!Y66+'11206'!Y66+'11207'!Y66+'11208'!Y66+'11209'!Y66+'11210'!Y66+'11211'!Y66+'11212'!Y66</f>
        <v>0</v>
      </c>
      <c r="Z66" s="43">
        <f>'11201'!Z66+'11202'!Z66+'11203'!Z66+'11204'!Z66+'11205'!Z66+'11206'!Z66+'11207'!Z66+'11208'!Z66+'11209'!Z66+'11210'!Z66+'11211'!Z66+'11212'!Z66</f>
        <v>0</v>
      </c>
      <c r="AA66" s="43">
        <f>'11201'!AA66+'11202'!AA66+'11203'!AA66+'11204'!AA66+'11205'!AA66+'11206'!AA66+'11207'!AA66+'11208'!AA66+'11209'!AA66+'11210'!AA66+'11211'!AA66+'11212'!AA66</f>
        <v>0</v>
      </c>
      <c r="AB66" s="43">
        <f>'11201'!AB66+'11202'!AB66+'11203'!AB66+'11204'!AB66+'11205'!AB66+'11206'!AB66+'11207'!AB66+'11208'!AB66+'11209'!AB66+'11210'!AB66+'11211'!AB66+'11212'!AB66</f>
        <v>0</v>
      </c>
      <c r="AC66" s="43">
        <f>'11201'!AC66+'11202'!AC66+'11203'!AC66+'11204'!AC66+'11205'!AC66+'11206'!AC66+'11207'!AC66+'11208'!AC66+'11209'!AC66+'11210'!AC66+'11211'!AC66+'11212'!AC66</f>
        <v>0</v>
      </c>
      <c r="AD66" s="43">
        <f>'11201'!AD66+'11202'!AD66+'11203'!AD66+'11204'!AD66+'11205'!AD66+'11206'!AD66+'11207'!AD66+'11208'!AD66+'11209'!AD66+'11210'!AD66+'11211'!AD66+'11212'!AD66</f>
        <v>0</v>
      </c>
      <c r="AE66" s="43">
        <f>'11201'!AE66+'11202'!AE66+'11203'!AE66+'11204'!AE66+'11205'!AE66+'11206'!AE66+'11207'!AE66+'11208'!AE66+'11209'!AE66+'11210'!AE66+'11211'!AE66+'11212'!AE66</f>
        <v>0</v>
      </c>
      <c r="AF66" s="43">
        <f>'11201'!AF66+'11202'!AF66+'11203'!AF66+'11204'!AF66+'11205'!AF66+'11206'!AF66+'11207'!AF66+'11208'!AF66+'11209'!AF66+'11210'!AF66+'11211'!AF66+'11212'!AF66</f>
        <v>0</v>
      </c>
    </row>
    <row r="67" spans="1:32" ht="19.5" customHeight="1" thickBot="1">
      <c r="A67" s="53"/>
      <c r="B67" s="17" t="s">
        <v>3</v>
      </c>
      <c r="C67" s="43">
        <f>'11201'!C67+'11202'!C67+'11203'!C67+'11204'!C67+'11205'!C67+'11206'!C67+'11207'!C67+'11208'!C67+'11209'!C67+'11210'!C67+'11211'!C67+'11212'!C67</f>
        <v>0</v>
      </c>
      <c r="D67" s="43">
        <f>'11201'!D67+'11202'!D67+'11203'!D67+'11204'!D67+'11205'!D67+'11206'!D67+'11207'!D67+'11208'!D67+'11209'!D67+'11210'!D67+'11211'!D67+'11212'!D67</f>
        <v>0</v>
      </c>
      <c r="E67" s="43">
        <f>'11201'!E67+'11202'!E67+'11203'!E67+'11204'!E67+'11205'!E67+'11206'!E67+'11207'!E67+'11208'!E67+'11209'!E67+'11210'!E67+'11211'!E67+'11212'!E67</f>
        <v>0</v>
      </c>
      <c r="F67" s="43">
        <f>'11201'!F67+'11202'!F67+'11203'!F67+'11204'!F67+'11205'!F67+'11206'!F67+'11207'!F67+'11208'!F67+'11209'!F67+'11210'!F67+'11211'!F67+'11212'!F67</f>
        <v>0</v>
      </c>
      <c r="G67" s="43">
        <f>'11201'!G67+'11202'!G67+'11203'!G67+'11204'!G67+'11205'!G67+'11206'!G67+'11207'!G67+'11208'!G67+'11209'!G67+'11210'!G67+'11211'!G67+'11212'!G67</f>
        <v>0</v>
      </c>
      <c r="H67" s="43">
        <f>'11201'!H67+'11202'!H67+'11203'!H67+'11204'!H67+'11205'!H67+'11206'!H67+'11207'!H67+'11208'!H67+'11209'!H67+'11210'!H67+'11211'!H67+'11212'!H67</f>
        <v>0</v>
      </c>
      <c r="I67" s="43">
        <f>'11201'!I67+'11202'!I67+'11203'!I67+'11204'!I67+'11205'!I67+'11206'!I67+'11207'!I67+'11208'!I67+'11209'!I67+'11210'!I67+'11211'!I67+'11212'!I67</f>
        <v>0</v>
      </c>
      <c r="J67" s="43">
        <f>'11201'!J67+'11202'!J67+'11203'!J67+'11204'!J67+'11205'!J67+'11206'!J67+'11207'!J67+'11208'!J67+'11209'!J67+'11210'!J67+'11211'!J67+'11212'!J67</f>
        <v>0</v>
      </c>
      <c r="K67" s="43">
        <f>'11201'!K67+'11202'!K67+'11203'!K67+'11204'!K67+'11205'!K67+'11206'!K67+'11207'!K67+'11208'!K67+'11209'!K67+'11210'!K67+'11211'!K67+'11212'!K67</f>
        <v>0</v>
      </c>
      <c r="L67" s="43">
        <f>'11201'!L67+'11202'!L67+'11203'!L67+'11204'!L67+'11205'!L67+'11206'!L67+'11207'!L67+'11208'!L67+'11209'!L67+'11210'!L67+'11211'!L67+'11212'!L67</f>
        <v>0</v>
      </c>
      <c r="M67" s="43">
        <f>'11201'!M67+'11202'!M67+'11203'!M67+'11204'!M67+'11205'!M67+'11206'!M67+'11207'!M67+'11208'!M67+'11209'!M67+'11210'!M67+'11211'!M67+'11212'!M67</f>
        <v>0</v>
      </c>
      <c r="N67" s="43">
        <f>'11201'!N67+'11202'!N67+'11203'!N67+'11204'!N67+'11205'!N67+'11206'!N67+'11207'!N67+'11208'!N67+'11209'!N67+'11210'!N67+'11211'!N67+'11212'!N67</f>
        <v>0</v>
      </c>
      <c r="O67" s="43">
        <f>'11201'!O67+'11202'!O67+'11203'!O67+'11204'!O67+'11205'!O67+'11206'!O67+'11207'!O67+'11208'!O67+'11209'!O67+'11210'!O67+'11211'!O67+'11212'!O67</f>
        <v>0</v>
      </c>
      <c r="P67" s="43">
        <f>'11201'!P67+'11202'!P67+'11203'!P67+'11204'!P67+'11205'!P67+'11206'!P67+'11207'!P67+'11208'!P67+'11209'!P67+'11210'!P67+'11211'!P67+'11212'!P67</f>
        <v>0</v>
      </c>
      <c r="Q67" s="43">
        <f>'11201'!Q67+'11202'!Q67+'11203'!Q67+'11204'!Q67+'11205'!Q67+'11206'!Q67+'11207'!Q67+'11208'!Q67+'11209'!Q67+'11210'!Q67+'11211'!Q67+'11212'!Q67</f>
        <v>0</v>
      </c>
      <c r="R67" s="43">
        <f>'11201'!R67+'11202'!R67+'11203'!R67+'11204'!R67+'11205'!R67+'11206'!R67+'11207'!R67+'11208'!R67+'11209'!R67+'11210'!R67+'11211'!R67+'11212'!R67</f>
        <v>0</v>
      </c>
      <c r="S67" s="43">
        <f>'11201'!S67+'11202'!S67+'11203'!S67+'11204'!S67+'11205'!S67+'11206'!S67+'11207'!S67+'11208'!S67+'11209'!S67+'11210'!S67+'11211'!S67+'11212'!S67</f>
        <v>0</v>
      </c>
      <c r="T67" s="43">
        <f>'11201'!T67+'11202'!T67+'11203'!T67+'11204'!T67+'11205'!T67+'11206'!T67+'11207'!T67+'11208'!T67+'11209'!T67+'11210'!T67+'11211'!T67+'11212'!T67</f>
        <v>0</v>
      </c>
      <c r="U67" s="43">
        <f>'11201'!U67+'11202'!U67+'11203'!U67+'11204'!U67+'11205'!U67+'11206'!U67+'11207'!U67+'11208'!U67+'11209'!U67+'11210'!U67+'11211'!U67+'11212'!U67</f>
        <v>0</v>
      </c>
      <c r="V67" s="43">
        <f>'11201'!V67+'11202'!V67+'11203'!V67+'11204'!V67+'11205'!V67+'11206'!V67+'11207'!V67+'11208'!V67+'11209'!V67+'11210'!V67+'11211'!V67+'11212'!V67</f>
        <v>0</v>
      </c>
      <c r="W67" s="43">
        <f>'11201'!W67+'11202'!W67+'11203'!W67+'11204'!W67+'11205'!W67+'11206'!W67+'11207'!W67+'11208'!W67+'11209'!W67+'11210'!W67+'11211'!W67+'11212'!W67</f>
        <v>0</v>
      </c>
      <c r="X67" s="43">
        <f>'11201'!X67+'11202'!X67+'11203'!X67+'11204'!X67+'11205'!X67+'11206'!X67+'11207'!X67+'11208'!X67+'11209'!X67+'11210'!X67+'11211'!X67+'11212'!X67</f>
        <v>0</v>
      </c>
      <c r="Y67" s="43">
        <f>'11201'!Y67+'11202'!Y67+'11203'!Y67+'11204'!Y67+'11205'!Y67+'11206'!Y67+'11207'!Y67+'11208'!Y67+'11209'!Y67+'11210'!Y67+'11211'!Y67+'11212'!Y67</f>
        <v>0</v>
      </c>
      <c r="Z67" s="43">
        <f>'11201'!Z67+'11202'!Z67+'11203'!Z67+'11204'!Z67+'11205'!Z67+'11206'!Z67+'11207'!Z67+'11208'!Z67+'11209'!Z67+'11210'!Z67+'11211'!Z67+'11212'!Z67</f>
        <v>0</v>
      </c>
      <c r="AA67" s="43">
        <f>'11201'!AA67+'11202'!AA67+'11203'!AA67+'11204'!AA67+'11205'!AA67+'11206'!AA67+'11207'!AA67+'11208'!AA67+'11209'!AA67+'11210'!AA67+'11211'!AA67+'11212'!AA67</f>
        <v>0</v>
      </c>
      <c r="AB67" s="43">
        <f>'11201'!AB67+'11202'!AB67+'11203'!AB67+'11204'!AB67+'11205'!AB67+'11206'!AB67+'11207'!AB67+'11208'!AB67+'11209'!AB67+'11210'!AB67+'11211'!AB67+'11212'!AB67</f>
        <v>0</v>
      </c>
      <c r="AC67" s="43">
        <f>'11201'!AC67+'11202'!AC67+'11203'!AC67+'11204'!AC67+'11205'!AC67+'11206'!AC67+'11207'!AC67+'11208'!AC67+'11209'!AC67+'11210'!AC67+'11211'!AC67+'11212'!AC67</f>
        <v>0</v>
      </c>
      <c r="AD67" s="43">
        <f>'11201'!AD67+'11202'!AD67+'11203'!AD67+'11204'!AD67+'11205'!AD67+'11206'!AD67+'11207'!AD67+'11208'!AD67+'11209'!AD67+'11210'!AD67+'11211'!AD67+'11212'!AD67</f>
        <v>0</v>
      </c>
      <c r="AE67" s="43">
        <f>'11201'!AE67+'11202'!AE67+'11203'!AE67+'11204'!AE67+'11205'!AE67+'11206'!AE67+'11207'!AE67+'11208'!AE67+'11209'!AE67+'11210'!AE67+'11211'!AE67+'11212'!AE67</f>
        <v>0</v>
      </c>
      <c r="AF67" s="43">
        <f>'11201'!AF67+'11202'!AF67+'11203'!AF67+'11204'!AF67+'11205'!AF67+'11206'!AF67+'11207'!AF67+'11208'!AF67+'11209'!AF67+'11210'!AF67+'11211'!AF67+'11212'!AF67</f>
        <v>0</v>
      </c>
    </row>
    <row r="68" spans="1:32" ht="19.5" customHeight="1" thickBot="1">
      <c r="A68" s="53"/>
      <c r="B68" s="17" t="s">
        <v>59</v>
      </c>
      <c r="C68" s="43">
        <f>'11201'!C68+'11202'!C68+'11203'!C68+'11204'!C68+'11205'!C68+'11206'!C68+'11207'!C68+'11208'!C68+'11209'!C68+'11210'!C68+'11211'!C68+'11212'!C68</f>
        <v>0</v>
      </c>
      <c r="D68" s="43">
        <f>'11201'!D68+'11202'!D68+'11203'!D68+'11204'!D68+'11205'!D68+'11206'!D68+'11207'!D68+'11208'!D68+'11209'!D68+'11210'!D68+'11211'!D68+'11212'!D68</f>
        <v>0</v>
      </c>
      <c r="E68" s="43">
        <f>'11201'!E68+'11202'!E68+'11203'!E68+'11204'!E68+'11205'!E68+'11206'!E68+'11207'!E68+'11208'!E68+'11209'!E68+'11210'!E68+'11211'!E68+'11212'!E68</f>
        <v>0</v>
      </c>
      <c r="F68" s="43">
        <f>'11201'!F68+'11202'!F68+'11203'!F68+'11204'!F68+'11205'!F68+'11206'!F68+'11207'!F68+'11208'!F68+'11209'!F68+'11210'!F68+'11211'!F68+'11212'!F68</f>
        <v>0</v>
      </c>
      <c r="G68" s="43">
        <f>'11201'!G68+'11202'!G68+'11203'!G68+'11204'!G68+'11205'!G68+'11206'!G68+'11207'!G68+'11208'!G68+'11209'!G68+'11210'!G68+'11211'!G68+'11212'!G68</f>
        <v>0</v>
      </c>
      <c r="H68" s="43">
        <f>'11201'!H68+'11202'!H68+'11203'!H68+'11204'!H68+'11205'!H68+'11206'!H68+'11207'!H68+'11208'!H68+'11209'!H68+'11210'!H68+'11211'!H68+'11212'!H68</f>
        <v>0</v>
      </c>
      <c r="I68" s="43">
        <f>'11201'!I68+'11202'!I68+'11203'!I68+'11204'!I68+'11205'!I68+'11206'!I68+'11207'!I68+'11208'!I68+'11209'!I68+'11210'!I68+'11211'!I68+'11212'!I68</f>
        <v>0</v>
      </c>
      <c r="J68" s="43">
        <f>'11201'!J68+'11202'!J68+'11203'!J68+'11204'!J68+'11205'!J68+'11206'!J68+'11207'!J68+'11208'!J68+'11209'!J68+'11210'!J68+'11211'!J68+'11212'!J68</f>
        <v>0</v>
      </c>
      <c r="K68" s="43">
        <f>'11201'!K68+'11202'!K68+'11203'!K68+'11204'!K68+'11205'!K68+'11206'!K68+'11207'!K68+'11208'!K68+'11209'!K68+'11210'!K68+'11211'!K68+'11212'!K68</f>
        <v>0</v>
      </c>
      <c r="L68" s="43">
        <f>'11201'!L68+'11202'!L68+'11203'!L68+'11204'!L68+'11205'!L68+'11206'!L68+'11207'!L68+'11208'!L68+'11209'!L68+'11210'!L68+'11211'!L68+'11212'!L68</f>
        <v>0</v>
      </c>
      <c r="M68" s="43">
        <f>'11201'!M68+'11202'!M68+'11203'!M68+'11204'!M68+'11205'!M68+'11206'!M68+'11207'!M68+'11208'!M68+'11209'!M68+'11210'!M68+'11211'!M68+'11212'!M68</f>
        <v>0</v>
      </c>
      <c r="N68" s="43">
        <f>'11201'!N68+'11202'!N68+'11203'!N68+'11204'!N68+'11205'!N68+'11206'!N68+'11207'!N68+'11208'!N68+'11209'!N68+'11210'!N68+'11211'!N68+'11212'!N68</f>
        <v>0</v>
      </c>
      <c r="O68" s="43">
        <f>'11201'!O68+'11202'!O68+'11203'!O68+'11204'!O68+'11205'!O68+'11206'!O68+'11207'!O68+'11208'!O68+'11209'!O68+'11210'!O68+'11211'!O68+'11212'!O68</f>
        <v>0</v>
      </c>
      <c r="P68" s="43">
        <f>'11201'!P68+'11202'!P68+'11203'!P68+'11204'!P68+'11205'!P68+'11206'!P68+'11207'!P68+'11208'!P68+'11209'!P68+'11210'!P68+'11211'!P68+'11212'!P68</f>
        <v>0</v>
      </c>
      <c r="Q68" s="43">
        <f>'11201'!Q68+'11202'!Q68+'11203'!Q68+'11204'!Q68+'11205'!Q68+'11206'!Q68+'11207'!Q68+'11208'!Q68+'11209'!Q68+'11210'!Q68+'11211'!Q68+'11212'!Q68</f>
        <v>0</v>
      </c>
      <c r="R68" s="43">
        <f>'11201'!R68+'11202'!R68+'11203'!R68+'11204'!R68+'11205'!R68+'11206'!R68+'11207'!R68+'11208'!R68+'11209'!R68+'11210'!R68+'11211'!R68+'11212'!R68</f>
        <v>0</v>
      </c>
      <c r="S68" s="43">
        <f>'11201'!S68+'11202'!S68+'11203'!S68+'11204'!S68+'11205'!S68+'11206'!S68+'11207'!S68+'11208'!S68+'11209'!S68+'11210'!S68+'11211'!S68+'11212'!S68</f>
        <v>0</v>
      </c>
      <c r="T68" s="43">
        <f>'11201'!T68+'11202'!T68+'11203'!T68+'11204'!T68+'11205'!T68+'11206'!T68+'11207'!T68+'11208'!T68+'11209'!T68+'11210'!T68+'11211'!T68+'11212'!T68</f>
        <v>0</v>
      </c>
      <c r="U68" s="43">
        <f>'11201'!U68+'11202'!U68+'11203'!U68+'11204'!U68+'11205'!U68+'11206'!U68+'11207'!U68+'11208'!U68+'11209'!U68+'11210'!U68+'11211'!U68+'11212'!U68</f>
        <v>0</v>
      </c>
      <c r="V68" s="43">
        <f>'11201'!V68+'11202'!V68+'11203'!V68+'11204'!V68+'11205'!V68+'11206'!V68+'11207'!V68+'11208'!V68+'11209'!V68+'11210'!V68+'11211'!V68+'11212'!V68</f>
        <v>0</v>
      </c>
      <c r="W68" s="43">
        <f>'11201'!W68+'11202'!W68+'11203'!W68+'11204'!W68+'11205'!W68+'11206'!W68+'11207'!W68+'11208'!W68+'11209'!W68+'11210'!W68+'11211'!W68+'11212'!W68</f>
        <v>0</v>
      </c>
      <c r="X68" s="43">
        <f>'11201'!X68+'11202'!X68+'11203'!X68+'11204'!X68+'11205'!X68+'11206'!X68+'11207'!X68+'11208'!X68+'11209'!X68+'11210'!X68+'11211'!X68+'11212'!X68</f>
        <v>0</v>
      </c>
      <c r="Y68" s="43">
        <f>'11201'!Y68+'11202'!Y68+'11203'!Y68+'11204'!Y68+'11205'!Y68+'11206'!Y68+'11207'!Y68+'11208'!Y68+'11209'!Y68+'11210'!Y68+'11211'!Y68+'11212'!Y68</f>
        <v>0</v>
      </c>
      <c r="Z68" s="43">
        <f>'11201'!Z68+'11202'!Z68+'11203'!Z68+'11204'!Z68+'11205'!Z68+'11206'!Z68+'11207'!Z68+'11208'!Z68+'11209'!Z68+'11210'!Z68+'11211'!Z68+'11212'!Z68</f>
        <v>0</v>
      </c>
      <c r="AA68" s="43">
        <f>'11201'!AA68+'11202'!AA68+'11203'!AA68+'11204'!AA68+'11205'!AA68+'11206'!AA68+'11207'!AA68+'11208'!AA68+'11209'!AA68+'11210'!AA68+'11211'!AA68+'11212'!AA68</f>
        <v>0</v>
      </c>
      <c r="AB68" s="43">
        <f>'11201'!AB68+'11202'!AB68+'11203'!AB68+'11204'!AB68+'11205'!AB68+'11206'!AB68+'11207'!AB68+'11208'!AB68+'11209'!AB68+'11210'!AB68+'11211'!AB68+'11212'!AB68</f>
        <v>0</v>
      </c>
      <c r="AC68" s="43">
        <f>'11201'!AC68+'11202'!AC68+'11203'!AC68+'11204'!AC68+'11205'!AC68+'11206'!AC68+'11207'!AC68+'11208'!AC68+'11209'!AC68+'11210'!AC68+'11211'!AC68+'11212'!AC68</f>
        <v>0</v>
      </c>
      <c r="AD68" s="43">
        <f>'11201'!AD68+'11202'!AD68+'11203'!AD68+'11204'!AD68+'11205'!AD68+'11206'!AD68+'11207'!AD68+'11208'!AD68+'11209'!AD68+'11210'!AD68+'11211'!AD68+'11212'!AD68</f>
        <v>0</v>
      </c>
      <c r="AE68" s="43">
        <f>'11201'!AE68+'11202'!AE68+'11203'!AE68+'11204'!AE68+'11205'!AE68+'11206'!AE68+'11207'!AE68+'11208'!AE68+'11209'!AE68+'11210'!AE68+'11211'!AE68+'11212'!AE68</f>
        <v>0</v>
      </c>
      <c r="AF68" s="43">
        <f>'11201'!AF68+'11202'!AF68+'11203'!AF68+'11204'!AF68+'11205'!AF68+'11206'!AF68+'11207'!AF68+'11208'!AF68+'11209'!AF68+'11210'!AF68+'11211'!AF68+'11212'!AF68</f>
        <v>0</v>
      </c>
    </row>
    <row r="69" spans="1:32" ht="19.5" customHeight="1" thickBot="1">
      <c r="A69" s="54"/>
      <c r="B69" s="17" t="s">
        <v>4</v>
      </c>
      <c r="C69" s="43">
        <f>'11201'!C69+'11202'!C69+'11203'!C69+'11204'!C69+'11205'!C69+'11206'!C69+'11207'!C69+'11208'!C69+'11209'!C69+'11210'!C69+'11211'!C69+'11212'!C69</f>
        <v>45389628</v>
      </c>
      <c r="D69" s="43">
        <f>'11201'!D69+'11202'!D69+'11203'!D69+'11204'!D69+'11205'!D69+'11206'!D69+'11207'!D69+'11208'!D69+'11209'!D69+'11210'!D69+'11211'!D69+'11212'!D69</f>
        <v>323669893</v>
      </c>
      <c r="E69" s="43">
        <f>'11201'!E69+'11202'!E69+'11203'!E69+'11204'!E69+'11205'!E69+'11206'!E69+'11207'!E69+'11208'!E69+'11209'!E69+'11210'!E69+'11211'!E69+'11212'!E69</f>
        <v>369059521</v>
      </c>
      <c r="F69" s="43">
        <f>'11201'!F69+'11202'!F69+'11203'!F69+'11204'!F69+'11205'!F69+'11206'!F69+'11207'!F69+'11208'!F69+'11209'!F69+'11210'!F69+'11211'!F69+'11212'!F69</f>
        <v>26200002</v>
      </c>
      <c r="G69" s="43">
        <f>'11201'!G69+'11202'!G69+'11203'!G69+'11204'!G69+'11205'!G69+'11206'!G69+'11207'!G69+'11208'!G69+'11209'!G69+'11210'!G69+'11211'!G69+'11212'!G69</f>
        <v>323669893</v>
      </c>
      <c r="H69" s="43">
        <f>'11201'!H69+'11202'!H69+'11203'!H69+'11204'!H69+'11205'!H69+'11206'!H69+'11207'!H69+'11208'!H69+'11209'!H69+'11210'!H69+'11211'!H69+'11212'!H69</f>
        <v>349869895</v>
      </c>
      <c r="I69" s="43">
        <f>'11201'!I69+'11202'!I69+'11203'!I69+'11204'!I69+'11205'!I69+'11206'!I69+'11207'!I69+'11208'!I69+'11209'!I69+'11210'!I69+'11211'!I69+'11212'!I69</f>
        <v>0</v>
      </c>
      <c r="J69" s="43">
        <f>'11201'!J69+'11202'!J69+'11203'!J69+'11204'!J69+'11205'!J69+'11206'!J69+'11207'!J69+'11208'!J69+'11209'!J69+'11210'!J69+'11211'!J69+'11212'!J69</f>
        <v>0</v>
      </c>
      <c r="K69" s="43">
        <f>'11201'!K69+'11202'!K69+'11203'!K69+'11204'!K69+'11205'!K69+'11206'!K69+'11207'!K69+'11208'!K69+'11209'!K69+'11210'!K69+'11211'!K69+'11212'!K69</f>
        <v>0</v>
      </c>
      <c r="L69" s="43">
        <f>'11201'!L69+'11202'!L69+'11203'!L69+'11204'!L69+'11205'!L69+'11206'!L69+'11207'!L69+'11208'!L69+'11209'!L69+'11210'!L69+'11211'!L69+'11212'!L69</f>
        <v>0</v>
      </c>
      <c r="M69" s="43">
        <f>'11201'!M69+'11202'!M69+'11203'!M69+'11204'!M69+'11205'!M69+'11206'!M69+'11207'!M69+'11208'!M69+'11209'!M69+'11210'!M69+'11211'!M69+'11212'!M69</f>
        <v>0</v>
      </c>
      <c r="N69" s="43">
        <f>'11201'!N69+'11202'!N69+'11203'!N69+'11204'!N69+'11205'!N69+'11206'!N69+'11207'!N69+'11208'!N69+'11209'!N69+'11210'!N69+'11211'!N69+'11212'!N69</f>
        <v>0</v>
      </c>
      <c r="O69" s="43">
        <f>'11201'!O69+'11202'!O69+'11203'!O69+'11204'!O69+'11205'!O69+'11206'!O69+'11207'!O69+'11208'!O69+'11209'!O69+'11210'!O69+'11211'!O69+'11212'!O69</f>
        <v>0</v>
      </c>
      <c r="P69" s="43">
        <f>'11201'!P69+'11202'!P69+'11203'!P69+'11204'!P69+'11205'!P69+'11206'!P69+'11207'!P69+'11208'!P69+'11209'!P69+'11210'!P69+'11211'!P69+'11212'!P69</f>
        <v>0</v>
      </c>
      <c r="Q69" s="43">
        <f>'11201'!Q69+'11202'!Q69+'11203'!Q69+'11204'!Q69+'11205'!Q69+'11206'!Q69+'11207'!Q69+'11208'!Q69+'11209'!Q69+'11210'!Q69+'11211'!Q69+'11212'!Q69</f>
        <v>0</v>
      </c>
      <c r="R69" s="43">
        <f>'11201'!R69+'11202'!R69+'11203'!R69+'11204'!R69+'11205'!R69+'11206'!R69+'11207'!R69+'11208'!R69+'11209'!R69+'11210'!R69+'11211'!R69+'11212'!R69</f>
        <v>0</v>
      </c>
      <c r="S69" s="43">
        <f>'11201'!S69+'11202'!S69+'11203'!S69+'11204'!S69+'11205'!S69+'11206'!S69+'11207'!S69+'11208'!S69+'11209'!S69+'11210'!S69+'11211'!S69+'11212'!S69</f>
        <v>0</v>
      </c>
      <c r="T69" s="43">
        <f>'11201'!T69+'11202'!T69+'11203'!T69+'11204'!T69+'11205'!T69+'11206'!T69+'11207'!T69+'11208'!T69+'11209'!T69+'11210'!T69+'11211'!T69+'11212'!T69</f>
        <v>0</v>
      </c>
      <c r="U69" s="43">
        <f>'11201'!U69+'11202'!U69+'11203'!U69+'11204'!U69+'11205'!U69+'11206'!U69+'11207'!U69+'11208'!U69+'11209'!U69+'11210'!U69+'11211'!U69+'11212'!U69</f>
        <v>2467718</v>
      </c>
      <c r="V69" s="43">
        <f>'11201'!V69+'11202'!V69+'11203'!V69+'11204'!V69+'11205'!V69+'11206'!V69+'11207'!V69+'11208'!V69+'11209'!V69+'11210'!V69+'11211'!V69+'11212'!V69</f>
        <v>0</v>
      </c>
      <c r="W69" s="43">
        <f>'11201'!W69+'11202'!W69+'11203'!W69+'11204'!W69+'11205'!W69+'11206'!W69+'11207'!W69+'11208'!W69+'11209'!W69+'11210'!W69+'11211'!W69+'11212'!W69</f>
        <v>2467718</v>
      </c>
      <c r="X69" s="43">
        <f>'11201'!X69+'11202'!X69+'11203'!X69+'11204'!X69+'11205'!X69+'11206'!X69+'11207'!X69+'11208'!X69+'11209'!X69+'11210'!X69+'11211'!X69+'11212'!X69</f>
        <v>16721908</v>
      </c>
      <c r="Y69" s="43">
        <f>'11201'!Y69+'11202'!Y69+'11203'!Y69+'11204'!Y69+'11205'!Y69+'11206'!Y69+'11207'!Y69+'11208'!Y69+'11209'!Y69+'11210'!Y69+'11211'!Y69+'11212'!Y69</f>
        <v>0</v>
      </c>
      <c r="Z69" s="43">
        <f>'11201'!Z69+'11202'!Z69+'11203'!Z69+'11204'!Z69+'11205'!Z69+'11206'!Z69+'11207'!Z69+'11208'!Z69+'11209'!Z69+'11210'!Z69+'11211'!Z69+'11212'!Z69</f>
        <v>16721908</v>
      </c>
      <c r="AA69" s="43">
        <f>'11201'!AA69+'11202'!AA69+'11203'!AA69+'11204'!AA69+'11205'!AA69+'11206'!AA69+'11207'!AA69+'11208'!AA69+'11209'!AA69+'11210'!AA69+'11211'!AA69+'11212'!AA69</f>
        <v>0</v>
      </c>
      <c r="AB69" s="43">
        <f>'11201'!AB69+'11202'!AB69+'11203'!AB69+'11204'!AB69+'11205'!AB69+'11206'!AB69+'11207'!AB69+'11208'!AB69+'11209'!AB69+'11210'!AB69+'11211'!AB69+'11212'!AB69</f>
        <v>0</v>
      </c>
      <c r="AC69" s="43">
        <f>'11201'!AC69+'11202'!AC69+'11203'!AC69+'11204'!AC69+'11205'!AC69+'11206'!AC69+'11207'!AC69+'11208'!AC69+'11209'!AC69+'11210'!AC69+'11211'!AC69+'11212'!AC69</f>
        <v>0</v>
      </c>
      <c r="AD69" s="43">
        <f>'11201'!AD69+'11202'!AD69+'11203'!AD69+'11204'!AD69+'11205'!AD69+'11206'!AD69+'11207'!AD69+'11208'!AD69+'11209'!AD69+'11210'!AD69+'11211'!AD69+'11212'!AD69</f>
        <v>0</v>
      </c>
      <c r="AE69" s="43">
        <f>'11201'!AE69+'11202'!AE69+'11203'!AE69+'11204'!AE69+'11205'!AE69+'11206'!AE69+'11207'!AE69+'11208'!AE69+'11209'!AE69+'11210'!AE69+'11211'!AE69+'11212'!AE69</f>
        <v>0</v>
      </c>
      <c r="AF69" s="43">
        <f>'11201'!AF69+'11202'!AF69+'11203'!AF69+'11204'!AF69+'11205'!AF69+'11206'!AF69+'11207'!AF69+'11208'!AF69+'11209'!AF69+'11210'!AF69+'11211'!AF69+'11212'!AF69</f>
        <v>0</v>
      </c>
    </row>
    <row r="70" spans="1:32" s="44" customFormat="1" ht="19.5" customHeight="1" thickBot="1">
      <c r="A70" s="22" t="s">
        <v>5</v>
      </c>
      <c r="B70" s="21"/>
      <c r="C70" s="9">
        <f>'11201'!C70+'11202'!C70+'11203'!C70+'11204'!C70+'11205'!C70+'11206'!C70+'11207'!C70+'11208'!C70+'11209'!C70+'11210'!C70+'11211'!C70+'11212'!C70</f>
        <v>45618852</v>
      </c>
      <c r="D70" s="9">
        <f>'11201'!D70+'11202'!D70+'11203'!D70+'11204'!D70+'11205'!D70+'11206'!D70+'11207'!D70+'11208'!D70+'11209'!D70+'11210'!D70+'11211'!D70+'11212'!D70</f>
        <v>339275370</v>
      </c>
      <c r="E70" s="9">
        <f>'11201'!E70+'11202'!E70+'11203'!E70+'11204'!E70+'11205'!E70+'11206'!E70+'11207'!E70+'11208'!E70+'11209'!E70+'11210'!E70+'11211'!E70+'11212'!E70</f>
        <v>384894222</v>
      </c>
      <c r="F70" s="9">
        <f>'11201'!F70+'11202'!F70+'11203'!F70+'11204'!F70+'11205'!F70+'11206'!F70+'11207'!F70+'11208'!F70+'11209'!F70+'11210'!F70+'11211'!F70+'11212'!F70</f>
        <v>26429226</v>
      </c>
      <c r="G70" s="9">
        <f>'11201'!G70+'11202'!G70+'11203'!G70+'11204'!G70+'11205'!G70+'11206'!G70+'11207'!G70+'11208'!G70+'11209'!G70+'11210'!G70+'11211'!G70+'11212'!G70</f>
        <v>339275370</v>
      </c>
      <c r="H70" s="9">
        <f>'11201'!H70+'11202'!H70+'11203'!H70+'11204'!H70+'11205'!H70+'11206'!H70+'11207'!H70+'11208'!H70+'11209'!H70+'11210'!H70+'11211'!H70+'11212'!H70</f>
        <v>365704596</v>
      </c>
      <c r="I70" s="9">
        <f>'11201'!I70+'11202'!I70+'11203'!I70+'11204'!I70+'11205'!I70+'11206'!I70+'11207'!I70+'11208'!I70+'11209'!I70+'11210'!I70+'11211'!I70+'11212'!I70</f>
        <v>0</v>
      </c>
      <c r="J70" s="9">
        <f>'11201'!J70+'11202'!J70+'11203'!J70+'11204'!J70+'11205'!J70+'11206'!J70+'11207'!J70+'11208'!J70+'11209'!J70+'11210'!J70+'11211'!J70+'11212'!J70</f>
        <v>0</v>
      </c>
      <c r="K70" s="9">
        <f>'11201'!K70+'11202'!K70+'11203'!K70+'11204'!K70+'11205'!K70+'11206'!K70+'11207'!K70+'11208'!K70+'11209'!K70+'11210'!K70+'11211'!K70+'11212'!K70</f>
        <v>0</v>
      </c>
      <c r="L70" s="9">
        <f>'11201'!L70+'11202'!L70+'11203'!L70+'11204'!L70+'11205'!L70+'11206'!L70+'11207'!L70+'11208'!L70+'11209'!L70+'11210'!L70+'11211'!L70+'11212'!L70</f>
        <v>0</v>
      </c>
      <c r="M70" s="9">
        <f>'11201'!M70+'11202'!M70+'11203'!M70+'11204'!M70+'11205'!M70+'11206'!M70+'11207'!M70+'11208'!M70+'11209'!M70+'11210'!M70+'11211'!M70+'11212'!M70</f>
        <v>0</v>
      </c>
      <c r="N70" s="9">
        <f>'11201'!N70+'11202'!N70+'11203'!N70+'11204'!N70+'11205'!N70+'11206'!N70+'11207'!N70+'11208'!N70+'11209'!N70+'11210'!N70+'11211'!N70+'11212'!N70</f>
        <v>0</v>
      </c>
      <c r="O70" s="9">
        <f>'11201'!O70+'11202'!O70+'11203'!O70+'11204'!O70+'11205'!O70+'11206'!O70+'11207'!O70+'11208'!O70+'11209'!O70+'11210'!O70+'11211'!O70+'11212'!O70</f>
        <v>0</v>
      </c>
      <c r="P70" s="9">
        <f>'11201'!P70+'11202'!P70+'11203'!P70+'11204'!P70+'11205'!P70+'11206'!P70+'11207'!P70+'11208'!P70+'11209'!P70+'11210'!P70+'11211'!P70+'11212'!P70</f>
        <v>0</v>
      </c>
      <c r="Q70" s="9">
        <f>'11201'!Q70+'11202'!Q70+'11203'!Q70+'11204'!Q70+'11205'!Q70+'11206'!Q70+'11207'!Q70+'11208'!Q70+'11209'!Q70+'11210'!Q70+'11211'!Q70+'11212'!Q70</f>
        <v>0</v>
      </c>
      <c r="R70" s="9">
        <f>'11201'!R70+'11202'!R70+'11203'!R70+'11204'!R70+'11205'!R70+'11206'!R70+'11207'!R70+'11208'!R70+'11209'!R70+'11210'!R70+'11211'!R70+'11212'!R70</f>
        <v>0</v>
      </c>
      <c r="S70" s="9">
        <f>'11201'!S70+'11202'!S70+'11203'!S70+'11204'!S70+'11205'!S70+'11206'!S70+'11207'!S70+'11208'!S70+'11209'!S70+'11210'!S70+'11211'!S70+'11212'!S70</f>
        <v>0</v>
      </c>
      <c r="T70" s="9">
        <f>'11201'!T70+'11202'!T70+'11203'!T70+'11204'!T70+'11205'!T70+'11206'!T70+'11207'!T70+'11208'!T70+'11209'!T70+'11210'!T70+'11211'!T70+'11212'!T70</f>
        <v>0</v>
      </c>
      <c r="U70" s="9">
        <f>'11201'!U70+'11202'!U70+'11203'!U70+'11204'!U70+'11205'!U70+'11206'!U70+'11207'!U70+'11208'!U70+'11209'!U70+'11210'!U70+'11211'!U70+'11212'!U70</f>
        <v>2467718</v>
      </c>
      <c r="V70" s="9">
        <f>'11201'!V70+'11202'!V70+'11203'!V70+'11204'!V70+'11205'!V70+'11206'!V70+'11207'!V70+'11208'!V70+'11209'!V70+'11210'!V70+'11211'!V70+'11212'!V70</f>
        <v>0</v>
      </c>
      <c r="W70" s="9">
        <f>'11201'!W70+'11202'!W70+'11203'!W70+'11204'!W70+'11205'!W70+'11206'!W70+'11207'!W70+'11208'!W70+'11209'!W70+'11210'!W70+'11211'!W70+'11212'!W70</f>
        <v>2467718</v>
      </c>
      <c r="X70" s="9">
        <f>'11201'!X70+'11202'!X70+'11203'!X70+'11204'!X70+'11205'!X70+'11206'!X70+'11207'!X70+'11208'!X70+'11209'!X70+'11210'!X70+'11211'!X70+'11212'!X70</f>
        <v>16721908</v>
      </c>
      <c r="Y70" s="9">
        <f>'11201'!Y70+'11202'!Y70+'11203'!Y70+'11204'!Y70+'11205'!Y70+'11206'!Y70+'11207'!Y70+'11208'!Y70+'11209'!Y70+'11210'!Y70+'11211'!Y70+'11212'!Y70</f>
        <v>0</v>
      </c>
      <c r="Z70" s="9">
        <f>'11201'!Z70+'11202'!Z70+'11203'!Z70+'11204'!Z70+'11205'!Z70+'11206'!Z70+'11207'!Z70+'11208'!Z70+'11209'!Z70+'11210'!Z70+'11211'!Z70+'11212'!Z70</f>
        <v>16721908</v>
      </c>
      <c r="AA70" s="9">
        <f>'11201'!AA70+'11202'!AA70+'11203'!AA70+'11204'!AA70+'11205'!AA70+'11206'!AA70+'11207'!AA70+'11208'!AA70+'11209'!AA70+'11210'!AA70+'11211'!AA70+'11212'!AA70</f>
        <v>0</v>
      </c>
      <c r="AB70" s="9">
        <f>'11201'!AB70+'11202'!AB70+'11203'!AB70+'11204'!AB70+'11205'!AB70+'11206'!AB70+'11207'!AB70+'11208'!AB70+'11209'!AB70+'11210'!AB70+'11211'!AB70+'11212'!AB70</f>
        <v>0</v>
      </c>
      <c r="AC70" s="9">
        <f>'11201'!AC70+'11202'!AC70+'11203'!AC70+'11204'!AC70+'11205'!AC70+'11206'!AC70+'11207'!AC70+'11208'!AC70+'11209'!AC70+'11210'!AC70+'11211'!AC70+'11212'!AC70</f>
        <v>0</v>
      </c>
      <c r="AD70" s="9">
        <f>'11201'!AD70+'11202'!AD70+'11203'!AD70+'11204'!AD70+'11205'!AD70+'11206'!AD70+'11207'!AD70+'11208'!AD70+'11209'!AD70+'11210'!AD70+'11211'!AD70+'11212'!AD70</f>
        <v>0</v>
      </c>
      <c r="AE70" s="9">
        <f>'11201'!AE70+'11202'!AE70+'11203'!AE70+'11204'!AE70+'11205'!AE70+'11206'!AE70+'11207'!AE70+'11208'!AE70+'11209'!AE70+'11210'!AE70+'11211'!AE70+'11212'!AE70</f>
        <v>0</v>
      </c>
      <c r="AF70" s="9">
        <f>'11201'!AF70+'11202'!AF70+'11203'!AF70+'11204'!AF70+'11205'!AF70+'11206'!AF70+'11207'!AF70+'11208'!AF70+'11209'!AF70+'11210'!AF70+'11211'!AF70+'11212'!AF70</f>
        <v>0</v>
      </c>
    </row>
    <row r="71" spans="1:32" ht="19.5" customHeight="1" thickBot="1">
      <c r="A71" s="52" t="s">
        <v>34</v>
      </c>
      <c r="B71" s="18" t="s">
        <v>2</v>
      </c>
      <c r="C71" s="43">
        <f>'11201'!C71+'11202'!C71+'11203'!C71+'11204'!C71+'11205'!C71+'11206'!C71+'11207'!C71+'11208'!C71+'11209'!C71+'11210'!C71+'11211'!C71+'11212'!C71</f>
        <v>7287512</v>
      </c>
      <c r="D71" s="43">
        <f>'11201'!D71+'11202'!D71+'11203'!D71+'11204'!D71+'11205'!D71+'11206'!D71+'11207'!D71+'11208'!D71+'11209'!D71+'11210'!D71+'11211'!D71+'11212'!D71</f>
        <v>341907</v>
      </c>
      <c r="E71" s="43">
        <f>'11201'!E71+'11202'!E71+'11203'!E71+'11204'!E71+'11205'!E71+'11206'!E71+'11207'!E71+'11208'!E71+'11209'!E71+'11210'!E71+'11211'!E71+'11212'!E71</f>
        <v>7629419</v>
      </c>
      <c r="F71" s="43">
        <f>'11201'!F71+'11202'!F71+'11203'!F71+'11204'!F71+'11205'!F71+'11206'!F71+'11207'!F71+'11208'!F71+'11209'!F71+'11210'!F71+'11211'!F71+'11212'!F71</f>
        <v>0</v>
      </c>
      <c r="G71" s="43">
        <f>'11201'!G71+'11202'!G71+'11203'!G71+'11204'!G71+'11205'!G71+'11206'!G71+'11207'!G71+'11208'!G71+'11209'!G71+'11210'!G71+'11211'!G71+'11212'!G71</f>
        <v>0</v>
      </c>
      <c r="H71" s="43">
        <f>'11201'!H71+'11202'!H71+'11203'!H71+'11204'!H71+'11205'!H71+'11206'!H71+'11207'!H71+'11208'!H71+'11209'!H71+'11210'!H71+'11211'!H71+'11212'!H71</f>
        <v>0</v>
      </c>
      <c r="I71" s="43">
        <f>'11201'!I71+'11202'!I71+'11203'!I71+'11204'!I71+'11205'!I71+'11206'!I71+'11207'!I71+'11208'!I71+'11209'!I71+'11210'!I71+'11211'!I71+'11212'!I71</f>
        <v>0</v>
      </c>
      <c r="J71" s="43">
        <f>'11201'!J71+'11202'!J71+'11203'!J71+'11204'!J71+'11205'!J71+'11206'!J71+'11207'!J71+'11208'!J71+'11209'!J71+'11210'!J71+'11211'!J71+'11212'!J71</f>
        <v>0</v>
      </c>
      <c r="K71" s="43">
        <f>'11201'!K71+'11202'!K71+'11203'!K71+'11204'!K71+'11205'!K71+'11206'!K71+'11207'!K71+'11208'!K71+'11209'!K71+'11210'!K71+'11211'!K71+'11212'!K71</f>
        <v>0</v>
      </c>
      <c r="L71" s="43">
        <f>'11201'!L71+'11202'!L71+'11203'!L71+'11204'!L71+'11205'!L71+'11206'!L71+'11207'!L71+'11208'!L71+'11209'!L71+'11210'!L71+'11211'!L71+'11212'!L71</f>
        <v>0</v>
      </c>
      <c r="M71" s="43">
        <f>'11201'!M71+'11202'!M71+'11203'!M71+'11204'!M71+'11205'!M71+'11206'!M71+'11207'!M71+'11208'!M71+'11209'!M71+'11210'!M71+'11211'!M71+'11212'!M71</f>
        <v>0</v>
      </c>
      <c r="N71" s="43">
        <f>'11201'!N71+'11202'!N71+'11203'!N71+'11204'!N71+'11205'!N71+'11206'!N71+'11207'!N71+'11208'!N71+'11209'!N71+'11210'!N71+'11211'!N71+'11212'!N71</f>
        <v>0</v>
      </c>
      <c r="O71" s="43">
        <f>'11201'!O71+'11202'!O71+'11203'!O71+'11204'!O71+'11205'!O71+'11206'!O71+'11207'!O71+'11208'!O71+'11209'!O71+'11210'!O71+'11211'!O71+'11212'!O71</f>
        <v>43917</v>
      </c>
      <c r="P71" s="43">
        <f>'11201'!P71+'11202'!P71+'11203'!P71+'11204'!P71+'11205'!P71+'11206'!P71+'11207'!P71+'11208'!P71+'11209'!P71+'11210'!P71+'11211'!P71+'11212'!P71</f>
        <v>47893</v>
      </c>
      <c r="Q71" s="43">
        <f>'11201'!Q71+'11202'!Q71+'11203'!Q71+'11204'!Q71+'11205'!Q71+'11206'!Q71+'11207'!Q71+'11208'!Q71+'11209'!Q71+'11210'!Q71+'11211'!Q71+'11212'!Q71</f>
        <v>91810</v>
      </c>
      <c r="R71" s="43">
        <f>'11201'!R71+'11202'!R71+'11203'!R71+'11204'!R71+'11205'!R71+'11206'!R71+'11207'!R71+'11208'!R71+'11209'!R71+'11210'!R71+'11211'!R71+'11212'!R71</f>
        <v>0</v>
      </c>
      <c r="S71" s="43">
        <f>'11201'!S71+'11202'!S71+'11203'!S71+'11204'!S71+'11205'!S71+'11206'!S71+'11207'!S71+'11208'!S71+'11209'!S71+'11210'!S71+'11211'!S71+'11212'!S71</f>
        <v>0</v>
      </c>
      <c r="T71" s="43">
        <f>'11201'!T71+'11202'!T71+'11203'!T71+'11204'!T71+'11205'!T71+'11206'!T71+'11207'!T71+'11208'!T71+'11209'!T71+'11210'!T71+'11211'!T71+'11212'!T71</f>
        <v>0</v>
      </c>
      <c r="U71" s="43">
        <f>'11201'!U71+'11202'!U71+'11203'!U71+'11204'!U71+'11205'!U71+'11206'!U71+'11207'!U71+'11208'!U71+'11209'!U71+'11210'!U71+'11211'!U71+'11212'!U71</f>
        <v>0</v>
      </c>
      <c r="V71" s="43">
        <f>'11201'!V71+'11202'!V71+'11203'!V71+'11204'!V71+'11205'!V71+'11206'!V71+'11207'!V71+'11208'!V71+'11209'!V71+'11210'!V71+'11211'!V71+'11212'!V71</f>
        <v>0</v>
      </c>
      <c r="W71" s="43">
        <f>'11201'!W71+'11202'!W71+'11203'!W71+'11204'!W71+'11205'!W71+'11206'!W71+'11207'!W71+'11208'!W71+'11209'!W71+'11210'!W71+'11211'!W71+'11212'!W71</f>
        <v>0</v>
      </c>
      <c r="X71" s="43">
        <f>'11201'!X71+'11202'!X71+'11203'!X71+'11204'!X71+'11205'!X71+'11206'!X71+'11207'!X71+'11208'!X71+'11209'!X71+'11210'!X71+'11211'!X71+'11212'!X71</f>
        <v>7243595</v>
      </c>
      <c r="Y71" s="43">
        <f>'11201'!Y71+'11202'!Y71+'11203'!Y71+'11204'!Y71+'11205'!Y71+'11206'!Y71+'11207'!Y71+'11208'!Y71+'11209'!Y71+'11210'!Y71+'11211'!Y71+'11212'!Y71</f>
        <v>294014</v>
      </c>
      <c r="Z71" s="43">
        <f>'11201'!Z71+'11202'!Z71+'11203'!Z71+'11204'!Z71+'11205'!Z71+'11206'!Z71+'11207'!Z71+'11208'!Z71+'11209'!Z71+'11210'!Z71+'11211'!Z71+'11212'!Z71</f>
        <v>7537609</v>
      </c>
      <c r="AA71" s="43">
        <f>'11201'!AA71+'11202'!AA71+'11203'!AA71+'11204'!AA71+'11205'!AA71+'11206'!AA71+'11207'!AA71+'11208'!AA71+'11209'!AA71+'11210'!AA71+'11211'!AA71+'11212'!AA71</f>
        <v>0</v>
      </c>
      <c r="AB71" s="43">
        <f>'11201'!AB71+'11202'!AB71+'11203'!AB71+'11204'!AB71+'11205'!AB71+'11206'!AB71+'11207'!AB71+'11208'!AB71+'11209'!AB71+'11210'!AB71+'11211'!AB71+'11212'!AB71</f>
        <v>0</v>
      </c>
      <c r="AC71" s="43">
        <f>'11201'!AC71+'11202'!AC71+'11203'!AC71+'11204'!AC71+'11205'!AC71+'11206'!AC71+'11207'!AC71+'11208'!AC71+'11209'!AC71+'11210'!AC71+'11211'!AC71+'11212'!AC71</f>
        <v>0</v>
      </c>
      <c r="AD71" s="43">
        <f>'11201'!AD71+'11202'!AD71+'11203'!AD71+'11204'!AD71+'11205'!AD71+'11206'!AD71+'11207'!AD71+'11208'!AD71+'11209'!AD71+'11210'!AD71+'11211'!AD71+'11212'!AD71</f>
        <v>0</v>
      </c>
      <c r="AE71" s="43">
        <f>'11201'!AE71+'11202'!AE71+'11203'!AE71+'11204'!AE71+'11205'!AE71+'11206'!AE71+'11207'!AE71+'11208'!AE71+'11209'!AE71+'11210'!AE71+'11211'!AE71+'11212'!AE71</f>
        <v>0</v>
      </c>
      <c r="AF71" s="43">
        <f>'11201'!AF71+'11202'!AF71+'11203'!AF71+'11204'!AF71+'11205'!AF71+'11206'!AF71+'11207'!AF71+'11208'!AF71+'11209'!AF71+'11210'!AF71+'11211'!AF71+'11212'!AF71</f>
        <v>0</v>
      </c>
    </row>
    <row r="72" spans="1:32" ht="19.5" customHeight="1" thickBot="1">
      <c r="A72" s="53"/>
      <c r="B72" s="17" t="s">
        <v>3</v>
      </c>
      <c r="C72" s="43">
        <f>'11201'!C72+'11202'!C72+'11203'!C72+'11204'!C72+'11205'!C72+'11206'!C72+'11207'!C72+'11208'!C72+'11209'!C72+'11210'!C72+'11211'!C72+'11212'!C72</f>
        <v>2837546</v>
      </c>
      <c r="D72" s="43">
        <f>'11201'!D72+'11202'!D72+'11203'!D72+'11204'!D72+'11205'!D72+'11206'!D72+'11207'!D72+'11208'!D72+'11209'!D72+'11210'!D72+'11211'!D72+'11212'!D72</f>
        <v>0</v>
      </c>
      <c r="E72" s="43">
        <f>'11201'!E72+'11202'!E72+'11203'!E72+'11204'!E72+'11205'!E72+'11206'!E72+'11207'!E72+'11208'!E72+'11209'!E72+'11210'!E72+'11211'!E72+'11212'!E72</f>
        <v>2837546</v>
      </c>
      <c r="F72" s="43">
        <f>'11201'!F72+'11202'!F72+'11203'!F72+'11204'!F72+'11205'!F72+'11206'!F72+'11207'!F72+'11208'!F72+'11209'!F72+'11210'!F72+'11211'!F72+'11212'!F72</f>
        <v>0</v>
      </c>
      <c r="G72" s="43">
        <f>'11201'!G72+'11202'!G72+'11203'!G72+'11204'!G72+'11205'!G72+'11206'!G72+'11207'!G72+'11208'!G72+'11209'!G72+'11210'!G72+'11211'!G72+'11212'!G72</f>
        <v>0</v>
      </c>
      <c r="H72" s="43">
        <f>'11201'!H72+'11202'!H72+'11203'!H72+'11204'!H72+'11205'!H72+'11206'!H72+'11207'!H72+'11208'!H72+'11209'!H72+'11210'!H72+'11211'!H72+'11212'!H72</f>
        <v>0</v>
      </c>
      <c r="I72" s="43">
        <f>'11201'!I72+'11202'!I72+'11203'!I72+'11204'!I72+'11205'!I72+'11206'!I72+'11207'!I72+'11208'!I72+'11209'!I72+'11210'!I72+'11211'!I72+'11212'!I72</f>
        <v>0</v>
      </c>
      <c r="J72" s="43">
        <f>'11201'!J72+'11202'!J72+'11203'!J72+'11204'!J72+'11205'!J72+'11206'!J72+'11207'!J72+'11208'!J72+'11209'!J72+'11210'!J72+'11211'!J72+'11212'!J72</f>
        <v>0</v>
      </c>
      <c r="K72" s="43">
        <f>'11201'!K72+'11202'!K72+'11203'!K72+'11204'!K72+'11205'!K72+'11206'!K72+'11207'!K72+'11208'!K72+'11209'!K72+'11210'!K72+'11211'!K72+'11212'!K72</f>
        <v>0</v>
      </c>
      <c r="L72" s="43">
        <f>'11201'!L72+'11202'!L72+'11203'!L72+'11204'!L72+'11205'!L72+'11206'!L72+'11207'!L72+'11208'!L72+'11209'!L72+'11210'!L72+'11211'!L72+'11212'!L72</f>
        <v>0</v>
      </c>
      <c r="M72" s="43">
        <f>'11201'!M72+'11202'!M72+'11203'!M72+'11204'!M72+'11205'!M72+'11206'!M72+'11207'!M72+'11208'!M72+'11209'!M72+'11210'!M72+'11211'!M72+'11212'!M72</f>
        <v>0</v>
      </c>
      <c r="N72" s="43">
        <f>'11201'!N72+'11202'!N72+'11203'!N72+'11204'!N72+'11205'!N72+'11206'!N72+'11207'!N72+'11208'!N72+'11209'!N72+'11210'!N72+'11211'!N72+'11212'!N72</f>
        <v>0</v>
      </c>
      <c r="O72" s="43">
        <f>'11201'!O72+'11202'!O72+'11203'!O72+'11204'!O72+'11205'!O72+'11206'!O72+'11207'!O72+'11208'!O72+'11209'!O72+'11210'!O72+'11211'!O72+'11212'!O72</f>
        <v>0</v>
      </c>
      <c r="P72" s="43">
        <f>'11201'!P72+'11202'!P72+'11203'!P72+'11204'!P72+'11205'!P72+'11206'!P72+'11207'!P72+'11208'!P72+'11209'!P72+'11210'!P72+'11211'!P72+'11212'!P72</f>
        <v>0</v>
      </c>
      <c r="Q72" s="43">
        <f>'11201'!Q72+'11202'!Q72+'11203'!Q72+'11204'!Q72+'11205'!Q72+'11206'!Q72+'11207'!Q72+'11208'!Q72+'11209'!Q72+'11210'!Q72+'11211'!Q72+'11212'!Q72</f>
        <v>0</v>
      </c>
      <c r="R72" s="43">
        <f>'11201'!R72+'11202'!R72+'11203'!R72+'11204'!R72+'11205'!R72+'11206'!R72+'11207'!R72+'11208'!R72+'11209'!R72+'11210'!R72+'11211'!R72+'11212'!R72</f>
        <v>0</v>
      </c>
      <c r="S72" s="43">
        <f>'11201'!S72+'11202'!S72+'11203'!S72+'11204'!S72+'11205'!S72+'11206'!S72+'11207'!S72+'11208'!S72+'11209'!S72+'11210'!S72+'11211'!S72+'11212'!S72</f>
        <v>0</v>
      </c>
      <c r="T72" s="43">
        <f>'11201'!T72+'11202'!T72+'11203'!T72+'11204'!T72+'11205'!T72+'11206'!T72+'11207'!T72+'11208'!T72+'11209'!T72+'11210'!T72+'11211'!T72+'11212'!T72</f>
        <v>0</v>
      </c>
      <c r="U72" s="43">
        <f>'11201'!U72+'11202'!U72+'11203'!U72+'11204'!U72+'11205'!U72+'11206'!U72+'11207'!U72+'11208'!U72+'11209'!U72+'11210'!U72+'11211'!U72+'11212'!U72</f>
        <v>0</v>
      </c>
      <c r="V72" s="43">
        <f>'11201'!V72+'11202'!V72+'11203'!V72+'11204'!V72+'11205'!V72+'11206'!V72+'11207'!V72+'11208'!V72+'11209'!V72+'11210'!V72+'11211'!V72+'11212'!V72</f>
        <v>0</v>
      </c>
      <c r="W72" s="43">
        <f>'11201'!W72+'11202'!W72+'11203'!W72+'11204'!W72+'11205'!W72+'11206'!W72+'11207'!W72+'11208'!W72+'11209'!W72+'11210'!W72+'11211'!W72+'11212'!W72</f>
        <v>0</v>
      </c>
      <c r="X72" s="43">
        <f>'11201'!X72+'11202'!X72+'11203'!X72+'11204'!X72+'11205'!X72+'11206'!X72+'11207'!X72+'11208'!X72+'11209'!X72+'11210'!X72+'11211'!X72+'11212'!X72</f>
        <v>2837546</v>
      </c>
      <c r="Y72" s="43">
        <f>'11201'!Y72+'11202'!Y72+'11203'!Y72+'11204'!Y72+'11205'!Y72+'11206'!Y72+'11207'!Y72+'11208'!Y72+'11209'!Y72+'11210'!Y72+'11211'!Y72+'11212'!Y72</f>
        <v>0</v>
      </c>
      <c r="Z72" s="43">
        <f>'11201'!Z72+'11202'!Z72+'11203'!Z72+'11204'!Z72+'11205'!Z72+'11206'!Z72+'11207'!Z72+'11208'!Z72+'11209'!Z72+'11210'!Z72+'11211'!Z72+'11212'!Z72</f>
        <v>2837546</v>
      </c>
      <c r="AA72" s="43">
        <f>'11201'!AA72+'11202'!AA72+'11203'!AA72+'11204'!AA72+'11205'!AA72+'11206'!AA72+'11207'!AA72+'11208'!AA72+'11209'!AA72+'11210'!AA72+'11211'!AA72+'11212'!AA72</f>
        <v>0</v>
      </c>
      <c r="AB72" s="43">
        <f>'11201'!AB72+'11202'!AB72+'11203'!AB72+'11204'!AB72+'11205'!AB72+'11206'!AB72+'11207'!AB72+'11208'!AB72+'11209'!AB72+'11210'!AB72+'11211'!AB72+'11212'!AB72</f>
        <v>0</v>
      </c>
      <c r="AC72" s="43">
        <f>'11201'!AC72+'11202'!AC72+'11203'!AC72+'11204'!AC72+'11205'!AC72+'11206'!AC72+'11207'!AC72+'11208'!AC72+'11209'!AC72+'11210'!AC72+'11211'!AC72+'11212'!AC72</f>
        <v>0</v>
      </c>
      <c r="AD72" s="43">
        <f>'11201'!AD72+'11202'!AD72+'11203'!AD72+'11204'!AD72+'11205'!AD72+'11206'!AD72+'11207'!AD72+'11208'!AD72+'11209'!AD72+'11210'!AD72+'11211'!AD72+'11212'!AD72</f>
        <v>0</v>
      </c>
      <c r="AE72" s="43">
        <f>'11201'!AE72+'11202'!AE72+'11203'!AE72+'11204'!AE72+'11205'!AE72+'11206'!AE72+'11207'!AE72+'11208'!AE72+'11209'!AE72+'11210'!AE72+'11211'!AE72+'11212'!AE72</f>
        <v>0</v>
      </c>
      <c r="AF72" s="43">
        <f>'11201'!AF72+'11202'!AF72+'11203'!AF72+'11204'!AF72+'11205'!AF72+'11206'!AF72+'11207'!AF72+'11208'!AF72+'11209'!AF72+'11210'!AF72+'11211'!AF72+'11212'!AF72</f>
        <v>0</v>
      </c>
    </row>
    <row r="73" spans="1:32" ht="19.5" customHeight="1" thickBot="1">
      <c r="A73" s="53"/>
      <c r="B73" s="17" t="s">
        <v>59</v>
      </c>
      <c r="C73" s="43">
        <f>'11201'!C73+'11202'!C73+'11203'!C73+'11204'!C73+'11205'!C73+'11206'!C73+'11207'!C73+'11208'!C73+'11209'!C73+'11210'!C73+'11211'!C73+'11212'!C73</f>
        <v>0</v>
      </c>
      <c r="D73" s="43">
        <f>'11201'!D73+'11202'!D73+'11203'!D73+'11204'!D73+'11205'!D73+'11206'!D73+'11207'!D73+'11208'!D73+'11209'!D73+'11210'!D73+'11211'!D73+'11212'!D73</f>
        <v>0</v>
      </c>
      <c r="E73" s="43">
        <f>'11201'!E73+'11202'!E73+'11203'!E73+'11204'!E73+'11205'!E73+'11206'!E73+'11207'!E73+'11208'!E73+'11209'!E73+'11210'!E73+'11211'!E73+'11212'!E73</f>
        <v>0</v>
      </c>
      <c r="F73" s="43">
        <f>'11201'!F73+'11202'!F73+'11203'!F73+'11204'!F73+'11205'!F73+'11206'!F73+'11207'!F73+'11208'!F73+'11209'!F73+'11210'!F73+'11211'!F73+'11212'!F73</f>
        <v>0</v>
      </c>
      <c r="G73" s="43">
        <f>'11201'!G73+'11202'!G73+'11203'!G73+'11204'!G73+'11205'!G73+'11206'!G73+'11207'!G73+'11208'!G73+'11209'!G73+'11210'!G73+'11211'!G73+'11212'!G73</f>
        <v>0</v>
      </c>
      <c r="H73" s="43">
        <f>'11201'!H73+'11202'!H73+'11203'!H73+'11204'!H73+'11205'!H73+'11206'!H73+'11207'!H73+'11208'!H73+'11209'!H73+'11210'!H73+'11211'!H73+'11212'!H73</f>
        <v>0</v>
      </c>
      <c r="I73" s="43">
        <f>'11201'!I73+'11202'!I73+'11203'!I73+'11204'!I73+'11205'!I73+'11206'!I73+'11207'!I73+'11208'!I73+'11209'!I73+'11210'!I73+'11211'!I73+'11212'!I73</f>
        <v>0</v>
      </c>
      <c r="J73" s="43">
        <f>'11201'!J73+'11202'!J73+'11203'!J73+'11204'!J73+'11205'!J73+'11206'!J73+'11207'!J73+'11208'!J73+'11209'!J73+'11210'!J73+'11211'!J73+'11212'!J73</f>
        <v>0</v>
      </c>
      <c r="K73" s="43">
        <f>'11201'!K73+'11202'!K73+'11203'!K73+'11204'!K73+'11205'!K73+'11206'!K73+'11207'!K73+'11208'!K73+'11209'!K73+'11210'!K73+'11211'!K73+'11212'!K73</f>
        <v>0</v>
      </c>
      <c r="L73" s="43">
        <f>'11201'!L73+'11202'!L73+'11203'!L73+'11204'!L73+'11205'!L73+'11206'!L73+'11207'!L73+'11208'!L73+'11209'!L73+'11210'!L73+'11211'!L73+'11212'!L73</f>
        <v>0</v>
      </c>
      <c r="M73" s="43">
        <f>'11201'!M73+'11202'!M73+'11203'!M73+'11204'!M73+'11205'!M73+'11206'!M73+'11207'!M73+'11208'!M73+'11209'!M73+'11210'!M73+'11211'!M73+'11212'!M73</f>
        <v>0</v>
      </c>
      <c r="N73" s="43">
        <f>'11201'!N73+'11202'!N73+'11203'!N73+'11204'!N73+'11205'!N73+'11206'!N73+'11207'!N73+'11208'!N73+'11209'!N73+'11210'!N73+'11211'!N73+'11212'!N73</f>
        <v>0</v>
      </c>
      <c r="O73" s="43">
        <f>'11201'!O73+'11202'!O73+'11203'!O73+'11204'!O73+'11205'!O73+'11206'!O73+'11207'!O73+'11208'!O73+'11209'!O73+'11210'!O73+'11211'!O73+'11212'!O73</f>
        <v>0</v>
      </c>
      <c r="P73" s="43">
        <f>'11201'!P73+'11202'!P73+'11203'!P73+'11204'!P73+'11205'!P73+'11206'!P73+'11207'!P73+'11208'!P73+'11209'!P73+'11210'!P73+'11211'!P73+'11212'!P73</f>
        <v>0</v>
      </c>
      <c r="Q73" s="43">
        <f>'11201'!Q73+'11202'!Q73+'11203'!Q73+'11204'!Q73+'11205'!Q73+'11206'!Q73+'11207'!Q73+'11208'!Q73+'11209'!Q73+'11210'!Q73+'11211'!Q73+'11212'!Q73</f>
        <v>0</v>
      </c>
      <c r="R73" s="43">
        <f>'11201'!R73+'11202'!R73+'11203'!R73+'11204'!R73+'11205'!R73+'11206'!R73+'11207'!R73+'11208'!R73+'11209'!R73+'11210'!R73+'11211'!R73+'11212'!R73</f>
        <v>0</v>
      </c>
      <c r="S73" s="43">
        <f>'11201'!S73+'11202'!S73+'11203'!S73+'11204'!S73+'11205'!S73+'11206'!S73+'11207'!S73+'11208'!S73+'11209'!S73+'11210'!S73+'11211'!S73+'11212'!S73</f>
        <v>0</v>
      </c>
      <c r="T73" s="43">
        <f>'11201'!T73+'11202'!T73+'11203'!T73+'11204'!T73+'11205'!T73+'11206'!T73+'11207'!T73+'11208'!T73+'11209'!T73+'11210'!T73+'11211'!T73+'11212'!T73</f>
        <v>0</v>
      </c>
      <c r="U73" s="43">
        <f>'11201'!U73+'11202'!U73+'11203'!U73+'11204'!U73+'11205'!U73+'11206'!U73+'11207'!U73+'11208'!U73+'11209'!U73+'11210'!U73+'11211'!U73+'11212'!U73</f>
        <v>0</v>
      </c>
      <c r="V73" s="43">
        <f>'11201'!V73+'11202'!V73+'11203'!V73+'11204'!V73+'11205'!V73+'11206'!V73+'11207'!V73+'11208'!V73+'11209'!V73+'11210'!V73+'11211'!V73+'11212'!V73</f>
        <v>0</v>
      </c>
      <c r="W73" s="43">
        <f>'11201'!W73+'11202'!W73+'11203'!W73+'11204'!W73+'11205'!W73+'11206'!W73+'11207'!W73+'11208'!W73+'11209'!W73+'11210'!W73+'11211'!W73+'11212'!W73</f>
        <v>0</v>
      </c>
      <c r="X73" s="43">
        <f>'11201'!X73+'11202'!X73+'11203'!X73+'11204'!X73+'11205'!X73+'11206'!X73+'11207'!X73+'11208'!X73+'11209'!X73+'11210'!X73+'11211'!X73+'11212'!X73</f>
        <v>0</v>
      </c>
      <c r="Y73" s="43">
        <f>'11201'!Y73+'11202'!Y73+'11203'!Y73+'11204'!Y73+'11205'!Y73+'11206'!Y73+'11207'!Y73+'11208'!Y73+'11209'!Y73+'11210'!Y73+'11211'!Y73+'11212'!Y73</f>
        <v>0</v>
      </c>
      <c r="Z73" s="43">
        <f>'11201'!Z73+'11202'!Z73+'11203'!Z73+'11204'!Z73+'11205'!Z73+'11206'!Z73+'11207'!Z73+'11208'!Z73+'11209'!Z73+'11210'!Z73+'11211'!Z73+'11212'!Z73</f>
        <v>0</v>
      </c>
      <c r="AA73" s="43">
        <f>'11201'!AA73+'11202'!AA73+'11203'!AA73+'11204'!AA73+'11205'!AA73+'11206'!AA73+'11207'!AA73+'11208'!AA73+'11209'!AA73+'11210'!AA73+'11211'!AA73+'11212'!AA73</f>
        <v>0</v>
      </c>
      <c r="AB73" s="43">
        <f>'11201'!AB73+'11202'!AB73+'11203'!AB73+'11204'!AB73+'11205'!AB73+'11206'!AB73+'11207'!AB73+'11208'!AB73+'11209'!AB73+'11210'!AB73+'11211'!AB73+'11212'!AB73</f>
        <v>0</v>
      </c>
      <c r="AC73" s="43">
        <f>'11201'!AC73+'11202'!AC73+'11203'!AC73+'11204'!AC73+'11205'!AC73+'11206'!AC73+'11207'!AC73+'11208'!AC73+'11209'!AC73+'11210'!AC73+'11211'!AC73+'11212'!AC73</f>
        <v>0</v>
      </c>
      <c r="AD73" s="43">
        <f>'11201'!AD73+'11202'!AD73+'11203'!AD73+'11204'!AD73+'11205'!AD73+'11206'!AD73+'11207'!AD73+'11208'!AD73+'11209'!AD73+'11210'!AD73+'11211'!AD73+'11212'!AD73</f>
        <v>0</v>
      </c>
      <c r="AE73" s="43">
        <f>'11201'!AE73+'11202'!AE73+'11203'!AE73+'11204'!AE73+'11205'!AE73+'11206'!AE73+'11207'!AE73+'11208'!AE73+'11209'!AE73+'11210'!AE73+'11211'!AE73+'11212'!AE73</f>
        <v>0</v>
      </c>
      <c r="AF73" s="43">
        <f>'11201'!AF73+'11202'!AF73+'11203'!AF73+'11204'!AF73+'11205'!AF73+'11206'!AF73+'11207'!AF73+'11208'!AF73+'11209'!AF73+'11210'!AF73+'11211'!AF73+'11212'!AF73</f>
        <v>0</v>
      </c>
    </row>
    <row r="74" spans="1:32" ht="19.5" customHeight="1" thickBot="1">
      <c r="A74" s="54"/>
      <c r="B74" s="17" t="s">
        <v>4</v>
      </c>
      <c r="C74" s="43">
        <f>'11201'!C74+'11202'!C74+'11203'!C74+'11204'!C74+'11205'!C74+'11206'!C74+'11207'!C74+'11208'!C74+'11209'!C74+'11210'!C74+'11211'!C74+'11212'!C74</f>
        <v>267241509</v>
      </c>
      <c r="D74" s="43">
        <f>'11201'!D74+'11202'!D74+'11203'!D74+'11204'!D74+'11205'!D74+'11206'!D74+'11207'!D74+'11208'!D74+'11209'!D74+'11210'!D74+'11211'!D74+'11212'!D74</f>
        <v>197208014</v>
      </c>
      <c r="E74" s="43">
        <f>'11201'!E74+'11202'!E74+'11203'!E74+'11204'!E74+'11205'!E74+'11206'!E74+'11207'!E74+'11208'!E74+'11209'!E74+'11210'!E74+'11211'!E74+'11212'!E74</f>
        <v>464449523</v>
      </c>
      <c r="F74" s="43">
        <f>'11201'!F74+'11202'!F74+'11203'!F74+'11204'!F74+'11205'!F74+'11206'!F74+'11207'!F74+'11208'!F74+'11209'!F74+'11210'!F74+'11211'!F74+'11212'!F74</f>
        <v>137908486</v>
      </c>
      <c r="G74" s="43">
        <f>'11201'!G74+'11202'!G74+'11203'!G74+'11204'!G74+'11205'!G74+'11206'!G74+'11207'!G74+'11208'!G74+'11209'!G74+'11210'!G74+'11211'!G74+'11212'!G74</f>
        <v>166830000</v>
      </c>
      <c r="H74" s="43">
        <f>'11201'!H74+'11202'!H74+'11203'!H74+'11204'!H74+'11205'!H74+'11206'!H74+'11207'!H74+'11208'!H74+'11209'!H74+'11210'!H74+'11211'!H74+'11212'!H74</f>
        <v>304738486</v>
      </c>
      <c r="I74" s="43">
        <f>'11201'!I74+'11202'!I74+'11203'!I74+'11204'!I74+'11205'!I74+'11206'!I74+'11207'!I74+'11208'!I74+'11209'!I74+'11210'!I74+'11211'!I74+'11212'!I74</f>
        <v>0</v>
      </c>
      <c r="J74" s="43">
        <f>'11201'!J74+'11202'!J74+'11203'!J74+'11204'!J74+'11205'!J74+'11206'!J74+'11207'!J74+'11208'!J74+'11209'!J74+'11210'!J74+'11211'!J74+'11212'!J74</f>
        <v>0</v>
      </c>
      <c r="K74" s="43">
        <f>'11201'!K74+'11202'!K74+'11203'!K74+'11204'!K74+'11205'!K74+'11206'!K74+'11207'!K74+'11208'!K74+'11209'!K74+'11210'!K74+'11211'!K74+'11212'!K74</f>
        <v>0</v>
      </c>
      <c r="L74" s="43">
        <f>'11201'!L74+'11202'!L74+'11203'!L74+'11204'!L74+'11205'!L74+'11206'!L74+'11207'!L74+'11208'!L74+'11209'!L74+'11210'!L74+'11211'!L74+'11212'!L74</f>
        <v>0</v>
      </c>
      <c r="M74" s="43">
        <f>'11201'!M74+'11202'!M74+'11203'!M74+'11204'!M74+'11205'!M74+'11206'!M74+'11207'!M74+'11208'!M74+'11209'!M74+'11210'!M74+'11211'!M74+'11212'!M74</f>
        <v>0</v>
      </c>
      <c r="N74" s="43">
        <f>'11201'!N74+'11202'!N74+'11203'!N74+'11204'!N74+'11205'!N74+'11206'!N74+'11207'!N74+'11208'!N74+'11209'!N74+'11210'!N74+'11211'!N74+'11212'!N74</f>
        <v>0</v>
      </c>
      <c r="O74" s="43">
        <f>'11201'!O74+'11202'!O74+'11203'!O74+'11204'!O74+'11205'!O74+'11206'!O74+'11207'!O74+'11208'!O74+'11209'!O74+'11210'!O74+'11211'!O74+'11212'!O74</f>
        <v>0</v>
      </c>
      <c r="P74" s="43">
        <f>'11201'!P74+'11202'!P74+'11203'!P74+'11204'!P74+'11205'!P74+'11206'!P74+'11207'!P74+'11208'!P74+'11209'!P74+'11210'!P74+'11211'!P74+'11212'!P74</f>
        <v>0</v>
      </c>
      <c r="Q74" s="43">
        <f>'11201'!Q74+'11202'!Q74+'11203'!Q74+'11204'!Q74+'11205'!Q74+'11206'!Q74+'11207'!Q74+'11208'!Q74+'11209'!Q74+'11210'!Q74+'11211'!Q74+'11212'!Q74</f>
        <v>0</v>
      </c>
      <c r="R74" s="43">
        <f>'11201'!R74+'11202'!R74+'11203'!R74+'11204'!R74+'11205'!R74+'11206'!R74+'11207'!R74+'11208'!R74+'11209'!R74+'11210'!R74+'11211'!R74+'11212'!R74</f>
        <v>0</v>
      </c>
      <c r="S74" s="43">
        <f>'11201'!S74+'11202'!S74+'11203'!S74+'11204'!S74+'11205'!S74+'11206'!S74+'11207'!S74+'11208'!S74+'11209'!S74+'11210'!S74+'11211'!S74+'11212'!S74</f>
        <v>0</v>
      </c>
      <c r="T74" s="43">
        <f>'11201'!T74+'11202'!T74+'11203'!T74+'11204'!T74+'11205'!T74+'11206'!T74+'11207'!T74+'11208'!T74+'11209'!T74+'11210'!T74+'11211'!T74+'11212'!T74</f>
        <v>0</v>
      </c>
      <c r="U74" s="43">
        <f>'11201'!U74+'11202'!U74+'11203'!U74+'11204'!U74+'11205'!U74+'11206'!U74+'11207'!U74+'11208'!U74+'11209'!U74+'11210'!U74+'11211'!U74+'11212'!U74</f>
        <v>0</v>
      </c>
      <c r="V74" s="43">
        <f>'11201'!V74+'11202'!V74+'11203'!V74+'11204'!V74+'11205'!V74+'11206'!V74+'11207'!V74+'11208'!V74+'11209'!V74+'11210'!V74+'11211'!V74+'11212'!V74</f>
        <v>0</v>
      </c>
      <c r="W74" s="43">
        <f>'11201'!W74+'11202'!W74+'11203'!W74+'11204'!W74+'11205'!W74+'11206'!W74+'11207'!W74+'11208'!W74+'11209'!W74+'11210'!W74+'11211'!W74+'11212'!W74</f>
        <v>0</v>
      </c>
      <c r="X74" s="43">
        <f>'11201'!X74+'11202'!X74+'11203'!X74+'11204'!X74+'11205'!X74+'11206'!X74+'11207'!X74+'11208'!X74+'11209'!X74+'11210'!X74+'11211'!X74+'11212'!X74</f>
        <v>129333023</v>
      </c>
      <c r="Y74" s="43">
        <f>'11201'!Y74+'11202'!Y74+'11203'!Y74+'11204'!Y74+'11205'!Y74+'11206'!Y74+'11207'!Y74+'11208'!Y74+'11209'!Y74+'11210'!Y74+'11211'!Y74+'11212'!Y74</f>
        <v>30378014</v>
      </c>
      <c r="Z74" s="43">
        <f>'11201'!Z74+'11202'!Z74+'11203'!Z74+'11204'!Z74+'11205'!Z74+'11206'!Z74+'11207'!Z74+'11208'!Z74+'11209'!Z74+'11210'!Z74+'11211'!Z74+'11212'!Z74</f>
        <v>159711037</v>
      </c>
      <c r="AA74" s="43">
        <f>'11201'!AA74+'11202'!AA74+'11203'!AA74+'11204'!AA74+'11205'!AA74+'11206'!AA74+'11207'!AA74+'11208'!AA74+'11209'!AA74+'11210'!AA74+'11211'!AA74+'11212'!AA74</f>
        <v>0</v>
      </c>
      <c r="AB74" s="43">
        <f>'11201'!AB74+'11202'!AB74+'11203'!AB74+'11204'!AB74+'11205'!AB74+'11206'!AB74+'11207'!AB74+'11208'!AB74+'11209'!AB74+'11210'!AB74+'11211'!AB74+'11212'!AB74</f>
        <v>0</v>
      </c>
      <c r="AC74" s="43">
        <f>'11201'!AC74+'11202'!AC74+'11203'!AC74+'11204'!AC74+'11205'!AC74+'11206'!AC74+'11207'!AC74+'11208'!AC74+'11209'!AC74+'11210'!AC74+'11211'!AC74+'11212'!AC74</f>
        <v>0</v>
      </c>
      <c r="AD74" s="43">
        <f>'11201'!AD74+'11202'!AD74+'11203'!AD74+'11204'!AD74+'11205'!AD74+'11206'!AD74+'11207'!AD74+'11208'!AD74+'11209'!AD74+'11210'!AD74+'11211'!AD74+'11212'!AD74</f>
        <v>0</v>
      </c>
      <c r="AE74" s="43">
        <f>'11201'!AE74+'11202'!AE74+'11203'!AE74+'11204'!AE74+'11205'!AE74+'11206'!AE74+'11207'!AE74+'11208'!AE74+'11209'!AE74+'11210'!AE74+'11211'!AE74+'11212'!AE74</f>
        <v>0</v>
      </c>
      <c r="AF74" s="43">
        <f>'11201'!AF74+'11202'!AF74+'11203'!AF74+'11204'!AF74+'11205'!AF74+'11206'!AF74+'11207'!AF74+'11208'!AF74+'11209'!AF74+'11210'!AF74+'11211'!AF74+'11212'!AF74</f>
        <v>0</v>
      </c>
    </row>
    <row r="75" spans="1:32" s="44" customFormat="1" ht="19.5" customHeight="1" thickBot="1">
      <c r="A75" s="22" t="s">
        <v>5</v>
      </c>
      <c r="B75" s="21"/>
      <c r="C75" s="9">
        <f>'11201'!C75+'11202'!C75+'11203'!C75+'11204'!C75+'11205'!C75+'11206'!C75+'11207'!C75+'11208'!C75+'11209'!C75+'11210'!C75+'11211'!C75+'11212'!C75</f>
        <v>277366567</v>
      </c>
      <c r="D75" s="9">
        <f>'11201'!D75+'11202'!D75+'11203'!D75+'11204'!D75+'11205'!D75+'11206'!D75+'11207'!D75+'11208'!D75+'11209'!D75+'11210'!D75+'11211'!D75+'11212'!D75</f>
        <v>197549921</v>
      </c>
      <c r="E75" s="9">
        <f>'11201'!E75+'11202'!E75+'11203'!E75+'11204'!E75+'11205'!E75+'11206'!E75+'11207'!E75+'11208'!E75+'11209'!E75+'11210'!E75+'11211'!E75+'11212'!E75</f>
        <v>474916488</v>
      </c>
      <c r="F75" s="9">
        <f>'11201'!F75+'11202'!F75+'11203'!F75+'11204'!F75+'11205'!F75+'11206'!F75+'11207'!F75+'11208'!F75+'11209'!F75+'11210'!F75+'11211'!F75+'11212'!F75</f>
        <v>137908486</v>
      </c>
      <c r="G75" s="9">
        <f>'11201'!G75+'11202'!G75+'11203'!G75+'11204'!G75+'11205'!G75+'11206'!G75+'11207'!G75+'11208'!G75+'11209'!G75+'11210'!G75+'11211'!G75+'11212'!G75</f>
        <v>166830000</v>
      </c>
      <c r="H75" s="9">
        <f>'11201'!H75+'11202'!H75+'11203'!H75+'11204'!H75+'11205'!H75+'11206'!H75+'11207'!H75+'11208'!H75+'11209'!H75+'11210'!H75+'11211'!H75+'11212'!H75</f>
        <v>304738486</v>
      </c>
      <c r="I75" s="9">
        <f>'11201'!I75+'11202'!I75+'11203'!I75+'11204'!I75+'11205'!I75+'11206'!I75+'11207'!I75+'11208'!I75+'11209'!I75+'11210'!I75+'11211'!I75+'11212'!I75</f>
        <v>0</v>
      </c>
      <c r="J75" s="9">
        <f>'11201'!J75+'11202'!J75+'11203'!J75+'11204'!J75+'11205'!J75+'11206'!J75+'11207'!J75+'11208'!J75+'11209'!J75+'11210'!J75+'11211'!J75+'11212'!J75</f>
        <v>0</v>
      </c>
      <c r="K75" s="9">
        <f>'11201'!K75+'11202'!K75+'11203'!K75+'11204'!K75+'11205'!K75+'11206'!K75+'11207'!K75+'11208'!K75+'11209'!K75+'11210'!K75+'11211'!K75+'11212'!K75</f>
        <v>0</v>
      </c>
      <c r="L75" s="9">
        <f>'11201'!L75+'11202'!L75+'11203'!L75+'11204'!L75+'11205'!L75+'11206'!L75+'11207'!L75+'11208'!L75+'11209'!L75+'11210'!L75+'11211'!L75+'11212'!L75</f>
        <v>0</v>
      </c>
      <c r="M75" s="9">
        <f>'11201'!M75+'11202'!M75+'11203'!M75+'11204'!M75+'11205'!M75+'11206'!M75+'11207'!M75+'11208'!M75+'11209'!M75+'11210'!M75+'11211'!M75+'11212'!M75</f>
        <v>0</v>
      </c>
      <c r="N75" s="9">
        <f>'11201'!N75+'11202'!N75+'11203'!N75+'11204'!N75+'11205'!N75+'11206'!N75+'11207'!N75+'11208'!N75+'11209'!N75+'11210'!N75+'11211'!N75+'11212'!N75</f>
        <v>0</v>
      </c>
      <c r="O75" s="9">
        <f>'11201'!O75+'11202'!O75+'11203'!O75+'11204'!O75+'11205'!O75+'11206'!O75+'11207'!O75+'11208'!O75+'11209'!O75+'11210'!O75+'11211'!O75+'11212'!O75</f>
        <v>43917</v>
      </c>
      <c r="P75" s="9">
        <f>'11201'!P75+'11202'!P75+'11203'!P75+'11204'!P75+'11205'!P75+'11206'!P75+'11207'!P75+'11208'!P75+'11209'!P75+'11210'!P75+'11211'!P75+'11212'!P75</f>
        <v>47893</v>
      </c>
      <c r="Q75" s="9">
        <f>'11201'!Q75+'11202'!Q75+'11203'!Q75+'11204'!Q75+'11205'!Q75+'11206'!Q75+'11207'!Q75+'11208'!Q75+'11209'!Q75+'11210'!Q75+'11211'!Q75+'11212'!Q75</f>
        <v>91810</v>
      </c>
      <c r="R75" s="9">
        <f>'11201'!R75+'11202'!R75+'11203'!R75+'11204'!R75+'11205'!R75+'11206'!R75+'11207'!R75+'11208'!R75+'11209'!R75+'11210'!R75+'11211'!R75+'11212'!R75</f>
        <v>0</v>
      </c>
      <c r="S75" s="9">
        <f>'11201'!S75+'11202'!S75+'11203'!S75+'11204'!S75+'11205'!S75+'11206'!S75+'11207'!S75+'11208'!S75+'11209'!S75+'11210'!S75+'11211'!S75+'11212'!S75</f>
        <v>0</v>
      </c>
      <c r="T75" s="9">
        <f>'11201'!T75+'11202'!T75+'11203'!T75+'11204'!T75+'11205'!T75+'11206'!T75+'11207'!T75+'11208'!T75+'11209'!T75+'11210'!T75+'11211'!T75+'11212'!T75</f>
        <v>0</v>
      </c>
      <c r="U75" s="9">
        <f>'11201'!U75+'11202'!U75+'11203'!U75+'11204'!U75+'11205'!U75+'11206'!U75+'11207'!U75+'11208'!U75+'11209'!U75+'11210'!U75+'11211'!U75+'11212'!U75</f>
        <v>0</v>
      </c>
      <c r="V75" s="9">
        <f>'11201'!V75+'11202'!V75+'11203'!V75+'11204'!V75+'11205'!V75+'11206'!V75+'11207'!V75+'11208'!V75+'11209'!V75+'11210'!V75+'11211'!V75+'11212'!V75</f>
        <v>0</v>
      </c>
      <c r="W75" s="9">
        <f>'11201'!W75+'11202'!W75+'11203'!W75+'11204'!W75+'11205'!W75+'11206'!W75+'11207'!W75+'11208'!W75+'11209'!W75+'11210'!W75+'11211'!W75+'11212'!W75</f>
        <v>0</v>
      </c>
      <c r="X75" s="9">
        <f>'11201'!X75+'11202'!X75+'11203'!X75+'11204'!X75+'11205'!X75+'11206'!X75+'11207'!X75+'11208'!X75+'11209'!X75+'11210'!X75+'11211'!X75+'11212'!X75</f>
        <v>139414164</v>
      </c>
      <c r="Y75" s="9">
        <f>'11201'!Y75+'11202'!Y75+'11203'!Y75+'11204'!Y75+'11205'!Y75+'11206'!Y75+'11207'!Y75+'11208'!Y75+'11209'!Y75+'11210'!Y75+'11211'!Y75+'11212'!Y75</f>
        <v>30672028</v>
      </c>
      <c r="Z75" s="9">
        <f>'11201'!Z75+'11202'!Z75+'11203'!Z75+'11204'!Z75+'11205'!Z75+'11206'!Z75+'11207'!Z75+'11208'!Z75+'11209'!Z75+'11210'!Z75+'11211'!Z75+'11212'!Z75</f>
        <v>170086192</v>
      </c>
      <c r="AA75" s="9">
        <f>'11201'!AA75+'11202'!AA75+'11203'!AA75+'11204'!AA75+'11205'!AA75+'11206'!AA75+'11207'!AA75+'11208'!AA75+'11209'!AA75+'11210'!AA75+'11211'!AA75+'11212'!AA75</f>
        <v>0</v>
      </c>
      <c r="AB75" s="9">
        <f>'11201'!AB75+'11202'!AB75+'11203'!AB75+'11204'!AB75+'11205'!AB75+'11206'!AB75+'11207'!AB75+'11208'!AB75+'11209'!AB75+'11210'!AB75+'11211'!AB75+'11212'!AB75</f>
        <v>0</v>
      </c>
      <c r="AC75" s="9">
        <f>'11201'!AC75+'11202'!AC75+'11203'!AC75+'11204'!AC75+'11205'!AC75+'11206'!AC75+'11207'!AC75+'11208'!AC75+'11209'!AC75+'11210'!AC75+'11211'!AC75+'11212'!AC75</f>
        <v>0</v>
      </c>
      <c r="AD75" s="9">
        <f>'11201'!AD75+'11202'!AD75+'11203'!AD75+'11204'!AD75+'11205'!AD75+'11206'!AD75+'11207'!AD75+'11208'!AD75+'11209'!AD75+'11210'!AD75+'11211'!AD75+'11212'!AD75</f>
        <v>0</v>
      </c>
      <c r="AE75" s="9">
        <f>'11201'!AE75+'11202'!AE75+'11203'!AE75+'11204'!AE75+'11205'!AE75+'11206'!AE75+'11207'!AE75+'11208'!AE75+'11209'!AE75+'11210'!AE75+'11211'!AE75+'11212'!AE75</f>
        <v>0</v>
      </c>
      <c r="AF75" s="9">
        <f>'11201'!AF75+'11202'!AF75+'11203'!AF75+'11204'!AF75+'11205'!AF75+'11206'!AF75+'11207'!AF75+'11208'!AF75+'11209'!AF75+'11210'!AF75+'11211'!AF75+'11212'!AF75</f>
        <v>0</v>
      </c>
    </row>
    <row r="76" spans="1:32" ht="19.5" customHeight="1" thickBot="1">
      <c r="A76" s="52" t="s">
        <v>35</v>
      </c>
      <c r="B76" s="18" t="s">
        <v>2</v>
      </c>
      <c r="C76" s="43">
        <f>'11201'!C76+'11202'!C76+'11203'!C76+'11204'!C76+'11205'!C76+'11206'!C76+'11207'!C76+'11208'!C76+'11209'!C76+'11210'!C76+'11211'!C76+'11212'!C76</f>
        <v>0</v>
      </c>
      <c r="D76" s="43">
        <f>'11201'!D76+'11202'!D76+'11203'!D76+'11204'!D76+'11205'!D76+'11206'!D76+'11207'!D76+'11208'!D76+'11209'!D76+'11210'!D76+'11211'!D76+'11212'!D76</f>
        <v>0</v>
      </c>
      <c r="E76" s="43">
        <f>'11201'!E76+'11202'!E76+'11203'!E76+'11204'!E76+'11205'!E76+'11206'!E76+'11207'!E76+'11208'!E76+'11209'!E76+'11210'!E76+'11211'!E76+'11212'!E76</f>
        <v>0</v>
      </c>
      <c r="F76" s="43">
        <f>'11201'!F76+'11202'!F76+'11203'!F76+'11204'!F76+'11205'!F76+'11206'!F76+'11207'!F76+'11208'!F76+'11209'!F76+'11210'!F76+'11211'!F76+'11212'!F76</f>
        <v>0</v>
      </c>
      <c r="G76" s="43">
        <f>'11201'!G76+'11202'!G76+'11203'!G76+'11204'!G76+'11205'!G76+'11206'!G76+'11207'!G76+'11208'!G76+'11209'!G76+'11210'!G76+'11211'!G76+'11212'!G76</f>
        <v>0</v>
      </c>
      <c r="H76" s="43">
        <f>'11201'!H76+'11202'!H76+'11203'!H76+'11204'!H76+'11205'!H76+'11206'!H76+'11207'!H76+'11208'!H76+'11209'!H76+'11210'!H76+'11211'!H76+'11212'!H76</f>
        <v>0</v>
      </c>
      <c r="I76" s="43">
        <f>'11201'!I76+'11202'!I76+'11203'!I76+'11204'!I76+'11205'!I76+'11206'!I76+'11207'!I76+'11208'!I76+'11209'!I76+'11210'!I76+'11211'!I76+'11212'!I76</f>
        <v>0</v>
      </c>
      <c r="J76" s="43">
        <f>'11201'!J76+'11202'!J76+'11203'!J76+'11204'!J76+'11205'!J76+'11206'!J76+'11207'!J76+'11208'!J76+'11209'!J76+'11210'!J76+'11211'!J76+'11212'!J76</f>
        <v>0</v>
      </c>
      <c r="K76" s="43">
        <f>'11201'!K76+'11202'!K76+'11203'!K76+'11204'!K76+'11205'!K76+'11206'!K76+'11207'!K76+'11208'!K76+'11209'!K76+'11210'!K76+'11211'!K76+'11212'!K76</f>
        <v>0</v>
      </c>
      <c r="L76" s="43">
        <f>'11201'!L76+'11202'!L76+'11203'!L76+'11204'!L76+'11205'!L76+'11206'!L76+'11207'!L76+'11208'!L76+'11209'!L76+'11210'!L76+'11211'!L76+'11212'!L76</f>
        <v>0</v>
      </c>
      <c r="M76" s="43">
        <f>'11201'!M76+'11202'!M76+'11203'!M76+'11204'!M76+'11205'!M76+'11206'!M76+'11207'!M76+'11208'!M76+'11209'!M76+'11210'!M76+'11211'!M76+'11212'!M76</f>
        <v>0</v>
      </c>
      <c r="N76" s="43">
        <f>'11201'!N76+'11202'!N76+'11203'!N76+'11204'!N76+'11205'!N76+'11206'!N76+'11207'!N76+'11208'!N76+'11209'!N76+'11210'!N76+'11211'!N76+'11212'!N76</f>
        <v>0</v>
      </c>
      <c r="O76" s="43">
        <f>'11201'!O76+'11202'!O76+'11203'!O76+'11204'!O76+'11205'!O76+'11206'!O76+'11207'!O76+'11208'!O76+'11209'!O76+'11210'!O76+'11211'!O76+'11212'!O76</f>
        <v>0</v>
      </c>
      <c r="P76" s="43">
        <f>'11201'!P76+'11202'!P76+'11203'!P76+'11204'!P76+'11205'!P76+'11206'!P76+'11207'!P76+'11208'!P76+'11209'!P76+'11210'!P76+'11211'!P76+'11212'!P76</f>
        <v>0</v>
      </c>
      <c r="Q76" s="43">
        <f>'11201'!Q76+'11202'!Q76+'11203'!Q76+'11204'!Q76+'11205'!Q76+'11206'!Q76+'11207'!Q76+'11208'!Q76+'11209'!Q76+'11210'!Q76+'11211'!Q76+'11212'!Q76</f>
        <v>0</v>
      </c>
      <c r="R76" s="43">
        <f>'11201'!R76+'11202'!R76+'11203'!R76+'11204'!R76+'11205'!R76+'11206'!R76+'11207'!R76+'11208'!R76+'11209'!R76+'11210'!R76+'11211'!R76+'11212'!R76</f>
        <v>0</v>
      </c>
      <c r="S76" s="43">
        <f>'11201'!S76+'11202'!S76+'11203'!S76+'11204'!S76+'11205'!S76+'11206'!S76+'11207'!S76+'11208'!S76+'11209'!S76+'11210'!S76+'11211'!S76+'11212'!S76</f>
        <v>0</v>
      </c>
      <c r="T76" s="43">
        <f>'11201'!T76+'11202'!T76+'11203'!T76+'11204'!T76+'11205'!T76+'11206'!T76+'11207'!T76+'11208'!T76+'11209'!T76+'11210'!T76+'11211'!T76+'11212'!T76</f>
        <v>0</v>
      </c>
      <c r="U76" s="43">
        <f>'11201'!U76+'11202'!U76+'11203'!U76+'11204'!U76+'11205'!U76+'11206'!U76+'11207'!U76+'11208'!U76+'11209'!U76+'11210'!U76+'11211'!U76+'11212'!U76</f>
        <v>0</v>
      </c>
      <c r="V76" s="43">
        <f>'11201'!V76+'11202'!V76+'11203'!V76+'11204'!V76+'11205'!V76+'11206'!V76+'11207'!V76+'11208'!V76+'11209'!V76+'11210'!V76+'11211'!V76+'11212'!V76</f>
        <v>0</v>
      </c>
      <c r="W76" s="43">
        <f>'11201'!W76+'11202'!W76+'11203'!W76+'11204'!W76+'11205'!W76+'11206'!W76+'11207'!W76+'11208'!W76+'11209'!W76+'11210'!W76+'11211'!W76+'11212'!W76</f>
        <v>0</v>
      </c>
      <c r="X76" s="43">
        <f>'11201'!X76+'11202'!X76+'11203'!X76+'11204'!X76+'11205'!X76+'11206'!X76+'11207'!X76+'11208'!X76+'11209'!X76+'11210'!X76+'11211'!X76+'11212'!X76</f>
        <v>0</v>
      </c>
      <c r="Y76" s="43">
        <f>'11201'!Y76+'11202'!Y76+'11203'!Y76+'11204'!Y76+'11205'!Y76+'11206'!Y76+'11207'!Y76+'11208'!Y76+'11209'!Y76+'11210'!Y76+'11211'!Y76+'11212'!Y76</f>
        <v>0</v>
      </c>
      <c r="Z76" s="43">
        <f>'11201'!Z76+'11202'!Z76+'11203'!Z76+'11204'!Z76+'11205'!Z76+'11206'!Z76+'11207'!Z76+'11208'!Z76+'11209'!Z76+'11210'!Z76+'11211'!Z76+'11212'!Z76</f>
        <v>0</v>
      </c>
      <c r="AA76" s="43">
        <f>'11201'!AA76+'11202'!AA76+'11203'!AA76+'11204'!AA76+'11205'!AA76+'11206'!AA76+'11207'!AA76+'11208'!AA76+'11209'!AA76+'11210'!AA76+'11211'!AA76+'11212'!AA76</f>
        <v>0</v>
      </c>
      <c r="AB76" s="43">
        <f>'11201'!AB76+'11202'!AB76+'11203'!AB76+'11204'!AB76+'11205'!AB76+'11206'!AB76+'11207'!AB76+'11208'!AB76+'11209'!AB76+'11210'!AB76+'11211'!AB76+'11212'!AB76</f>
        <v>0</v>
      </c>
      <c r="AC76" s="43">
        <f>'11201'!AC76+'11202'!AC76+'11203'!AC76+'11204'!AC76+'11205'!AC76+'11206'!AC76+'11207'!AC76+'11208'!AC76+'11209'!AC76+'11210'!AC76+'11211'!AC76+'11212'!AC76</f>
        <v>0</v>
      </c>
      <c r="AD76" s="43">
        <f>'11201'!AD76+'11202'!AD76+'11203'!AD76+'11204'!AD76+'11205'!AD76+'11206'!AD76+'11207'!AD76+'11208'!AD76+'11209'!AD76+'11210'!AD76+'11211'!AD76+'11212'!AD76</f>
        <v>0</v>
      </c>
      <c r="AE76" s="43">
        <f>'11201'!AE76+'11202'!AE76+'11203'!AE76+'11204'!AE76+'11205'!AE76+'11206'!AE76+'11207'!AE76+'11208'!AE76+'11209'!AE76+'11210'!AE76+'11211'!AE76+'11212'!AE76</f>
        <v>0</v>
      </c>
      <c r="AF76" s="43">
        <f>'11201'!AF76+'11202'!AF76+'11203'!AF76+'11204'!AF76+'11205'!AF76+'11206'!AF76+'11207'!AF76+'11208'!AF76+'11209'!AF76+'11210'!AF76+'11211'!AF76+'11212'!AF76</f>
        <v>0</v>
      </c>
    </row>
    <row r="77" spans="1:32" ht="19.5" customHeight="1" thickBot="1">
      <c r="A77" s="53"/>
      <c r="B77" s="17" t="s">
        <v>3</v>
      </c>
      <c r="C77" s="43">
        <f>'11201'!C77+'11202'!C77+'11203'!C77+'11204'!C77+'11205'!C77+'11206'!C77+'11207'!C77+'11208'!C77+'11209'!C77+'11210'!C77+'11211'!C77+'11212'!C77</f>
        <v>0</v>
      </c>
      <c r="D77" s="43">
        <f>'11201'!D77+'11202'!D77+'11203'!D77+'11204'!D77+'11205'!D77+'11206'!D77+'11207'!D77+'11208'!D77+'11209'!D77+'11210'!D77+'11211'!D77+'11212'!D77</f>
        <v>0</v>
      </c>
      <c r="E77" s="43">
        <f>'11201'!E77+'11202'!E77+'11203'!E77+'11204'!E77+'11205'!E77+'11206'!E77+'11207'!E77+'11208'!E77+'11209'!E77+'11210'!E77+'11211'!E77+'11212'!E77</f>
        <v>0</v>
      </c>
      <c r="F77" s="43">
        <f>'11201'!F77+'11202'!F77+'11203'!F77+'11204'!F77+'11205'!F77+'11206'!F77+'11207'!F77+'11208'!F77+'11209'!F77+'11210'!F77+'11211'!F77+'11212'!F77</f>
        <v>0</v>
      </c>
      <c r="G77" s="43">
        <f>'11201'!G77+'11202'!G77+'11203'!G77+'11204'!G77+'11205'!G77+'11206'!G77+'11207'!G77+'11208'!G77+'11209'!G77+'11210'!G77+'11211'!G77+'11212'!G77</f>
        <v>0</v>
      </c>
      <c r="H77" s="43">
        <f>'11201'!H77+'11202'!H77+'11203'!H77+'11204'!H77+'11205'!H77+'11206'!H77+'11207'!H77+'11208'!H77+'11209'!H77+'11210'!H77+'11211'!H77+'11212'!H77</f>
        <v>0</v>
      </c>
      <c r="I77" s="43">
        <f>'11201'!I77+'11202'!I77+'11203'!I77+'11204'!I77+'11205'!I77+'11206'!I77+'11207'!I77+'11208'!I77+'11209'!I77+'11210'!I77+'11211'!I77+'11212'!I77</f>
        <v>0</v>
      </c>
      <c r="J77" s="43">
        <f>'11201'!J77+'11202'!J77+'11203'!J77+'11204'!J77+'11205'!J77+'11206'!J77+'11207'!J77+'11208'!J77+'11209'!J77+'11210'!J77+'11211'!J77+'11212'!J77</f>
        <v>0</v>
      </c>
      <c r="K77" s="43">
        <f>'11201'!K77+'11202'!K77+'11203'!K77+'11204'!K77+'11205'!K77+'11206'!K77+'11207'!K77+'11208'!K77+'11209'!K77+'11210'!K77+'11211'!K77+'11212'!K77</f>
        <v>0</v>
      </c>
      <c r="L77" s="43">
        <f>'11201'!L77+'11202'!L77+'11203'!L77+'11204'!L77+'11205'!L77+'11206'!L77+'11207'!L77+'11208'!L77+'11209'!L77+'11210'!L77+'11211'!L77+'11212'!L77</f>
        <v>0</v>
      </c>
      <c r="M77" s="43">
        <f>'11201'!M77+'11202'!M77+'11203'!M77+'11204'!M77+'11205'!M77+'11206'!M77+'11207'!M77+'11208'!M77+'11209'!M77+'11210'!M77+'11211'!M77+'11212'!M77</f>
        <v>0</v>
      </c>
      <c r="N77" s="43">
        <f>'11201'!N77+'11202'!N77+'11203'!N77+'11204'!N77+'11205'!N77+'11206'!N77+'11207'!N77+'11208'!N77+'11209'!N77+'11210'!N77+'11211'!N77+'11212'!N77</f>
        <v>0</v>
      </c>
      <c r="O77" s="43">
        <f>'11201'!O77+'11202'!O77+'11203'!O77+'11204'!O77+'11205'!O77+'11206'!O77+'11207'!O77+'11208'!O77+'11209'!O77+'11210'!O77+'11211'!O77+'11212'!O77</f>
        <v>0</v>
      </c>
      <c r="P77" s="43">
        <f>'11201'!P77+'11202'!P77+'11203'!P77+'11204'!P77+'11205'!P77+'11206'!P77+'11207'!P77+'11208'!P77+'11209'!P77+'11210'!P77+'11211'!P77+'11212'!P77</f>
        <v>0</v>
      </c>
      <c r="Q77" s="43">
        <f>'11201'!Q77+'11202'!Q77+'11203'!Q77+'11204'!Q77+'11205'!Q77+'11206'!Q77+'11207'!Q77+'11208'!Q77+'11209'!Q77+'11210'!Q77+'11211'!Q77+'11212'!Q77</f>
        <v>0</v>
      </c>
      <c r="R77" s="43">
        <f>'11201'!R77+'11202'!R77+'11203'!R77+'11204'!R77+'11205'!R77+'11206'!R77+'11207'!R77+'11208'!R77+'11209'!R77+'11210'!R77+'11211'!R77+'11212'!R77</f>
        <v>0</v>
      </c>
      <c r="S77" s="43">
        <f>'11201'!S77+'11202'!S77+'11203'!S77+'11204'!S77+'11205'!S77+'11206'!S77+'11207'!S77+'11208'!S77+'11209'!S77+'11210'!S77+'11211'!S77+'11212'!S77</f>
        <v>0</v>
      </c>
      <c r="T77" s="43">
        <f>'11201'!T77+'11202'!T77+'11203'!T77+'11204'!T77+'11205'!T77+'11206'!T77+'11207'!T77+'11208'!T77+'11209'!T77+'11210'!T77+'11211'!T77+'11212'!T77</f>
        <v>0</v>
      </c>
      <c r="U77" s="43">
        <f>'11201'!U77+'11202'!U77+'11203'!U77+'11204'!U77+'11205'!U77+'11206'!U77+'11207'!U77+'11208'!U77+'11209'!U77+'11210'!U77+'11211'!U77+'11212'!U77</f>
        <v>0</v>
      </c>
      <c r="V77" s="43">
        <f>'11201'!V77+'11202'!V77+'11203'!V77+'11204'!V77+'11205'!V77+'11206'!V77+'11207'!V77+'11208'!V77+'11209'!V77+'11210'!V77+'11211'!V77+'11212'!V77</f>
        <v>0</v>
      </c>
      <c r="W77" s="43">
        <f>'11201'!W77+'11202'!W77+'11203'!W77+'11204'!W77+'11205'!W77+'11206'!W77+'11207'!W77+'11208'!W77+'11209'!W77+'11210'!W77+'11211'!W77+'11212'!W77</f>
        <v>0</v>
      </c>
      <c r="X77" s="43">
        <f>'11201'!X77+'11202'!X77+'11203'!X77+'11204'!X77+'11205'!X77+'11206'!X77+'11207'!X77+'11208'!X77+'11209'!X77+'11210'!X77+'11211'!X77+'11212'!X77</f>
        <v>0</v>
      </c>
      <c r="Y77" s="43">
        <f>'11201'!Y77+'11202'!Y77+'11203'!Y77+'11204'!Y77+'11205'!Y77+'11206'!Y77+'11207'!Y77+'11208'!Y77+'11209'!Y77+'11210'!Y77+'11211'!Y77+'11212'!Y77</f>
        <v>0</v>
      </c>
      <c r="Z77" s="43">
        <f>'11201'!Z77+'11202'!Z77+'11203'!Z77+'11204'!Z77+'11205'!Z77+'11206'!Z77+'11207'!Z77+'11208'!Z77+'11209'!Z77+'11210'!Z77+'11211'!Z77+'11212'!Z77</f>
        <v>0</v>
      </c>
      <c r="AA77" s="43">
        <f>'11201'!AA77+'11202'!AA77+'11203'!AA77+'11204'!AA77+'11205'!AA77+'11206'!AA77+'11207'!AA77+'11208'!AA77+'11209'!AA77+'11210'!AA77+'11211'!AA77+'11212'!AA77</f>
        <v>0</v>
      </c>
      <c r="AB77" s="43">
        <f>'11201'!AB77+'11202'!AB77+'11203'!AB77+'11204'!AB77+'11205'!AB77+'11206'!AB77+'11207'!AB77+'11208'!AB77+'11209'!AB77+'11210'!AB77+'11211'!AB77+'11212'!AB77</f>
        <v>0</v>
      </c>
      <c r="AC77" s="43">
        <f>'11201'!AC77+'11202'!AC77+'11203'!AC77+'11204'!AC77+'11205'!AC77+'11206'!AC77+'11207'!AC77+'11208'!AC77+'11209'!AC77+'11210'!AC77+'11211'!AC77+'11212'!AC77</f>
        <v>0</v>
      </c>
      <c r="AD77" s="43">
        <f>'11201'!AD77+'11202'!AD77+'11203'!AD77+'11204'!AD77+'11205'!AD77+'11206'!AD77+'11207'!AD77+'11208'!AD77+'11209'!AD77+'11210'!AD77+'11211'!AD77+'11212'!AD77</f>
        <v>0</v>
      </c>
      <c r="AE77" s="43">
        <f>'11201'!AE77+'11202'!AE77+'11203'!AE77+'11204'!AE77+'11205'!AE77+'11206'!AE77+'11207'!AE77+'11208'!AE77+'11209'!AE77+'11210'!AE77+'11211'!AE77+'11212'!AE77</f>
        <v>0</v>
      </c>
      <c r="AF77" s="43">
        <f>'11201'!AF77+'11202'!AF77+'11203'!AF77+'11204'!AF77+'11205'!AF77+'11206'!AF77+'11207'!AF77+'11208'!AF77+'11209'!AF77+'11210'!AF77+'11211'!AF77+'11212'!AF77</f>
        <v>0</v>
      </c>
    </row>
    <row r="78" spans="1:32" ht="19.5" customHeight="1" thickBot="1">
      <c r="A78" s="53"/>
      <c r="B78" s="17" t="s">
        <v>59</v>
      </c>
      <c r="C78" s="43">
        <f>'11201'!C78+'11202'!C78+'11203'!C78+'11204'!C78+'11205'!C78+'11206'!C78+'11207'!C78+'11208'!C78+'11209'!C78+'11210'!C78+'11211'!C78+'11212'!C78</f>
        <v>0</v>
      </c>
      <c r="D78" s="43">
        <f>'11201'!D78+'11202'!D78+'11203'!D78+'11204'!D78+'11205'!D78+'11206'!D78+'11207'!D78+'11208'!D78+'11209'!D78+'11210'!D78+'11211'!D78+'11212'!D78</f>
        <v>0</v>
      </c>
      <c r="E78" s="43">
        <f>'11201'!E78+'11202'!E78+'11203'!E78+'11204'!E78+'11205'!E78+'11206'!E78+'11207'!E78+'11208'!E78+'11209'!E78+'11210'!E78+'11211'!E78+'11212'!E78</f>
        <v>0</v>
      </c>
      <c r="F78" s="43">
        <f>'11201'!F78+'11202'!F78+'11203'!F78+'11204'!F78+'11205'!F78+'11206'!F78+'11207'!F78+'11208'!F78+'11209'!F78+'11210'!F78+'11211'!F78+'11212'!F78</f>
        <v>0</v>
      </c>
      <c r="G78" s="43">
        <f>'11201'!G78+'11202'!G78+'11203'!G78+'11204'!G78+'11205'!G78+'11206'!G78+'11207'!G78+'11208'!G78+'11209'!G78+'11210'!G78+'11211'!G78+'11212'!G78</f>
        <v>0</v>
      </c>
      <c r="H78" s="43">
        <f>'11201'!H78+'11202'!H78+'11203'!H78+'11204'!H78+'11205'!H78+'11206'!H78+'11207'!H78+'11208'!H78+'11209'!H78+'11210'!H78+'11211'!H78+'11212'!H78</f>
        <v>0</v>
      </c>
      <c r="I78" s="43">
        <f>'11201'!I78+'11202'!I78+'11203'!I78+'11204'!I78+'11205'!I78+'11206'!I78+'11207'!I78+'11208'!I78+'11209'!I78+'11210'!I78+'11211'!I78+'11212'!I78</f>
        <v>0</v>
      </c>
      <c r="J78" s="43">
        <f>'11201'!J78+'11202'!J78+'11203'!J78+'11204'!J78+'11205'!J78+'11206'!J78+'11207'!J78+'11208'!J78+'11209'!J78+'11210'!J78+'11211'!J78+'11212'!J78</f>
        <v>0</v>
      </c>
      <c r="K78" s="43">
        <f>'11201'!K78+'11202'!K78+'11203'!K78+'11204'!K78+'11205'!K78+'11206'!K78+'11207'!K78+'11208'!K78+'11209'!K78+'11210'!K78+'11211'!K78+'11212'!K78</f>
        <v>0</v>
      </c>
      <c r="L78" s="43">
        <f>'11201'!L78+'11202'!L78+'11203'!L78+'11204'!L78+'11205'!L78+'11206'!L78+'11207'!L78+'11208'!L78+'11209'!L78+'11210'!L78+'11211'!L78+'11212'!L78</f>
        <v>0</v>
      </c>
      <c r="M78" s="43">
        <f>'11201'!M78+'11202'!M78+'11203'!M78+'11204'!M78+'11205'!M78+'11206'!M78+'11207'!M78+'11208'!M78+'11209'!M78+'11210'!M78+'11211'!M78+'11212'!M78</f>
        <v>0</v>
      </c>
      <c r="N78" s="43">
        <f>'11201'!N78+'11202'!N78+'11203'!N78+'11204'!N78+'11205'!N78+'11206'!N78+'11207'!N78+'11208'!N78+'11209'!N78+'11210'!N78+'11211'!N78+'11212'!N78</f>
        <v>0</v>
      </c>
      <c r="O78" s="43">
        <f>'11201'!O78+'11202'!O78+'11203'!O78+'11204'!O78+'11205'!O78+'11206'!O78+'11207'!O78+'11208'!O78+'11209'!O78+'11210'!O78+'11211'!O78+'11212'!O78</f>
        <v>0</v>
      </c>
      <c r="P78" s="43">
        <f>'11201'!P78+'11202'!P78+'11203'!P78+'11204'!P78+'11205'!P78+'11206'!P78+'11207'!P78+'11208'!P78+'11209'!P78+'11210'!P78+'11211'!P78+'11212'!P78</f>
        <v>0</v>
      </c>
      <c r="Q78" s="43">
        <f>'11201'!Q78+'11202'!Q78+'11203'!Q78+'11204'!Q78+'11205'!Q78+'11206'!Q78+'11207'!Q78+'11208'!Q78+'11209'!Q78+'11210'!Q78+'11211'!Q78+'11212'!Q78</f>
        <v>0</v>
      </c>
      <c r="R78" s="43">
        <f>'11201'!R78+'11202'!R78+'11203'!R78+'11204'!R78+'11205'!R78+'11206'!R78+'11207'!R78+'11208'!R78+'11209'!R78+'11210'!R78+'11211'!R78+'11212'!R78</f>
        <v>0</v>
      </c>
      <c r="S78" s="43">
        <f>'11201'!S78+'11202'!S78+'11203'!S78+'11204'!S78+'11205'!S78+'11206'!S78+'11207'!S78+'11208'!S78+'11209'!S78+'11210'!S78+'11211'!S78+'11212'!S78</f>
        <v>0</v>
      </c>
      <c r="T78" s="43">
        <f>'11201'!T78+'11202'!T78+'11203'!T78+'11204'!T78+'11205'!T78+'11206'!T78+'11207'!T78+'11208'!T78+'11209'!T78+'11210'!T78+'11211'!T78+'11212'!T78</f>
        <v>0</v>
      </c>
      <c r="U78" s="43">
        <f>'11201'!U78+'11202'!U78+'11203'!U78+'11204'!U78+'11205'!U78+'11206'!U78+'11207'!U78+'11208'!U78+'11209'!U78+'11210'!U78+'11211'!U78+'11212'!U78</f>
        <v>0</v>
      </c>
      <c r="V78" s="43">
        <f>'11201'!V78+'11202'!V78+'11203'!V78+'11204'!V78+'11205'!V78+'11206'!V78+'11207'!V78+'11208'!V78+'11209'!V78+'11210'!V78+'11211'!V78+'11212'!V78</f>
        <v>0</v>
      </c>
      <c r="W78" s="43">
        <f>'11201'!W78+'11202'!W78+'11203'!W78+'11204'!W78+'11205'!W78+'11206'!W78+'11207'!W78+'11208'!W78+'11209'!W78+'11210'!W78+'11211'!W78+'11212'!W78</f>
        <v>0</v>
      </c>
      <c r="X78" s="43">
        <f>'11201'!X78+'11202'!X78+'11203'!X78+'11204'!X78+'11205'!X78+'11206'!X78+'11207'!X78+'11208'!X78+'11209'!X78+'11210'!X78+'11211'!X78+'11212'!X78</f>
        <v>0</v>
      </c>
      <c r="Y78" s="43">
        <f>'11201'!Y78+'11202'!Y78+'11203'!Y78+'11204'!Y78+'11205'!Y78+'11206'!Y78+'11207'!Y78+'11208'!Y78+'11209'!Y78+'11210'!Y78+'11211'!Y78+'11212'!Y78</f>
        <v>0</v>
      </c>
      <c r="Z78" s="43">
        <f>'11201'!Z78+'11202'!Z78+'11203'!Z78+'11204'!Z78+'11205'!Z78+'11206'!Z78+'11207'!Z78+'11208'!Z78+'11209'!Z78+'11210'!Z78+'11211'!Z78+'11212'!Z78</f>
        <v>0</v>
      </c>
      <c r="AA78" s="43">
        <f>'11201'!AA78+'11202'!AA78+'11203'!AA78+'11204'!AA78+'11205'!AA78+'11206'!AA78+'11207'!AA78+'11208'!AA78+'11209'!AA78+'11210'!AA78+'11211'!AA78+'11212'!AA78</f>
        <v>0</v>
      </c>
      <c r="AB78" s="43">
        <f>'11201'!AB78+'11202'!AB78+'11203'!AB78+'11204'!AB78+'11205'!AB78+'11206'!AB78+'11207'!AB78+'11208'!AB78+'11209'!AB78+'11210'!AB78+'11211'!AB78+'11212'!AB78</f>
        <v>0</v>
      </c>
      <c r="AC78" s="43">
        <f>'11201'!AC78+'11202'!AC78+'11203'!AC78+'11204'!AC78+'11205'!AC78+'11206'!AC78+'11207'!AC78+'11208'!AC78+'11209'!AC78+'11210'!AC78+'11211'!AC78+'11212'!AC78</f>
        <v>0</v>
      </c>
      <c r="AD78" s="43">
        <f>'11201'!AD78+'11202'!AD78+'11203'!AD78+'11204'!AD78+'11205'!AD78+'11206'!AD78+'11207'!AD78+'11208'!AD78+'11209'!AD78+'11210'!AD78+'11211'!AD78+'11212'!AD78</f>
        <v>0</v>
      </c>
      <c r="AE78" s="43">
        <f>'11201'!AE78+'11202'!AE78+'11203'!AE78+'11204'!AE78+'11205'!AE78+'11206'!AE78+'11207'!AE78+'11208'!AE78+'11209'!AE78+'11210'!AE78+'11211'!AE78+'11212'!AE78</f>
        <v>0</v>
      </c>
      <c r="AF78" s="43">
        <f>'11201'!AF78+'11202'!AF78+'11203'!AF78+'11204'!AF78+'11205'!AF78+'11206'!AF78+'11207'!AF78+'11208'!AF78+'11209'!AF78+'11210'!AF78+'11211'!AF78+'11212'!AF78</f>
        <v>0</v>
      </c>
    </row>
    <row r="79" spans="1:32" ht="19.5" customHeight="1" thickBot="1">
      <c r="A79" s="54"/>
      <c r="B79" s="17" t="s">
        <v>4</v>
      </c>
      <c r="C79" s="43">
        <f>'11201'!C79+'11202'!C79+'11203'!C79+'11204'!C79+'11205'!C79+'11206'!C79+'11207'!C79+'11208'!C79+'11209'!C79+'11210'!C79+'11211'!C79+'11212'!C79</f>
        <v>605897388</v>
      </c>
      <c r="D79" s="43">
        <f>'11201'!D79+'11202'!D79+'11203'!D79+'11204'!D79+'11205'!D79+'11206'!D79+'11207'!D79+'11208'!D79+'11209'!D79+'11210'!D79+'11211'!D79+'11212'!D79</f>
        <v>543333639</v>
      </c>
      <c r="E79" s="43">
        <f>'11201'!E79+'11202'!E79+'11203'!E79+'11204'!E79+'11205'!E79+'11206'!E79+'11207'!E79+'11208'!E79+'11209'!E79+'11210'!E79+'11211'!E79+'11212'!E79</f>
        <v>1149231027</v>
      </c>
      <c r="F79" s="43">
        <f>'11201'!F79+'11202'!F79+'11203'!F79+'11204'!F79+'11205'!F79+'11206'!F79+'11207'!F79+'11208'!F79+'11209'!F79+'11210'!F79+'11211'!F79+'11212'!F79</f>
        <v>433373575</v>
      </c>
      <c r="G79" s="43">
        <f>'11201'!G79+'11202'!G79+'11203'!G79+'11204'!G79+'11205'!G79+'11206'!G79+'11207'!G79+'11208'!G79+'11209'!G79+'11210'!G79+'11211'!G79+'11212'!G79</f>
        <v>543333639</v>
      </c>
      <c r="H79" s="43">
        <f>'11201'!H79+'11202'!H79+'11203'!H79+'11204'!H79+'11205'!H79+'11206'!H79+'11207'!H79+'11208'!H79+'11209'!H79+'11210'!H79+'11211'!H79+'11212'!H79</f>
        <v>976707214</v>
      </c>
      <c r="I79" s="43">
        <f>'11201'!I79+'11202'!I79+'11203'!I79+'11204'!I79+'11205'!I79+'11206'!I79+'11207'!I79+'11208'!I79+'11209'!I79+'11210'!I79+'11211'!I79+'11212'!I79</f>
        <v>0</v>
      </c>
      <c r="J79" s="43">
        <f>'11201'!J79+'11202'!J79+'11203'!J79+'11204'!J79+'11205'!J79+'11206'!J79+'11207'!J79+'11208'!J79+'11209'!J79+'11210'!J79+'11211'!J79+'11212'!J79</f>
        <v>0</v>
      </c>
      <c r="K79" s="43">
        <f>'11201'!K79+'11202'!K79+'11203'!K79+'11204'!K79+'11205'!K79+'11206'!K79+'11207'!K79+'11208'!K79+'11209'!K79+'11210'!K79+'11211'!K79+'11212'!K79</f>
        <v>0</v>
      </c>
      <c r="L79" s="43">
        <f>'11201'!L79+'11202'!L79+'11203'!L79+'11204'!L79+'11205'!L79+'11206'!L79+'11207'!L79+'11208'!L79+'11209'!L79+'11210'!L79+'11211'!L79+'11212'!L79</f>
        <v>0</v>
      </c>
      <c r="M79" s="43">
        <f>'11201'!M79+'11202'!M79+'11203'!M79+'11204'!M79+'11205'!M79+'11206'!M79+'11207'!M79+'11208'!M79+'11209'!M79+'11210'!M79+'11211'!M79+'11212'!M79</f>
        <v>0</v>
      </c>
      <c r="N79" s="43">
        <f>'11201'!N79+'11202'!N79+'11203'!N79+'11204'!N79+'11205'!N79+'11206'!N79+'11207'!N79+'11208'!N79+'11209'!N79+'11210'!N79+'11211'!N79+'11212'!N79</f>
        <v>0</v>
      </c>
      <c r="O79" s="43">
        <f>'11201'!O79+'11202'!O79+'11203'!O79+'11204'!O79+'11205'!O79+'11206'!O79+'11207'!O79+'11208'!O79+'11209'!O79+'11210'!O79+'11211'!O79+'11212'!O79</f>
        <v>0</v>
      </c>
      <c r="P79" s="43">
        <f>'11201'!P79+'11202'!P79+'11203'!P79+'11204'!P79+'11205'!P79+'11206'!P79+'11207'!P79+'11208'!P79+'11209'!P79+'11210'!P79+'11211'!P79+'11212'!P79</f>
        <v>0</v>
      </c>
      <c r="Q79" s="43">
        <f>'11201'!Q79+'11202'!Q79+'11203'!Q79+'11204'!Q79+'11205'!Q79+'11206'!Q79+'11207'!Q79+'11208'!Q79+'11209'!Q79+'11210'!Q79+'11211'!Q79+'11212'!Q79</f>
        <v>0</v>
      </c>
      <c r="R79" s="43">
        <f>'11201'!R79+'11202'!R79+'11203'!R79+'11204'!R79+'11205'!R79+'11206'!R79+'11207'!R79+'11208'!R79+'11209'!R79+'11210'!R79+'11211'!R79+'11212'!R79</f>
        <v>0</v>
      </c>
      <c r="S79" s="43">
        <f>'11201'!S79+'11202'!S79+'11203'!S79+'11204'!S79+'11205'!S79+'11206'!S79+'11207'!S79+'11208'!S79+'11209'!S79+'11210'!S79+'11211'!S79+'11212'!S79</f>
        <v>0</v>
      </c>
      <c r="T79" s="43">
        <f>'11201'!T79+'11202'!T79+'11203'!T79+'11204'!T79+'11205'!T79+'11206'!T79+'11207'!T79+'11208'!T79+'11209'!T79+'11210'!T79+'11211'!T79+'11212'!T79</f>
        <v>0</v>
      </c>
      <c r="U79" s="43">
        <f>'11201'!U79+'11202'!U79+'11203'!U79+'11204'!U79+'11205'!U79+'11206'!U79+'11207'!U79+'11208'!U79+'11209'!U79+'11210'!U79+'11211'!U79+'11212'!U79</f>
        <v>0</v>
      </c>
      <c r="V79" s="43">
        <f>'11201'!V79+'11202'!V79+'11203'!V79+'11204'!V79+'11205'!V79+'11206'!V79+'11207'!V79+'11208'!V79+'11209'!V79+'11210'!V79+'11211'!V79+'11212'!V79</f>
        <v>0</v>
      </c>
      <c r="W79" s="43">
        <f>'11201'!W79+'11202'!W79+'11203'!W79+'11204'!W79+'11205'!W79+'11206'!W79+'11207'!W79+'11208'!W79+'11209'!W79+'11210'!W79+'11211'!W79+'11212'!W79</f>
        <v>0</v>
      </c>
      <c r="X79" s="43">
        <f>'11201'!X79+'11202'!X79+'11203'!X79+'11204'!X79+'11205'!X79+'11206'!X79+'11207'!X79+'11208'!X79+'11209'!X79+'11210'!X79+'11211'!X79+'11212'!X79</f>
        <v>172523813</v>
      </c>
      <c r="Y79" s="43">
        <f>'11201'!Y79+'11202'!Y79+'11203'!Y79+'11204'!Y79+'11205'!Y79+'11206'!Y79+'11207'!Y79+'11208'!Y79+'11209'!Y79+'11210'!Y79+'11211'!Y79+'11212'!Y79</f>
        <v>0</v>
      </c>
      <c r="Z79" s="43">
        <f>'11201'!Z79+'11202'!Z79+'11203'!Z79+'11204'!Z79+'11205'!Z79+'11206'!Z79+'11207'!Z79+'11208'!Z79+'11209'!Z79+'11210'!Z79+'11211'!Z79+'11212'!Z79</f>
        <v>172523813</v>
      </c>
      <c r="AA79" s="43">
        <f>'11201'!AA79+'11202'!AA79+'11203'!AA79+'11204'!AA79+'11205'!AA79+'11206'!AA79+'11207'!AA79+'11208'!AA79+'11209'!AA79+'11210'!AA79+'11211'!AA79+'11212'!AA79</f>
        <v>0</v>
      </c>
      <c r="AB79" s="43">
        <f>'11201'!AB79+'11202'!AB79+'11203'!AB79+'11204'!AB79+'11205'!AB79+'11206'!AB79+'11207'!AB79+'11208'!AB79+'11209'!AB79+'11210'!AB79+'11211'!AB79+'11212'!AB79</f>
        <v>0</v>
      </c>
      <c r="AC79" s="43">
        <f>'11201'!AC79+'11202'!AC79+'11203'!AC79+'11204'!AC79+'11205'!AC79+'11206'!AC79+'11207'!AC79+'11208'!AC79+'11209'!AC79+'11210'!AC79+'11211'!AC79+'11212'!AC79</f>
        <v>0</v>
      </c>
      <c r="AD79" s="43">
        <f>'11201'!AD79+'11202'!AD79+'11203'!AD79+'11204'!AD79+'11205'!AD79+'11206'!AD79+'11207'!AD79+'11208'!AD79+'11209'!AD79+'11210'!AD79+'11211'!AD79+'11212'!AD79</f>
        <v>0</v>
      </c>
      <c r="AE79" s="43">
        <f>'11201'!AE79+'11202'!AE79+'11203'!AE79+'11204'!AE79+'11205'!AE79+'11206'!AE79+'11207'!AE79+'11208'!AE79+'11209'!AE79+'11210'!AE79+'11211'!AE79+'11212'!AE79</f>
        <v>0</v>
      </c>
      <c r="AF79" s="43">
        <f>'11201'!AF79+'11202'!AF79+'11203'!AF79+'11204'!AF79+'11205'!AF79+'11206'!AF79+'11207'!AF79+'11208'!AF79+'11209'!AF79+'11210'!AF79+'11211'!AF79+'11212'!AF79</f>
        <v>0</v>
      </c>
    </row>
    <row r="80" spans="1:32" s="44" customFormat="1" ht="19.5" customHeight="1" thickBot="1">
      <c r="A80" s="22" t="s">
        <v>5</v>
      </c>
      <c r="B80" s="21"/>
      <c r="C80" s="9">
        <f>'11201'!C80+'11202'!C80+'11203'!C80+'11204'!C80+'11205'!C80+'11206'!C80+'11207'!C80+'11208'!C80+'11209'!C80+'11210'!C80+'11211'!C80+'11212'!C80</f>
        <v>605897388</v>
      </c>
      <c r="D80" s="9">
        <f>'11201'!D80+'11202'!D80+'11203'!D80+'11204'!D80+'11205'!D80+'11206'!D80+'11207'!D80+'11208'!D80+'11209'!D80+'11210'!D80+'11211'!D80+'11212'!D80</f>
        <v>543333639</v>
      </c>
      <c r="E80" s="9">
        <f>'11201'!E80+'11202'!E80+'11203'!E80+'11204'!E80+'11205'!E80+'11206'!E80+'11207'!E80+'11208'!E80+'11209'!E80+'11210'!E80+'11211'!E80+'11212'!E80</f>
        <v>1149231027</v>
      </c>
      <c r="F80" s="9">
        <f>'11201'!F80+'11202'!F80+'11203'!F80+'11204'!F80+'11205'!F80+'11206'!F80+'11207'!F80+'11208'!F80+'11209'!F80+'11210'!F80+'11211'!F80+'11212'!F80</f>
        <v>433373575</v>
      </c>
      <c r="G80" s="9">
        <f>'11201'!G80+'11202'!G80+'11203'!G80+'11204'!G80+'11205'!G80+'11206'!G80+'11207'!G80+'11208'!G80+'11209'!G80+'11210'!G80+'11211'!G80+'11212'!G80</f>
        <v>543333639</v>
      </c>
      <c r="H80" s="9">
        <f>'11201'!H80+'11202'!H80+'11203'!H80+'11204'!H80+'11205'!H80+'11206'!H80+'11207'!H80+'11208'!H80+'11209'!H80+'11210'!H80+'11211'!H80+'11212'!H80</f>
        <v>976707214</v>
      </c>
      <c r="I80" s="9">
        <f>'11201'!I80+'11202'!I80+'11203'!I80+'11204'!I80+'11205'!I80+'11206'!I80+'11207'!I80+'11208'!I80+'11209'!I80+'11210'!I80+'11211'!I80+'11212'!I80</f>
        <v>0</v>
      </c>
      <c r="J80" s="9">
        <f>'11201'!J80+'11202'!J80+'11203'!J80+'11204'!J80+'11205'!J80+'11206'!J80+'11207'!J80+'11208'!J80+'11209'!J80+'11210'!J80+'11211'!J80+'11212'!J80</f>
        <v>0</v>
      </c>
      <c r="K80" s="9">
        <f>'11201'!K80+'11202'!K80+'11203'!K80+'11204'!K80+'11205'!K80+'11206'!K80+'11207'!K80+'11208'!K80+'11209'!K80+'11210'!K80+'11211'!K80+'11212'!K80</f>
        <v>0</v>
      </c>
      <c r="L80" s="9">
        <f>'11201'!L80+'11202'!L80+'11203'!L80+'11204'!L80+'11205'!L80+'11206'!L80+'11207'!L80+'11208'!L80+'11209'!L80+'11210'!L80+'11211'!L80+'11212'!L80</f>
        <v>0</v>
      </c>
      <c r="M80" s="9">
        <f>'11201'!M80+'11202'!M80+'11203'!M80+'11204'!M80+'11205'!M80+'11206'!M80+'11207'!M80+'11208'!M80+'11209'!M80+'11210'!M80+'11211'!M80+'11212'!M80</f>
        <v>0</v>
      </c>
      <c r="N80" s="9">
        <f>'11201'!N80+'11202'!N80+'11203'!N80+'11204'!N80+'11205'!N80+'11206'!N80+'11207'!N80+'11208'!N80+'11209'!N80+'11210'!N80+'11211'!N80+'11212'!N80</f>
        <v>0</v>
      </c>
      <c r="O80" s="9">
        <f>'11201'!O80+'11202'!O80+'11203'!O80+'11204'!O80+'11205'!O80+'11206'!O80+'11207'!O80+'11208'!O80+'11209'!O80+'11210'!O80+'11211'!O80+'11212'!O80</f>
        <v>0</v>
      </c>
      <c r="P80" s="9">
        <f>'11201'!P80+'11202'!P80+'11203'!P80+'11204'!P80+'11205'!P80+'11206'!P80+'11207'!P80+'11208'!P80+'11209'!P80+'11210'!P80+'11211'!P80+'11212'!P80</f>
        <v>0</v>
      </c>
      <c r="Q80" s="9">
        <f>'11201'!Q80+'11202'!Q80+'11203'!Q80+'11204'!Q80+'11205'!Q80+'11206'!Q80+'11207'!Q80+'11208'!Q80+'11209'!Q80+'11210'!Q80+'11211'!Q80+'11212'!Q80</f>
        <v>0</v>
      </c>
      <c r="R80" s="9">
        <f>'11201'!R80+'11202'!R80+'11203'!R80+'11204'!R80+'11205'!R80+'11206'!R80+'11207'!R80+'11208'!R80+'11209'!R80+'11210'!R80+'11211'!R80+'11212'!R80</f>
        <v>0</v>
      </c>
      <c r="S80" s="9">
        <f>'11201'!S80+'11202'!S80+'11203'!S80+'11204'!S80+'11205'!S80+'11206'!S80+'11207'!S80+'11208'!S80+'11209'!S80+'11210'!S80+'11211'!S80+'11212'!S80</f>
        <v>0</v>
      </c>
      <c r="T80" s="9">
        <f>'11201'!T80+'11202'!T80+'11203'!T80+'11204'!T80+'11205'!T80+'11206'!T80+'11207'!T80+'11208'!T80+'11209'!T80+'11210'!T80+'11211'!T80+'11212'!T80</f>
        <v>0</v>
      </c>
      <c r="U80" s="9">
        <f>'11201'!U80+'11202'!U80+'11203'!U80+'11204'!U80+'11205'!U80+'11206'!U80+'11207'!U80+'11208'!U80+'11209'!U80+'11210'!U80+'11211'!U80+'11212'!U80</f>
        <v>0</v>
      </c>
      <c r="V80" s="9">
        <f>'11201'!V80+'11202'!V80+'11203'!V80+'11204'!V80+'11205'!V80+'11206'!V80+'11207'!V80+'11208'!V80+'11209'!V80+'11210'!V80+'11211'!V80+'11212'!V80</f>
        <v>0</v>
      </c>
      <c r="W80" s="9">
        <f>'11201'!W80+'11202'!W80+'11203'!W80+'11204'!W80+'11205'!W80+'11206'!W80+'11207'!W80+'11208'!W80+'11209'!W80+'11210'!W80+'11211'!W80+'11212'!W80</f>
        <v>0</v>
      </c>
      <c r="X80" s="9">
        <f>'11201'!X80+'11202'!X80+'11203'!X80+'11204'!X80+'11205'!X80+'11206'!X80+'11207'!X80+'11208'!X80+'11209'!X80+'11210'!X80+'11211'!X80+'11212'!X80</f>
        <v>172523813</v>
      </c>
      <c r="Y80" s="9">
        <f>'11201'!Y80+'11202'!Y80+'11203'!Y80+'11204'!Y80+'11205'!Y80+'11206'!Y80+'11207'!Y80+'11208'!Y80+'11209'!Y80+'11210'!Y80+'11211'!Y80+'11212'!Y80</f>
        <v>0</v>
      </c>
      <c r="Z80" s="9">
        <f>'11201'!Z80+'11202'!Z80+'11203'!Z80+'11204'!Z80+'11205'!Z80+'11206'!Z80+'11207'!Z80+'11208'!Z80+'11209'!Z80+'11210'!Z80+'11211'!Z80+'11212'!Z80</f>
        <v>172523813</v>
      </c>
      <c r="AA80" s="9">
        <f>'11201'!AA80+'11202'!AA80+'11203'!AA80+'11204'!AA80+'11205'!AA80+'11206'!AA80+'11207'!AA80+'11208'!AA80+'11209'!AA80+'11210'!AA80+'11211'!AA80+'11212'!AA80</f>
        <v>0</v>
      </c>
      <c r="AB80" s="9">
        <f>'11201'!AB80+'11202'!AB80+'11203'!AB80+'11204'!AB80+'11205'!AB80+'11206'!AB80+'11207'!AB80+'11208'!AB80+'11209'!AB80+'11210'!AB80+'11211'!AB80+'11212'!AB80</f>
        <v>0</v>
      </c>
      <c r="AC80" s="9">
        <f>'11201'!AC80+'11202'!AC80+'11203'!AC80+'11204'!AC80+'11205'!AC80+'11206'!AC80+'11207'!AC80+'11208'!AC80+'11209'!AC80+'11210'!AC80+'11211'!AC80+'11212'!AC80</f>
        <v>0</v>
      </c>
      <c r="AD80" s="9">
        <f>'11201'!AD80+'11202'!AD80+'11203'!AD80+'11204'!AD80+'11205'!AD80+'11206'!AD80+'11207'!AD80+'11208'!AD80+'11209'!AD80+'11210'!AD80+'11211'!AD80+'11212'!AD80</f>
        <v>0</v>
      </c>
      <c r="AE80" s="9">
        <f>'11201'!AE80+'11202'!AE80+'11203'!AE80+'11204'!AE80+'11205'!AE80+'11206'!AE80+'11207'!AE80+'11208'!AE80+'11209'!AE80+'11210'!AE80+'11211'!AE80+'11212'!AE80</f>
        <v>0</v>
      </c>
      <c r="AF80" s="9">
        <f>'11201'!AF80+'11202'!AF80+'11203'!AF80+'11204'!AF80+'11205'!AF80+'11206'!AF80+'11207'!AF80+'11208'!AF80+'11209'!AF80+'11210'!AF80+'11211'!AF80+'11212'!AF80</f>
        <v>0</v>
      </c>
    </row>
    <row r="81" spans="1:32" ht="19.5" customHeight="1" thickBot="1">
      <c r="A81" s="52" t="s">
        <v>36</v>
      </c>
      <c r="B81" s="18" t="s">
        <v>2</v>
      </c>
      <c r="C81" s="43">
        <f>'11201'!C81+'11202'!C81+'11203'!C81+'11204'!C81+'11205'!C81+'11206'!C81+'11207'!C81+'11208'!C81+'11209'!C81+'11210'!C81+'11211'!C81+'11212'!C81</f>
        <v>0</v>
      </c>
      <c r="D81" s="43">
        <f>'11201'!D81+'11202'!D81+'11203'!D81+'11204'!D81+'11205'!D81+'11206'!D81+'11207'!D81+'11208'!D81+'11209'!D81+'11210'!D81+'11211'!D81+'11212'!D81</f>
        <v>0</v>
      </c>
      <c r="E81" s="43">
        <f>'11201'!E81+'11202'!E81+'11203'!E81+'11204'!E81+'11205'!E81+'11206'!E81+'11207'!E81+'11208'!E81+'11209'!E81+'11210'!E81+'11211'!E81+'11212'!E81</f>
        <v>0</v>
      </c>
      <c r="F81" s="43">
        <f>'11201'!F81+'11202'!F81+'11203'!F81+'11204'!F81+'11205'!F81+'11206'!F81+'11207'!F81+'11208'!F81+'11209'!F81+'11210'!F81+'11211'!F81+'11212'!F81</f>
        <v>0</v>
      </c>
      <c r="G81" s="43">
        <f>'11201'!G81+'11202'!G81+'11203'!G81+'11204'!G81+'11205'!G81+'11206'!G81+'11207'!G81+'11208'!G81+'11209'!G81+'11210'!G81+'11211'!G81+'11212'!G81</f>
        <v>0</v>
      </c>
      <c r="H81" s="43">
        <f>'11201'!H81+'11202'!H81+'11203'!H81+'11204'!H81+'11205'!H81+'11206'!H81+'11207'!H81+'11208'!H81+'11209'!H81+'11210'!H81+'11211'!H81+'11212'!H81</f>
        <v>0</v>
      </c>
      <c r="I81" s="43">
        <f>'11201'!I81+'11202'!I81+'11203'!I81+'11204'!I81+'11205'!I81+'11206'!I81+'11207'!I81+'11208'!I81+'11209'!I81+'11210'!I81+'11211'!I81+'11212'!I81</f>
        <v>0</v>
      </c>
      <c r="J81" s="43">
        <f>'11201'!J81+'11202'!J81+'11203'!J81+'11204'!J81+'11205'!J81+'11206'!J81+'11207'!J81+'11208'!J81+'11209'!J81+'11210'!J81+'11211'!J81+'11212'!J81</f>
        <v>0</v>
      </c>
      <c r="K81" s="43">
        <f>'11201'!K81+'11202'!K81+'11203'!K81+'11204'!K81+'11205'!K81+'11206'!K81+'11207'!K81+'11208'!K81+'11209'!K81+'11210'!K81+'11211'!K81+'11212'!K81</f>
        <v>0</v>
      </c>
      <c r="L81" s="43">
        <f>'11201'!L81+'11202'!L81+'11203'!L81+'11204'!L81+'11205'!L81+'11206'!L81+'11207'!L81+'11208'!L81+'11209'!L81+'11210'!L81+'11211'!L81+'11212'!L81</f>
        <v>0</v>
      </c>
      <c r="M81" s="43">
        <f>'11201'!M81+'11202'!M81+'11203'!M81+'11204'!M81+'11205'!M81+'11206'!M81+'11207'!M81+'11208'!M81+'11209'!M81+'11210'!M81+'11211'!M81+'11212'!M81</f>
        <v>0</v>
      </c>
      <c r="N81" s="43">
        <f>'11201'!N81+'11202'!N81+'11203'!N81+'11204'!N81+'11205'!N81+'11206'!N81+'11207'!N81+'11208'!N81+'11209'!N81+'11210'!N81+'11211'!N81+'11212'!N81</f>
        <v>0</v>
      </c>
      <c r="O81" s="43">
        <f>'11201'!O81+'11202'!O81+'11203'!O81+'11204'!O81+'11205'!O81+'11206'!O81+'11207'!O81+'11208'!O81+'11209'!O81+'11210'!O81+'11211'!O81+'11212'!O81</f>
        <v>0</v>
      </c>
      <c r="P81" s="43">
        <f>'11201'!P81+'11202'!P81+'11203'!P81+'11204'!P81+'11205'!P81+'11206'!P81+'11207'!P81+'11208'!P81+'11209'!P81+'11210'!P81+'11211'!P81+'11212'!P81</f>
        <v>0</v>
      </c>
      <c r="Q81" s="43">
        <f>'11201'!Q81+'11202'!Q81+'11203'!Q81+'11204'!Q81+'11205'!Q81+'11206'!Q81+'11207'!Q81+'11208'!Q81+'11209'!Q81+'11210'!Q81+'11211'!Q81+'11212'!Q81</f>
        <v>0</v>
      </c>
      <c r="R81" s="43">
        <f>'11201'!R81+'11202'!R81+'11203'!R81+'11204'!R81+'11205'!R81+'11206'!R81+'11207'!R81+'11208'!R81+'11209'!R81+'11210'!R81+'11211'!R81+'11212'!R81</f>
        <v>0</v>
      </c>
      <c r="S81" s="43">
        <f>'11201'!S81+'11202'!S81+'11203'!S81+'11204'!S81+'11205'!S81+'11206'!S81+'11207'!S81+'11208'!S81+'11209'!S81+'11210'!S81+'11211'!S81+'11212'!S81</f>
        <v>0</v>
      </c>
      <c r="T81" s="43">
        <f>'11201'!T81+'11202'!T81+'11203'!T81+'11204'!T81+'11205'!T81+'11206'!T81+'11207'!T81+'11208'!T81+'11209'!T81+'11210'!T81+'11211'!T81+'11212'!T81</f>
        <v>0</v>
      </c>
      <c r="U81" s="43">
        <f>'11201'!U81+'11202'!U81+'11203'!U81+'11204'!U81+'11205'!U81+'11206'!U81+'11207'!U81+'11208'!U81+'11209'!U81+'11210'!U81+'11211'!U81+'11212'!U81</f>
        <v>0</v>
      </c>
      <c r="V81" s="43">
        <f>'11201'!V81+'11202'!V81+'11203'!V81+'11204'!V81+'11205'!V81+'11206'!V81+'11207'!V81+'11208'!V81+'11209'!V81+'11210'!V81+'11211'!V81+'11212'!V81</f>
        <v>0</v>
      </c>
      <c r="W81" s="43">
        <f>'11201'!W81+'11202'!W81+'11203'!W81+'11204'!W81+'11205'!W81+'11206'!W81+'11207'!W81+'11208'!W81+'11209'!W81+'11210'!W81+'11211'!W81+'11212'!W81</f>
        <v>0</v>
      </c>
      <c r="X81" s="43">
        <f>'11201'!X81+'11202'!X81+'11203'!X81+'11204'!X81+'11205'!X81+'11206'!X81+'11207'!X81+'11208'!X81+'11209'!X81+'11210'!X81+'11211'!X81+'11212'!X81</f>
        <v>0</v>
      </c>
      <c r="Y81" s="43">
        <f>'11201'!Y81+'11202'!Y81+'11203'!Y81+'11204'!Y81+'11205'!Y81+'11206'!Y81+'11207'!Y81+'11208'!Y81+'11209'!Y81+'11210'!Y81+'11211'!Y81+'11212'!Y81</f>
        <v>0</v>
      </c>
      <c r="Z81" s="43">
        <f>'11201'!Z81+'11202'!Z81+'11203'!Z81+'11204'!Z81+'11205'!Z81+'11206'!Z81+'11207'!Z81+'11208'!Z81+'11209'!Z81+'11210'!Z81+'11211'!Z81+'11212'!Z81</f>
        <v>0</v>
      </c>
      <c r="AA81" s="43">
        <f>'11201'!AA81+'11202'!AA81+'11203'!AA81+'11204'!AA81+'11205'!AA81+'11206'!AA81+'11207'!AA81+'11208'!AA81+'11209'!AA81+'11210'!AA81+'11211'!AA81+'11212'!AA81</f>
        <v>0</v>
      </c>
      <c r="AB81" s="43">
        <f>'11201'!AB81+'11202'!AB81+'11203'!AB81+'11204'!AB81+'11205'!AB81+'11206'!AB81+'11207'!AB81+'11208'!AB81+'11209'!AB81+'11210'!AB81+'11211'!AB81+'11212'!AB81</f>
        <v>0</v>
      </c>
      <c r="AC81" s="43">
        <f>'11201'!AC81+'11202'!AC81+'11203'!AC81+'11204'!AC81+'11205'!AC81+'11206'!AC81+'11207'!AC81+'11208'!AC81+'11209'!AC81+'11210'!AC81+'11211'!AC81+'11212'!AC81</f>
        <v>0</v>
      </c>
      <c r="AD81" s="43">
        <f>'11201'!AD81+'11202'!AD81+'11203'!AD81+'11204'!AD81+'11205'!AD81+'11206'!AD81+'11207'!AD81+'11208'!AD81+'11209'!AD81+'11210'!AD81+'11211'!AD81+'11212'!AD81</f>
        <v>0</v>
      </c>
      <c r="AE81" s="43">
        <f>'11201'!AE81+'11202'!AE81+'11203'!AE81+'11204'!AE81+'11205'!AE81+'11206'!AE81+'11207'!AE81+'11208'!AE81+'11209'!AE81+'11210'!AE81+'11211'!AE81+'11212'!AE81</f>
        <v>0</v>
      </c>
      <c r="AF81" s="43">
        <f>'11201'!AF81+'11202'!AF81+'11203'!AF81+'11204'!AF81+'11205'!AF81+'11206'!AF81+'11207'!AF81+'11208'!AF81+'11209'!AF81+'11210'!AF81+'11211'!AF81+'11212'!AF81</f>
        <v>0</v>
      </c>
    </row>
    <row r="82" spans="1:32" ht="19.5" customHeight="1" thickBot="1">
      <c r="A82" s="53"/>
      <c r="B82" s="17" t="s">
        <v>3</v>
      </c>
      <c r="C82" s="43">
        <f>'11201'!C82+'11202'!C82+'11203'!C82+'11204'!C82+'11205'!C82+'11206'!C82+'11207'!C82+'11208'!C82+'11209'!C82+'11210'!C82+'11211'!C82+'11212'!C82</f>
        <v>0</v>
      </c>
      <c r="D82" s="43">
        <f>'11201'!D82+'11202'!D82+'11203'!D82+'11204'!D82+'11205'!D82+'11206'!D82+'11207'!D82+'11208'!D82+'11209'!D82+'11210'!D82+'11211'!D82+'11212'!D82</f>
        <v>0</v>
      </c>
      <c r="E82" s="43">
        <f>'11201'!E82+'11202'!E82+'11203'!E82+'11204'!E82+'11205'!E82+'11206'!E82+'11207'!E82+'11208'!E82+'11209'!E82+'11210'!E82+'11211'!E82+'11212'!E82</f>
        <v>0</v>
      </c>
      <c r="F82" s="43">
        <f>'11201'!F82+'11202'!F82+'11203'!F82+'11204'!F82+'11205'!F82+'11206'!F82+'11207'!F82+'11208'!F82+'11209'!F82+'11210'!F82+'11211'!F82+'11212'!F82</f>
        <v>0</v>
      </c>
      <c r="G82" s="43">
        <f>'11201'!G82+'11202'!G82+'11203'!G82+'11204'!G82+'11205'!G82+'11206'!G82+'11207'!G82+'11208'!G82+'11209'!G82+'11210'!G82+'11211'!G82+'11212'!G82</f>
        <v>0</v>
      </c>
      <c r="H82" s="43">
        <f>'11201'!H82+'11202'!H82+'11203'!H82+'11204'!H82+'11205'!H82+'11206'!H82+'11207'!H82+'11208'!H82+'11209'!H82+'11210'!H82+'11211'!H82+'11212'!H82</f>
        <v>0</v>
      </c>
      <c r="I82" s="43">
        <f>'11201'!I82+'11202'!I82+'11203'!I82+'11204'!I82+'11205'!I82+'11206'!I82+'11207'!I82+'11208'!I82+'11209'!I82+'11210'!I82+'11211'!I82+'11212'!I82</f>
        <v>0</v>
      </c>
      <c r="J82" s="43">
        <f>'11201'!J82+'11202'!J82+'11203'!J82+'11204'!J82+'11205'!J82+'11206'!J82+'11207'!J82+'11208'!J82+'11209'!J82+'11210'!J82+'11211'!J82+'11212'!J82</f>
        <v>0</v>
      </c>
      <c r="K82" s="43">
        <f>'11201'!K82+'11202'!K82+'11203'!K82+'11204'!K82+'11205'!K82+'11206'!K82+'11207'!K82+'11208'!K82+'11209'!K82+'11210'!K82+'11211'!K82+'11212'!K82</f>
        <v>0</v>
      </c>
      <c r="L82" s="43">
        <f>'11201'!L82+'11202'!L82+'11203'!L82+'11204'!L82+'11205'!L82+'11206'!L82+'11207'!L82+'11208'!L82+'11209'!L82+'11210'!L82+'11211'!L82+'11212'!L82</f>
        <v>0</v>
      </c>
      <c r="M82" s="43">
        <f>'11201'!M82+'11202'!M82+'11203'!M82+'11204'!M82+'11205'!M82+'11206'!M82+'11207'!M82+'11208'!M82+'11209'!M82+'11210'!M82+'11211'!M82+'11212'!M82</f>
        <v>0</v>
      </c>
      <c r="N82" s="43">
        <f>'11201'!N82+'11202'!N82+'11203'!N82+'11204'!N82+'11205'!N82+'11206'!N82+'11207'!N82+'11208'!N82+'11209'!N82+'11210'!N82+'11211'!N82+'11212'!N82</f>
        <v>0</v>
      </c>
      <c r="O82" s="43">
        <f>'11201'!O82+'11202'!O82+'11203'!O82+'11204'!O82+'11205'!O82+'11206'!O82+'11207'!O82+'11208'!O82+'11209'!O82+'11210'!O82+'11211'!O82+'11212'!O82</f>
        <v>0</v>
      </c>
      <c r="P82" s="43">
        <f>'11201'!P82+'11202'!P82+'11203'!P82+'11204'!P82+'11205'!P82+'11206'!P82+'11207'!P82+'11208'!P82+'11209'!P82+'11210'!P82+'11211'!P82+'11212'!P82</f>
        <v>0</v>
      </c>
      <c r="Q82" s="43">
        <f>'11201'!Q82+'11202'!Q82+'11203'!Q82+'11204'!Q82+'11205'!Q82+'11206'!Q82+'11207'!Q82+'11208'!Q82+'11209'!Q82+'11210'!Q82+'11211'!Q82+'11212'!Q82</f>
        <v>0</v>
      </c>
      <c r="R82" s="43">
        <f>'11201'!R82+'11202'!R82+'11203'!R82+'11204'!R82+'11205'!R82+'11206'!R82+'11207'!R82+'11208'!R82+'11209'!R82+'11210'!R82+'11211'!R82+'11212'!R82</f>
        <v>0</v>
      </c>
      <c r="S82" s="43">
        <f>'11201'!S82+'11202'!S82+'11203'!S82+'11204'!S82+'11205'!S82+'11206'!S82+'11207'!S82+'11208'!S82+'11209'!S82+'11210'!S82+'11211'!S82+'11212'!S82</f>
        <v>0</v>
      </c>
      <c r="T82" s="43">
        <f>'11201'!T82+'11202'!T82+'11203'!T82+'11204'!T82+'11205'!T82+'11206'!T82+'11207'!T82+'11208'!T82+'11209'!T82+'11210'!T82+'11211'!T82+'11212'!T82</f>
        <v>0</v>
      </c>
      <c r="U82" s="43">
        <f>'11201'!U82+'11202'!U82+'11203'!U82+'11204'!U82+'11205'!U82+'11206'!U82+'11207'!U82+'11208'!U82+'11209'!U82+'11210'!U82+'11211'!U82+'11212'!U82</f>
        <v>0</v>
      </c>
      <c r="V82" s="43">
        <f>'11201'!V82+'11202'!V82+'11203'!V82+'11204'!V82+'11205'!V82+'11206'!V82+'11207'!V82+'11208'!V82+'11209'!V82+'11210'!V82+'11211'!V82+'11212'!V82</f>
        <v>0</v>
      </c>
      <c r="W82" s="43">
        <f>'11201'!W82+'11202'!W82+'11203'!W82+'11204'!W82+'11205'!W82+'11206'!W82+'11207'!W82+'11208'!W82+'11209'!W82+'11210'!W82+'11211'!W82+'11212'!W82</f>
        <v>0</v>
      </c>
      <c r="X82" s="43">
        <f>'11201'!X82+'11202'!X82+'11203'!X82+'11204'!X82+'11205'!X82+'11206'!X82+'11207'!X82+'11208'!X82+'11209'!X82+'11210'!X82+'11211'!X82+'11212'!X82</f>
        <v>0</v>
      </c>
      <c r="Y82" s="43">
        <f>'11201'!Y82+'11202'!Y82+'11203'!Y82+'11204'!Y82+'11205'!Y82+'11206'!Y82+'11207'!Y82+'11208'!Y82+'11209'!Y82+'11210'!Y82+'11211'!Y82+'11212'!Y82</f>
        <v>0</v>
      </c>
      <c r="Z82" s="43">
        <f>'11201'!Z82+'11202'!Z82+'11203'!Z82+'11204'!Z82+'11205'!Z82+'11206'!Z82+'11207'!Z82+'11208'!Z82+'11209'!Z82+'11210'!Z82+'11211'!Z82+'11212'!Z82</f>
        <v>0</v>
      </c>
      <c r="AA82" s="43">
        <f>'11201'!AA82+'11202'!AA82+'11203'!AA82+'11204'!AA82+'11205'!AA82+'11206'!AA82+'11207'!AA82+'11208'!AA82+'11209'!AA82+'11210'!AA82+'11211'!AA82+'11212'!AA82</f>
        <v>0</v>
      </c>
      <c r="AB82" s="43">
        <f>'11201'!AB82+'11202'!AB82+'11203'!AB82+'11204'!AB82+'11205'!AB82+'11206'!AB82+'11207'!AB82+'11208'!AB82+'11209'!AB82+'11210'!AB82+'11211'!AB82+'11212'!AB82</f>
        <v>0</v>
      </c>
      <c r="AC82" s="43">
        <f>'11201'!AC82+'11202'!AC82+'11203'!AC82+'11204'!AC82+'11205'!AC82+'11206'!AC82+'11207'!AC82+'11208'!AC82+'11209'!AC82+'11210'!AC82+'11211'!AC82+'11212'!AC82</f>
        <v>0</v>
      </c>
      <c r="AD82" s="43">
        <f>'11201'!AD82+'11202'!AD82+'11203'!AD82+'11204'!AD82+'11205'!AD82+'11206'!AD82+'11207'!AD82+'11208'!AD82+'11209'!AD82+'11210'!AD82+'11211'!AD82+'11212'!AD82</f>
        <v>0</v>
      </c>
      <c r="AE82" s="43">
        <f>'11201'!AE82+'11202'!AE82+'11203'!AE82+'11204'!AE82+'11205'!AE82+'11206'!AE82+'11207'!AE82+'11208'!AE82+'11209'!AE82+'11210'!AE82+'11211'!AE82+'11212'!AE82</f>
        <v>0</v>
      </c>
      <c r="AF82" s="43">
        <f>'11201'!AF82+'11202'!AF82+'11203'!AF82+'11204'!AF82+'11205'!AF82+'11206'!AF82+'11207'!AF82+'11208'!AF82+'11209'!AF82+'11210'!AF82+'11211'!AF82+'11212'!AF82</f>
        <v>0</v>
      </c>
    </row>
    <row r="83" spans="1:32" ht="19.5" customHeight="1" thickBot="1">
      <c r="A83" s="53"/>
      <c r="B83" s="17" t="s">
        <v>59</v>
      </c>
      <c r="C83" s="43">
        <f>'11201'!C83+'11202'!C83+'11203'!C83+'11204'!C83+'11205'!C83+'11206'!C83+'11207'!C83+'11208'!C83+'11209'!C83+'11210'!C83+'11211'!C83+'11212'!C83</f>
        <v>0</v>
      </c>
      <c r="D83" s="43">
        <f>'11201'!D83+'11202'!D83+'11203'!D83+'11204'!D83+'11205'!D83+'11206'!D83+'11207'!D83+'11208'!D83+'11209'!D83+'11210'!D83+'11211'!D83+'11212'!D83</f>
        <v>0</v>
      </c>
      <c r="E83" s="43">
        <f>'11201'!E83+'11202'!E83+'11203'!E83+'11204'!E83+'11205'!E83+'11206'!E83+'11207'!E83+'11208'!E83+'11209'!E83+'11210'!E83+'11211'!E83+'11212'!E83</f>
        <v>0</v>
      </c>
      <c r="F83" s="43">
        <f>'11201'!F83+'11202'!F83+'11203'!F83+'11204'!F83+'11205'!F83+'11206'!F83+'11207'!F83+'11208'!F83+'11209'!F83+'11210'!F83+'11211'!F83+'11212'!F83</f>
        <v>0</v>
      </c>
      <c r="G83" s="43">
        <f>'11201'!G83+'11202'!G83+'11203'!G83+'11204'!G83+'11205'!G83+'11206'!G83+'11207'!G83+'11208'!G83+'11209'!G83+'11210'!G83+'11211'!G83+'11212'!G83</f>
        <v>0</v>
      </c>
      <c r="H83" s="43">
        <f>'11201'!H83+'11202'!H83+'11203'!H83+'11204'!H83+'11205'!H83+'11206'!H83+'11207'!H83+'11208'!H83+'11209'!H83+'11210'!H83+'11211'!H83+'11212'!H83</f>
        <v>0</v>
      </c>
      <c r="I83" s="43">
        <f>'11201'!I83+'11202'!I83+'11203'!I83+'11204'!I83+'11205'!I83+'11206'!I83+'11207'!I83+'11208'!I83+'11209'!I83+'11210'!I83+'11211'!I83+'11212'!I83</f>
        <v>0</v>
      </c>
      <c r="J83" s="43">
        <f>'11201'!J83+'11202'!J83+'11203'!J83+'11204'!J83+'11205'!J83+'11206'!J83+'11207'!J83+'11208'!J83+'11209'!J83+'11210'!J83+'11211'!J83+'11212'!J83</f>
        <v>0</v>
      </c>
      <c r="K83" s="43">
        <f>'11201'!K83+'11202'!K83+'11203'!K83+'11204'!K83+'11205'!K83+'11206'!K83+'11207'!K83+'11208'!K83+'11209'!K83+'11210'!K83+'11211'!K83+'11212'!K83</f>
        <v>0</v>
      </c>
      <c r="L83" s="43">
        <f>'11201'!L83+'11202'!L83+'11203'!L83+'11204'!L83+'11205'!L83+'11206'!L83+'11207'!L83+'11208'!L83+'11209'!L83+'11210'!L83+'11211'!L83+'11212'!L83</f>
        <v>0</v>
      </c>
      <c r="M83" s="43">
        <f>'11201'!M83+'11202'!M83+'11203'!M83+'11204'!M83+'11205'!M83+'11206'!M83+'11207'!M83+'11208'!M83+'11209'!M83+'11210'!M83+'11211'!M83+'11212'!M83</f>
        <v>0</v>
      </c>
      <c r="N83" s="43">
        <f>'11201'!N83+'11202'!N83+'11203'!N83+'11204'!N83+'11205'!N83+'11206'!N83+'11207'!N83+'11208'!N83+'11209'!N83+'11210'!N83+'11211'!N83+'11212'!N83</f>
        <v>0</v>
      </c>
      <c r="O83" s="43">
        <f>'11201'!O83+'11202'!O83+'11203'!O83+'11204'!O83+'11205'!O83+'11206'!O83+'11207'!O83+'11208'!O83+'11209'!O83+'11210'!O83+'11211'!O83+'11212'!O83</f>
        <v>0</v>
      </c>
      <c r="P83" s="43">
        <f>'11201'!P83+'11202'!P83+'11203'!P83+'11204'!P83+'11205'!P83+'11206'!P83+'11207'!P83+'11208'!P83+'11209'!P83+'11210'!P83+'11211'!P83+'11212'!P83</f>
        <v>0</v>
      </c>
      <c r="Q83" s="43">
        <f>'11201'!Q83+'11202'!Q83+'11203'!Q83+'11204'!Q83+'11205'!Q83+'11206'!Q83+'11207'!Q83+'11208'!Q83+'11209'!Q83+'11210'!Q83+'11211'!Q83+'11212'!Q83</f>
        <v>0</v>
      </c>
      <c r="R83" s="43">
        <f>'11201'!R83+'11202'!R83+'11203'!R83+'11204'!R83+'11205'!R83+'11206'!R83+'11207'!R83+'11208'!R83+'11209'!R83+'11210'!R83+'11211'!R83+'11212'!R83</f>
        <v>0</v>
      </c>
      <c r="S83" s="43">
        <f>'11201'!S83+'11202'!S83+'11203'!S83+'11204'!S83+'11205'!S83+'11206'!S83+'11207'!S83+'11208'!S83+'11209'!S83+'11210'!S83+'11211'!S83+'11212'!S83</f>
        <v>0</v>
      </c>
      <c r="T83" s="43">
        <f>'11201'!T83+'11202'!T83+'11203'!T83+'11204'!T83+'11205'!T83+'11206'!T83+'11207'!T83+'11208'!T83+'11209'!T83+'11210'!T83+'11211'!T83+'11212'!T83</f>
        <v>0</v>
      </c>
      <c r="U83" s="43">
        <f>'11201'!U83+'11202'!U83+'11203'!U83+'11204'!U83+'11205'!U83+'11206'!U83+'11207'!U83+'11208'!U83+'11209'!U83+'11210'!U83+'11211'!U83+'11212'!U83</f>
        <v>0</v>
      </c>
      <c r="V83" s="43">
        <f>'11201'!V83+'11202'!V83+'11203'!V83+'11204'!V83+'11205'!V83+'11206'!V83+'11207'!V83+'11208'!V83+'11209'!V83+'11210'!V83+'11211'!V83+'11212'!V83</f>
        <v>0</v>
      </c>
      <c r="W83" s="43">
        <f>'11201'!W83+'11202'!W83+'11203'!W83+'11204'!W83+'11205'!W83+'11206'!W83+'11207'!W83+'11208'!W83+'11209'!W83+'11210'!W83+'11211'!W83+'11212'!W83</f>
        <v>0</v>
      </c>
      <c r="X83" s="43">
        <f>'11201'!X83+'11202'!X83+'11203'!X83+'11204'!X83+'11205'!X83+'11206'!X83+'11207'!X83+'11208'!X83+'11209'!X83+'11210'!X83+'11211'!X83+'11212'!X83</f>
        <v>0</v>
      </c>
      <c r="Y83" s="43">
        <f>'11201'!Y83+'11202'!Y83+'11203'!Y83+'11204'!Y83+'11205'!Y83+'11206'!Y83+'11207'!Y83+'11208'!Y83+'11209'!Y83+'11210'!Y83+'11211'!Y83+'11212'!Y83</f>
        <v>0</v>
      </c>
      <c r="Z83" s="43">
        <f>'11201'!Z83+'11202'!Z83+'11203'!Z83+'11204'!Z83+'11205'!Z83+'11206'!Z83+'11207'!Z83+'11208'!Z83+'11209'!Z83+'11210'!Z83+'11211'!Z83+'11212'!Z83</f>
        <v>0</v>
      </c>
      <c r="AA83" s="43">
        <f>'11201'!AA83+'11202'!AA83+'11203'!AA83+'11204'!AA83+'11205'!AA83+'11206'!AA83+'11207'!AA83+'11208'!AA83+'11209'!AA83+'11210'!AA83+'11211'!AA83+'11212'!AA83</f>
        <v>0</v>
      </c>
      <c r="AB83" s="43">
        <f>'11201'!AB83+'11202'!AB83+'11203'!AB83+'11204'!AB83+'11205'!AB83+'11206'!AB83+'11207'!AB83+'11208'!AB83+'11209'!AB83+'11210'!AB83+'11211'!AB83+'11212'!AB83</f>
        <v>0</v>
      </c>
      <c r="AC83" s="43">
        <f>'11201'!AC83+'11202'!AC83+'11203'!AC83+'11204'!AC83+'11205'!AC83+'11206'!AC83+'11207'!AC83+'11208'!AC83+'11209'!AC83+'11210'!AC83+'11211'!AC83+'11212'!AC83</f>
        <v>0</v>
      </c>
      <c r="AD83" s="43">
        <f>'11201'!AD83+'11202'!AD83+'11203'!AD83+'11204'!AD83+'11205'!AD83+'11206'!AD83+'11207'!AD83+'11208'!AD83+'11209'!AD83+'11210'!AD83+'11211'!AD83+'11212'!AD83</f>
        <v>0</v>
      </c>
      <c r="AE83" s="43">
        <f>'11201'!AE83+'11202'!AE83+'11203'!AE83+'11204'!AE83+'11205'!AE83+'11206'!AE83+'11207'!AE83+'11208'!AE83+'11209'!AE83+'11210'!AE83+'11211'!AE83+'11212'!AE83</f>
        <v>0</v>
      </c>
      <c r="AF83" s="43">
        <f>'11201'!AF83+'11202'!AF83+'11203'!AF83+'11204'!AF83+'11205'!AF83+'11206'!AF83+'11207'!AF83+'11208'!AF83+'11209'!AF83+'11210'!AF83+'11211'!AF83+'11212'!AF83</f>
        <v>0</v>
      </c>
    </row>
    <row r="84" spans="1:32" ht="19.5" customHeight="1" thickBot="1">
      <c r="A84" s="54"/>
      <c r="B84" s="17" t="s">
        <v>4</v>
      </c>
      <c r="C84" s="43">
        <f>'11201'!C84+'11202'!C84+'11203'!C84+'11204'!C84+'11205'!C84+'11206'!C84+'11207'!C84+'11208'!C84+'11209'!C84+'11210'!C84+'11211'!C84+'11212'!C84</f>
        <v>33520969</v>
      </c>
      <c r="D84" s="43">
        <f>'11201'!D84+'11202'!D84+'11203'!D84+'11204'!D84+'11205'!D84+'11206'!D84+'11207'!D84+'11208'!D84+'11209'!D84+'11210'!D84+'11211'!D84+'11212'!D84</f>
        <v>211366167</v>
      </c>
      <c r="E84" s="43">
        <f>'11201'!E84+'11202'!E84+'11203'!E84+'11204'!E84+'11205'!E84+'11206'!E84+'11207'!E84+'11208'!E84+'11209'!E84+'11210'!E84+'11211'!E84+'11212'!E84</f>
        <v>244887136</v>
      </c>
      <c r="F84" s="43">
        <f>'11201'!F84+'11202'!F84+'11203'!F84+'11204'!F84+'11205'!F84+'11206'!F84+'11207'!F84+'11208'!F84+'11209'!F84+'11210'!F84+'11211'!F84+'11212'!F84</f>
        <v>33520969</v>
      </c>
      <c r="G84" s="43">
        <f>'11201'!G84+'11202'!G84+'11203'!G84+'11204'!G84+'11205'!G84+'11206'!G84+'11207'!G84+'11208'!G84+'11209'!G84+'11210'!G84+'11211'!G84+'11212'!G84</f>
        <v>43748010</v>
      </c>
      <c r="H84" s="43">
        <f>'11201'!H84+'11202'!H84+'11203'!H84+'11204'!H84+'11205'!H84+'11206'!H84+'11207'!H84+'11208'!H84+'11209'!H84+'11210'!H84+'11211'!H84+'11212'!H84</f>
        <v>77268979</v>
      </c>
      <c r="I84" s="43">
        <f>'11201'!I84+'11202'!I84+'11203'!I84+'11204'!I84+'11205'!I84+'11206'!I84+'11207'!I84+'11208'!I84+'11209'!I84+'11210'!I84+'11211'!I84+'11212'!I84</f>
        <v>0</v>
      </c>
      <c r="J84" s="43">
        <f>'11201'!J84+'11202'!J84+'11203'!J84+'11204'!J84+'11205'!J84+'11206'!J84+'11207'!J84+'11208'!J84+'11209'!J84+'11210'!J84+'11211'!J84+'11212'!J84</f>
        <v>0</v>
      </c>
      <c r="K84" s="43">
        <f>'11201'!K84+'11202'!K84+'11203'!K84+'11204'!K84+'11205'!K84+'11206'!K84+'11207'!K84+'11208'!K84+'11209'!K84+'11210'!K84+'11211'!K84+'11212'!K84</f>
        <v>0</v>
      </c>
      <c r="L84" s="43">
        <f>'11201'!L84+'11202'!L84+'11203'!L84+'11204'!L84+'11205'!L84+'11206'!L84+'11207'!L84+'11208'!L84+'11209'!L84+'11210'!L84+'11211'!L84+'11212'!L84</f>
        <v>0</v>
      </c>
      <c r="M84" s="43">
        <f>'11201'!M84+'11202'!M84+'11203'!M84+'11204'!M84+'11205'!M84+'11206'!M84+'11207'!M84+'11208'!M84+'11209'!M84+'11210'!M84+'11211'!M84+'11212'!M84</f>
        <v>0</v>
      </c>
      <c r="N84" s="43">
        <f>'11201'!N84+'11202'!N84+'11203'!N84+'11204'!N84+'11205'!N84+'11206'!N84+'11207'!N84+'11208'!N84+'11209'!N84+'11210'!N84+'11211'!N84+'11212'!N84</f>
        <v>0</v>
      </c>
      <c r="O84" s="43">
        <f>'11201'!O84+'11202'!O84+'11203'!O84+'11204'!O84+'11205'!O84+'11206'!O84+'11207'!O84+'11208'!O84+'11209'!O84+'11210'!O84+'11211'!O84+'11212'!O84</f>
        <v>0</v>
      </c>
      <c r="P84" s="43">
        <f>'11201'!P84+'11202'!P84+'11203'!P84+'11204'!P84+'11205'!P84+'11206'!P84+'11207'!P84+'11208'!P84+'11209'!P84+'11210'!P84+'11211'!P84+'11212'!P84</f>
        <v>0</v>
      </c>
      <c r="Q84" s="43">
        <f>'11201'!Q84+'11202'!Q84+'11203'!Q84+'11204'!Q84+'11205'!Q84+'11206'!Q84+'11207'!Q84+'11208'!Q84+'11209'!Q84+'11210'!Q84+'11211'!Q84+'11212'!Q84</f>
        <v>0</v>
      </c>
      <c r="R84" s="43">
        <f>'11201'!R84+'11202'!R84+'11203'!R84+'11204'!R84+'11205'!R84+'11206'!R84+'11207'!R84+'11208'!R84+'11209'!R84+'11210'!R84+'11211'!R84+'11212'!R84</f>
        <v>0</v>
      </c>
      <c r="S84" s="43">
        <f>'11201'!S84+'11202'!S84+'11203'!S84+'11204'!S84+'11205'!S84+'11206'!S84+'11207'!S84+'11208'!S84+'11209'!S84+'11210'!S84+'11211'!S84+'11212'!S84</f>
        <v>0</v>
      </c>
      <c r="T84" s="43">
        <f>'11201'!T84+'11202'!T84+'11203'!T84+'11204'!T84+'11205'!T84+'11206'!T84+'11207'!T84+'11208'!T84+'11209'!T84+'11210'!T84+'11211'!T84+'11212'!T84</f>
        <v>0</v>
      </c>
      <c r="U84" s="43">
        <f>'11201'!U84+'11202'!U84+'11203'!U84+'11204'!U84+'11205'!U84+'11206'!U84+'11207'!U84+'11208'!U84+'11209'!U84+'11210'!U84+'11211'!U84+'11212'!U84</f>
        <v>0</v>
      </c>
      <c r="V84" s="43">
        <f>'11201'!V84+'11202'!V84+'11203'!V84+'11204'!V84+'11205'!V84+'11206'!V84+'11207'!V84+'11208'!V84+'11209'!V84+'11210'!V84+'11211'!V84+'11212'!V84</f>
        <v>0</v>
      </c>
      <c r="W84" s="43">
        <f>'11201'!W84+'11202'!W84+'11203'!W84+'11204'!W84+'11205'!W84+'11206'!W84+'11207'!W84+'11208'!W84+'11209'!W84+'11210'!W84+'11211'!W84+'11212'!W84</f>
        <v>0</v>
      </c>
      <c r="X84" s="43">
        <f>'11201'!X84+'11202'!X84+'11203'!X84+'11204'!X84+'11205'!X84+'11206'!X84+'11207'!X84+'11208'!X84+'11209'!X84+'11210'!X84+'11211'!X84+'11212'!X84</f>
        <v>0</v>
      </c>
      <c r="Y84" s="43">
        <f>'11201'!Y84+'11202'!Y84+'11203'!Y84+'11204'!Y84+'11205'!Y84+'11206'!Y84+'11207'!Y84+'11208'!Y84+'11209'!Y84+'11210'!Y84+'11211'!Y84+'11212'!Y84</f>
        <v>167618157</v>
      </c>
      <c r="Z84" s="43">
        <f>'11201'!Z84+'11202'!Z84+'11203'!Z84+'11204'!Z84+'11205'!Z84+'11206'!Z84+'11207'!Z84+'11208'!Z84+'11209'!Z84+'11210'!Z84+'11211'!Z84+'11212'!Z84</f>
        <v>167618157</v>
      </c>
      <c r="AA84" s="43">
        <f>'11201'!AA84+'11202'!AA84+'11203'!AA84+'11204'!AA84+'11205'!AA84+'11206'!AA84+'11207'!AA84+'11208'!AA84+'11209'!AA84+'11210'!AA84+'11211'!AA84+'11212'!AA84</f>
        <v>0</v>
      </c>
      <c r="AB84" s="43">
        <f>'11201'!AB84+'11202'!AB84+'11203'!AB84+'11204'!AB84+'11205'!AB84+'11206'!AB84+'11207'!AB84+'11208'!AB84+'11209'!AB84+'11210'!AB84+'11211'!AB84+'11212'!AB84</f>
        <v>0</v>
      </c>
      <c r="AC84" s="43">
        <f>'11201'!AC84+'11202'!AC84+'11203'!AC84+'11204'!AC84+'11205'!AC84+'11206'!AC84+'11207'!AC84+'11208'!AC84+'11209'!AC84+'11210'!AC84+'11211'!AC84+'11212'!AC84</f>
        <v>0</v>
      </c>
      <c r="AD84" s="43">
        <f>'11201'!AD84+'11202'!AD84+'11203'!AD84+'11204'!AD84+'11205'!AD84+'11206'!AD84+'11207'!AD84+'11208'!AD84+'11209'!AD84+'11210'!AD84+'11211'!AD84+'11212'!AD84</f>
        <v>0</v>
      </c>
      <c r="AE84" s="43">
        <f>'11201'!AE84+'11202'!AE84+'11203'!AE84+'11204'!AE84+'11205'!AE84+'11206'!AE84+'11207'!AE84+'11208'!AE84+'11209'!AE84+'11210'!AE84+'11211'!AE84+'11212'!AE84</f>
        <v>0</v>
      </c>
      <c r="AF84" s="43">
        <f>'11201'!AF84+'11202'!AF84+'11203'!AF84+'11204'!AF84+'11205'!AF84+'11206'!AF84+'11207'!AF84+'11208'!AF84+'11209'!AF84+'11210'!AF84+'11211'!AF84+'11212'!AF84</f>
        <v>0</v>
      </c>
    </row>
    <row r="85" spans="1:32" s="44" customFormat="1" ht="19.5" customHeight="1" thickBot="1">
      <c r="A85" s="22" t="s">
        <v>5</v>
      </c>
      <c r="B85" s="21"/>
      <c r="C85" s="9">
        <f>'11201'!C85+'11202'!C85+'11203'!C85+'11204'!C85+'11205'!C85+'11206'!C85+'11207'!C85+'11208'!C85+'11209'!C85+'11210'!C85+'11211'!C85+'11212'!C85</f>
        <v>33520969</v>
      </c>
      <c r="D85" s="9">
        <f>'11201'!D85+'11202'!D85+'11203'!D85+'11204'!D85+'11205'!D85+'11206'!D85+'11207'!D85+'11208'!D85+'11209'!D85+'11210'!D85+'11211'!D85+'11212'!D85</f>
        <v>211366167</v>
      </c>
      <c r="E85" s="9">
        <f>'11201'!E85+'11202'!E85+'11203'!E85+'11204'!E85+'11205'!E85+'11206'!E85+'11207'!E85+'11208'!E85+'11209'!E85+'11210'!E85+'11211'!E85+'11212'!E85</f>
        <v>244887136</v>
      </c>
      <c r="F85" s="9">
        <f>'11201'!F85+'11202'!F85+'11203'!F85+'11204'!F85+'11205'!F85+'11206'!F85+'11207'!F85+'11208'!F85+'11209'!F85+'11210'!F85+'11211'!F85+'11212'!F85</f>
        <v>33520969</v>
      </c>
      <c r="G85" s="9">
        <f>'11201'!G85+'11202'!G85+'11203'!G85+'11204'!G85+'11205'!G85+'11206'!G85+'11207'!G85+'11208'!G85+'11209'!G85+'11210'!G85+'11211'!G85+'11212'!G85</f>
        <v>43748010</v>
      </c>
      <c r="H85" s="9">
        <f>'11201'!H85+'11202'!H85+'11203'!H85+'11204'!H85+'11205'!H85+'11206'!H85+'11207'!H85+'11208'!H85+'11209'!H85+'11210'!H85+'11211'!H85+'11212'!H85</f>
        <v>77268979</v>
      </c>
      <c r="I85" s="9">
        <f>'11201'!I85+'11202'!I85+'11203'!I85+'11204'!I85+'11205'!I85+'11206'!I85+'11207'!I85+'11208'!I85+'11209'!I85+'11210'!I85+'11211'!I85+'11212'!I85</f>
        <v>0</v>
      </c>
      <c r="J85" s="9">
        <f>'11201'!J85+'11202'!J85+'11203'!J85+'11204'!J85+'11205'!J85+'11206'!J85+'11207'!J85+'11208'!J85+'11209'!J85+'11210'!J85+'11211'!J85+'11212'!J85</f>
        <v>0</v>
      </c>
      <c r="K85" s="9">
        <f>'11201'!K85+'11202'!K85+'11203'!K85+'11204'!K85+'11205'!K85+'11206'!K85+'11207'!K85+'11208'!K85+'11209'!K85+'11210'!K85+'11211'!K85+'11212'!K85</f>
        <v>0</v>
      </c>
      <c r="L85" s="9">
        <f>'11201'!L85+'11202'!L85+'11203'!L85+'11204'!L85+'11205'!L85+'11206'!L85+'11207'!L85+'11208'!L85+'11209'!L85+'11210'!L85+'11211'!L85+'11212'!L85</f>
        <v>0</v>
      </c>
      <c r="M85" s="9">
        <f>'11201'!M85+'11202'!M85+'11203'!M85+'11204'!M85+'11205'!M85+'11206'!M85+'11207'!M85+'11208'!M85+'11209'!M85+'11210'!M85+'11211'!M85+'11212'!M85</f>
        <v>0</v>
      </c>
      <c r="N85" s="9">
        <f>'11201'!N85+'11202'!N85+'11203'!N85+'11204'!N85+'11205'!N85+'11206'!N85+'11207'!N85+'11208'!N85+'11209'!N85+'11210'!N85+'11211'!N85+'11212'!N85</f>
        <v>0</v>
      </c>
      <c r="O85" s="9">
        <f>'11201'!O85+'11202'!O85+'11203'!O85+'11204'!O85+'11205'!O85+'11206'!O85+'11207'!O85+'11208'!O85+'11209'!O85+'11210'!O85+'11211'!O85+'11212'!O85</f>
        <v>0</v>
      </c>
      <c r="P85" s="9">
        <f>'11201'!P85+'11202'!P85+'11203'!P85+'11204'!P85+'11205'!P85+'11206'!P85+'11207'!P85+'11208'!P85+'11209'!P85+'11210'!P85+'11211'!P85+'11212'!P85</f>
        <v>0</v>
      </c>
      <c r="Q85" s="9">
        <f>'11201'!Q85+'11202'!Q85+'11203'!Q85+'11204'!Q85+'11205'!Q85+'11206'!Q85+'11207'!Q85+'11208'!Q85+'11209'!Q85+'11210'!Q85+'11211'!Q85+'11212'!Q85</f>
        <v>0</v>
      </c>
      <c r="R85" s="9">
        <f>'11201'!R85+'11202'!R85+'11203'!R85+'11204'!R85+'11205'!R85+'11206'!R85+'11207'!R85+'11208'!R85+'11209'!R85+'11210'!R85+'11211'!R85+'11212'!R85</f>
        <v>0</v>
      </c>
      <c r="S85" s="9">
        <f>'11201'!S85+'11202'!S85+'11203'!S85+'11204'!S85+'11205'!S85+'11206'!S85+'11207'!S85+'11208'!S85+'11209'!S85+'11210'!S85+'11211'!S85+'11212'!S85</f>
        <v>0</v>
      </c>
      <c r="T85" s="9">
        <f>'11201'!T85+'11202'!T85+'11203'!T85+'11204'!T85+'11205'!T85+'11206'!T85+'11207'!T85+'11208'!T85+'11209'!T85+'11210'!T85+'11211'!T85+'11212'!T85</f>
        <v>0</v>
      </c>
      <c r="U85" s="9">
        <f>'11201'!U85+'11202'!U85+'11203'!U85+'11204'!U85+'11205'!U85+'11206'!U85+'11207'!U85+'11208'!U85+'11209'!U85+'11210'!U85+'11211'!U85+'11212'!U85</f>
        <v>0</v>
      </c>
      <c r="V85" s="9">
        <f>'11201'!V85+'11202'!V85+'11203'!V85+'11204'!V85+'11205'!V85+'11206'!V85+'11207'!V85+'11208'!V85+'11209'!V85+'11210'!V85+'11211'!V85+'11212'!V85</f>
        <v>0</v>
      </c>
      <c r="W85" s="9">
        <f>'11201'!W85+'11202'!W85+'11203'!W85+'11204'!W85+'11205'!W85+'11206'!W85+'11207'!W85+'11208'!W85+'11209'!W85+'11210'!W85+'11211'!W85+'11212'!W85</f>
        <v>0</v>
      </c>
      <c r="X85" s="9">
        <f>'11201'!X85+'11202'!X85+'11203'!X85+'11204'!X85+'11205'!X85+'11206'!X85+'11207'!X85+'11208'!X85+'11209'!X85+'11210'!X85+'11211'!X85+'11212'!X85</f>
        <v>0</v>
      </c>
      <c r="Y85" s="9">
        <f>'11201'!Y85+'11202'!Y85+'11203'!Y85+'11204'!Y85+'11205'!Y85+'11206'!Y85+'11207'!Y85+'11208'!Y85+'11209'!Y85+'11210'!Y85+'11211'!Y85+'11212'!Y85</f>
        <v>167618157</v>
      </c>
      <c r="Z85" s="9">
        <f>'11201'!Z85+'11202'!Z85+'11203'!Z85+'11204'!Z85+'11205'!Z85+'11206'!Z85+'11207'!Z85+'11208'!Z85+'11209'!Z85+'11210'!Z85+'11211'!Z85+'11212'!Z85</f>
        <v>167618157</v>
      </c>
      <c r="AA85" s="9">
        <f>'11201'!AA85+'11202'!AA85+'11203'!AA85+'11204'!AA85+'11205'!AA85+'11206'!AA85+'11207'!AA85+'11208'!AA85+'11209'!AA85+'11210'!AA85+'11211'!AA85+'11212'!AA85</f>
        <v>0</v>
      </c>
      <c r="AB85" s="9">
        <f>'11201'!AB85+'11202'!AB85+'11203'!AB85+'11204'!AB85+'11205'!AB85+'11206'!AB85+'11207'!AB85+'11208'!AB85+'11209'!AB85+'11210'!AB85+'11211'!AB85+'11212'!AB85</f>
        <v>0</v>
      </c>
      <c r="AC85" s="9">
        <f>'11201'!AC85+'11202'!AC85+'11203'!AC85+'11204'!AC85+'11205'!AC85+'11206'!AC85+'11207'!AC85+'11208'!AC85+'11209'!AC85+'11210'!AC85+'11211'!AC85+'11212'!AC85</f>
        <v>0</v>
      </c>
      <c r="AD85" s="9">
        <f>'11201'!AD85+'11202'!AD85+'11203'!AD85+'11204'!AD85+'11205'!AD85+'11206'!AD85+'11207'!AD85+'11208'!AD85+'11209'!AD85+'11210'!AD85+'11211'!AD85+'11212'!AD85</f>
        <v>0</v>
      </c>
      <c r="AE85" s="9">
        <f>'11201'!AE85+'11202'!AE85+'11203'!AE85+'11204'!AE85+'11205'!AE85+'11206'!AE85+'11207'!AE85+'11208'!AE85+'11209'!AE85+'11210'!AE85+'11211'!AE85+'11212'!AE85</f>
        <v>0</v>
      </c>
      <c r="AF85" s="9">
        <f>'11201'!AF85+'11202'!AF85+'11203'!AF85+'11204'!AF85+'11205'!AF85+'11206'!AF85+'11207'!AF85+'11208'!AF85+'11209'!AF85+'11210'!AF85+'11211'!AF85+'11212'!AF85</f>
        <v>0</v>
      </c>
    </row>
    <row r="86" spans="1:32" ht="19.5" customHeight="1" thickBot="1">
      <c r="A86" s="52" t="s">
        <v>37</v>
      </c>
      <c r="B86" s="18" t="s">
        <v>2</v>
      </c>
      <c r="C86" s="43">
        <f>'11201'!C86+'11202'!C86+'11203'!C86+'11204'!C86+'11205'!C86+'11206'!C86+'11207'!C86+'11208'!C86+'11209'!C86+'11210'!C86+'11211'!C86+'11212'!C86</f>
        <v>0</v>
      </c>
      <c r="D86" s="43">
        <f>'11201'!D86+'11202'!D86+'11203'!D86+'11204'!D86+'11205'!D86+'11206'!D86+'11207'!D86+'11208'!D86+'11209'!D86+'11210'!D86+'11211'!D86+'11212'!D86</f>
        <v>0</v>
      </c>
      <c r="E86" s="43">
        <f>'11201'!E86+'11202'!E86+'11203'!E86+'11204'!E86+'11205'!E86+'11206'!E86+'11207'!E86+'11208'!E86+'11209'!E86+'11210'!E86+'11211'!E86+'11212'!E86</f>
        <v>0</v>
      </c>
      <c r="F86" s="43">
        <f>'11201'!F86+'11202'!F86+'11203'!F86+'11204'!F86+'11205'!F86+'11206'!F86+'11207'!F86+'11208'!F86+'11209'!F86+'11210'!F86+'11211'!F86+'11212'!F86</f>
        <v>0</v>
      </c>
      <c r="G86" s="43">
        <f>'11201'!G86+'11202'!G86+'11203'!G86+'11204'!G86+'11205'!G86+'11206'!G86+'11207'!G86+'11208'!G86+'11209'!G86+'11210'!G86+'11211'!G86+'11212'!G86</f>
        <v>0</v>
      </c>
      <c r="H86" s="43">
        <f>'11201'!H86+'11202'!H86+'11203'!H86+'11204'!H86+'11205'!H86+'11206'!H86+'11207'!H86+'11208'!H86+'11209'!H86+'11210'!H86+'11211'!H86+'11212'!H86</f>
        <v>0</v>
      </c>
      <c r="I86" s="43">
        <f>'11201'!I86+'11202'!I86+'11203'!I86+'11204'!I86+'11205'!I86+'11206'!I86+'11207'!I86+'11208'!I86+'11209'!I86+'11210'!I86+'11211'!I86+'11212'!I86</f>
        <v>0</v>
      </c>
      <c r="J86" s="43">
        <f>'11201'!J86+'11202'!J86+'11203'!J86+'11204'!J86+'11205'!J86+'11206'!J86+'11207'!J86+'11208'!J86+'11209'!J86+'11210'!J86+'11211'!J86+'11212'!J86</f>
        <v>0</v>
      </c>
      <c r="K86" s="43">
        <f>'11201'!K86+'11202'!K86+'11203'!K86+'11204'!K86+'11205'!K86+'11206'!K86+'11207'!K86+'11208'!K86+'11209'!K86+'11210'!K86+'11211'!K86+'11212'!K86</f>
        <v>0</v>
      </c>
      <c r="L86" s="43">
        <f>'11201'!L86+'11202'!L86+'11203'!L86+'11204'!L86+'11205'!L86+'11206'!L86+'11207'!L86+'11208'!L86+'11209'!L86+'11210'!L86+'11211'!L86+'11212'!L86</f>
        <v>0</v>
      </c>
      <c r="M86" s="43">
        <f>'11201'!M86+'11202'!M86+'11203'!M86+'11204'!M86+'11205'!M86+'11206'!M86+'11207'!M86+'11208'!M86+'11209'!M86+'11210'!M86+'11211'!M86+'11212'!M86</f>
        <v>0</v>
      </c>
      <c r="N86" s="43">
        <f>'11201'!N86+'11202'!N86+'11203'!N86+'11204'!N86+'11205'!N86+'11206'!N86+'11207'!N86+'11208'!N86+'11209'!N86+'11210'!N86+'11211'!N86+'11212'!N86</f>
        <v>0</v>
      </c>
      <c r="O86" s="43">
        <f>'11201'!O86+'11202'!O86+'11203'!O86+'11204'!O86+'11205'!O86+'11206'!O86+'11207'!O86+'11208'!O86+'11209'!O86+'11210'!O86+'11211'!O86+'11212'!O86</f>
        <v>0</v>
      </c>
      <c r="P86" s="43">
        <f>'11201'!P86+'11202'!P86+'11203'!P86+'11204'!P86+'11205'!P86+'11206'!P86+'11207'!P86+'11208'!P86+'11209'!P86+'11210'!P86+'11211'!P86+'11212'!P86</f>
        <v>0</v>
      </c>
      <c r="Q86" s="43">
        <f>'11201'!Q86+'11202'!Q86+'11203'!Q86+'11204'!Q86+'11205'!Q86+'11206'!Q86+'11207'!Q86+'11208'!Q86+'11209'!Q86+'11210'!Q86+'11211'!Q86+'11212'!Q86</f>
        <v>0</v>
      </c>
      <c r="R86" s="43">
        <f>'11201'!R86+'11202'!R86+'11203'!R86+'11204'!R86+'11205'!R86+'11206'!R86+'11207'!R86+'11208'!R86+'11209'!R86+'11210'!R86+'11211'!R86+'11212'!R86</f>
        <v>0</v>
      </c>
      <c r="S86" s="43">
        <f>'11201'!S86+'11202'!S86+'11203'!S86+'11204'!S86+'11205'!S86+'11206'!S86+'11207'!S86+'11208'!S86+'11209'!S86+'11210'!S86+'11211'!S86+'11212'!S86</f>
        <v>0</v>
      </c>
      <c r="T86" s="43">
        <f>'11201'!T86+'11202'!T86+'11203'!T86+'11204'!T86+'11205'!T86+'11206'!T86+'11207'!T86+'11208'!T86+'11209'!T86+'11210'!T86+'11211'!T86+'11212'!T86</f>
        <v>0</v>
      </c>
      <c r="U86" s="43">
        <f>'11201'!U86+'11202'!U86+'11203'!U86+'11204'!U86+'11205'!U86+'11206'!U86+'11207'!U86+'11208'!U86+'11209'!U86+'11210'!U86+'11211'!U86+'11212'!U86</f>
        <v>0</v>
      </c>
      <c r="V86" s="43">
        <f>'11201'!V86+'11202'!V86+'11203'!V86+'11204'!V86+'11205'!V86+'11206'!V86+'11207'!V86+'11208'!V86+'11209'!V86+'11210'!V86+'11211'!V86+'11212'!V86</f>
        <v>0</v>
      </c>
      <c r="W86" s="43">
        <f>'11201'!W86+'11202'!W86+'11203'!W86+'11204'!W86+'11205'!W86+'11206'!W86+'11207'!W86+'11208'!W86+'11209'!W86+'11210'!W86+'11211'!W86+'11212'!W86</f>
        <v>0</v>
      </c>
      <c r="X86" s="43">
        <f>'11201'!X86+'11202'!X86+'11203'!X86+'11204'!X86+'11205'!X86+'11206'!X86+'11207'!X86+'11208'!X86+'11209'!X86+'11210'!X86+'11211'!X86+'11212'!X86</f>
        <v>0</v>
      </c>
      <c r="Y86" s="43">
        <f>'11201'!Y86+'11202'!Y86+'11203'!Y86+'11204'!Y86+'11205'!Y86+'11206'!Y86+'11207'!Y86+'11208'!Y86+'11209'!Y86+'11210'!Y86+'11211'!Y86+'11212'!Y86</f>
        <v>0</v>
      </c>
      <c r="Z86" s="43">
        <f>'11201'!Z86+'11202'!Z86+'11203'!Z86+'11204'!Z86+'11205'!Z86+'11206'!Z86+'11207'!Z86+'11208'!Z86+'11209'!Z86+'11210'!Z86+'11211'!Z86+'11212'!Z86</f>
        <v>0</v>
      </c>
      <c r="AA86" s="43">
        <f>'11201'!AA86+'11202'!AA86+'11203'!AA86+'11204'!AA86+'11205'!AA86+'11206'!AA86+'11207'!AA86+'11208'!AA86+'11209'!AA86+'11210'!AA86+'11211'!AA86+'11212'!AA86</f>
        <v>0</v>
      </c>
      <c r="AB86" s="43">
        <f>'11201'!AB86+'11202'!AB86+'11203'!AB86+'11204'!AB86+'11205'!AB86+'11206'!AB86+'11207'!AB86+'11208'!AB86+'11209'!AB86+'11210'!AB86+'11211'!AB86+'11212'!AB86</f>
        <v>0</v>
      </c>
      <c r="AC86" s="43">
        <f>'11201'!AC86+'11202'!AC86+'11203'!AC86+'11204'!AC86+'11205'!AC86+'11206'!AC86+'11207'!AC86+'11208'!AC86+'11209'!AC86+'11210'!AC86+'11211'!AC86+'11212'!AC86</f>
        <v>0</v>
      </c>
      <c r="AD86" s="43">
        <f>'11201'!AD86+'11202'!AD86+'11203'!AD86+'11204'!AD86+'11205'!AD86+'11206'!AD86+'11207'!AD86+'11208'!AD86+'11209'!AD86+'11210'!AD86+'11211'!AD86+'11212'!AD86</f>
        <v>0</v>
      </c>
      <c r="AE86" s="43">
        <f>'11201'!AE86+'11202'!AE86+'11203'!AE86+'11204'!AE86+'11205'!AE86+'11206'!AE86+'11207'!AE86+'11208'!AE86+'11209'!AE86+'11210'!AE86+'11211'!AE86+'11212'!AE86</f>
        <v>0</v>
      </c>
      <c r="AF86" s="43">
        <f>'11201'!AF86+'11202'!AF86+'11203'!AF86+'11204'!AF86+'11205'!AF86+'11206'!AF86+'11207'!AF86+'11208'!AF86+'11209'!AF86+'11210'!AF86+'11211'!AF86+'11212'!AF86</f>
        <v>0</v>
      </c>
    </row>
    <row r="87" spans="1:32" ht="19.5" customHeight="1" thickBot="1">
      <c r="A87" s="53"/>
      <c r="B87" s="17" t="s">
        <v>3</v>
      </c>
      <c r="C87" s="43">
        <f>'11201'!C87+'11202'!C87+'11203'!C87+'11204'!C87+'11205'!C87+'11206'!C87+'11207'!C87+'11208'!C87+'11209'!C87+'11210'!C87+'11211'!C87+'11212'!C87</f>
        <v>0</v>
      </c>
      <c r="D87" s="43">
        <f>'11201'!D87+'11202'!D87+'11203'!D87+'11204'!D87+'11205'!D87+'11206'!D87+'11207'!D87+'11208'!D87+'11209'!D87+'11210'!D87+'11211'!D87+'11212'!D87</f>
        <v>0</v>
      </c>
      <c r="E87" s="43">
        <f>'11201'!E87+'11202'!E87+'11203'!E87+'11204'!E87+'11205'!E87+'11206'!E87+'11207'!E87+'11208'!E87+'11209'!E87+'11210'!E87+'11211'!E87+'11212'!E87</f>
        <v>0</v>
      </c>
      <c r="F87" s="43">
        <f>'11201'!F87+'11202'!F87+'11203'!F87+'11204'!F87+'11205'!F87+'11206'!F87+'11207'!F87+'11208'!F87+'11209'!F87+'11210'!F87+'11211'!F87+'11212'!F87</f>
        <v>0</v>
      </c>
      <c r="G87" s="43">
        <f>'11201'!G87+'11202'!G87+'11203'!G87+'11204'!G87+'11205'!G87+'11206'!G87+'11207'!G87+'11208'!G87+'11209'!G87+'11210'!G87+'11211'!G87+'11212'!G87</f>
        <v>0</v>
      </c>
      <c r="H87" s="43">
        <f>'11201'!H87+'11202'!H87+'11203'!H87+'11204'!H87+'11205'!H87+'11206'!H87+'11207'!H87+'11208'!H87+'11209'!H87+'11210'!H87+'11211'!H87+'11212'!H87</f>
        <v>0</v>
      </c>
      <c r="I87" s="43">
        <f>'11201'!I87+'11202'!I87+'11203'!I87+'11204'!I87+'11205'!I87+'11206'!I87+'11207'!I87+'11208'!I87+'11209'!I87+'11210'!I87+'11211'!I87+'11212'!I87</f>
        <v>0</v>
      </c>
      <c r="J87" s="43">
        <f>'11201'!J87+'11202'!J87+'11203'!J87+'11204'!J87+'11205'!J87+'11206'!J87+'11207'!J87+'11208'!J87+'11209'!J87+'11210'!J87+'11211'!J87+'11212'!J87</f>
        <v>0</v>
      </c>
      <c r="K87" s="43">
        <f>'11201'!K87+'11202'!K87+'11203'!K87+'11204'!K87+'11205'!K87+'11206'!K87+'11207'!K87+'11208'!K87+'11209'!K87+'11210'!K87+'11211'!K87+'11212'!K87</f>
        <v>0</v>
      </c>
      <c r="L87" s="43">
        <f>'11201'!L87+'11202'!L87+'11203'!L87+'11204'!L87+'11205'!L87+'11206'!L87+'11207'!L87+'11208'!L87+'11209'!L87+'11210'!L87+'11211'!L87+'11212'!L87</f>
        <v>0</v>
      </c>
      <c r="M87" s="43">
        <f>'11201'!M87+'11202'!M87+'11203'!M87+'11204'!M87+'11205'!M87+'11206'!M87+'11207'!M87+'11208'!M87+'11209'!M87+'11210'!M87+'11211'!M87+'11212'!M87</f>
        <v>0</v>
      </c>
      <c r="N87" s="43">
        <f>'11201'!N87+'11202'!N87+'11203'!N87+'11204'!N87+'11205'!N87+'11206'!N87+'11207'!N87+'11208'!N87+'11209'!N87+'11210'!N87+'11211'!N87+'11212'!N87</f>
        <v>0</v>
      </c>
      <c r="O87" s="43">
        <f>'11201'!O87+'11202'!O87+'11203'!O87+'11204'!O87+'11205'!O87+'11206'!O87+'11207'!O87+'11208'!O87+'11209'!O87+'11210'!O87+'11211'!O87+'11212'!O87</f>
        <v>0</v>
      </c>
      <c r="P87" s="43">
        <f>'11201'!P87+'11202'!P87+'11203'!P87+'11204'!P87+'11205'!P87+'11206'!P87+'11207'!P87+'11208'!P87+'11209'!P87+'11210'!P87+'11211'!P87+'11212'!P87</f>
        <v>0</v>
      </c>
      <c r="Q87" s="43">
        <f>'11201'!Q87+'11202'!Q87+'11203'!Q87+'11204'!Q87+'11205'!Q87+'11206'!Q87+'11207'!Q87+'11208'!Q87+'11209'!Q87+'11210'!Q87+'11211'!Q87+'11212'!Q87</f>
        <v>0</v>
      </c>
      <c r="R87" s="43">
        <f>'11201'!R87+'11202'!R87+'11203'!R87+'11204'!R87+'11205'!R87+'11206'!R87+'11207'!R87+'11208'!R87+'11209'!R87+'11210'!R87+'11211'!R87+'11212'!R87</f>
        <v>0</v>
      </c>
      <c r="S87" s="43">
        <f>'11201'!S87+'11202'!S87+'11203'!S87+'11204'!S87+'11205'!S87+'11206'!S87+'11207'!S87+'11208'!S87+'11209'!S87+'11210'!S87+'11211'!S87+'11212'!S87</f>
        <v>0</v>
      </c>
      <c r="T87" s="43">
        <f>'11201'!T87+'11202'!T87+'11203'!T87+'11204'!T87+'11205'!T87+'11206'!T87+'11207'!T87+'11208'!T87+'11209'!T87+'11210'!T87+'11211'!T87+'11212'!T87</f>
        <v>0</v>
      </c>
      <c r="U87" s="43">
        <f>'11201'!U87+'11202'!U87+'11203'!U87+'11204'!U87+'11205'!U87+'11206'!U87+'11207'!U87+'11208'!U87+'11209'!U87+'11210'!U87+'11211'!U87+'11212'!U87</f>
        <v>0</v>
      </c>
      <c r="V87" s="43">
        <f>'11201'!V87+'11202'!V87+'11203'!V87+'11204'!V87+'11205'!V87+'11206'!V87+'11207'!V87+'11208'!V87+'11209'!V87+'11210'!V87+'11211'!V87+'11212'!V87</f>
        <v>0</v>
      </c>
      <c r="W87" s="43">
        <f>'11201'!W87+'11202'!W87+'11203'!W87+'11204'!W87+'11205'!W87+'11206'!W87+'11207'!W87+'11208'!W87+'11209'!W87+'11210'!W87+'11211'!W87+'11212'!W87</f>
        <v>0</v>
      </c>
      <c r="X87" s="43">
        <f>'11201'!X87+'11202'!X87+'11203'!X87+'11204'!X87+'11205'!X87+'11206'!X87+'11207'!X87+'11208'!X87+'11209'!X87+'11210'!X87+'11211'!X87+'11212'!X87</f>
        <v>0</v>
      </c>
      <c r="Y87" s="43">
        <f>'11201'!Y87+'11202'!Y87+'11203'!Y87+'11204'!Y87+'11205'!Y87+'11206'!Y87+'11207'!Y87+'11208'!Y87+'11209'!Y87+'11210'!Y87+'11211'!Y87+'11212'!Y87</f>
        <v>0</v>
      </c>
      <c r="Z87" s="43">
        <f>'11201'!Z87+'11202'!Z87+'11203'!Z87+'11204'!Z87+'11205'!Z87+'11206'!Z87+'11207'!Z87+'11208'!Z87+'11209'!Z87+'11210'!Z87+'11211'!Z87+'11212'!Z87</f>
        <v>0</v>
      </c>
      <c r="AA87" s="43">
        <f>'11201'!AA87+'11202'!AA87+'11203'!AA87+'11204'!AA87+'11205'!AA87+'11206'!AA87+'11207'!AA87+'11208'!AA87+'11209'!AA87+'11210'!AA87+'11211'!AA87+'11212'!AA87</f>
        <v>0</v>
      </c>
      <c r="AB87" s="43">
        <f>'11201'!AB87+'11202'!AB87+'11203'!AB87+'11204'!AB87+'11205'!AB87+'11206'!AB87+'11207'!AB87+'11208'!AB87+'11209'!AB87+'11210'!AB87+'11211'!AB87+'11212'!AB87</f>
        <v>0</v>
      </c>
      <c r="AC87" s="43">
        <f>'11201'!AC87+'11202'!AC87+'11203'!AC87+'11204'!AC87+'11205'!AC87+'11206'!AC87+'11207'!AC87+'11208'!AC87+'11209'!AC87+'11210'!AC87+'11211'!AC87+'11212'!AC87</f>
        <v>0</v>
      </c>
      <c r="AD87" s="43">
        <f>'11201'!AD87+'11202'!AD87+'11203'!AD87+'11204'!AD87+'11205'!AD87+'11206'!AD87+'11207'!AD87+'11208'!AD87+'11209'!AD87+'11210'!AD87+'11211'!AD87+'11212'!AD87</f>
        <v>0</v>
      </c>
      <c r="AE87" s="43">
        <f>'11201'!AE87+'11202'!AE87+'11203'!AE87+'11204'!AE87+'11205'!AE87+'11206'!AE87+'11207'!AE87+'11208'!AE87+'11209'!AE87+'11210'!AE87+'11211'!AE87+'11212'!AE87</f>
        <v>0</v>
      </c>
      <c r="AF87" s="43">
        <f>'11201'!AF87+'11202'!AF87+'11203'!AF87+'11204'!AF87+'11205'!AF87+'11206'!AF87+'11207'!AF87+'11208'!AF87+'11209'!AF87+'11210'!AF87+'11211'!AF87+'11212'!AF87</f>
        <v>0</v>
      </c>
    </row>
    <row r="88" spans="1:32" ht="19.5" customHeight="1" thickBot="1">
      <c r="A88" s="53"/>
      <c r="B88" s="17" t="s">
        <v>59</v>
      </c>
      <c r="C88" s="43">
        <f>'11201'!C88+'11202'!C88+'11203'!C88+'11204'!C88+'11205'!C88+'11206'!C88+'11207'!C88+'11208'!C88+'11209'!C88+'11210'!C88+'11211'!C88+'11212'!C88</f>
        <v>0</v>
      </c>
      <c r="D88" s="43">
        <f>'11201'!D88+'11202'!D88+'11203'!D88+'11204'!D88+'11205'!D88+'11206'!D88+'11207'!D88+'11208'!D88+'11209'!D88+'11210'!D88+'11211'!D88+'11212'!D88</f>
        <v>0</v>
      </c>
      <c r="E88" s="43">
        <f>'11201'!E88+'11202'!E88+'11203'!E88+'11204'!E88+'11205'!E88+'11206'!E88+'11207'!E88+'11208'!E88+'11209'!E88+'11210'!E88+'11211'!E88+'11212'!E88</f>
        <v>0</v>
      </c>
      <c r="F88" s="43">
        <f>'11201'!F88+'11202'!F88+'11203'!F88+'11204'!F88+'11205'!F88+'11206'!F88+'11207'!F88+'11208'!F88+'11209'!F88+'11210'!F88+'11211'!F88+'11212'!F88</f>
        <v>0</v>
      </c>
      <c r="G88" s="43">
        <f>'11201'!G88+'11202'!G88+'11203'!G88+'11204'!G88+'11205'!G88+'11206'!G88+'11207'!G88+'11208'!G88+'11209'!G88+'11210'!G88+'11211'!G88+'11212'!G88</f>
        <v>0</v>
      </c>
      <c r="H88" s="43">
        <f>'11201'!H88+'11202'!H88+'11203'!H88+'11204'!H88+'11205'!H88+'11206'!H88+'11207'!H88+'11208'!H88+'11209'!H88+'11210'!H88+'11211'!H88+'11212'!H88</f>
        <v>0</v>
      </c>
      <c r="I88" s="43">
        <f>'11201'!I88+'11202'!I88+'11203'!I88+'11204'!I88+'11205'!I88+'11206'!I88+'11207'!I88+'11208'!I88+'11209'!I88+'11210'!I88+'11211'!I88+'11212'!I88</f>
        <v>0</v>
      </c>
      <c r="J88" s="43">
        <f>'11201'!J88+'11202'!J88+'11203'!J88+'11204'!J88+'11205'!J88+'11206'!J88+'11207'!J88+'11208'!J88+'11209'!J88+'11210'!J88+'11211'!J88+'11212'!J88</f>
        <v>0</v>
      </c>
      <c r="K88" s="43">
        <f>'11201'!K88+'11202'!K88+'11203'!K88+'11204'!K88+'11205'!K88+'11206'!K88+'11207'!K88+'11208'!K88+'11209'!K88+'11210'!K88+'11211'!K88+'11212'!K88</f>
        <v>0</v>
      </c>
      <c r="L88" s="43">
        <f>'11201'!L88+'11202'!L88+'11203'!L88+'11204'!L88+'11205'!L88+'11206'!L88+'11207'!L88+'11208'!L88+'11209'!L88+'11210'!L88+'11211'!L88+'11212'!L88</f>
        <v>0</v>
      </c>
      <c r="M88" s="43">
        <f>'11201'!M88+'11202'!M88+'11203'!M88+'11204'!M88+'11205'!M88+'11206'!M88+'11207'!M88+'11208'!M88+'11209'!M88+'11210'!M88+'11211'!M88+'11212'!M88</f>
        <v>0</v>
      </c>
      <c r="N88" s="43">
        <f>'11201'!N88+'11202'!N88+'11203'!N88+'11204'!N88+'11205'!N88+'11206'!N88+'11207'!N88+'11208'!N88+'11209'!N88+'11210'!N88+'11211'!N88+'11212'!N88</f>
        <v>0</v>
      </c>
      <c r="O88" s="43">
        <f>'11201'!O88+'11202'!O88+'11203'!O88+'11204'!O88+'11205'!O88+'11206'!O88+'11207'!O88+'11208'!O88+'11209'!O88+'11210'!O88+'11211'!O88+'11212'!O88</f>
        <v>0</v>
      </c>
      <c r="P88" s="43">
        <f>'11201'!P88+'11202'!P88+'11203'!P88+'11204'!P88+'11205'!P88+'11206'!P88+'11207'!P88+'11208'!P88+'11209'!P88+'11210'!P88+'11211'!P88+'11212'!P88</f>
        <v>0</v>
      </c>
      <c r="Q88" s="43">
        <f>'11201'!Q88+'11202'!Q88+'11203'!Q88+'11204'!Q88+'11205'!Q88+'11206'!Q88+'11207'!Q88+'11208'!Q88+'11209'!Q88+'11210'!Q88+'11211'!Q88+'11212'!Q88</f>
        <v>0</v>
      </c>
      <c r="R88" s="43">
        <f>'11201'!R88+'11202'!R88+'11203'!R88+'11204'!R88+'11205'!R88+'11206'!R88+'11207'!R88+'11208'!R88+'11209'!R88+'11210'!R88+'11211'!R88+'11212'!R88</f>
        <v>0</v>
      </c>
      <c r="S88" s="43">
        <f>'11201'!S88+'11202'!S88+'11203'!S88+'11204'!S88+'11205'!S88+'11206'!S88+'11207'!S88+'11208'!S88+'11209'!S88+'11210'!S88+'11211'!S88+'11212'!S88</f>
        <v>0</v>
      </c>
      <c r="T88" s="43">
        <f>'11201'!T88+'11202'!T88+'11203'!T88+'11204'!T88+'11205'!T88+'11206'!T88+'11207'!T88+'11208'!T88+'11209'!T88+'11210'!T88+'11211'!T88+'11212'!T88</f>
        <v>0</v>
      </c>
      <c r="U88" s="43">
        <f>'11201'!U88+'11202'!U88+'11203'!U88+'11204'!U88+'11205'!U88+'11206'!U88+'11207'!U88+'11208'!U88+'11209'!U88+'11210'!U88+'11211'!U88+'11212'!U88</f>
        <v>0</v>
      </c>
      <c r="V88" s="43">
        <f>'11201'!V88+'11202'!V88+'11203'!V88+'11204'!V88+'11205'!V88+'11206'!V88+'11207'!V88+'11208'!V88+'11209'!V88+'11210'!V88+'11211'!V88+'11212'!V88</f>
        <v>0</v>
      </c>
      <c r="W88" s="43">
        <f>'11201'!W88+'11202'!W88+'11203'!W88+'11204'!W88+'11205'!W88+'11206'!W88+'11207'!W88+'11208'!W88+'11209'!W88+'11210'!W88+'11211'!W88+'11212'!W88</f>
        <v>0</v>
      </c>
      <c r="X88" s="43">
        <f>'11201'!X88+'11202'!X88+'11203'!X88+'11204'!X88+'11205'!X88+'11206'!X88+'11207'!X88+'11208'!X88+'11209'!X88+'11210'!X88+'11211'!X88+'11212'!X88</f>
        <v>0</v>
      </c>
      <c r="Y88" s="43">
        <f>'11201'!Y88+'11202'!Y88+'11203'!Y88+'11204'!Y88+'11205'!Y88+'11206'!Y88+'11207'!Y88+'11208'!Y88+'11209'!Y88+'11210'!Y88+'11211'!Y88+'11212'!Y88</f>
        <v>0</v>
      </c>
      <c r="Z88" s="43">
        <f>'11201'!Z88+'11202'!Z88+'11203'!Z88+'11204'!Z88+'11205'!Z88+'11206'!Z88+'11207'!Z88+'11208'!Z88+'11209'!Z88+'11210'!Z88+'11211'!Z88+'11212'!Z88</f>
        <v>0</v>
      </c>
      <c r="AA88" s="43">
        <f>'11201'!AA88+'11202'!AA88+'11203'!AA88+'11204'!AA88+'11205'!AA88+'11206'!AA88+'11207'!AA88+'11208'!AA88+'11209'!AA88+'11210'!AA88+'11211'!AA88+'11212'!AA88</f>
        <v>0</v>
      </c>
      <c r="AB88" s="43">
        <f>'11201'!AB88+'11202'!AB88+'11203'!AB88+'11204'!AB88+'11205'!AB88+'11206'!AB88+'11207'!AB88+'11208'!AB88+'11209'!AB88+'11210'!AB88+'11211'!AB88+'11212'!AB88</f>
        <v>0</v>
      </c>
      <c r="AC88" s="43">
        <f>'11201'!AC88+'11202'!AC88+'11203'!AC88+'11204'!AC88+'11205'!AC88+'11206'!AC88+'11207'!AC88+'11208'!AC88+'11209'!AC88+'11210'!AC88+'11211'!AC88+'11212'!AC88</f>
        <v>0</v>
      </c>
      <c r="AD88" s="43">
        <f>'11201'!AD88+'11202'!AD88+'11203'!AD88+'11204'!AD88+'11205'!AD88+'11206'!AD88+'11207'!AD88+'11208'!AD88+'11209'!AD88+'11210'!AD88+'11211'!AD88+'11212'!AD88</f>
        <v>0</v>
      </c>
      <c r="AE88" s="43">
        <f>'11201'!AE88+'11202'!AE88+'11203'!AE88+'11204'!AE88+'11205'!AE88+'11206'!AE88+'11207'!AE88+'11208'!AE88+'11209'!AE88+'11210'!AE88+'11211'!AE88+'11212'!AE88</f>
        <v>0</v>
      </c>
      <c r="AF88" s="43">
        <f>'11201'!AF88+'11202'!AF88+'11203'!AF88+'11204'!AF88+'11205'!AF88+'11206'!AF88+'11207'!AF88+'11208'!AF88+'11209'!AF88+'11210'!AF88+'11211'!AF88+'11212'!AF88</f>
        <v>0</v>
      </c>
    </row>
    <row r="89" spans="1:32" ht="19.5" customHeight="1" thickBot="1">
      <c r="A89" s="54"/>
      <c r="B89" s="17" t="s">
        <v>4</v>
      </c>
      <c r="C89" s="43">
        <f>'11201'!C89+'11202'!C89+'11203'!C89+'11204'!C89+'11205'!C89+'11206'!C89+'11207'!C89+'11208'!C89+'11209'!C89+'11210'!C89+'11211'!C89+'11212'!C89</f>
        <v>231191100</v>
      </c>
      <c r="D89" s="43">
        <f>'11201'!D89+'11202'!D89+'11203'!D89+'11204'!D89+'11205'!D89+'11206'!D89+'11207'!D89+'11208'!D89+'11209'!D89+'11210'!D89+'11211'!D89+'11212'!D89</f>
        <v>39211147</v>
      </c>
      <c r="E89" s="43">
        <f>'11201'!E89+'11202'!E89+'11203'!E89+'11204'!E89+'11205'!E89+'11206'!E89+'11207'!E89+'11208'!E89+'11209'!E89+'11210'!E89+'11211'!E89+'11212'!E89</f>
        <v>270402247</v>
      </c>
      <c r="F89" s="43">
        <f>'11201'!F89+'11202'!F89+'11203'!F89+'11204'!F89+'11205'!F89+'11206'!F89+'11207'!F89+'11208'!F89+'11209'!F89+'11210'!F89+'11211'!F89+'11212'!F89</f>
        <v>198694273</v>
      </c>
      <c r="G89" s="43">
        <f>'11201'!G89+'11202'!G89+'11203'!G89+'11204'!G89+'11205'!G89+'11206'!G89+'11207'!G89+'11208'!G89+'11209'!G89+'11210'!G89+'11211'!G89+'11212'!G89</f>
        <v>39211147</v>
      </c>
      <c r="H89" s="43">
        <f>'11201'!H89+'11202'!H89+'11203'!H89+'11204'!H89+'11205'!H89+'11206'!H89+'11207'!H89+'11208'!H89+'11209'!H89+'11210'!H89+'11211'!H89+'11212'!H89</f>
        <v>237905420</v>
      </c>
      <c r="I89" s="43">
        <f>'11201'!I89+'11202'!I89+'11203'!I89+'11204'!I89+'11205'!I89+'11206'!I89+'11207'!I89+'11208'!I89+'11209'!I89+'11210'!I89+'11211'!I89+'11212'!I89</f>
        <v>0</v>
      </c>
      <c r="J89" s="43">
        <f>'11201'!J89+'11202'!J89+'11203'!J89+'11204'!J89+'11205'!J89+'11206'!J89+'11207'!J89+'11208'!J89+'11209'!J89+'11210'!J89+'11211'!J89+'11212'!J89</f>
        <v>0</v>
      </c>
      <c r="K89" s="43">
        <f>'11201'!K89+'11202'!K89+'11203'!K89+'11204'!K89+'11205'!K89+'11206'!K89+'11207'!K89+'11208'!K89+'11209'!K89+'11210'!K89+'11211'!K89+'11212'!K89</f>
        <v>0</v>
      </c>
      <c r="L89" s="43">
        <f>'11201'!L89+'11202'!L89+'11203'!L89+'11204'!L89+'11205'!L89+'11206'!L89+'11207'!L89+'11208'!L89+'11209'!L89+'11210'!L89+'11211'!L89+'11212'!L89</f>
        <v>0</v>
      </c>
      <c r="M89" s="43">
        <f>'11201'!M89+'11202'!M89+'11203'!M89+'11204'!M89+'11205'!M89+'11206'!M89+'11207'!M89+'11208'!M89+'11209'!M89+'11210'!M89+'11211'!M89+'11212'!M89</f>
        <v>0</v>
      </c>
      <c r="N89" s="43">
        <f>'11201'!N89+'11202'!N89+'11203'!N89+'11204'!N89+'11205'!N89+'11206'!N89+'11207'!N89+'11208'!N89+'11209'!N89+'11210'!N89+'11211'!N89+'11212'!N89</f>
        <v>0</v>
      </c>
      <c r="O89" s="43">
        <f>'11201'!O89+'11202'!O89+'11203'!O89+'11204'!O89+'11205'!O89+'11206'!O89+'11207'!O89+'11208'!O89+'11209'!O89+'11210'!O89+'11211'!O89+'11212'!O89</f>
        <v>0</v>
      </c>
      <c r="P89" s="43">
        <f>'11201'!P89+'11202'!P89+'11203'!P89+'11204'!P89+'11205'!P89+'11206'!P89+'11207'!P89+'11208'!P89+'11209'!P89+'11210'!P89+'11211'!P89+'11212'!P89</f>
        <v>0</v>
      </c>
      <c r="Q89" s="43">
        <f>'11201'!Q89+'11202'!Q89+'11203'!Q89+'11204'!Q89+'11205'!Q89+'11206'!Q89+'11207'!Q89+'11208'!Q89+'11209'!Q89+'11210'!Q89+'11211'!Q89+'11212'!Q89</f>
        <v>0</v>
      </c>
      <c r="R89" s="43">
        <f>'11201'!R89+'11202'!R89+'11203'!R89+'11204'!R89+'11205'!R89+'11206'!R89+'11207'!R89+'11208'!R89+'11209'!R89+'11210'!R89+'11211'!R89+'11212'!R89</f>
        <v>0</v>
      </c>
      <c r="S89" s="43">
        <f>'11201'!S89+'11202'!S89+'11203'!S89+'11204'!S89+'11205'!S89+'11206'!S89+'11207'!S89+'11208'!S89+'11209'!S89+'11210'!S89+'11211'!S89+'11212'!S89</f>
        <v>0</v>
      </c>
      <c r="T89" s="43">
        <f>'11201'!T89+'11202'!T89+'11203'!T89+'11204'!T89+'11205'!T89+'11206'!T89+'11207'!T89+'11208'!T89+'11209'!T89+'11210'!T89+'11211'!T89+'11212'!T89</f>
        <v>0</v>
      </c>
      <c r="U89" s="43">
        <f>'11201'!U89+'11202'!U89+'11203'!U89+'11204'!U89+'11205'!U89+'11206'!U89+'11207'!U89+'11208'!U89+'11209'!U89+'11210'!U89+'11211'!U89+'11212'!U89</f>
        <v>0</v>
      </c>
      <c r="V89" s="43">
        <f>'11201'!V89+'11202'!V89+'11203'!V89+'11204'!V89+'11205'!V89+'11206'!V89+'11207'!V89+'11208'!V89+'11209'!V89+'11210'!V89+'11211'!V89+'11212'!V89</f>
        <v>0</v>
      </c>
      <c r="W89" s="43">
        <f>'11201'!W89+'11202'!W89+'11203'!W89+'11204'!W89+'11205'!W89+'11206'!W89+'11207'!W89+'11208'!W89+'11209'!W89+'11210'!W89+'11211'!W89+'11212'!W89</f>
        <v>0</v>
      </c>
      <c r="X89" s="43">
        <f>'11201'!X89+'11202'!X89+'11203'!X89+'11204'!X89+'11205'!X89+'11206'!X89+'11207'!X89+'11208'!X89+'11209'!X89+'11210'!X89+'11211'!X89+'11212'!X89</f>
        <v>32496827</v>
      </c>
      <c r="Y89" s="43">
        <f>'11201'!Y89+'11202'!Y89+'11203'!Y89+'11204'!Y89+'11205'!Y89+'11206'!Y89+'11207'!Y89+'11208'!Y89+'11209'!Y89+'11210'!Y89+'11211'!Y89+'11212'!Y89</f>
        <v>0</v>
      </c>
      <c r="Z89" s="43">
        <f>'11201'!Z89+'11202'!Z89+'11203'!Z89+'11204'!Z89+'11205'!Z89+'11206'!Z89+'11207'!Z89+'11208'!Z89+'11209'!Z89+'11210'!Z89+'11211'!Z89+'11212'!Z89</f>
        <v>32496827</v>
      </c>
      <c r="AA89" s="43">
        <f>'11201'!AA89+'11202'!AA89+'11203'!AA89+'11204'!AA89+'11205'!AA89+'11206'!AA89+'11207'!AA89+'11208'!AA89+'11209'!AA89+'11210'!AA89+'11211'!AA89+'11212'!AA89</f>
        <v>0</v>
      </c>
      <c r="AB89" s="43">
        <f>'11201'!AB89+'11202'!AB89+'11203'!AB89+'11204'!AB89+'11205'!AB89+'11206'!AB89+'11207'!AB89+'11208'!AB89+'11209'!AB89+'11210'!AB89+'11211'!AB89+'11212'!AB89</f>
        <v>0</v>
      </c>
      <c r="AC89" s="43">
        <f>'11201'!AC89+'11202'!AC89+'11203'!AC89+'11204'!AC89+'11205'!AC89+'11206'!AC89+'11207'!AC89+'11208'!AC89+'11209'!AC89+'11210'!AC89+'11211'!AC89+'11212'!AC89</f>
        <v>0</v>
      </c>
      <c r="AD89" s="43">
        <f>'11201'!AD89+'11202'!AD89+'11203'!AD89+'11204'!AD89+'11205'!AD89+'11206'!AD89+'11207'!AD89+'11208'!AD89+'11209'!AD89+'11210'!AD89+'11211'!AD89+'11212'!AD89</f>
        <v>0</v>
      </c>
      <c r="AE89" s="43">
        <f>'11201'!AE89+'11202'!AE89+'11203'!AE89+'11204'!AE89+'11205'!AE89+'11206'!AE89+'11207'!AE89+'11208'!AE89+'11209'!AE89+'11210'!AE89+'11211'!AE89+'11212'!AE89</f>
        <v>0</v>
      </c>
      <c r="AF89" s="43">
        <f>'11201'!AF89+'11202'!AF89+'11203'!AF89+'11204'!AF89+'11205'!AF89+'11206'!AF89+'11207'!AF89+'11208'!AF89+'11209'!AF89+'11210'!AF89+'11211'!AF89+'11212'!AF89</f>
        <v>0</v>
      </c>
    </row>
    <row r="90" spans="1:32" s="44" customFormat="1" ht="19.5" customHeight="1" thickBot="1">
      <c r="A90" s="22" t="s">
        <v>5</v>
      </c>
      <c r="B90" s="21"/>
      <c r="C90" s="9">
        <f>'11201'!C90+'11202'!C90+'11203'!C90+'11204'!C90+'11205'!C90+'11206'!C90+'11207'!C90+'11208'!C90+'11209'!C90+'11210'!C90+'11211'!C90+'11212'!C90</f>
        <v>231191100</v>
      </c>
      <c r="D90" s="9">
        <f>'11201'!D90+'11202'!D90+'11203'!D90+'11204'!D90+'11205'!D90+'11206'!D90+'11207'!D90+'11208'!D90+'11209'!D90+'11210'!D90+'11211'!D90+'11212'!D90</f>
        <v>39211147</v>
      </c>
      <c r="E90" s="9">
        <f>'11201'!E90+'11202'!E90+'11203'!E90+'11204'!E90+'11205'!E90+'11206'!E90+'11207'!E90+'11208'!E90+'11209'!E90+'11210'!E90+'11211'!E90+'11212'!E90</f>
        <v>270402247</v>
      </c>
      <c r="F90" s="9">
        <f>'11201'!F90+'11202'!F90+'11203'!F90+'11204'!F90+'11205'!F90+'11206'!F90+'11207'!F90+'11208'!F90+'11209'!F90+'11210'!F90+'11211'!F90+'11212'!F90</f>
        <v>198694273</v>
      </c>
      <c r="G90" s="9">
        <f>'11201'!G90+'11202'!G90+'11203'!G90+'11204'!G90+'11205'!G90+'11206'!G90+'11207'!G90+'11208'!G90+'11209'!G90+'11210'!G90+'11211'!G90+'11212'!G90</f>
        <v>39211147</v>
      </c>
      <c r="H90" s="9">
        <f>'11201'!H90+'11202'!H90+'11203'!H90+'11204'!H90+'11205'!H90+'11206'!H90+'11207'!H90+'11208'!H90+'11209'!H90+'11210'!H90+'11211'!H90+'11212'!H90</f>
        <v>237905420</v>
      </c>
      <c r="I90" s="9">
        <f>'11201'!I90+'11202'!I90+'11203'!I90+'11204'!I90+'11205'!I90+'11206'!I90+'11207'!I90+'11208'!I90+'11209'!I90+'11210'!I90+'11211'!I90+'11212'!I90</f>
        <v>0</v>
      </c>
      <c r="J90" s="9">
        <f>'11201'!J90+'11202'!J90+'11203'!J90+'11204'!J90+'11205'!J90+'11206'!J90+'11207'!J90+'11208'!J90+'11209'!J90+'11210'!J90+'11211'!J90+'11212'!J90</f>
        <v>0</v>
      </c>
      <c r="K90" s="9">
        <f>'11201'!K90+'11202'!K90+'11203'!K90+'11204'!K90+'11205'!K90+'11206'!K90+'11207'!K90+'11208'!K90+'11209'!K90+'11210'!K90+'11211'!K90+'11212'!K90</f>
        <v>0</v>
      </c>
      <c r="L90" s="9">
        <f>'11201'!L90+'11202'!L90+'11203'!L90+'11204'!L90+'11205'!L90+'11206'!L90+'11207'!L90+'11208'!L90+'11209'!L90+'11210'!L90+'11211'!L90+'11212'!L90</f>
        <v>0</v>
      </c>
      <c r="M90" s="9">
        <f>'11201'!M90+'11202'!M90+'11203'!M90+'11204'!M90+'11205'!M90+'11206'!M90+'11207'!M90+'11208'!M90+'11209'!M90+'11210'!M90+'11211'!M90+'11212'!M90</f>
        <v>0</v>
      </c>
      <c r="N90" s="9">
        <f>'11201'!N90+'11202'!N90+'11203'!N90+'11204'!N90+'11205'!N90+'11206'!N90+'11207'!N90+'11208'!N90+'11209'!N90+'11210'!N90+'11211'!N90+'11212'!N90</f>
        <v>0</v>
      </c>
      <c r="O90" s="9">
        <f>'11201'!O90+'11202'!O90+'11203'!O90+'11204'!O90+'11205'!O90+'11206'!O90+'11207'!O90+'11208'!O90+'11209'!O90+'11210'!O90+'11211'!O90+'11212'!O90</f>
        <v>0</v>
      </c>
      <c r="P90" s="9">
        <f>'11201'!P90+'11202'!P90+'11203'!P90+'11204'!P90+'11205'!P90+'11206'!P90+'11207'!P90+'11208'!P90+'11209'!P90+'11210'!P90+'11211'!P90+'11212'!P90</f>
        <v>0</v>
      </c>
      <c r="Q90" s="9">
        <f>'11201'!Q90+'11202'!Q90+'11203'!Q90+'11204'!Q90+'11205'!Q90+'11206'!Q90+'11207'!Q90+'11208'!Q90+'11209'!Q90+'11210'!Q90+'11211'!Q90+'11212'!Q90</f>
        <v>0</v>
      </c>
      <c r="R90" s="9">
        <f>'11201'!R90+'11202'!R90+'11203'!R90+'11204'!R90+'11205'!R90+'11206'!R90+'11207'!R90+'11208'!R90+'11209'!R90+'11210'!R90+'11211'!R90+'11212'!R90</f>
        <v>0</v>
      </c>
      <c r="S90" s="9">
        <f>'11201'!S90+'11202'!S90+'11203'!S90+'11204'!S90+'11205'!S90+'11206'!S90+'11207'!S90+'11208'!S90+'11209'!S90+'11210'!S90+'11211'!S90+'11212'!S90</f>
        <v>0</v>
      </c>
      <c r="T90" s="9">
        <f>'11201'!T90+'11202'!T90+'11203'!T90+'11204'!T90+'11205'!T90+'11206'!T90+'11207'!T90+'11208'!T90+'11209'!T90+'11210'!T90+'11211'!T90+'11212'!T90</f>
        <v>0</v>
      </c>
      <c r="U90" s="9">
        <f>'11201'!U90+'11202'!U90+'11203'!U90+'11204'!U90+'11205'!U90+'11206'!U90+'11207'!U90+'11208'!U90+'11209'!U90+'11210'!U90+'11211'!U90+'11212'!U90</f>
        <v>0</v>
      </c>
      <c r="V90" s="9">
        <f>'11201'!V90+'11202'!V90+'11203'!V90+'11204'!V90+'11205'!V90+'11206'!V90+'11207'!V90+'11208'!V90+'11209'!V90+'11210'!V90+'11211'!V90+'11212'!V90</f>
        <v>0</v>
      </c>
      <c r="W90" s="9">
        <f>'11201'!W90+'11202'!W90+'11203'!W90+'11204'!W90+'11205'!W90+'11206'!W90+'11207'!W90+'11208'!W90+'11209'!W90+'11210'!W90+'11211'!W90+'11212'!W90</f>
        <v>0</v>
      </c>
      <c r="X90" s="9">
        <f>'11201'!X90+'11202'!X90+'11203'!X90+'11204'!X90+'11205'!X90+'11206'!X90+'11207'!X90+'11208'!X90+'11209'!X90+'11210'!X90+'11211'!X90+'11212'!X90</f>
        <v>32496827</v>
      </c>
      <c r="Y90" s="9">
        <f>'11201'!Y90+'11202'!Y90+'11203'!Y90+'11204'!Y90+'11205'!Y90+'11206'!Y90+'11207'!Y90+'11208'!Y90+'11209'!Y90+'11210'!Y90+'11211'!Y90+'11212'!Y90</f>
        <v>0</v>
      </c>
      <c r="Z90" s="9">
        <f>'11201'!Z90+'11202'!Z90+'11203'!Z90+'11204'!Z90+'11205'!Z90+'11206'!Z90+'11207'!Z90+'11208'!Z90+'11209'!Z90+'11210'!Z90+'11211'!Z90+'11212'!Z90</f>
        <v>32496827</v>
      </c>
      <c r="AA90" s="9">
        <f>'11201'!AA90+'11202'!AA90+'11203'!AA90+'11204'!AA90+'11205'!AA90+'11206'!AA90+'11207'!AA90+'11208'!AA90+'11209'!AA90+'11210'!AA90+'11211'!AA90+'11212'!AA90</f>
        <v>0</v>
      </c>
      <c r="AB90" s="9">
        <f>'11201'!AB90+'11202'!AB90+'11203'!AB90+'11204'!AB90+'11205'!AB90+'11206'!AB90+'11207'!AB90+'11208'!AB90+'11209'!AB90+'11210'!AB90+'11211'!AB90+'11212'!AB90</f>
        <v>0</v>
      </c>
      <c r="AC90" s="9">
        <f>'11201'!AC90+'11202'!AC90+'11203'!AC90+'11204'!AC90+'11205'!AC90+'11206'!AC90+'11207'!AC90+'11208'!AC90+'11209'!AC90+'11210'!AC90+'11211'!AC90+'11212'!AC90</f>
        <v>0</v>
      </c>
      <c r="AD90" s="9">
        <f>'11201'!AD90+'11202'!AD90+'11203'!AD90+'11204'!AD90+'11205'!AD90+'11206'!AD90+'11207'!AD90+'11208'!AD90+'11209'!AD90+'11210'!AD90+'11211'!AD90+'11212'!AD90</f>
        <v>0</v>
      </c>
      <c r="AE90" s="9">
        <f>'11201'!AE90+'11202'!AE90+'11203'!AE90+'11204'!AE90+'11205'!AE90+'11206'!AE90+'11207'!AE90+'11208'!AE90+'11209'!AE90+'11210'!AE90+'11211'!AE90+'11212'!AE90</f>
        <v>0</v>
      </c>
      <c r="AF90" s="9">
        <f>'11201'!AF90+'11202'!AF90+'11203'!AF90+'11204'!AF90+'11205'!AF90+'11206'!AF90+'11207'!AF90+'11208'!AF90+'11209'!AF90+'11210'!AF90+'11211'!AF90+'11212'!AF90</f>
        <v>0</v>
      </c>
    </row>
    <row r="91" spans="1:32" ht="19.5" customHeight="1" thickBot="1">
      <c r="A91" s="52" t="s">
        <v>38</v>
      </c>
      <c r="B91" s="18" t="s">
        <v>2</v>
      </c>
      <c r="C91" s="43">
        <f>'11201'!C91+'11202'!C91+'11203'!C91+'11204'!C91+'11205'!C91+'11206'!C91+'11207'!C91+'11208'!C91+'11209'!C91+'11210'!C91+'11211'!C91+'11212'!C91</f>
        <v>55769948944</v>
      </c>
      <c r="D91" s="43">
        <f>'11201'!D91+'11202'!D91+'11203'!D91+'11204'!D91+'11205'!D91+'11206'!D91+'11207'!D91+'11208'!D91+'11209'!D91+'11210'!D91+'11211'!D91+'11212'!D91</f>
        <v>28625972569</v>
      </c>
      <c r="E91" s="43">
        <f>'11201'!E91+'11202'!E91+'11203'!E91+'11204'!E91+'11205'!E91+'11206'!E91+'11207'!E91+'11208'!E91+'11209'!E91+'11210'!E91+'11211'!E91+'11212'!E91</f>
        <v>84395921513</v>
      </c>
      <c r="F91" s="43">
        <f>'11201'!F91+'11202'!F91+'11203'!F91+'11204'!F91+'11205'!F91+'11206'!F91+'11207'!F91+'11208'!F91+'11209'!F91+'11210'!F91+'11211'!F91+'11212'!F91</f>
        <v>29154491793</v>
      </c>
      <c r="G91" s="43">
        <f>'11201'!G91+'11202'!G91+'11203'!G91+'11204'!G91+'11205'!G91+'11206'!G91+'11207'!G91+'11208'!G91+'11209'!G91+'11210'!G91+'11211'!G91+'11212'!G91</f>
        <v>23185411278</v>
      </c>
      <c r="H91" s="43">
        <f>'11201'!H91+'11202'!H91+'11203'!H91+'11204'!H91+'11205'!H91+'11206'!H91+'11207'!H91+'11208'!H91+'11209'!H91+'11210'!H91+'11211'!H91+'11212'!H91</f>
        <v>52339903071</v>
      </c>
      <c r="I91" s="43">
        <f>'11201'!I91+'11202'!I91+'11203'!I91+'11204'!I91+'11205'!I91+'11206'!I91+'11207'!I91+'11208'!I91+'11209'!I91+'11210'!I91+'11211'!I91+'11212'!I91</f>
        <v>1067625567</v>
      </c>
      <c r="J91" s="43">
        <f>'11201'!J91+'11202'!J91+'11203'!J91+'11204'!J91+'11205'!J91+'11206'!J91+'11207'!J91+'11208'!J91+'11209'!J91+'11210'!J91+'11211'!J91+'11212'!J91</f>
        <v>863108248</v>
      </c>
      <c r="K91" s="43">
        <f>'11201'!K91+'11202'!K91+'11203'!K91+'11204'!K91+'11205'!K91+'11206'!K91+'11207'!K91+'11208'!K91+'11209'!K91+'11210'!K91+'11211'!K91+'11212'!K91</f>
        <v>1930733815</v>
      </c>
      <c r="L91" s="43">
        <f>'11201'!L91+'11202'!L91+'11203'!L91+'11204'!L91+'11205'!L91+'11206'!L91+'11207'!L91+'11208'!L91+'11209'!L91+'11210'!L91+'11211'!L91+'11212'!L91</f>
        <v>2439058545</v>
      </c>
      <c r="M91" s="43">
        <f>'11201'!M91+'11202'!M91+'11203'!M91+'11204'!M91+'11205'!M91+'11206'!M91+'11207'!M91+'11208'!M91+'11209'!M91+'11210'!M91+'11211'!M91+'11212'!M91</f>
        <v>1963107034</v>
      </c>
      <c r="N91" s="43">
        <f>'11201'!N91+'11202'!N91+'11203'!N91+'11204'!N91+'11205'!N91+'11206'!N91+'11207'!N91+'11208'!N91+'11209'!N91+'11210'!N91+'11211'!N91+'11212'!N91</f>
        <v>4402165579</v>
      </c>
      <c r="O91" s="43">
        <f>'11201'!O91+'11202'!O91+'11203'!O91+'11204'!O91+'11205'!O91+'11206'!O91+'11207'!O91+'11208'!O91+'11209'!O91+'11210'!O91+'11211'!O91+'11212'!O91</f>
        <v>81199</v>
      </c>
      <c r="P91" s="43">
        <f>'11201'!P91+'11202'!P91+'11203'!P91+'11204'!P91+'11205'!P91+'11206'!P91+'11207'!P91+'11208'!P91+'11209'!P91+'11210'!P91+'11211'!P91+'11212'!P91</f>
        <v>55905</v>
      </c>
      <c r="Q91" s="43">
        <f>'11201'!Q91+'11202'!Q91+'11203'!Q91+'11204'!Q91+'11205'!Q91+'11206'!Q91+'11207'!Q91+'11208'!Q91+'11209'!Q91+'11210'!Q91+'11211'!Q91+'11212'!Q91</f>
        <v>137104</v>
      </c>
      <c r="R91" s="43">
        <f>'11201'!R91+'11202'!R91+'11203'!R91+'11204'!R91+'11205'!R91+'11206'!R91+'11207'!R91+'11208'!R91+'11209'!R91+'11210'!R91+'11211'!R91+'11212'!R91</f>
        <v>0</v>
      </c>
      <c r="S91" s="43">
        <f>'11201'!S91+'11202'!S91+'11203'!S91+'11204'!S91+'11205'!S91+'11206'!S91+'11207'!S91+'11208'!S91+'11209'!S91+'11210'!S91+'11211'!S91+'11212'!S91</f>
        <v>0</v>
      </c>
      <c r="T91" s="43">
        <f>'11201'!T91+'11202'!T91+'11203'!T91+'11204'!T91+'11205'!T91+'11206'!T91+'11207'!T91+'11208'!T91+'11209'!T91+'11210'!T91+'11211'!T91+'11212'!T91</f>
        <v>0</v>
      </c>
      <c r="U91" s="43">
        <f>'11201'!U91+'11202'!U91+'11203'!U91+'11204'!U91+'11205'!U91+'11206'!U91+'11207'!U91+'11208'!U91+'11209'!U91+'11210'!U91+'11211'!U91+'11212'!U91</f>
        <v>80017189</v>
      </c>
      <c r="V91" s="43">
        <f>'11201'!V91+'11202'!V91+'11203'!V91+'11204'!V91+'11205'!V91+'11206'!V91+'11207'!V91+'11208'!V91+'11209'!V91+'11210'!V91+'11211'!V91+'11212'!V91</f>
        <v>43858363</v>
      </c>
      <c r="W91" s="43">
        <f>'11201'!W91+'11202'!W91+'11203'!W91+'11204'!W91+'11205'!W91+'11206'!W91+'11207'!W91+'11208'!W91+'11209'!W91+'11210'!W91+'11211'!W91+'11212'!W91</f>
        <v>123875552</v>
      </c>
      <c r="X91" s="43">
        <f>'11201'!X91+'11202'!X91+'11203'!X91+'11204'!X91+'11205'!X91+'11206'!X91+'11207'!X91+'11208'!X91+'11209'!X91+'11210'!X91+'11211'!X91+'11212'!X91</f>
        <v>22926076586</v>
      </c>
      <c r="Y91" s="43">
        <f>'11201'!Y91+'11202'!Y91+'11203'!Y91+'11204'!Y91+'11205'!Y91+'11206'!Y91+'11207'!Y91+'11208'!Y91+'11209'!Y91+'11210'!Y91+'11211'!Y91+'11212'!Y91</f>
        <v>2439745909</v>
      </c>
      <c r="Z91" s="43">
        <f>'11201'!Z91+'11202'!Z91+'11203'!Z91+'11204'!Z91+'11205'!Z91+'11206'!Z91+'11207'!Z91+'11208'!Z91+'11209'!Z91+'11210'!Z91+'11211'!Z91+'11212'!Z91</f>
        <v>25365822495</v>
      </c>
      <c r="AA91" s="43">
        <f>'11201'!AA91+'11202'!AA91+'11203'!AA91+'11204'!AA91+'11205'!AA91+'11206'!AA91+'11207'!AA91+'11208'!AA91+'11209'!AA91+'11210'!AA91+'11211'!AA91+'11212'!AA91</f>
        <v>37407080</v>
      </c>
      <c r="AB91" s="43">
        <f>'11201'!AB91+'11202'!AB91+'11203'!AB91+'11204'!AB91+'11205'!AB91+'11206'!AB91+'11207'!AB91+'11208'!AB91+'11209'!AB91+'11210'!AB91+'11211'!AB91+'11212'!AB91</f>
        <v>64554129</v>
      </c>
      <c r="AC91" s="43">
        <f>'11201'!AC91+'11202'!AC91+'11203'!AC91+'11204'!AC91+'11205'!AC91+'11206'!AC91+'11207'!AC91+'11208'!AC91+'11209'!AC91+'11210'!AC91+'11211'!AC91+'11212'!AC91</f>
        <v>101961209</v>
      </c>
      <c r="AD91" s="43">
        <f>'11201'!AD91+'11202'!AD91+'11203'!AD91+'11204'!AD91+'11205'!AD91+'11206'!AD91+'11207'!AD91+'11208'!AD91+'11209'!AD91+'11210'!AD91+'11211'!AD91+'11212'!AD91</f>
        <v>65190985</v>
      </c>
      <c r="AE91" s="43">
        <f>'11201'!AE91+'11202'!AE91+'11203'!AE91+'11204'!AE91+'11205'!AE91+'11206'!AE91+'11207'!AE91+'11208'!AE91+'11209'!AE91+'11210'!AE91+'11211'!AE91+'11212'!AE91</f>
        <v>66131703</v>
      </c>
      <c r="AF91" s="43">
        <f>'11201'!AF91+'11202'!AF91+'11203'!AF91+'11204'!AF91+'11205'!AF91+'11206'!AF91+'11207'!AF91+'11208'!AF91+'11209'!AF91+'11210'!AF91+'11211'!AF91+'11212'!AF91</f>
        <v>131322688</v>
      </c>
    </row>
    <row r="92" spans="1:32" ht="19.5" customHeight="1" thickBot="1">
      <c r="A92" s="53"/>
      <c r="B92" s="17" t="s">
        <v>3</v>
      </c>
      <c r="C92" s="43">
        <f>'11201'!C92+'11202'!C92+'11203'!C92+'11204'!C92+'11205'!C92+'11206'!C92+'11207'!C92+'11208'!C92+'11209'!C92+'11210'!C92+'11211'!C92+'11212'!C92</f>
        <v>72576926759</v>
      </c>
      <c r="D92" s="43">
        <f>'11201'!D92+'11202'!D92+'11203'!D92+'11204'!D92+'11205'!D92+'11206'!D92+'11207'!D92+'11208'!D92+'11209'!D92+'11210'!D92+'11211'!D92+'11212'!D92</f>
        <v>17623846437</v>
      </c>
      <c r="E92" s="43">
        <f>'11201'!E92+'11202'!E92+'11203'!E92+'11204'!E92+'11205'!E92+'11206'!E92+'11207'!E92+'11208'!E92+'11209'!E92+'11210'!E92+'11211'!E92+'11212'!E92</f>
        <v>90200773196</v>
      </c>
      <c r="F92" s="43">
        <f>'11201'!F92+'11202'!F92+'11203'!F92+'11204'!F92+'11205'!F92+'11206'!F92+'11207'!F92+'11208'!F92+'11209'!F92+'11210'!F92+'11211'!F92+'11212'!F92</f>
        <v>5684431052</v>
      </c>
      <c r="G92" s="43">
        <f>'11201'!G92+'11202'!G92+'11203'!G92+'11204'!G92+'11205'!G92+'11206'!G92+'11207'!G92+'11208'!G92+'11209'!G92+'11210'!G92+'11211'!G92+'11212'!G92</f>
        <v>6033759525</v>
      </c>
      <c r="H92" s="43">
        <f>'11201'!H92+'11202'!H92+'11203'!H92+'11204'!H92+'11205'!H92+'11206'!H92+'11207'!H92+'11208'!H92+'11209'!H92+'11210'!H92+'11211'!H92+'11212'!H92</f>
        <v>11718190577</v>
      </c>
      <c r="I92" s="43">
        <f>'11201'!I92+'11202'!I92+'11203'!I92+'11204'!I92+'11205'!I92+'11206'!I92+'11207'!I92+'11208'!I92+'11209'!I92+'11210'!I92+'11211'!I92+'11212'!I92</f>
        <v>520424480</v>
      </c>
      <c r="J92" s="43">
        <f>'11201'!J92+'11202'!J92+'11203'!J92+'11204'!J92+'11205'!J92+'11206'!J92+'11207'!J92+'11208'!J92+'11209'!J92+'11210'!J92+'11211'!J92+'11212'!J92</f>
        <v>495370420</v>
      </c>
      <c r="K92" s="43">
        <f>'11201'!K92+'11202'!K92+'11203'!K92+'11204'!K92+'11205'!K92+'11206'!K92+'11207'!K92+'11208'!K92+'11209'!K92+'11210'!K92+'11211'!K92+'11212'!K92</f>
        <v>1015794900</v>
      </c>
      <c r="L92" s="43">
        <f>'11201'!L92+'11202'!L92+'11203'!L92+'11204'!L92+'11205'!L92+'11206'!L92+'11207'!L92+'11208'!L92+'11209'!L92+'11210'!L92+'11211'!L92+'11212'!L92</f>
        <v>439130954</v>
      </c>
      <c r="M92" s="43">
        <f>'11201'!M92+'11202'!M92+'11203'!M92+'11204'!M92+'11205'!M92+'11206'!M92+'11207'!M92+'11208'!M92+'11209'!M92+'11210'!M92+'11211'!M92+'11212'!M92</f>
        <v>388123236</v>
      </c>
      <c r="N92" s="43">
        <f>'11201'!N92+'11202'!N92+'11203'!N92+'11204'!N92+'11205'!N92+'11206'!N92+'11207'!N92+'11208'!N92+'11209'!N92+'11210'!N92+'11211'!N92+'11212'!N92</f>
        <v>827254190</v>
      </c>
      <c r="O92" s="43">
        <f>'11201'!O92+'11202'!O92+'11203'!O92+'11204'!O92+'11205'!O92+'11206'!O92+'11207'!O92+'11208'!O92+'11209'!O92+'11210'!O92+'11211'!O92+'11212'!O92</f>
        <v>0</v>
      </c>
      <c r="P92" s="43">
        <f>'11201'!P92+'11202'!P92+'11203'!P92+'11204'!P92+'11205'!P92+'11206'!P92+'11207'!P92+'11208'!P92+'11209'!P92+'11210'!P92+'11211'!P92+'11212'!P92</f>
        <v>0</v>
      </c>
      <c r="Q92" s="43">
        <f>'11201'!Q92+'11202'!Q92+'11203'!Q92+'11204'!Q92+'11205'!Q92+'11206'!Q92+'11207'!Q92+'11208'!Q92+'11209'!Q92+'11210'!Q92+'11211'!Q92+'11212'!Q92</f>
        <v>0</v>
      </c>
      <c r="R92" s="43">
        <f>'11201'!R92+'11202'!R92+'11203'!R92+'11204'!R92+'11205'!R92+'11206'!R92+'11207'!R92+'11208'!R92+'11209'!R92+'11210'!R92+'11211'!R92+'11212'!R92</f>
        <v>0</v>
      </c>
      <c r="S92" s="43">
        <f>'11201'!S92+'11202'!S92+'11203'!S92+'11204'!S92+'11205'!S92+'11206'!S92+'11207'!S92+'11208'!S92+'11209'!S92+'11210'!S92+'11211'!S92+'11212'!S92</f>
        <v>0</v>
      </c>
      <c r="T92" s="43">
        <f>'11201'!T92+'11202'!T92+'11203'!T92+'11204'!T92+'11205'!T92+'11206'!T92+'11207'!T92+'11208'!T92+'11209'!T92+'11210'!T92+'11211'!T92+'11212'!T92</f>
        <v>0</v>
      </c>
      <c r="U92" s="43">
        <f>'11201'!U92+'11202'!U92+'11203'!U92+'11204'!U92+'11205'!U92+'11206'!U92+'11207'!U92+'11208'!U92+'11209'!U92+'11210'!U92+'11211'!U92+'11212'!U92</f>
        <v>31505393</v>
      </c>
      <c r="V92" s="43">
        <f>'11201'!V92+'11202'!V92+'11203'!V92+'11204'!V92+'11205'!V92+'11206'!V92+'11207'!V92+'11208'!V92+'11209'!V92+'11210'!V92+'11211'!V92+'11212'!V92</f>
        <v>27423008</v>
      </c>
      <c r="W92" s="43">
        <f>'11201'!W92+'11202'!W92+'11203'!W92+'11204'!W92+'11205'!W92+'11206'!W92+'11207'!W92+'11208'!W92+'11209'!W92+'11210'!W92+'11211'!W92+'11212'!W92</f>
        <v>58928401</v>
      </c>
      <c r="X92" s="43">
        <f>'11201'!X92+'11202'!X92+'11203'!X92+'11204'!X92+'11205'!X92+'11206'!X92+'11207'!X92+'11208'!X92+'11209'!X92+'11210'!X92+'11211'!X92+'11212'!X92</f>
        <v>23900445430</v>
      </c>
      <c r="Y92" s="43">
        <f>'11201'!Y92+'11202'!Y92+'11203'!Y92+'11204'!Y92+'11205'!Y92+'11206'!Y92+'11207'!Y92+'11208'!Y92+'11209'!Y92+'11210'!Y92+'11211'!Y92+'11212'!Y92</f>
        <v>4320051415</v>
      </c>
      <c r="Z92" s="43">
        <f>'11201'!Z92+'11202'!Z92+'11203'!Z92+'11204'!Z92+'11205'!Z92+'11206'!Z92+'11207'!Z92+'11208'!Z92+'11209'!Z92+'11210'!Z92+'11211'!Z92+'11212'!Z92</f>
        <v>28220496845</v>
      </c>
      <c r="AA92" s="43">
        <f>'11201'!AA92+'11202'!AA92+'11203'!AA92+'11204'!AA92+'11205'!AA92+'11206'!AA92+'11207'!AA92+'11208'!AA92+'11209'!AA92+'11210'!AA92+'11211'!AA92+'11212'!AA92</f>
        <v>41999175668</v>
      </c>
      <c r="AB92" s="43">
        <f>'11201'!AB92+'11202'!AB92+'11203'!AB92+'11204'!AB92+'11205'!AB92+'11206'!AB92+'11207'!AB92+'11208'!AB92+'11209'!AB92+'11210'!AB92+'11211'!AB92+'11212'!AB92</f>
        <v>6342326815</v>
      </c>
      <c r="AC92" s="43">
        <f>'11201'!AC92+'11202'!AC92+'11203'!AC92+'11204'!AC92+'11205'!AC92+'11206'!AC92+'11207'!AC92+'11208'!AC92+'11209'!AC92+'11210'!AC92+'11211'!AC92+'11212'!AC92</f>
        <v>48341502483</v>
      </c>
      <c r="AD92" s="43">
        <f>'11201'!AD92+'11202'!AD92+'11203'!AD92+'11204'!AD92+'11205'!AD92+'11206'!AD92+'11207'!AD92+'11208'!AD92+'11209'!AD92+'11210'!AD92+'11211'!AD92+'11212'!AD92</f>
        <v>1813782</v>
      </c>
      <c r="AE92" s="43">
        <f>'11201'!AE92+'11202'!AE92+'11203'!AE92+'11204'!AE92+'11205'!AE92+'11206'!AE92+'11207'!AE92+'11208'!AE92+'11209'!AE92+'11210'!AE92+'11211'!AE92+'11212'!AE92</f>
        <v>16792018</v>
      </c>
      <c r="AF92" s="43">
        <f>'11201'!AF92+'11202'!AF92+'11203'!AF92+'11204'!AF92+'11205'!AF92+'11206'!AF92+'11207'!AF92+'11208'!AF92+'11209'!AF92+'11210'!AF92+'11211'!AF92+'11212'!AF92</f>
        <v>18605800</v>
      </c>
    </row>
    <row r="93" spans="1:32" ht="19.5" customHeight="1" thickBot="1">
      <c r="A93" s="53"/>
      <c r="B93" s="17" t="s">
        <v>59</v>
      </c>
      <c r="C93" s="43">
        <f>'11201'!C93+'11202'!C93+'11203'!C93+'11204'!C93+'11205'!C93+'11206'!C93+'11207'!C93+'11208'!C93+'11209'!C93+'11210'!C93+'11211'!C93+'11212'!C93</f>
        <v>35945243353</v>
      </c>
      <c r="D93" s="43">
        <f>'11201'!D93+'11202'!D93+'11203'!D93+'11204'!D93+'11205'!D93+'11206'!D93+'11207'!D93+'11208'!D93+'11209'!D93+'11210'!D93+'11211'!D93+'11212'!D93</f>
        <v>1095123290</v>
      </c>
      <c r="E93" s="43">
        <f>'11201'!E93+'11202'!E93+'11203'!E93+'11204'!E93+'11205'!E93+'11206'!E93+'11207'!E93+'11208'!E93+'11209'!E93+'11210'!E93+'11211'!E93+'11212'!E93</f>
        <v>37040366643</v>
      </c>
      <c r="F93" s="43">
        <f>'11201'!F93+'11202'!F93+'11203'!F93+'11204'!F93+'11205'!F93+'11206'!F93+'11207'!F93+'11208'!F93+'11209'!F93+'11210'!F93+'11211'!F93+'11212'!F93</f>
        <v>107966346</v>
      </c>
      <c r="G93" s="43">
        <f>'11201'!G93+'11202'!G93+'11203'!G93+'11204'!G93+'11205'!G93+'11206'!G93+'11207'!G93+'11208'!G93+'11209'!G93+'11210'!G93+'11211'!G93+'11212'!G93</f>
        <v>136997424</v>
      </c>
      <c r="H93" s="43">
        <f>'11201'!H93+'11202'!H93+'11203'!H93+'11204'!H93+'11205'!H93+'11206'!H93+'11207'!H93+'11208'!H93+'11209'!H93+'11210'!H93+'11211'!H93+'11212'!H93</f>
        <v>244963770</v>
      </c>
      <c r="I93" s="43">
        <f>'11201'!I93+'11202'!I93+'11203'!I93+'11204'!I93+'11205'!I93+'11206'!I93+'11207'!I93+'11208'!I93+'11209'!I93+'11210'!I93+'11211'!I93+'11212'!I93</f>
        <v>0</v>
      </c>
      <c r="J93" s="43">
        <f>'11201'!J93+'11202'!J93+'11203'!J93+'11204'!J93+'11205'!J93+'11206'!J93+'11207'!J93+'11208'!J93+'11209'!J93+'11210'!J93+'11211'!J93+'11212'!J93</f>
        <v>105954</v>
      </c>
      <c r="K93" s="43">
        <f>'11201'!K93+'11202'!K93+'11203'!K93+'11204'!K93+'11205'!K93+'11206'!K93+'11207'!K93+'11208'!K93+'11209'!K93+'11210'!K93+'11211'!K93+'11212'!K93</f>
        <v>105954</v>
      </c>
      <c r="L93" s="43">
        <f>'11201'!L93+'11202'!L93+'11203'!L93+'11204'!L93+'11205'!L93+'11206'!L93+'11207'!L93+'11208'!L93+'11209'!L93+'11210'!L93+'11211'!L93+'11212'!L93</f>
        <v>32703563</v>
      </c>
      <c r="M93" s="43">
        <f>'11201'!M93+'11202'!M93+'11203'!M93+'11204'!M93+'11205'!M93+'11206'!M93+'11207'!M93+'11208'!M93+'11209'!M93+'11210'!M93+'11211'!M93+'11212'!M93</f>
        <v>21265279</v>
      </c>
      <c r="N93" s="43">
        <f>'11201'!N93+'11202'!N93+'11203'!N93+'11204'!N93+'11205'!N93+'11206'!N93+'11207'!N93+'11208'!N93+'11209'!N93+'11210'!N93+'11211'!N93+'11212'!N93</f>
        <v>53968842</v>
      </c>
      <c r="O93" s="43">
        <f>'11201'!O93+'11202'!O93+'11203'!O93+'11204'!O93+'11205'!O93+'11206'!O93+'11207'!O93+'11208'!O93+'11209'!O93+'11210'!O93+'11211'!O93+'11212'!O93</f>
        <v>0</v>
      </c>
      <c r="P93" s="43">
        <f>'11201'!P93+'11202'!P93+'11203'!P93+'11204'!P93+'11205'!P93+'11206'!P93+'11207'!P93+'11208'!P93+'11209'!P93+'11210'!P93+'11211'!P93+'11212'!P93</f>
        <v>0</v>
      </c>
      <c r="Q93" s="43">
        <f>'11201'!Q93+'11202'!Q93+'11203'!Q93+'11204'!Q93+'11205'!Q93+'11206'!Q93+'11207'!Q93+'11208'!Q93+'11209'!Q93+'11210'!Q93+'11211'!Q93+'11212'!Q93</f>
        <v>0</v>
      </c>
      <c r="R93" s="43">
        <f>'11201'!R93+'11202'!R93+'11203'!R93+'11204'!R93+'11205'!R93+'11206'!R93+'11207'!R93+'11208'!R93+'11209'!R93+'11210'!R93+'11211'!R93+'11212'!R93</f>
        <v>0</v>
      </c>
      <c r="S93" s="43">
        <f>'11201'!S93+'11202'!S93+'11203'!S93+'11204'!S93+'11205'!S93+'11206'!S93+'11207'!S93+'11208'!S93+'11209'!S93+'11210'!S93+'11211'!S93+'11212'!S93</f>
        <v>0</v>
      </c>
      <c r="T93" s="43">
        <f>'11201'!T93+'11202'!T93+'11203'!T93+'11204'!T93+'11205'!T93+'11206'!T93+'11207'!T93+'11208'!T93+'11209'!T93+'11210'!T93+'11211'!T93+'11212'!T93</f>
        <v>0</v>
      </c>
      <c r="U93" s="43">
        <f>'11201'!U93+'11202'!U93+'11203'!U93+'11204'!U93+'11205'!U93+'11206'!U93+'11207'!U93+'11208'!U93+'11209'!U93+'11210'!U93+'11211'!U93+'11212'!U93</f>
        <v>0</v>
      </c>
      <c r="V93" s="43">
        <f>'11201'!V93+'11202'!V93+'11203'!V93+'11204'!V93+'11205'!V93+'11206'!V93+'11207'!V93+'11208'!V93+'11209'!V93+'11210'!V93+'11211'!V93+'11212'!V93</f>
        <v>0</v>
      </c>
      <c r="W93" s="43">
        <f>'11201'!W93+'11202'!W93+'11203'!W93+'11204'!W93+'11205'!W93+'11206'!W93+'11207'!W93+'11208'!W93+'11209'!W93+'11210'!W93+'11211'!W93+'11212'!W93</f>
        <v>0</v>
      </c>
      <c r="X93" s="43">
        <f>'11201'!X93+'11202'!X93+'11203'!X93+'11204'!X93+'11205'!X93+'11206'!X93+'11207'!X93+'11208'!X93+'11209'!X93+'11210'!X93+'11211'!X93+'11212'!X93</f>
        <v>33613635774</v>
      </c>
      <c r="Y93" s="43">
        <f>'11201'!Y93+'11202'!Y93+'11203'!Y93+'11204'!Y93+'11205'!Y93+'11206'!Y93+'11207'!Y93+'11208'!Y93+'11209'!Y93+'11210'!Y93+'11211'!Y93+'11212'!Y93</f>
        <v>643346321</v>
      </c>
      <c r="Z93" s="43">
        <f>'11201'!Z93+'11202'!Z93+'11203'!Z93+'11204'!Z93+'11205'!Z93+'11206'!Z93+'11207'!Z93+'11208'!Z93+'11209'!Z93+'11210'!Z93+'11211'!Z93+'11212'!Z93</f>
        <v>34256982095</v>
      </c>
      <c r="AA93" s="43">
        <f>'11201'!AA93+'11202'!AA93+'11203'!AA93+'11204'!AA93+'11205'!AA93+'11206'!AA93+'11207'!AA93+'11208'!AA93+'11209'!AA93+'11210'!AA93+'11211'!AA93+'11212'!AA93</f>
        <v>2190937670</v>
      </c>
      <c r="AB93" s="43">
        <f>'11201'!AB93+'11202'!AB93+'11203'!AB93+'11204'!AB93+'11205'!AB93+'11206'!AB93+'11207'!AB93+'11208'!AB93+'11209'!AB93+'11210'!AB93+'11211'!AB93+'11212'!AB93</f>
        <v>293408312</v>
      </c>
      <c r="AC93" s="43">
        <f>'11201'!AC93+'11202'!AC93+'11203'!AC93+'11204'!AC93+'11205'!AC93+'11206'!AC93+'11207'!AC93+'11208'!AC93+'11209'!AC93+'11210'!AC93+'11211'!AC93+'11212'!AC93</f>
        <v>2484345982</v>
      </c>
      <c r="AD93" s="43">
        <f>'11201'!AD93+'11202'!AD93+'11203'!AD93+'11204'!AD93+'11205'!AD93+'11206'!AD93+'11207'!AD93+'11208'!AD93+'11209'!AD93+'11210'!AD93+'11211'!AD93+'11212'!AD93</f>
        <v>0</v>
      </c>
      <c r="AE93" s="43">
        <f>'11201'!AE93+'11202'!AE93+'11203'!AE93+'11204'!AE93+'11205'!AE93+'11206'!AE93+'11207'!AE93+'11208'!AE93+'11209'!AE93+'11210'!AE93+'11211'!AE93+'11212'!AE93</f>
        <v>0</v>
      </c>
      <c r="AF93" s="43">
        <f>'11201'!AF93+'11202'!AF93+'11203'!AF93+'11204'!AF93+'11205'!AF93+'11206'!AF93+'11207'!AF93+'11208'!AF93+'11209'!AF93+'11210'!AF93+'11211'!AF93+'11212'!AF93</f>
        <v>0</v>
      </c>
    </row>
    <row r="94" spans="1:32" ht="19.5" customHeight="1" thickBot="1">
      <c r="A94" s="54"/>
      <c r="B94" s="17" t="s">
        <v>4</v>
      </c>
      <c r="C94" s="43">
        <f>'11201'!C94+'11202'!C94+'11203'!C94+'11204'!C94+'11205'!C94+'11206'!C94+'11207'!C94+'11208'!C94+'11209'!C94+'11210'!C94+'11211'!C94+'11212'!C94</f>
        <v>226040241404</v>
      </c>
      <c r="D94" s="43">
        <f>'11201'!D94+'11202'!D94+'11203'!D94+'11204'!D94+'11205'!D94+'11206'!D94+'11207'!D94+'11208'!D94+'11209'!D94+'11210'!D94+'11211'!D94+'11212'!D94</f>
        <v>57792721859</v>
      </c>
      <c r="E94" s="43">
        <f>'11201'!E94+'11202'!E94+'11203'!E94+'11204'!E94+'11205'!E94+'11206'!E94+'11207'!E94+'11208'!E94+'11209'!E94+'11210'!E94+'11211'!E94+'11212'!E94</f>
        <v>283832963263</v>
      </c>
      <c r="F94" s="43">
        <f>'11201'!F94+'11202'!F94+'11203'!F94+'11204'!F94+'11205'!F94+'11206'!F94+'11207'!F94+'11208'!F94+'11209'!F94+'11210'!F94+'11211'!F94+'11212'!F94</f>
        <v>41665647567</v>
      </c>
      <c r="G94" s="43">
        <f>'11201'!G94+'11202'!G94+'11203'!G94+'11204'!G94+'11205'!G94+'11206'!G94+'11207'!G94+'11208'!G94+'11209'!G94+'11210'!G94+'11211'!G94+'11212'!G94</f>
        <v>27419423436</v>
      </c>
      <c r="H94" s="43">
        <f>'11201'!H94+'11202'!H94+'11203'!H94+'11204'!H94+'11205'!H94+'11206'!H94+'11207'!H94+'11208'!H94+'11209'!H94+'11210'!H94+'11211'!H94+'11212'!H94</f>
        <v>69085071003</v>
      </c>
      <c r="I94" s="43">
        <f>'11201'!I94+'11202'!I94+'11203'!I94+'11204'!I94+'11205'!I94+'11206'!I94+'11207'!I94+'11208'!I94+'11209'!I94+'11210'!I94+'11211'!I94+'11212'!I94</f>
        <v>3491723169</v>
      </c>
      <c r="J94" s="43">
        <f>'11201'!J94+'11202'!J94+'11203'!J94+'11204'!J94+'11205'!J94+'11206'!J94+'11207'!J94+'11208'!J94+'11209'!J94+'11210'!J94+'11211'!J94+'11212'!J94</f>
        <v>3855421541</v>
      </c>
      <c r="K94" s="43">
        <f>'11201'!K94+'11202'!K94+'11203'!K94+'11204'!K94+'11205'!K94+'11206'!K94+'11207'!K94+'11208'!K94+'11209'!K94+'11210'!K94+'11211'!K94+'11212'!K94</f>
        <v>7347144710</v>
      </c>
      <c r="L94" s="43">
        <f>'11201'!L94+'11202'!L94+'11203'!L94+'11204'!L94+'11205'!L94+'11206'!L94+'11207'!L94+'11208'!L94+'11209'!L94+'11210'!L94+'11211'!L94+'11212'!L94</f>
        <v>1701235659</v>
      </c>
      <c r="M94" s="43">
        <f>'11201'!M94+'11202'!M94+'11203'!M94+'11204'!M94+'11205'!M94+'11206'!M94+'11207'!M94+'11208'!M94+'11209'!M94+'11210'!M94+'11211'!M94+'11212'!M94</f>
        <v>1676192386</v>
      </c>
      <c r="N94" s="43">
        <f>'11201'!N94+'11202'!N94+'11203'!N94+'11204'!N94+'11205'!N94+'11206'!N94+'11207'!N94+'11208'!N94+'11209'!N94+'11210'!N94+'11211'!N94+'11212'!N94</f>
        <v>3377428045</v>
      </c>
      <c r="O94" s="43">
        <f>'11201'!O94+'11202'!O94+'11203'!O94+'11204'!O94+'11205'!O94+'11206'!O94+'11207'!O94+'11208'!O94+'11209'!O94+'11210'!O94+'11211'!O94+'11212'!O94</f>
        <v>0</v>
      </c>
      <c r="P94" s="43">
        <f>'11201'!P94+'11202'!P94+'11203'!P94+'11204'!P94+'11205'!P94+'11206'!P94+'11207'!P94+'11208'!P94+'11209'!P94+'11210'!P94+'11211'!P94+'11212'!P94</f>
        <v>0</v>
      </c>
      <c r="Q94" s="43">
        <f>'11201'!Q94+'11202'!Q94+'11203'!Q94+'11204'!Q94+'11205'!Q94+'11206'!Q94+'11207'!Q94+'11208'!Q94+'11209'!Q94+'11210'!Q94+'11211'!Q94+'11212'!Q94</f>
        <v>0</v>
      </c>
      <c r="R94" s="43">
        <f>'11201'!R94+'11202'!R94+'11203'!R94+'11204'!R94+'11205'!R94+'11206'!R94+'11207'!R94+'11208'!R94+'11209'!R94+'11210'!R94+'11211'!R94+'11212'!R94</f>
        <v>0</v>
      </c>
      <c r="S94" s="43">
        <f>'11201'!S94+'11202'!S94+'11203'!S94+'11204'!S94+'11205'!S94+'11206'!S94+'11207'!S94+'11208'!S94+'11209'!S94+'11210'!S94+'11211'!S94+'11212'!S94</f>
        <v>0</v>
      </c>
      <c r="T94" s="43">
        <f>'11201'!T94+'11202'!T94+'11203'!T94+'11204'!T94+'11205'!T94+'11206'!T94+'11207'!T94+'11208'!T94+'11209'!T94+'11210'!T94+'11211'!T94+'11212'!T94</f>
        <v>0</v>
      </c>
      <c r="U94" s="43">
        <f>'11201'!U94+'11202'!U94+'11203'!U94+'11204'!U94+'11205'!U94+'11206'!U94+'11207'!U94+'11208'!U94+'11209'!U94+'11210'!U94+'11211'!U94+'11212'!U94</f>
        <v>165737412</v>
      </c>
      <c r="V94" s="43">
        <f>'11201'!V94+'11202'!V94+'11203'!V94+'11204'!V94+'11205'!V94+'11206'!V94+'11207'!V94+'11208'!V94+'11209'!V94+'11210'!V94+'11211'!V94+'11212'!V94</f>
        <v>93684272</v>
      </c>
      <c r="W94" s="43">
        <f>'11201'!W94+'11202'!W94+'11203'!W94+'11204'!W94+'11205'!W94+'11206'!W94+'11207'!W94+'11208'!W94+'11209'!W94+'11210'!W94+'11211'!W94+'11212'!W94</f>
        <v>259421684</v>
      </c>
      <c r="X94" s="43">
        <f>'11201'!X94+'11202'!X94+'11203'!X94+'11204'!X94+'11205'!X94+'11206'!X94+'11207'!X94+'11208'!X94+'11209'!X94+'11210'!X94+'11211'!X94+'11212'!X94</f>
        <v>179001425804</v>
      </c>
      <c r="Y94" s="43">
        <f>'11201'!Y94+'11202'!Y94+'11203'!Y94+'11204'!Y94+'11205'!Y94+'11206'!Y94+'11207'!Y94+'11208'!Y94+'11209'!Y94+'11210'!Y94+'11211'!Y94+'11212'!Y94</f>
        <v>24665824358</v>
      </c>
      <c r="Z94" s="43">
        <f>'11201'!Z94+'11202'!Z94+'11203'!Z94+'11204'!Z94+'11205'!Z94+'11206'!Z94+'11207'!Z94+'11208'!Z94+'11209'!Z94+'11210'!Z94+'11211'!Z94+'11212'!Z94</f>
        <v>203667250162</v>
      </c>
      <c r="AA94" s="43">
        <f>'11201'!AA94+'11202'!AA94+'11203'!AA94+'11204'!AA94+'11205'!AA94+'11206'!AA94+'11207'!AA94+'11208'!AA94+'11209'!AA94+'11210'!AA94+'11211'!AA94+'11212'!AA94</f>
        <v>0</v>
      </c>
      <c r="AB94" s="43">
        <f>'11201'!AB94+'11202'!AB94+'11203'!AB94+'11204'!AB94+'11205'!AB94+'11206'!AB94+'11207'!AB94+'11208'!AB94+'11209'!AB94+'11210'!AB94+'11211'!AB94+'11212'!AB94</f>
        <v>4412467</v>
      </c>
      <c r="AC94" s="43">
        <f>'11201'!AC94+'11202'!AC94+'11203'!AC94+'11204'!AC94+'11205'!AC94+'11206'!AC94+'11207'!AC94+'11208'!AC94+'11209'!AC94+'11210'!AC94+'11211'!AC94+'11212'!AC94</f>
        <v>4412467</v>
      </c>
      <c r="AD94" s="43">
        <f>'11201'!AD94+'11202'!AD94+'11203'!AD94+'11204'!AD94+'11205'!AD94+'11206'!AD94+'11207'!AD94+'11208'!AD94+'11209'!AD94+'11210'!AD94+'11211'!AD94+'11212'!AD94</f>
        <v>14471793</v>
      </c>
      <c r="AE94" s="43">
        <f>'11201'!AE94+'11202'!AE94+'11203'!AE94+'11204'!AE94+'11205'!AE94+'11206'!AE94+'11207'!AE94+'11208'!AE94+'11209'!AE94+'11210'!AE94+'11211'!AE94+'11212'!AE94</f>
        <v>77763399</v>
      </c>
      <c r="AF94" s="43">
        <f>'11201'!AF94+'11202'!AF94+'11203'!AF94+'11204'!AF94+'11205'!AF94+'11206'!AF94+'11207'!AF94+'11208'!AF94+'11209'!AF94+'11210'!AF94+'11211'!AF94+'11212'!AF94</f>
        <v>92235192</v>
      </c>
    </row>
    <row r="95" spans="1:32" s="44" customFormat="1" ht="19.5" customHeight="1" thickBot="1">
      <c r="A95" s="22" t="s">
        <v>5</v>
      </c>
      <c r="B95" s="21"/>
      <c r="C95" s="9">
        <f>'11201'!C95+'11202'!C95+'11203'!C95+'11204'!C95+'11205'!C95+'11206'!C95+'11207'!C95+'11208'!C95+'11209'!C95+'11210'!C95+'11211'!C95+'11212'!C95</f>
        <v>390332360460</v>
      </c>
      <c r="D95" s="9">
        <f>'11201'!D95+'11202'!D95+'11203'!D95+'11204'!D95+'11205'!D95+'11206'!D95+'11207'!D95+'11208'!D95+'11209'!D95+'11210'!D95+'11211'!D95+'11212'!D95</f>
        <v>105137664155</v>
      </c>
      <c r="E95" s="9">
        <f>'11201'!E95+'11202'!E95+'11203'!E95+'11204'!E95+'11205'!E95+'11206'!E95+'11207'!E95+'11208'!E95+'11209'!E95+'11210'!E95+'11211'!E95+'11212'!E95</f>
        <v>495470024615</v>
      </c>
      <c r="F95" s="9">
        <f>'11201'!F95+'11202'!F95+'11203'!F95+'11204'!F95+'11205'!F95+'11206'!F95+'11207'!F95+'11208'!F95+'11209'!F95+'11210'!F95+'11211'!F95+'11212'!F95</f>
        <v>76612536758</v>
      </c>
      <c r="G95" s="9">
        <f>'11201'!G95+'11202'!G95+'11203'!G95+'11204'!G95+'11205'!G95+'11206'!G95+'11207'!G95+'11208'!G95+'11209'!G95+'11210'!G95+'11211'!G95+'11212'!G95</f>
        <v>56775591663</v>
      </c>
      <c r="H95" s="9">
        <f>'11201'!H95+'11202'!H95+'11203'!H95+'11204'!H95+'11205'!H95+'11206'!H95+'11207'!H95+'11208'!H95+'11209'!H95+'11210'!H95+'11211'!H95+'11212'!H95</f>
        <v>133388128421</v>
      </c>
      <c r="I95" s="9">
        <f>'11201'!I95+'11202'!I95+'11203'!I95+'11204'!I95+'11205'!I95+'11206'!I95+'11207'!I95+'11208'!I95+'11209'!I95+'11210'!I95+'11211'!I95+'11212'!I95</f>
        <v>5079773216</v>
      </c>
      <c r="J95" s="9">
        <f>'11201'!J95+'11202'!J95+'11203'!J95+'11204'!J95+'11205'!J95+'11206'!J95+'11207'!J95+'11208'!J95+'11209'!J95+'11210'!J95+'11211'!J95+'11212'!J95</f>
        <v>5214006163</v>
      </c>
      <c r="K95" s="9">
        <f>'11201'!K95+'11202'!K95+'11203'!K95+'11204'!K95+'11205'!K95+'11206'!K95+'11207'!K95+'11208'!K95+'11209'!K95+'11210'!K95+'11211'!K95+'11212'!K95</f>
        <v>10293779379</v>
      </c>
      <c r="L95" s="9">
        <f>'11201'!L95+'11202'!L95+'11203'!L95+'11204'!L95+'11205'!L95+'11206'!L95+'11207'!L95+'11208'!L95+'11209'!L95+'11210'!L95+'11211'!L95+'11212'!L95</f>
        <v>4612128721</v>
      </c>
      <c r="M95" s="9">
        <f>'11201'!M95+'11202'!M95+'11203'!M95+'11204'!M95+'11205'!M95+'11206'!M95+'11207'!M95+'11208'!M95+'11209'!M95+'11210'!M95+'11211'!M95+'11212'!M95</f>
        <v>4048687935</v>
      </c>
      <c r="N95" s="9">
        <f>'11201'!N95+'11202'!N95+'11203'!N95+'11204'!N95+'11205'!N95+'11206'!N95+'11207'!N95+'11208'!N95+'11209'!N95+'11210'!N95+'11211'!N95+'11212'!N95</f>
        <v>8660816656</v>
      </c>
      <c r="O95" s="9">
        <f>'11201'!O95+'11202'!O95+'11203'!O95+'11204'!O95+'11205'!O95+'11206'!O95+'11207'!O95+'11208'!O95+'11209'!O95+'11210'!O95+'11211'!O95+'11212'!O95</f>
        <v>81199</v>
      </c>
      <c r="P95" s="9">
        <f>'11201'!P95+'11202'!P95+'11203'!P95+'11204'!P95+'11205'!P95+'11206'!P95+'11207'!P95+'11208'!P95+'11209'!P95+'11210'!P95+'11211'!P95+'11212'!P95</f>
        <v>55905</v>
      </c>
      <c r="Q95" s="9">
        <f>'11201'!Q95+'11202'!Q95+'11203'!Q95+'11204'!Q95+'11205'!Q95+'11206'!Q95+'11207'!Q95+'11208'!Q95+'11209'!Q95+'11210'!Q95+'11211'!Q95+'11212'!Q95</f>
        <v>137104</v>
      </c>
      <c r="R95" s="9">
        <f>'11201'!R95+'11202'!R95+'11203'!R95+'11204'!R95+'11205'!R95+'11206'!R95+'11207'!R95+'11208'!R95+'11209'!R95+'11210'!R95+'11211'!R95+'11212'!R95</f>
        <v>0</v>
      </c>
      <c r="S95" s="9">
        <f>'11201'!S95+'11202'!S95+'11203'!S95+'11204'!S95+'11205'!S95+'11206'!S95+'11207'!S95+'11208'!S95+'11209'!S95+'11210'!S95+'11211'!S95+'11212'!S95</f>
        <v>0</v>
      </c>
      <c r="T95" s="9">
        <f>'11201'!T95+'11202'!T95+'11203'!T95+'11204'!T95+'11205'!T95+'11206'!T95+'11207'!T95+'11208'!T95+'11209'!T95+'11210'!T95+'11211'!T95+'11212'!T95</f>
        <v>0</v>
      </c>
      <c r="U95" s="9">
        <f>'11201'!U95+'11202'!U95+'11203'!U95+'11204'!U95+'11205'!U95+'11206'!U95+'11207'!U95+'11208'!U95+'11209'!U95+'11210'!U95+'11211'!U95+'11212'!U95</f>
        <v>277259994</v>
      </c>
      <c r="V95" s="9">
        <f>'11201'!V95+'11202'!V95+'11203'!V95+'11204'!V95+'11205'!V95+'11206'!V95+'11207'!V95+'11208'!V95+'11209'!V95+'11210'!V95+'11211'!V95+'11212'!V95</f>
        <v>164965643</v>
      </c>
      <c r="W95" s="9">
        <f>'11201'!W95+'11202'!W95+'11203'!W95+'11204'!W95+'11205'!W95+'11206'!W95+'11207'!W95+'11208'!W95+'11209'!W95+'11210'!W95+'11211'!W95+'11212'!W95</f>
        <v>442225637</v>
      </c>
      <c r="X95" s="9">
        <f>'11201'!X95+'11202'!X95+'11203'!X95+'11204'!X95+'11205'!X95+'11206'!X95+'11207'!X95+'11208'!X95+'11209'!X95+'11210'!X95+'11211'!X95+'11212'!X95</f>
        <v>259441583594</v>
      </c>
      <c r="Y95" s="9">
        <f>'11201'!Y95+'11202'!Y95+'11203'!Y95+'11204'!Y95+'11205'!Y95+'11206'!Y95+'11207'!Y95+'11208'!Y95+'11209'!Y95+'11210'!Y95+'11211'!Y95+'11212'!Y95</f>
        <v>32068968003</v>
      </c>
      <c r="Z95" s="9">
        <f>'11201'!Z95+'11202'!Z95+'11203'!Z95+'11204'!Z95+'11205'!Z95+'11206'!Z95+'11207'!Z95+'11208'!Z95+'11209'!Z95+'11210'!Z95+'11211'!Z95+'11212'!Z95</f>
        <v>291510551597</v>
      </c>
      <c r="AA95" s="9">
        <f>'11201'!AA95+'11202'!AA95+'11203'!AA95+'11204'!AA95+'11205'!AA95+'11206'!AA95+'11207'!AA95+'11208'!AA95+'11209'!AA95+'11210'!AA95+'11211'!AA95+'11212'!AA95</f>
        <v>44227520418</v>
      </c>
      <c r="AB95" s="9">
        <f>'11201'!AB95+'11202'!AB95+'11203'!AB95+'11204'!AB95+'11205'!AB95+'11206'!AB95+'11207'!AB95+'11208'!AB95+'11209'!AB95+'11210'!AB95+'11211'!AB95+'11212'!AB95</f>
        <v>6704701723</v>
      </c>
      <c r="AC95" s="9">
        <f>'11201'!AC95+'11202'!AC95+'11203'!AC95+'11204'!AC95+'11205'!AC95+'11206'!AC95+'11207'!AC95+'11208'!AC95+'11209'!AC95+'11210'!AC95+'11211'!AC95+'11212'!AC95</f>
        <v>50932222141</v>
      </c>
      <c r="AD95" s="9">
        <f>'11201'!AD95+'11202'!AD95+'11203'!AD95+'11204'!AD95+'11205'!AD95+'11206'!AD95+'11207'!AD95+'11208'!AD95+'11209'!AD95+'11210'!AD95+'11211'!AD95+'11212'!AD95</f>
        <v>81476560</v>
      </c>
      <c r="AE95" s="9">
        <f>'11201'!AE95+'11202'!AE95+'11203'!AE95+'11204'!AE95+'11205'!AE95+'11206'!AE95+'11207'!AE95+'11208'!AE95+'11209'!AE95+'11210'!AE95+'11211'!AE95+'11212'!AE95</f>
        <v>160687120</v>
      </c>
      <c r="AF95" s="9">
        <f>'11201'!AF95+'11202'!AF95+'11203'!AF95+'11204'!AF95+'11205'!AF95+'11206'!AF95+'11207'!AF95+'11208'!AF95+'11209'!AF95+'11210'!AF95+'11211'!AF95+'11212'!AF95</f>
        <v>242163680</v>
      </c>
    </row>
    <row r="96" spans="1:32" ht="19.5" customHeight="1" thickBot="1">
      <c r="A96" s="52" t="s">
        <v>39</v>
      </c>
      <c r="B96" s="18" t="s">
        <v>2</v>
      </c>
      <c r="C96" s="43">
        <f>'11201'!C96+'11202'!C96+'11203'!C96+'11204'!C96+'11205'!C96+'11206'!C96+'11207'!C96+'11208'!C96+'11209'!C96+'11210'!C96+'11211'!C96+'11212'!C96</f>
        <v>1227746</v>
      </c>
      <c r="D96" s="43">
        <f>'11201'!D96+'11202'!D96+'11203'!D96+'11204'!D96+'11205'!D96+'11206'!D96+'11207'!D96+'11208'!D96+'11209'!D96+'11210'!D96+'11211'!D96+'11212'!D96</f>
        <v>122614514</v>
      </c>
      <c r="E96" s="43">
        <f>'11201'!E96+'11202'!E96+'11203'!E96+'11204'!E96+'11205'!E96+'11206'!E96+'11207'!E96+'11208'!E96+'11209'!E96+'11210'!E96+'11211'!E96+'11212'!E96</f>
        <v>123842260</v>
      </c>
      <c r="F96" s="43">
        <f>'11201'!F96+'11202'!F96+'11203'!F96+'11204'!F96+'11205'!F96+'11206'!F96+'11207'!F96+'11208'!F96+'11209'!F96+'11210'!F96+'11211'!F96+'11212'!F96</f>
        <v>437654</v>
      </c>
      <c r="G96" s="43">
        <f>'11201'!G96+'11202'!G96+'11203'!G96+'11204'!G96+'11205'!G96+'11206'!G96+'11207'!G96+'11208'!G96+'11209'!G96+'11210'!G96+'11211'!G96+'11212'!G96</f>
        <v>122614514</v>
      </c>
      <c r="H96" s="43">
        <f>'11201'!H96+'11202'!H96+'11203'!H96+'11204'!H96+'11205'!H96+'11206'!H96+'11207'!H96+'11208'!H96+'11209'!H96+'11210'!H96+'11211'!H96+'11212'!H96</f>
        <v>123052168</v>
      </c>
      <c r="I96" s="43">
        <f>'11201'!I96+'11202'!I96+'11203'!I96+'11204'!I96+'11205'!I96+'11206'!I96+'11207'!I96+'11208'!I96+'11209'!I96+'11210'!I96+'11211'!I96+'11212'!I96</f>
        <v>790092</v>
      </c>
      <c r="J96" s="43">
        <f>'11201'!J96+'11202'!J96+'11203'!J96+'11204'!J96+'11205'!J96+'11206'!J96+'11207'!J96+'11208'!J96+'11209'!J96+'11210'!J96+'11211'!J96+'11212'!J96</f>
        <v>0</v>
      </c>
      <c r="K96" s="43">
        <f>'11201'!K96+'11202'!K96+'11203'!K96+'11204'!K96+'11205'!K96+'11206'!K96+'11207'!K96+'11208'!K96+'11209'!K96+'11210'!K96+'11211'!K96+'11212'!K96</f>
        <v>790092</v>
      </c>
      <c r="L96" s="43">
        <f>'11201'!L96+'11202'!L96+'11203'!L96+'11204'!L96+'11205'!L96+'11206'!L96+'11207'!L96+'11208'!L96+'11209'!L96+'11210'!L96+'11211'!L96+'11212'!L96</f>
        <v>0</v>
      </c>
      <c r="M96" s="43">
        <f>'11201'!M96+'11202'!M96+'11203'!M96+'11204'!M96+'11205'!M96+'11206'!M96+'11207'!M96+'11208'!M96+'11209'!M96+'11210'!M96+'11211'!M96+'11212'!M96</f>
        <v>0</v>
      </c>
      <c r="N96" s="43">
        <f>'11201'!N96+'11202'!N96+'11203'!N96+'11204'!N96+'11205'!N96+'11206'!N96+'11207'!N96+'11208'!N96+'11209'!N96+'11210'!N96+'11211'!N96+'11212'!N96</f>
        <v>0</v>
      </c>
      <c r="O96" s="43">
        <f>'11201'!O96+'11202'!O96+'11203'!O96+'11204'!O96+'11205'!O96+'11206'!O96+'11207'!O96+'11208'!O96+'11209'!O96+'11210'!O96+'11211'!O96+'11212'!O96</f>
        <v>0</v>
      </c>
      <c r="P96" s="43">
        <f>'11201'!P96+'11202'!P96+'11203'!P96+'11204'!P96+'11205'!P96+'11206'!P96+'11207'!P96+'11208'!P96+'11209'!P96+'11210'!P96+'11211'!P96+'11212'!P96</f>
        <v>0</v>
      </c>
      <c r="Q96" s="43">
        <f>'11201'!Q96+'11202'!Q96+'11203'!Q96+'11204'!Q96+'11205'!Q96+'11206'!Q96+'11207'!Q96+'11208'!Q96+'11209'!Q96+'11210'!Q96+'11211'!Q96+'11212'!Q96</f>
        <v>0</v>
      </c>
      <c r="R96" s="43">
        <f>'11201'!R96+'11202'!R96+'11203'!R96+'11204'!R96+'11205'!R96+'11206'!R96+'11207'!R96+'11208'!R96+'11209'!R96+'11210'!R96+'11211'!R96+'11212'!R96</f>
        <v>0</v>
      </c>
      <c r="S96" s="43">
        <f>'11201'!S96+'11202'!S96+'11203'!S96+'11204'!S96+'11205'!S96+'11206'!S96+'11207'!S96+'11208'!S96+'11209'!S96+'11210'!S96+'11211'!S96+'11212'!S96</f>
        <v>0</v>
      </c>
      <c r="T96" s="43">
        <f>'11201'!T96+'11202'!T96+'11203'!T96+'11204'!T96+'11205'!T96+'11206'!T96+'11207'!T96+'11208'!T96+'11209'!T96+'11210'!T96+'11211'!T96+'11212'!T96</f>
        <v>0</v>
      </c>
      <c r="U96" s="43">
        <f>'11201'!U96+'11202'!U96+'11203'!U96+'11204'!U96+'11205'!U96+'11206'!U96+'11207'!U96+'11208'!U96+'11209'!U96+'11210'!U96+'11211'!U96+'11212'!U96</f>
        <v>0</v>
      </c>
      <c r="V96" s="43">
        <f>'11201'!V96+'11202'!V96+'11203'!V96+'11204'!V96+'11205'!V96+'11206'!V96+'11207'!V96+'11208'!V96+'11209'!V96+'11210'!V96+'11211'!V96+'11212'!V96</f>
        <v>0</v>
      </c>
      <c r="W96" s="43">
        <f>'11201'!W96+'11202'!W96+'11203'!W96+'11204'!W96+'11205'!W96+'11206'!W96+'11207'!W96+'11208'!W96+'11209'!W96+'11210'!W96+'11211'!W96+'11212'!W96</f>
        <v>0</v>
      </c>
      <c r="X96" s="43">
        <f>'11201'!X96+'11202'!X96+'11203'!X96+'11204'!X96+'11205'!X96+'11206'!X96+'11207'!X96+'11208'!X96+'11209'!X96+'11210'!X96+'11211'!X96+'11212'!X96</f>
        <v>0</v>
      </c>
      <c r="Y96" s="43">
        <f>'11201'!Y96+'11202'!Y96+'11203'!Y96+'11204'!Y96+'11205'!Y96+'11206'!Y96+'11207'!Y96+'11208'!Y96+'11209'!Y96+'11210'!Y96+'11211'!Y96+'11212'!Y96</f>
        <v>0</v>
      </c>
      <c r="Z96" s="43">
        <f>'11201'!Z96+'11202'!Z96+'11203'!Z96+'11204'!Z96+'11205'!Z96+'11206'!Z96+'11207'!Z96+'11208'!Z96+'11209'!Z96+'11210'!Z96+'11211'!Z96+'11212'!Z96</f>
        <v>0</v>
      </c>
      <c r="AA96" s="43">
        <f>'11201'!AA96+'11202'!AA96+'11203'!AA96+'11204'!AA96+'11205'!AA96+'11206'!AA96+'11207'!AA96+'11208'!AA96+'11209'!AA96+'11210'!AA96+'11211'!AA96+'11212'!AA96</f>
        <v>0</v>
      </c>
      <c r="AB96" s="43">
        <f>'11201'!AB96+'11202'!AB96+'11203'!AB96+'11204'!AB96+'11205'!AB96+'11206'!AB96+'11207'!AB96+'11208'!AB96+'11209'!AB96+'11210'!AB96+'11211'!AB96+'11212'!AB96</f>
        <v>0</v>
      </c>
      <c r="AC96" s="43">
        <f>'11201'!AC96+'11202'!AC96+'11203'!AC96+'11204'!AC96+'11205'!AC96+'11206'!AC96+'11207'!AC96+'11208'!AC96+'11209'!AC96+'11210'!AC96+'11211'!AC96+'11212'!AC96</f>
        <v>0</v>
      </c>
      <c r="AD96" s="43">
        <f>'11201'!AD96+'11202'!AD96+'11203'!AD96+'11204'!AD96+'11205'!AD96+'11206'!AD96+'11207'!AD96+'11208'!AD96+'11209'!AD96+'11210'!AD96+'11211'!AD96+'11212'!AD96</f>
        <v>0</v>
      </c>
      <c r="AE96" s="43">
        <f>'11201'!AE96+'11202'!AE96+'11203'!AE96+'11204'!AE96+'11205'!AE96+'11206'!AE96+'11207'!AE96+'11208'!AE96+'11209'!AE96+'11210'!AE96+'11211'!AE96+'11212'!AE96</f>
        <v>0</v>
      </c>
      <c r="AF96" s="43">
        <f>'11201'!AF96+'11202'!AF96+'11203'!AF96+'11204'!AF96+'11205'!AF96+'11206'!AF96+'11207'!AF96+'11208'!AF96+'11209'!AF96+'11210'!AF96+'11211'!AF96+'11212'!AF96</f>
        <v>0</v>
      </c>
    </row>
    <row r="97" spans="1:32" ht="19.5" customHeight="1" thickBot="1">
      <c r="A97" s="53"/>
      <c r="B97" s="17" t="s">
        <v>3</v>
      </c>
      <c r="C97" s="43">
        <f>'11201'!C97+'11202'!C97+'11203'!C97+'11204'!C97+'11205'!C97+'11206'!C97+'11207'!C97+'11208'!C97+'11209'!C97+'11210'!C97+'11211'!C97+'11212'!C97</f>
        <v>2455628863</v>
      </c>
      <c r="D97" s="43">
        <f>'11201'!D97+'11202'!D97+'11203'!D97+'11204'!D97+'11205'!D97+'11206'!D97+'11207'!D97+'11208'!D97+'11209'!D97+'11210'!D97+'11211'!D97+'11212'!D97</f>
        <v>1720082073</v>
      </c>
      <c r="E97" s="43">
        <f>'11201'!E97+'11202'!E97+'11203'!E97+'11204'!E97+'11205'!E97+'11206'!E97+'11207'!E97+'11208'!E97+'11209'!E97+'11210'!E97+'11211'!E97+'11212'!E97</f>
        <v>4175710936</v>
      </c>
      <c r="F97" s="43">
        <f>'11201'!F97+'11202'!F97+'11203'!F97+'11204'!F97+'11205'!F97+'11206'!F97+'11207'!F97+'11208'!F97+'11209'!F97+'11210'!F97+'11211'!F97+'11212'!F97</f>
        <v>2422285915</v>
      </c>
      <c r="G97" s="43">
        <f>'11201'!G97+'11202'!G97+'11203'!G97+'11204'!G97+'11205'!G97+'11206'!G97+'11207'!G97+'11208'!G97+'11209'!G97+'11210'!G97+'11211'!G97+'11212'!G97</f>
        <v>1692386453</v>
      </c>
      <c r="H97" s="43">
        <f>'11201'!H97+'11202'!H97+'11203'!H97+'11204'!H97+'11205'!H97+'11206'!H97+'11207'!H97+'11208'!H97+'11209'!H97+'11210'!H97+'11211'!H97+'11212'!H97</f>
        <v>4114672368</v>
      </c>
      <c r="I97" s="43">
        <f>'11201'!I97+'11202'!I97+'11203'!I97+'11204'!I97+'11205'!I97+'11206'!I97+'11207'!I97+'11208'!I97+'11209'!I97+'11210'!I97+'11211'!I97+'11212'!I97</f>
        <v>27334997</v>
      </c>
      <c r="J97" s="43">
        <f>'11201'!J97+'11202'!J97+'11203'!J97+'11204'!J97+'11205'!J97+'11206'!J97+'11207'!J97+'11208'!J97+'11209'!J97+'11210'!J97+'11211'!J97+'11212'!J97</f>
        <v>27695620</v>
      </c>
      <c r="K97" s="43">
        <f>'11201'!K97+'11202'!K97+'11203'!K97+'11204'!K97+'11205'!K97+'11206'!K97+'11207'!K97+'11208'!K97+'11209'!K97+'11210'!K97+'11211'!K97+'11212'!K97</f>
        <v>55030617</v>
      </c>
      <c r="L97" s="43">
        <f>'11201'!L97+'11202'!L97+'11203'!L97+'11204'!L97+'11205'!L97+'11206'!L97+'11207'!L97+'11208'!L97+'11209'!L97+'11210'!L97+'11211'!L97+'11212'!L97</f>
        <v>0</v>
      </c>
      <c r="M97" s="43">
        <f>'11201'!M97+'11202'!M97+'11203'!M97+'11204'!M97+'11205'!M97+'11206'!M97+'11207'!M97+'11208'!M97+'11209'!M97+'11210'!M97+'11211'!M97+'11212'!M97</f>
        <v>0</v>
      </c>
      <c r="N97" s="43">
        <f>'11201'!N97+'11202'!N97+'11203'!N97+'11204'!N97+'11205'!N97+'11206'!N97+'11207'!N97+'11208'!N97+'11209'!N97+'11210'!N97+'11211'!N97+'11212'!N97</f>
        <v>0</v>
      </c>
      <c r="O97" s="43">
        <f>'11201'!O97+'11202'!O97+'11203'!O97+'11204'!O97+'11205'!O97+'11206'!O97+'11207'!O97+'11208'!O97+'11209'!O97+'11210'!O97+'11211'!O97+'11212'!O97</f>
        <v>0</v>
      </c>
      <c r="P97" s="43">
        <f>'11201'!P97+'11202'!P97+'11203'!P97+'11204'!P97+'11205'!P97+'11206'!P97+'11207'!P97+'11208'!P97+'11209'!P97+'11210'!P97+'11211'!P97+'11212'!P97</f>
        <v>0</v>
      </c>
      <c r="Q97" s="43">
        <f>'11201'!Q97+'11202'!Q97+'11203'!Q97+'11204'!Q97+'11205'!Q97+'11206'!Q97+'11207'!Q97+'11208'!Q97+'11209'!Q97+'11210'!Q97+'11211'!Q97+'11212'!Q97</f>
        <v>0</v>
      </c>
      <c r="R97" s="43">
        <f>'11201'!R97+'11202'!R97+'11203'!R97+'11204'!R97+'11205'!R97+'11206'!R97+'11207'!R97+'11208'!R97+'11209'!R97+'11210'!R97+'11211'!R97+'11212'!R97</f>
        <v>0</v>
      </c>
      <c r="S97" s="43">
        <f>'11201'!S97+'11202'!S97+'11203'!S97+'11204'!S97+'11205'!S97+'11206'!S97+'11207'!S97+'11208'!S97+'11209'!S97+'11210'!S97+'11211'!S97+'11212'!S97</f>
        <v>0</v>
      </c>
      <c r="T97" s="43">
        <f>'11201'!T97+'11202'!T97+'11203'!T97+'11204'!T97+'11205'!T97+'11206'!T97+'11207'!T97+'11208'!T97+'11209'!T97+'11210'!T97+'11211'!T97+'11212'!T97</f>
        <v>0</v>
      </c>
      <c r="U97" s="43">
        <f>'11201'!U97+'11202'!U97+'11203'!U97+'11204'!U97+'11205'!U97+'11206'!U97+'11207'!U97+'11208'!U97+'11209'!U97+'11210'!U97+'11211'!U97+'11212'!U97</f>
        <v>0</v>
      </c>
      <c r="V97" s="43">
        <f>'11201'!V97+'11202'!V97+'11203'!V97+'11204'!V97+'11205'!V97+'11206'!V97+'11207'!V97+'11208'!V97+'11209'!V97+'11210'!V97+'11211'!V97+'11212'!V97</f>
        <v>0</v>
      </c>
      <c r="W97" s="43">
        <f>'11201'!W97+'11202'!W97+'11203'!W97+'11204'!W97+'11205'!W97+'11206'!W97+'11207'!W97+'11208'!W97+'11209'!W97+'11210'!W97+'11211'!W97+'11212'!W97</f>
        <v>0</v>
      </c>
      <c r="X97" s="43">
        <f>'11201'!X97+'11202'!X97+'11203'!X97+'11204'!X97+'11205'!X97+'11206'!X97+'11207'!X97+'11208'!X97+'11209'!X97+'11210'!X97+'11211'!X97+'11212'!X97</f>
        <v>6007951</v>
      </c>
      <c r="Y97" s="43">
        <f>'11201'!Y97+'11202'!Y97+'11203'!Y97+'11204'!Y97+'11205'!Y97+'11206'!Y97+'11207'!Y97+'11208'!Y97+'11209'!Y97+'11210'!Y97+'11211'!Y97+'11212'!Y97</f>
        <v>0</v>
      </c>
      <c r="Z97" s="43">
        <f>'11201'!Z97+'11202'!Z97+'11203'!Z97+'11204'!Z97+'11205'!Z97+'11206'!Z97+'11207'!Z97+'11208'!Z97+'11209'!Z97+'11210'!Z97+'11211'!Z97+'11212'!Z97</f>
        <v>6007951</v>
      </c>
      <c r="AA97" s="43">
        <f>'11201'!AA97+'11202'!AA97+'11203'!AA97+'11204'!AA97+'11205'!AA97+'11206'!AA97+'11207'!AA97+'11208'!AA97+'11209'!AA97+'11210'!AA97+'11211'!AA97+'11212'!AA97</f>
        <v>0</v>
      </c>
      <c r="AB97" s="43">
        <f>'11201'!AB97+'11202'!AB97+'11203'!AB97+'11204'!AB97+'11205'!AB97+'11206'!AB97+'11207'!AB97+'11208'!AB97+'11209'!AB97+'11210'!AB97+'11211'!AB97+'11212'!AB97</f>
        <v>0</v>
      </c>
      <c r="AC97" s="43">
        <f>'11201'!AC97+'11202'!AC97+'11203'!AC97+'11204'!AC97+'11205'!AC97+'11206'!AC97+'11207'!AC97+'11208'!AC97+'11209'!AC97+'11210'!AC97+'11211'!AC97+'11212'!AC97</f>
        <v>0</v>
      </c>
      <c r="AD97" s="43">
        <f>'11201'!AD97+'11202'!AD97+'11203'!AD97+'11204'!AD97+'11205'!AD97+'11206'!AD97+'11207'!AD97+'11208'!AD97+'11209'!AD97+'11210'!AD97+'11211'!AD97+'11212'!AD97</f>
        <v>0</v>
      </c>
      <c r="AE97" s="43">
        <f>'11201'!AE97+'11202'!AE97+'11203'!AE97+'11204'!AE97+'11205'!AE97+'11206'!AE97+'11207'!AE97+'11208'!AE97+'11209'!AE97+'11210'!AE97+'11211'!AE97+'11212'!AE97</f>
        <v>0</v>
      </c>
      <c r="AF97" s="43">
        <f>'11201'!AF97+'11202'!AF97+'11203'!AF97+'11204'!AF97+'11205'!AF97+'11206'!AF97+'11207'!AF97+'11208'!AF97+'11209'!AF97+'11210'!AF97+'11211'!AF97+'11212'!AF97</f>
        <v>0</v>
      </c>
    </row>
    <row r="98" spans="1:32" ht="19.5" customHeight="1" thickBot="1">
      <c r="A98" s="53"/>
      <c r="B98" s="17" t="s">
        <v>59</v>
      </c>
      <c r="C98" s="43">
        <f>'11201'!C98+'11202'!C98+'11203'!C98+'11204'!C98+'11205'!C98+'11206'!C98+'11207'!C98+'11208'!C98+'11209'!C98+'11210'!C98+'11211'!C98+'11212'!C98</f>
        <v>1348102</v>
      </c>
      <c r="D98" s="43">
        <f>'11201'!D98+'11202'!D98+'11203'!D98+'11204'!D98+'11205'!D98+'11206'!D98+'11207'!D98+'11208'!D98+'11209'!D98+'11210'!D98+'11211'!D98+'11212'!D98</f>
        <v>551048</v>
      </c>
      <c r="E98" s="43">
        <f>'11201'!E98+'11202'!E98+'11203'!E98+'11204'!E98+'11205'!E98+'11206'!E98+'11207'!E98+'11208'!E98+'11209'!E98+'11210'!E98+'11211'!E98+'11212'!E98</f>
        <v>1899150</v>
      </c>
      <c r="F98" s="43">
        <f>'11201'!F98+'11202'!F98+'11203'!F98+'11204'!F98+'11205'!F98+'11206'!F98+'11207'!F98+'11208'!F98+'11209'!F98+'11210'!F98+'11211'!F98+'11212'!F98</f>
        <v>1348102</v>
      </c>
      <c r="G98" s="43">
        <f>'11201'!G98+'11202'!G98+'11203'!G98+'11204'!G98+'11205'!G98+'11206'!G98+'11207'!G98+'11208'!G98+'11209'!G98+'11210'!G98+'11211'!G98+'11212'!G98</f>
        <v>551048</v>
      </c>
      <c r="H98" s="43">
        <f>'11201'!H98+'11202'!H98+'11203'!H98+'11204'!H98+'11205'!H98+'11206'!H98+'11207'!H98+'11208'!H98+'11209'!H98+'11210'!H98+'11211'!H98+'11212'!H98</f>
        <v>1899150</v>
      </c>
      <c r="I98" s="43">
        <f>'11201'!I98+'11202'!I98+'11203'!I98+'11204'!I98+'11205'!I98+'11206'!I98+'11207'!I98+'11208'!I98+'11209'!I98+'11210'!I98+'11211'!I98+'11212'!I98</f>
        <v>0</v>
      </c>
      <c r="J98" s="43">
        <f>'11201'!J98+'11202'!J98+'11203'!J98+'11204'!J98+'11205'!J98+'11206'!J98+'11207'!J98+'11208'!J98+'11209'!J98+'11210'!J98+'11211'!J98+'11212'!J98</f>
        <v>0</v>
      </c>
      <c r="K98" s="43">
        <f>'11201'!K98+'11202'!K98+'11203'!K98+'11204'!K98+'11205'!K98+'11206'!K98+'11207'!K98+'11208'!K98+'11209'!K98+'11210'!K98+'11211'!K98+'11212'!K98</f>
        <v>0</v>
      </c>
      <c r="L98" s="43">
        <f>'11201'!L98+'11202'!L98+'11203'!L98+'11204'!L98+'11205'!L98+'11206'!L98+'11207'!L98+'11208'!L98+'11209'!L98+'11210'!L98+'11211'!L98+'11212'!L98</f>
        <v>0</v>
      </c>
      <c r="M98" s="43">
        <f>'11201'!M98+'11202'!M98+'11203'!M98+'11204'!M98+'11205'!M98+'11206'!M98+'11207'!M98+'11208'!M98+'11209'!M98+'11210'!M98+'11211'!M98+'11212'!M98</f>
        <v>0</v>
      </c>
      <c r="N98" s="43">
        <f>'11201'!N98+'11202'!N98+'11203'!N98+'11204'!N98+'11205'!N98+'11206'!N98+'11207'!N98+'11208'!N98+'11209'!N98+'11210'!N98+'11211'!N98+'11212'!N98</f>
        <v>0</v>
      </c>
      <c r="O98" s="43">
        <f>'11201'!O98+'11202'!O98+'11203'!O98+'11204'!O98+'11205'!O98+'11206'!O98+'11207'!O98+'11208'!O98+'11209'!O98+'11210'!O98+'11211'!O98+'11212'!O98</f>
        <v>0</v>
      </c>
      <c r="P98" s="43">
        <f>'11201'!P98+'11202'!P98+'11203'!P98+'11204'!P98+'11205'!P98+'11206'!P98+'11207'!P98+'11208'!P98+'11209'!P98+'11210'!P98+'11211'!P98+'11212'!P98</f>
        <v>0</v>
      </c>
      <c r="Q98" s="43">
        <f>'11201'!Q98+'11202'!Q98+'11203'!Q98+'11204'!Q98+'11205'!Q98+'11206'!Q98+'11207'!Q98+'11208'!Q98+'11209'!Q98+'11210'!Q98+'11211'!Q98+'11212'!Q98</f>
        <v>0</v>
      </c>
      <c r="R98" s="43">
        <f>'11201'!R98+'11202'!R98+'11203'!R98+'11204'!R98+'11205'!R98+'11206'!R98+'11207'!R98+'11208'!R98+'11209'!R98+'11210'!R98+'11211'!R98+'11212'!R98</f>
        <v>0</v>
      </c>
      <c r="S98" s="43">
        <f>'11201'!S98+'11202'!S98+'11203'!S98+'11204'!S98+'11205'!S98+'11206'!S98+'11207'!S98+'11208'!S98+'11209'!S98+'11210'!S98+'11211'!S98+'11212'!S98</f>
        <v>0</v>
      </c>
      <c r="T98" s="43">
        <f>'11201'!T98+'11202'!T98+'11203'!T98+'11204'!T98+'11205'!T98+'11206'!T98+'11207'!T98+'11208'!T98+'11209'!T98+'11210'!T98+'11211'!T98+'11212'!T98</f>
        <v>0</v>
      </c>
      <c r="U98" s="43">
        <f>'11201'!U98+'11202'!U98+'11203'!U98+'11204'!U98+'11205'!U98+'11206'!U98+'11207'!U98+'11208'!U98+'11209'!U98+'11210'!U98+'11211'!U98+'11212'!U98</f>
        <v>0</v>
      </c>
      <c r="V98" s="43">
        <f>'11201'!V98+'11202'!V98+'11203'!V98+'11204'!V98+'11205'!V98+'11206'!V98+'11207'!V98+'11208'!V98+'11209'!V98+'11210'!V98+'11211'!V98+'11212'!V98</f>
        <v>0</v>
      </c>
      <c r="W98" s="43">
        <f>'11201'!W98+'11202'!W98+'11203'!W98+'11204'!W98+'11205'!W98+'11206'!W98+'11207'!W98+'11208'!W98+'11209'!W98+'11210'!W98+'11211'!W98+'11212'!W98</f>
        <v>0</v>
      </c>
      <c r="X98" s="43">
        <f>'11201'!X98+'11202'!X98+'11203'!X98+'11204'!X98+'11205'!X98+'11206'!X98+'11207'!X98+'11208'!X98+'11209'!X98+'11210'!X98+'11211'!X98+'11212'!X98</f>
        <v>0</v>
      </c>
      <c r="Y98" s="43">
        <f>'11201'!Y98+'11202'!Y98+'11203'!Y98+'11204'!Y98+'11205'!Y98+'11206'!Y98+'11207'!Y98+'11208'!Y98+'11209'!Y98+'11210'!Y98+'11211'!Y98+'11212'!Y98</f>
        <v>0</v>
      </c>
      <c r="Z98" s="43">
        <f>'11201'!Z98+'11202'!Z98+'11203'!Z98+'11204'!Z98+'11205'!Z98+'11206'!Z98+'11207'!Z98+'11208'!Z98+'11209'!Z98+'11210'!Z98+'11211'!Z98+'11212'!Z98</f>
        <v>0</v>
      </c>
      <c r="AA98" s="43">
        <f>'11201'!AA98+'11202'!AA98+'11203'!AA98+'11204'!AA98+'11205'!AA98+'11206'!AA98+'11207'!AA98+'11208'!AA98+'11209'!AA98+'11210'!AA98+'11211'!AA98+'11212'!AA98</f>
        <v>0</v>
      </c>
      <c r="AB98" s="43">
        <f>'11201'!AB98+'11202'!AB98+'11203'!AB98+'11204'!AB98+'11205'!AB98+'11206'!AB98+'11207'!AB98+'11208'!AB98+'11209'!AB98+'11210'!AB98+'11211'!AB98+'11212'!AB98</f>
        <v>0</v>
      </c>
      <c r="AC98" s="43">
        <f>'11201'!AC98+'11202'!AC98+'11203'!AC98+'11204'!AC98+'11205'!AC98+'11206'!AC98+'11207'!AC98+'11208'!AC98+'11209'!AC98+'11210'!AC98+'11211'!AC98+'11212'!AC98</f>
        <v>0</v>
      </c>
      <c r="AD98" s="43">
        <f>'11201'!AD98+'11202'!AD98+'11203'!AD98+'11204'!AD98+'11205'!AD98+'11206'!AD98+'11207'!AD98+'11208'!AD98+'11209'!AD98+'11210'!AD98+'11211'!AD98+'11212'!AD98</f>
        <v>0</v>
      </c>
      <c r="AE98" s="43">
        <f>'11201'!AE98+'11202'!AE98+'11203'!AE98+'11204'!AE98+'11205'!AE98+'11206'!AE98+'11207'!AE98+'11208'!AE98+'11209'!AE98+'11210'!AE98+'11211'!AE98+'11212'!AE98</f>
        <v>0</v>
      </c>
      <c r="AF98" s="43">
        <f>'11201'!AF98+'11202'!AF98+'11203'!AF98+'11204'!AF98+'11205'!AF98+'11206'!AF98+'11207'!AF98+'11208'!AF98+'11209'!AF98+'11210'!AF98+'11211'!AF98+'11212'!AF98</f>
        <v>0</v>
      </c>
    </row>
    <row r="99" spans="1:32" ht="19.5" customHeight="1" thickBot="1">
      <c r="A99" s="54"/>
      <c r="B99" s="17" t="s">
        <v>4</v>
      </c>
      <c r="C99" s="43">
        <f>'11201'!C99+'11202'!C99+'11203'!C99+'11204'!C99+'11205'!C99+'11206'!C99+'11207'!C99+'11208'!C99+'11209'!C99+'11210'!C99+'11211'!C99+'11212'!C99</f>
        <v>23486263425</v>
      </c>
      <c r="D99" s="43">
        <f>'11201'!D99+'11202'!D99+'11203'!D99+'11204'!D99+'11205'!D99+'11206'!D99+'11207'!D99+'11208'!D99+'11209'!D99+'11210'!D99+'11211'!D99+'11212'!D99</f>
        <v>22546321978</v>
      </c>
      <c r="E99" s="43">
        <f>'11201'!E99+'11202'!E99+'11203'!E99+'11204'!E99+'11205'!E99+'11206'!E99+'11207'!E99+'11208'!E99+'11209'!E99+'11210'!E99+'11211'!E99+'11212'!E99</f>
        <v>46032585403</v>
      </c>
      <c r="F99" s="43">
        <f>'11201'!F99+'11202'!F99+'11203'!F99+'11204'!F99+'11205'!F99+'11206'!F99+'11207'!F99+'11208'!F99+'11209'!F99+'11210'!F99+'11211'!F99+'11212'!F99</f>
        <v>23486066105</v>
      </c>
      <c r="G99" s="43">
        <f>'11201'!G99+'11202'!G99+'11203'!G99+'11204'!G99+'11205'!G99+'11206'!G99+'11207'!G99+'11208'!G99+'11209'!G99+'11210'!G99+'11211'!G99+'11212'!G99</f>
        <v>22532950909</v>
      </c>
      <c r="H99" s="43">
        <f>'11201'!H99+'11202'!H99+'11203'!H99+'11204'!H99+'11205'!H99+'11206'!H99+'11207'!H99+'11208'!H99+'11209'!H99+'11210'!H99+'11211'!H99+'11212'!H99</f>
        <v>46019017014</v>
      </c>
      <c r="I99" s="43">
        <f>'11201'!I99+'11202'!I99+'11203'!I99+'11204'!I99+'11205'!I99+'11206'!I99+'11207'!I99+'11208'!I99+'11209'!I99+'11210'!I99+'11211'!I99+'11212'!I99</f>
        <v>197320</v>
      </c>
      <c r="J99" s="43">
        <f>'11201'!J99+'11202'!J99+'11203'!J99+'11204'!J99+'11205'!J99+'11206'!J99+'11207'!J99+'11208'!J99+'11209'!J99+'11210'!J99+'11211'!J99+'11212'!J99</f>
        <v>13371069</v>
      </c>
      <c r="K99" s="43">
        <f>'11201'!K99+'11202'!K99+'11203'!K99+'11204'!K99+'11205'!K99+'11206'!K99+'11207'!K99+'11208'!K99+'11209'!K99+'11210'!K99+'11211'!K99+'11212'!K99</f>
        <v>13568389</v>
      </c>
      <c r="L99" s="43">
        <f>'11201'!L99+'11202'!L99+'11203'!L99+'11204'!L99+'11205'!L99+'11206'!L99+'11207'!L99+'11208'!L99+'11209'!L99+'11210'!L99+'11211'!L99+'11212'!L99</f>
        <v>0</v>
      </c>
      <c r="M99" s="43">
        <f>'11201'!M99+'11202'!M99+'11203'!M99+'11204'!M99+'11205'!M99+'11206'!M99+'11207'!M99+'11208'!M99+'11209'!M99+'11210'!M99+'11211'!M99+'11212'!M99</f>
        <v>0</v>
      </c>
      <c r="N99" s="43">
        <f>'11201'!N99+'11202'!N99+'11203'!N99+'11204'!N99+'11205'!N99+'11206'!N99+'11207'!N99+'11208'!N99+'11209'!N99+'11210'!N99+'11211'!N99+'11212'!N99</f>
        <v>0</v>
      </c>
      <c r="O99" s="43">
        <f>'11201'!O99+'11202'!O99+'11203'!O99+'11204'!O99+'11205'!O99+'11206'!O99+'11207'!O99+'11208'!O99+'11209'!O99+'11210'!O99+'11211'!O99+'11212'!O99</f>
        <v>0</v>
      </c>
      <c r="P99" s="43">
        <f>'11201'!P99+'11202'!P99+'11203'!P99+'11204'!P99+'11205'!P99+'11206'!P99+'11207'!P99+'11208'!P99+'11209'!P99+'11210'!P99+'11211'!P99+'11212'!P99</f>
        <v>0</v>
      </c>
      <c r="Q99" s="43">
        <f>'11201'!Q99+'11202'!Q99+'11203'!Q99+'11204'!Q99+'11205'!Q99+'11206'!Q99+'11207'!Q99+'11208'!Q99+'11209'!Q99+'11210'!Q99+'11211'!Q99+'11212'!Q99</f>
        <v>0</v>
      </c>
      <c r="R99" s="43">
        <f>'11201'!R99+'11202'!R99+'11203'!R99+'11204'!R99+'11205'!R99+'11206'!R99+'11207'!R99+'11208'!R99+'11209'!R99+'11210'!R99+'11211'!R99+'11212'!R99</f>
        <v>0</v>
      </c>
      <c r="S99" s="43">
        <f>'11201'!S99+'11202'!S99+'11203'!S99+'11204'!S99+'11205'!S99+'11206'!S99+'11207'!S99+'11208'!S99+'11209'!S99+'11210'!S99+'11211'!S99+'11212'!S99</f>
        <v>0</v>
      </c>
      <c r="T99" s="43">
        <f>'11201'!T99+'11202'!T99+'11203'!T99+'11204'!T99+'11205'!T99+'11206'!T99+'11207'!T99+'11208'!T99+'11209'!T99+'11210'!T99+'11211'!T99+'11212'!T99</f>
        <v>0</v>
      </c>
      <c r="U99" s="43">
        <f>'11201'!U99+'11202'!U99+'11203'!U99+'11204'!U99+'11205'!U99+'11206'!U99+'11207'!U99+'11208'!U99+'11209'!U99+'11210'!U99+'11211'!U99+'11212'!U99</f>
        <v>0</v>
      </c>
      <c r="V99" s="43">
        <f>'11201'!V99+'11202'!V99+'11203'!V99+'11204'!V99+'11205'!V99+'11206'!V99+'11207'!V99+'11208'!V99+'11209'!V99+'11210'!V99+'11211'!V99+'11212'!V99</f>
        <v>0</v>
      </c>
      <c r="W99" s="43">
        <f>'11201'!W99+'11202'!W99+'11203'!W99+'11204'!W99+'11205'!W99+'11206'!W99+'11207'!W99+'11208'!W99+'11209'!W99+'11210'!W99+'11211'!W99+'11212'!W99</f>
        <v>0</v>
      </c>
      <c r="X99" s="43">
        <f>'11201'!X99+'11202'!X99+'11203'!X99+'11204'!X99+'11205'!X99+'11206'!X99+'11207'!X99+'11208'!X99+'11209'!X99+'11210'!X99+'11211'!X99+'11212'!X99</f>
        <v>0</v>
      </c>
      <c r="Y99" s="43">
        <f>'11201'!Y99+'11202'!Y99+'11203'!Y99+'11204'!Y99+'11205'!Y99+'11206'!Y99+'11207'!Y99+'11208'!Y99+'11209'!Y99+'11210'!Y99+'11211'!Y99+'11212'!Y99</f>
        <v>0</v>
      </c>
      <c r="Z99" s="43">
        <f>'11201'!Z99+'11202'!Z99+'11203'!Z99+'11204'!Z99+'11205'!Z99+'11206'!Z99+'11207'!Z99+'11208'!Z99+'11209'!Z99+'11210'!Z99+'11211'!Z99+'11212'!Z99</f>
        <v>0</v>
      </c>
      <c r="AA99" s="43">
        <f>'11201'!AA99+'11202'!AA99+'11203'!AA99+'11204'!AA99+'11205'!AA99+'11206'!AA99+'11207'!AA99+'11208'!AA99+'11209'!AA99+'11210'!AA99+'11211'!AA99+'11212'!AA99</f>
        <v>0</v>
      </c>
      <c r="AB99" s="43">
        <f>'11201'!AB99+'11202'!AB99+'11203'!AB99+'11204'!AB99+'11205'!AB99+'11206'!AB99+'11207'!AB99+'11208'!AB99+'11209'!AB99+'11210'!AB99+'11211'!AB99+'11212'!AB99</f>
        <v>0</v>
      </c>
      <c r="AC99" s="43">
        <f>'11201'!AC99+'11202'!AC99+'11203'!AC99+'11204'!AC99+'11205'!AC99+'11206'!AC99+'11207'!AC99+'11208'!AC99+'11209'!AC99+'11210'!AC99+'11211'!AC99+'11212'!AC99</f>
        <v>0</v>
      </c>
      <c r="AD99" s="43">
        <f>'11201'!AD99+'11202'!AD99+'11203'!AD99+'11204'!AD99+'11205'!AD99+'11206'!AD99+'11207'!AD99+'11208'!AD99+'11209'!AD99+'11210'!AD99+'11211'!AD99+'11212'!AD99</f>
        <v>0</v>
      </c>
      <c r="AE99" s="43">
        <f>'11201'!AE99+'11202'!AE99+'11203'!AE99+'11204'!AE99+'11205'!AE99+'11206'!AE99+'11207'!AE99+'11208'!AE99+'11209'!AE99+'11210'!AE99+'11211'!AE99+'11212'!AE99</f>
        <v>0</v>
      </c>
      <c r="AF99" s="43">
        <f>'11201'!AF99+'11202'!AF99+'11203'!AF99+'11204'!AF99+'11205'!AF99+'11206'!AF99+'11207'!AF99+'11208'!AF99+'11209'!AF99+'11210'!AF99+'11211'!AF99+'11212'!AF99</f>
        <v>0</v>
      </c>
    </row>
    <row r="100" spans="1:32" s="44" customFormat="1" ht="19.5" customHeight="1" thickBot="1">
      <c r="A100" s="22" t="s">
        <v>5</v>
      </c>
      <c r="B100" s="21"/>
      <c r="C100" s="9">
        <f>'11201'!C100+'11202'!C100+'11203'!C100+'11204'!C100+'11205'!C100+'11206'!C100+'11207'!C100+'11208'!C100+'11209'!C100+'11210'!C100+'11211'!C100+'11212'!C100</f>
        <v>25944468136</v>
      </c>
      <c r="D100" s="9">
        <f>'11201'!D100+'11202'!D100+'11203'!D100+'11204'!D100+'11205'!D100+'11206'!D100+'11207'!D100+'11208'!D100+'11209'!D100+'11210'!D100+'11211'!D100+'11212'!D100</f>
        <v>24389569613</v>
      </c>
      <c r="E100" s="9">
        <f>'11201'!E100+'11202'!E100+'11203'!E100+'11204'!E100+'11205'!E100+'11206'!E100+'11207'!E100+'11208'!E100+'11209'!E100+'11210'!E100+'11211'!E100+'11212'!E100</f>
        <v>50334037749</v>
      </c>
      <c r="F100" s="9">
        <f>'11201'!F100+'11202'!F100+'11203'!F100+'11204'!F100+'11205'!F100+'11206'!F100+'11207'!F100+'11208'!F100+'11209'!F100+'11210'!F100+'11211'!F100+'11212'!F100</f>
        <v>25910137776</v>
      </c>
      <c r="G100" s="9">
        <f>'11201'!G100+'11202'!G100+'11203'!G100+'11204'!G100+'11205'!G100+'11206'!G100+'11207'!G100+'11208'!G100+'11209'!G100+'11210'!G100+'11211'!G100+'11212'!G100</f>
        <v>24348502924</v>
      </c>
      <c r="H100" s="9">
        <f>'11201'!H100+'11202'!H100+'11203'!H100+'11204'!H100+'11205'!H100+'11206'!H100+'11207'!H100+'11208'!H100+'11209'!H100+'11210'!H100+'11211'!H100+'11212'!H100</f>
        <v>50258640700</v>
      </c>
      <c r="I100" s="9">
        <f>'11201'!I100+'11202'!I100+'11203'!I100+'11204'!I100+'11205'!I100+'11206'!I100+'11207'!I100+'11208'!I100+'11209'!I100+'11210'!I100+'11211'!I100+'11212'!I100</f>
        <v>28322409</v>
      </c>
      <c r="J100" s="9">
        <f>'11201'!J100+'11202'!J100+'11203'!J100+'11204'!J100+'11205'!J100+'11206'!J100+'11207'!J100+'11208'!J100+'11209'!J100+'11210'!J100+'11211'!J100+'11212'!J100</f>
        <v>41066689</v>
      </c>
      <c r="K100" s="9">
        <f>'11201'!K100+'11202'!K100+'11203'!K100+'11204'!K100+'11205'!K100+'11206'!K100+'11207'!K100+'11208'!K100+'11209'!K100+'11210'!K100+'11211'!K100+'11212'!K100</f>
        <v>69389098</v>
      </c>
      <c r="L100" s="9">
        <f>'11201'!L100+'11202'!L100+'11203'!L100+'11204'!L100+'11205'!L100+'11206'!L100+'11207'!L100+'11208'!L100+'11209'!L100+'11210'!L100+'11211'!L100+'11212'!L100</f>
        <v>0</v>
      </c>
      <c r="M100" s="9">
        <f>'11201'!M100+'11202'!M100+'11203'!M100+'11204'!M100+'11205'!M100+'11206'!M100+'11207'!M100+'11208'!M100+'11209'!M100+'11210'!M100+'11211'!M100+'11212'!M100</f>
        <v>0</v>
      </c>
      <c r="N100" s="9">
        <f>'11201'!N100+'11202'!N100+'11203'!N100+'11204'!N100+'11205'!N100+'11206'!N100+'11207'!N100+'11208'!N100+'11209'!N100+'11210'!N100+'11211'!N100+'11212'!N100</f>
        <v>0</v>
      </c>
      <c r="O100" s="9">
        <f>'11201'!O100+'11202'!O100+'11203'!O100+'11204'!O100+'11205'!O100+'11206'!O100+'11207'!O100+'11208'!O100+'11209'!O100+'11210'!O100+'11211'!O100+'11212'!O100</f>
        <v>0</v>
      </c>
      <c r="P100" s="9">
        <f>'11201'!P100+'11202'!P100+'11203'!P100+'11204'!P100+'11205'!P100+'11206'!P100+'11207'!P100+'11208'!P100+'11209'!P100+'11210'!P100+'11211'!P100+'11212'!P100</f>
        <v>0</v>
      </c>
      <c r="Q100" s="9">
        <f>'11201'!Q100+'11202'!Q100+'11203'!Q100+'11204'!Q100+'11205'!Q100+'11206'!Q100+'11207'!Q100+'11208'!Q100+'11209'!Q100+'11210'!Q100+'11211'!Q100+'11212'!Q100</f>
        <v>0</v>
      </c>
      <c r="R100" s="9">
        <f>'11201'!R100+'11202'!R100+'11203'!R100+'11204'!R100+'11205'!R100+'11206'!R100+'11207'!R100+'11208'!R100+'11209'!R100+'11210'!R100+'11211'!R100+'11212'!R100</f>
        <v>0</v>
      </c>
      <c r="S100" s="9">
        <f>'11201'!S100+'11202'!S100+'11203'!S100+'11204'!S100+'11205'!S100+'11206'!S100+'11207'!S100+'11208'!S100+'11209'!S100+'11210'!S100+'11211'!S100+'11212'!S100</f>
        <v>0</v>
      </c>
      <c r="T100" s="9">
        <f>'11201'!T100+'11202'!T100+'11203'!T100+'11204'!T100+'11205'!T100+'11206'!T100+'11207'!T100+'11208'!T100+'11209'!T100+'11210'!T100+'11211'!T100+'11212'!T100</f>
        <v>0</v>
      </c>
      <c r="U100" s="9">
        <f>'11201'!U100+'11202'!U100+'11203'!U100+'11204'!U100+'11205'!U100+'11206'!U100+'11207'!U100+'11208'!U100+'11209'!U100+'11210'!U100+'11211'!U100+'11212'!U100</f>
        <v>0</v>
      </c>
      <c r="V100" s="9">
        <f>'11201'!V100+'11202'!V100+'11203'!V100+'11204'!V100+'11205'!V100+'11206'!V100+'11207'!V100+'11208'!V100+'11209'!V100+'11210'!V100+'11211'!V100+'11212'!V100</f>
        <v>0</v>
      </c>
      <c r="W100" s="9">
        <f>'11201'!W100+'11202'!W100+'11203'!W100+'11204'!W100+'11205'!W100+'11206'!W100+'11207'!W100+'11208'!W100+'11209'!W100+'11210'!W100+'11211'!W100+'11212'!W100</f>
        <v>0</v>
      </c>
      <c r="X100" s="9">
        <f>'11201'!X100+'11202'!X100+'11203'!X100+'11204'!X100+'11205'!X100+'11206'!X100+'11207'!X100+'11208'!X100+'11209'!X100+'11210'!X100+'11211'!X100+'11212'!X100</f>
        <v>6007951</v>
      </c>
      <c r="Y100" s="9">
        <f>'11201'!Y100+'11202'!Y100+'11203'!Y100+'11204'!Y100+'11205'!Y100+'11206'!Y100+'11207'!Y100+'11208'!Y100+'11209'!Y100+'11210'!Y100+'11211'!Y100+'11212'!Y100</f>
        <v>0</v>
      </c>
      <c r="Z100" s="9">
        <f>'11201'!Z100+'11202'!Z100+'11203'!Z100+'11204'!Z100+'11205'!Z100+'11206'!Z100+'11207'!Z100+'11208'!Z100+'11209'!Z100+'11210'!Z100+'11211'!Z100+'11212'!Z100</f>
        <v>6007951</v>
      </c>
      <c r="AA100" s="9">
        <f>'11201'!AA100+'11202'!AA100+'11203'!AA100+'11204'!AA100+'11205'!AA100+'11206'!AA100+'11207'!AA100+'11208'!AA100+'11209'!AA100+'11210'!AA100+'11211'!AA100+'11212'!AA100</f>
        <v>0</v>
      </c>
      <c r="AB100" s="9">
        <f>'11201'!AB100+'11202'!AB100+'11203'!AB100+'11204'!AB100+'11205'!AB100+'11206'!AB100+'11207'!AB100+'11208'!AB100+'11209'!AB100+'11210'!AB100+'11211'!AB100+'11212'!AB100</f>
        <v>0</v>
      </c>
      <c r="AC100" s="9">
        <f>'11201'!AC100+'11202'!AC100+'11203'!AC100+'11204'!AC100+'11205'!AC100+'11206'!AC100+'11207'!AC100+'11208'!AC100+'11209'!AC100+'11210'!AC100+'11211'!AC100+'11212'!AC100</f>
        <v>0</v>
      </c>
      <c r="AD100" s="9">
        <f>'11201'!AD100+'11202'!AD100+'11203'!AD100+'11204'!AD100+'11205'!AD100+'11206'!AD100+'11207'!AD100+'11208'!AD100+'11209'!AD100+'11210'!AD100+'11211'!AD100+'11212'!AD100</f>
        <v>0</v>
      </c>
      <c r="AE100" s="9">
        <f>'11201'!AE100+'11202'!AE100+'11203'!AE100+'11204'!AE100+'11205'!AE100+'11206'!AE100+'11207'!AE100+'11208'!AE100+'11209'!AE100+'11210'!AE100+'11211'!AE100+'11212'!AE100</f>
        <v>0</v>
      </c>
      <c r="AF100" s="9">
        <f>'11201'!AF100+'11202'!AF100+'11203'!AF100+'11204'!AF100+'11205'!AF100+'11206'!AF100+'11207'!AF100+'11208'!AF100+'11209'!AF100+'11210'!AF100+'11211'!AF100+'11212'!AF100</f>
        <v>0</v>
      </c>
    </row>
    <row r="101" spans="1:32" ht="19.5" customHeight="1" thickBot="1">
      <c r="A101" s="52" t="s">
        <v>6</v>
      </c>
      <c r="B101" s="18" t="s">
        <v>2</v>
      </c>
      <c r="C101" s="43">
        <f>'11201'!C101+'11202'!C101+'11203'!C101+'11204'!C101+'11205'!C101+'11206'!C101+'11207'!C101+'11208'!C101+'11209'!C101+'11210'!C101+'11211'!C101+'11212'!C101</f>
        <v>8528242206</v>
      </c>
      <c r="D101" s="43">
        <f>'11201'!D101+'11202'!D101+'11203'!D101+'11204'!D101+'11205'!D101+'11206'!D101+'11207'!D101+'11208'!D101+'11209'!D101+'11210'!D101+'11211'!D101+'11212'!D101</f>
        <v>6061483010</v>
      </c>
      <c r="E101" s="43">
        <f>'11201'!E101+'11202'!E101+'11203'!E101+'11204'!E101+'11205'!E101+'11206'!E101+'11207'!E101+'11208'!E101+'11209'!E101+'11210'!E101+'11211'!E101+'11212'!E101</f>
        <v>14589725216</v>
      </c>
      <c r="F101" s="43">
        <f>'11201'!F101+'11202'!F101+'11203'!F101+'11204'!F101+'11205'!F101+'11206'!F101+'11207'!F101+'11208'!F101+'11209'!F101+'11210'!F101+'11211'!F101+'11212'!F101</f>
        <v>7868527481</v>
      </c>
      <c r="G101" s="43">
        <f>'11201'!G101+'11202'!G101+'11203'!G101+'11204'!G101+'11205'!G101+'11206'!G101+'11207'!G101+'11208'!G101+'11209'!G101+'11210'!G101+'11211'!G101+'11212'!G101</f>
        <v>5721848751</v>
      </c>
      <c r="H101" s="43">
        <f>'11201'!H101+'11202'!H101+'11203'!H101+'11204'!H101+'11205'!H101+'11206'!H101+'11207'!H101+'11208'!H101+'11209'!H101+'11210'!H101+'11211'!H101+'11212'!H101</f>
        <v>13590376232</v>
      </c>
      <c r="I101" s="43">
        <f>'11201'!I101+'11202'!I101+'11203'!I101+'11204'!I101+'11205'!I101+'11206'!I101+'11207'!I101+'11208'!I101+'11209'!I101+'11210'!I101+'11211'!I101+'11212'!I101</f>
        <v>557322668</v>
      </c>
      <c r="J101" s="43">
        <f>'11201'!J101+'11202'!J101+'11203'!J101+'11204'!J101+'11205'!J101+'11206'!J101+'11207'!J101+'11208'!J101+'11209'!J101+'11210'!J101+'11211'!J101+'11212'!J101</f>
        <v>287230154</v>
      </c>
      <c r="K101" s="43">
        <f>'11201'!K101+'11202'!K101+'11203'!K101+'11204'!K101+'11205'!K101+'11206'!K101+'11207'!K101+'11208'!K101+'11209'!K101+'11210'!K101+'11211'!K101+'11212'!K101</f>
        <v>844552822</v>
      </c>
      <c r="L101" s="43">
        <f>'11201'!L101+'11202'!L101+'11203'!L101+'11204'!L101+'11205'!L101+'11206'!L101+'11207'!L101+'11208'!L101+'11209'!L101+'11210'!L101+'11211'!L101+'11212'!L101</f>
        <v>0</v>
      </c>
      <c r="M101" s="43">
        <f>'11201'!M101+'11202'!M101+'11203'!M101+'11204'!M101+'11205'!M101+'11206'!M101+'11207'!M101+'11208'!M101+'11209'!M101+'11210'!M101+'11211'!M101+'11212'!M101</f>
        <v>0</v>
      </c>
      <c r="N101" s="43">
        <f>'11201'!N101+'11202'!N101+'11203'!N101+'11204'!N101+'11205'!N101+'11206'!N101+'11207'!N101+'11208'!N101+'11209'!N101+'11210'!N101+'11211'!N101+'11212'!N101</f>
        <v>0</v>
      </c>
      <c r="O101" s="43">
        <f>'11201'!O101+'11202'!O101+'11203'!O101+'11204'!O101+'11205'!O101+'11206'!O101+'11207'!O101+'11208'!O101+'11209'!O101+'11210'!O101+'11211'!O101+'11212'!O101</f>
        <v>2599</v>
      </c>
      <c r="P101" s="43">
        <f>'11201'!P101+'11202'!P101+'11203'!P101+'11204'!P101+'11205'!P101+'11206'!P101+'11207'!P101+'11208'!P101+'11209'!P101+'11210'!P101+'11211'!P101+'11212'!P101</f>
        <v>0</v>
      </c>
      <c r="Q101" s="43">
        <f>'11201'!Q101+'11202'!Q101+'11203'!Q101+'11204'!Q101+'11205'!Q101+'11206'!Q101+'11207'!Q101+'11208'!Q101+'11209'!Q101+'11210'!Q101+'11211'!Q101+'11212'!Q101</f>
        <v>2599</v>
      </c>
      <c r="R101" s="43">
        <f>'11201'!R101+'11202'!R101+'11203'!R101+'11204'!R101+'11205'!R101+'11206'!R101+'11207'!R101+'11208'!R101+'11209'!R101+'11210'!R101+'11211'!R101+'11212'!R101</f>
        <v>0</v>
      </c>
      <c r="S101" s="43">
        <f>'11201'!S101+'11202'!S101+'11203'!S101+'11204'!S101+'11205'!S101+'11206'!S101+'11207'!S101+'11208'!S101+'11209'!S101+'11210'!S101+'11211'!S101+'11212'!S101</f>
        <v>0</v>
      </c>
      <c r="T101" s="43">
        <f>'11201'!T101+'11202'!T101+'11203'!T101+'11204'!T101+'11205'!T101+'11206'!T101+'11207'!T101+'11208'!T101+'11209'!T101+'11210'!T101+'11211'!T101+'11212'!T101</f>
        <v>0</v>
      </c>
      <c r="U101" s="43">
        <f>'11201'!U101+'11202'!U101+'11203'!U101+'11204'!U101+'11205'!U101+'11206'!U101+'11207'!U101+'11208'!U101+'11209'!U101+'11210'!U101+'11211'!U101+'11212'!U101</f>
        <v>81882324</v>
      </c>
      <c r="V101" s="43">
        <f>'11201'!V101+'11202'!V101+'11203'!V101+'11204'!V101+'11205'!V101+'11206'!V101+'11207'!V101+'11208'!V101+'11209'!V101+'11210'!V101+'11211'!V101+'11212'!V101</f>
        <v>25955103</v>
      </c>
      <c r="W101" s="43">
        <f>'11201'!W101+'11202'!W101+'11203'!W101+'11204'!W101+'11205'!W101+'11206'!W101+'11207'!W101+'11208'!W101+'11209'!W101+'11210'!W101+'11211'!W101+'11212'!W101</f>
        <v>107837427</v>
      </c>
      <c r="X101" s="43">
        <f>'11201'!X101+'11202'!X101+'11203'!X101+'11204'!X101+'11205'!X101+'11206'!X101+'11207'!X101+'11208'!X101+'11209'!X101+'11210'!X101+'11211'!X101+'11212'!X101</f>
        <v>20507134</v>
      </c>
      <c r="Y101" s="43">
        <f>'11201'!Y101+'11202'!Y101+'11203'!Y101+'11204'!Y101+'11205'!Y101+'11206'!Y101+'11207'!Y101+'11208'!Y101+'11209'!Y101+'11210'!Y101+'11211'!Y101+'11212'!Y101</f>
        <v>26449002</v>
      </c>
      <c r="Z101" s="43">
        <f>'11201'!Z101+'11202'!Z101+'11203'!Z101+'11204'!Z101+'11205'!Z101+'11206'!Z101+'11207'!Z101+'11208'!Z101+'11209'!Z101+'11210'!Z101+'11211'!Z101+'11212'!Z101</f>
        <v>46956136</v>
      </c>
      <c r="AA101" s="43">
        <f>'11201'!AA101+'11202'!AA101+'11203'!AA101+'11204'!AA101+'11205'!AA101+'11206'!AA101+'11207'!AA101+'11208'!AA101+'11209'!AA101+'11210'!AA101+'11211'!AA101+'11212'!AA101</f>
        <v>0</v>
      </c>
      <c r="AB101" s="43">
        <f>'11201'!AB101+'11202'!AB101+'11203'!AB101+'11204'!AB101+'11205'!AB101+'11206'!AB101+'11207'!AB101+'11208'!AB101+'11209'!AB101+'11210'!AB101+'11211'!AB101+'11212'!AB101</f>
        <v>0</v>
      </c>
      <c r="AC101" s="43">
        <f>'11201'!AC101+'11202'!AC101+'11203'!AC101+'11204'!AC101+'11205'!AC101+'11206'!AC101+'11207'!AC101+'11208'!AC101+'11209'!AC101+'11210'!AC101+'11211'!AC101+'11212'!AC101</f>
        <v>0</v>
      </c>
      <c r="AD101" s="43">
        <f>'11201'!AD101+'11202'!AD101+'11203'!AD101+'11204'!AD101+'11205'!AD101+'11206'!AD101+'11207'!AD101+'11208'!AD101+'11209'!AD101+'11210'!AD101+'11211'!AD101+'11212'!AD101</f>
        <v>0</v>
      </c>
      <c r="AE101" s="43">
        <f>'11201'!AE101+'11202'!AE101+'11203'!AE101+'11204'!AE101+'11205'!AE101+'11206'!AE101+'11207'!AE101+'11208'!AE101+'11209'!AE101+'11210'!AE101+'11211'!AE101+'11212'!AE101</f>
        <v>0</v>
      </c>
      <c r="AF101" s="43">
        <f>'11201'!AF101+'11202'!AF101+'11203'!AF101+'11204'!AF101+'11205'!AF101+'11206'!AF101+'11207'!AF101+'11208'!AF101+'11209'!AF101+'11210'!AF101+'11211'!AF101+'11212'!AF101</f>
        <v>0</v>
      </c>
    </row>
    <row r="102" spans="1:32" ht="19.5" customHeight="1" thickBot="1">
      <c r="A102" s="53"/>
      <c r="B102" s="17" t="s">
        <v>3</v>
      </c>
      <c r="C102" s="43">
        <f>'11201'!C102+'11202'!C102+'11203'!C102+'11204'!C102+'11205'!C102+'11206'!C102+'11207'!C102+'11208'!C102+'11209'!C102+'11210'!C102+'11211'!C102+'11212'!C102</f>
        <v>2177790353</v>
      </c>
      <c r="D102" s="43">
        <f>'11201'!D102+'11202'!D102+'11203'!D102+'11204'!D102+'11205'!D102+'11206'!D102+'11207'!D102+'11208'!D102+'11209'!D102+'11210'!D102+'11211'!D102+'11212'!D102</f>
        <v>1535617764</v>
      </c>
      <c r="E102" s="43">
        <f>'11201'!E102+'11202'!E102+'11203'!E102+'11204'!E102+'11205'!E102+'11206'!E102+'11207'!E102+'11208'!E102+'11209'!E102+'11210'!E102+'11211'!E102+'11212'!E102</f>
        <v>3713408117</v>
      </c>
      <c r="F102" s="43">
        <f>'11201'!F102+'11202'!F102+'11203'!F102+'11204'!F102+'11205'!F102+'11206'!F102+'11207'!F102+'11208'!F102+'11209'!F102+'11210'!F102+'11211'!F102+'11212'!F102</f>
        <v>1685102112</v>
      </c>
      <c r="G102" s="43">
        <f>'11201'!G102+'11202'!G102+'11203'!G102+'11204'!G102+'11205'!G102+'11206'!G102+'11207'!G102+'11208'!G102+'11209'!G102+'11210'!G102+'11211'!G102+'11212'!G102</f>
        <v>1315587783</v>
      </c>
      <c r="H102" s="43">
        <f>'11201'!H102+'11202'!H102+'11203'!H102+'11204'!H102+'11205'!H102+'11206'!H102+'11207'!H102+'11208'!H102+'11209'!H102+'11210'!H102+'11211'!H102+'11212'!H102</f>
        <v>3000689895</v>
      </c>
      <c r="I102" s="43">
        <f>'11201'!I102+'11202'!I102+'11203'!I102+'11204'!I102+'11205'!I102+'11206'!I102+'11207'!I102+'11208'!I102+'11209'!I102+'11210'!I102+'11211'!I102+'11212'!I102</f>
        <v>67588121</v>
      </c>
      <c r="J102" s="43">
        <f>'11201'!J102+'11202'!J102+'11203'!J102+'11204'!J102+'11205'!J102+'11206'!J102+'11207'!J102+'11208'!J102+'11209'!J102+'11210'!J102+'11211'!J102+'11212'!J102</f>
        <v>54333879</v>
      </c>
      <c r="K102" s="43">
        <f>'11201'!K102+'11202'!K102+'11203'!K102+'11204'!K102+'11205'!K102+'11206'!K102+'11207'!K102+'11208'!K102+'11209'!K102+'11210'!K102+'11211'!K102+'11212'!K102</f>
        <v>121922000</v>
      </c>
      <c r="L102" s="43">
        <f>'11201'!L102+'11202'!L102+'11203'!L102+'11204'!L102+'11205'!L102+'11206'!L102+'11207'!L102+'11208'!L102+'11209'!L102+'11210'!L102+'11211'!L102+'11212'!L102</f>
        <v>0</v>
      </c>
      <c r="M102" s="43">
        <f>'11201'!M102+'11202'!M102+'11203'!M102+'11204'!M102+'11205'!M102+'11206'!M102+'11207'!M102+'11208'!M102+'11209'!M102+'11210'!M102+'11211'!M102+'11212'!M102</f>
        <v>0</v>
      </c>
      <c r="N102" s="43">
        <f>'11201'!N102+'11202'!N102+'11203'!N102+'11204'!N102+'11205'!N102+'11206'!N102+'11207'!N102+'11208'!N102+'11209'!N102+'11210'!N102+'11211'!N102+'11212'!N102</f>
        <v>0</v>
      </c>
      <c r="O102" s="43">
        <f>'11201'!O102+'11202'!O102+'11203'!O102+'11204'!O102+'11205'!O102+'11206'!O102+'11207'!O102+'11208'!O102+'11209'!O102+'11210'!O102+'11211'!O102+'11212'!O102</f>
        <v>0</v>
      </c>
      <c r="P102" s="43">
        <f>'11201'!P102+'11202'!P102+'11203'!P102+'11204'!P102+'11205'!P102+'11206'!P102+'11207'!P102+'11208'!P102+'11209'!P102+'11210'!P102+'11211'!P102+'11212'!P102</f>
        <v>0</v>
      </c>
      <c r="Q102" s="43">
        <f>'11201'!Q102+'11202'!Q102+'11203'!Q102+'11204'!Q102+'11205'!Q102+'11206'!Q102+'11207'!Q102+'11208'!Q102+'11209'!Q102+'11210'!Q102+'11211'!Q102+'11212'!Q102</f>
        <v>0</v>
      </c>
      <c r="R102" s="43">
        <f>'11201'!R102+'11202'!R102+'11203'!R102+'11204'!R102+'11205'!R102+'11206'!R102+'11207'!R102+'11208'!R102+'11209'!R102+'11210'!R102+'11211'!R102+'11212'!R102</f>
        <v>0</v>
      </c>
      <c r="S102" s="43">
        <f>'11201'!S102+'11202'!S102+'11203'!S102+'11204'!S102+'11205'!S102+'11206'!S102+'11207'!S102+'11208'!S102+'11209'!S102+'11210'!S102+'11211'!S102+'11212'!S102</f>
        <v>0</v>
      </c>
      <c r="T102" s="43">
        <f>'11201'!T102+'11202'!T102+'11203'!T102+'11204'!T102+'11205'!T102+'11206'!T102+'11207'!T102+'11208'!T102+'11209'!T102+'11210'!T102+'11211'!T102+'11212'!T102</f>
        <v>0</v>
      </c>
      <c r="U102" s="43">
        <f>'11201'!U102+'11202'!U102+'11203'!U102+'11204'!U102+'11205'!U102+'11206'!U102+'11207'!U102+'11208'!U102+'11209'!U102+'11210'!U102+'11211'!U102+'11212'!U102</f>
        <v>0</v>
      </c>
      <c r="V102" s="43">
        <f>'11201'!V102+'11202'!V102+'11203'!V102+'11204'!V102+'11205'!V102+'11206'!V102+'11207'!V102+'11208'!V102+'11209'!V102+'11210'!V102+'11211'!V102+'11212'!V102</f>
        <v>0</v>
      </c>
      <c r="W102" s="43">
        <f>'11201'!W102+'11202'!W102+'11203'!W102+'11204'!W102+'11205'!W102+'11206'!W102+'11207'!W102+'11208'!W102+'11209'!W102+'11210'!W102+'11211'!W102+'11212'!W102</f>
        <v>0</v>
      </c>
      <c r="X102" s="43">
        <f>'11201'!X102+'11202'!X102+'11203'!X102+'11204'!X102+'11205'!X102+'11206'!X102+'11207'!X102+'11208'!X102+'11209'!X102+'11210'!X102+'11211'!X102+'11212'!X102</f>
        <v>425100120</v>
      </c>
      <c r="Y102" s="43">
        <f>'11201'!Y102+'11202'!Y102+'11203'!Y102+'11204'!Y102+'11205'!Y102+'11206'!Y102+'11207'!Y102+'11208'!Y102+'11209'!Y102+'11210'!Y102+'11211'!Y102+'11212'!Y102</f>
        <v>165696102</v>
      </c>
      <c r="Z102" s="43">
        <f>'11201'!Z102+'11202'!Z102+'11203'!Z102+'11204'!Z102+'11205'!Z102+'11206'!Z102+'11207'!Z102+'11208'!Z102+'11209'!Z102+'11210'!Z102+'11211'!Z102+'11212'!Z102</f>
        <v>590796222</v>
      </c>
      <c r="AA102" s="43">
        <f>'11201'!AA102+'11202'!AA102+'11203'!AA102+'11204'!AA102+'11205'!AA102+'11206'!AA102+'11207'!AA102+'11208'!AA102+'11209'!AA102+'11210'!AA102+'11211'!AA102+'11212'!AA102</f>
        <v>0</v>
      </c>
      <c r="AB102" s="43">
        <f>'11201'!AB102+'11202'!AB102+'11203'!AB102+'11204'!AB102+'11205'!AB102+'11206'!AB102+'11207'!AB102+'11208'!AB102+'11209'!AB102+'11210'!AB102+'11211'!AB102+'11212'!AB102</f>
        <v>0</v>
      </c>
      <c r="AC102" s="43">
        <f>'11201'!AC102+'11202'!AC102+'11203'!AC102+'11204'!AC102+'11205'!AC102+'11206'!AC102+'11207'!AC102+'11208'!AC102+'11209'!AC102+'11210'!AC102+'11211'!AC102+'11212'!AC102</f>
        <v>0</v>
      </c>
      <c r="AD102" s="43">
        <f>'11201'!AD102+'11202'!AD102+'11203'!AD102+'11204'!AD102+'11205'!AD102+'11206'!AD102+'11207'!AD102+'11208'!AD102+'11209'!AD102+'11210'!AD102+'11211'!AD102+'11212'!AD102</f>
        <v>0</v>
      </c>
      <c r="AE102" s="43">
        <f>'11201'!AE102+'11202'!AE102+'11203'!AE102+'11204'!AE102+'11205'!AE102+'11206'!AE102+'11207'!AE102+'11208'!AE102+'11209'!AE102+'11210'!AE102+'11211'!AE102+'11212'!AE102</f>
        <v>0</v>
      </c>
      <c r="AF102" s="43">
        <f>'11201'!AF102+'11202'!AF102+'11203'!AF102+'11204'!AF102+'11205'!AF102+'11206'!AF102+'11207'!AF102+'11208'!AF102+'11209'!AF102+'11210'!AF102+'11211'!AF102+'11212'!AF102</f>
        <v>0</v>
      </c>
    </row>
    <row r="103" spans="1:32" ht="19.5" customHeight="1" thickBot="1">
      <c r="A103" s="53"/>
      <c r="B103" s="17" t="s">
        <v>59</v>
      </c>
      <c r="C103" s="43">
        <f>'11201'!C103+'11202'!C103+'11203'!C103+'11204'!C103+'11205'!C103+'11206'!C103+'11207'!C103+'11208'!C103+'11209'!C103+'11210'!C103+'11211'!C103+'11212'!C103</f>
        <v>100612019</v>
      </c>
      <c r="D103" s="43">
        <f>'11201'!D103+'11202'!D103+'11203'!D103+'11204'!D103+'11205'!D103+'11206'!D103+'11207'!D103+'11208'!D103+'11209'!D103+'11210'!D103+'11211'!D103+'11212'!D103</f>
        <v>28321935</v>
      </c>
      <c r="E103" s="43">
        <f>'11201'!E103+'11202'!E103+'11203'!E103+'11204'!E103+'11205'!E103+'11206'!E103+'11207'!E103+'11208'!E103+'11209'!E103+'11210'!E103+'11211'!E103+'11212'!E103</f>
        <v>128933954</v>
      </c>
      <c r="F103" s="43">
        <f>'11201'!F103+'11202'!F103+'11203'!F103+'11204'!F103+'11205'!F103+'11206'!F103+'11207'!F103+'11208'!F103+'11209'!F103+'11210'!F103+'11211'!F103+'11212'!F103</f>
        <v>72969190</v>
      </c>
      <c r="G103" s="43">
        <f>'11201'!G103+'11202'!G103+'11203'!G103+'11204'!G103+'11205'!G103+'11206'!G103+'11207'!G103+'11208'!G103+'11209'!G103+'11210'!G103+'11211'!G103+'11212'!G103</f>
        <v>14528199</v>
      </c>
      <c r="H103" s="43">
        <f>'11201'!H103+'11202'!H103+'11203'!H103+'11204'!H103+'11205'!H103+'11206'!H103+'11207'!H103+'11208'!H103+'11209'!H103+'11210'!H103+'11211'!H103+'11212'!H103</f>
        <v>87497389</v>
      </c>
      <c r="I103" s="43">
        <f>'11201'!I103+'11202'!I103+'11203'!I103+'11204'!I103+'11205'!I103+'11206'!I103+'11207'!I103+'11208'!I103+'11209'!I103+'11210'!I103+'11211'!I103+'11212'!I103</f>
        <v>0</v>
      </c>
      <c r="J103" s="43">
        <f>'11201'!J103+'11202'!J103+'11203'!J103+'11204'!J103+'11205'!J103+'11206'!J103+'11207'!J103+'11208'!J103+'11209'!J103+'11210'!J103+'11211'!J103+'11212'!J103</f>
        <v>0</v>
      </c>
      <c r="K103" s="43">
        <f>'11201'!K103+'11202'!K103+'11203'!K103+'11204'!K103+'11205'!K103+'11206'!K103+'11207'!K103+'11208'!K103+'11209'!K103+'11210'!K103+'11211'!K103+'11212'!K103</f>
        <v>0</v>
      </c>
      <c r="L103" s="43">
        <f>'11201'!L103+'11202'!L103+'11203'!L103+'11204'!L103+'11205'!L103+'11206'!L103+'11207'!L103+'11208'!L103+'11209'!L103+'11210'!L103+'11211'!L103+'11212'!L103</f>
        <v>0</v>
      </c>
      <c r="M103" s="43">
        <f>'11201'!M103+'11202'!M103+'11203'!M103+'11204'!M103+'11205'!M103+'11206'!M103+'11207'!M103+'11208'!M103+'11209'!M103+'11210'!M103+'11211'!M103+'11212'!M103</f>
        <v>0</v>
      </c>
      <c r="N103" s="43">
        <f>'11201'!N103+'11202'!N103+'11203'!N103+'11204'!N103+'11205'!N103+'11206'!N103+'11207'!N103+'11208'!N103+'11209'!N103+'11210'!N103+'11211'!N103+'11212'!N103</f>
        <v>0</v>
      </c>
      <c r="O103" s="43">
        <f>'11201'!O103+'11202'!O103+'11203'!O103+'11204'!O103+'11205'!O103+'11206'!O103+'11207'!O103+'11208'!O103+'11209'!O103+'11210'!O103+'11211'!O103+'11212'!O103</f>
        <v>0</v>
      </c>
      <c r="P103" s="43">
        <f>'11201'!P103+'11202'!P103+'11203'!P103+'11204'!P103+'11205'!P103+'11206'!P103+'11207'!P103+'11208'!P103+'11209'!P103+'11210'!P103+'11211'!P103+'11212'!P103</f>
        <v>0</v>
      </c>
      <c r="Q103" s="43">
        <f>'11201'!Q103+'11202'!Q103+'11203'!Q103+'11204'!Q103+'11205'!Q103+'11206'!Q103+'11207'!Q103+'11208'!Q103+'11209'!Q103+'11210'!Q103+'11211'!Q103+'11212'!Q103</f>
        <v>0</v>
      </c>
      <c r="R103" s="43">
        <f>'11201'!R103+'11202'!R103+'11203'!R103+'11204'!R103+'11205'!R103+'11206'!R103+'11207'!R103+'11208'!R103+'11209'!R103+'11210'!R103+'11211'!R103+'11212'!R103</f>
        <v>0</v>
      </c>
      <c r="S103" s="43">
        <f>'11201'!S103+'11202'!S103+'11203'!S103+'11204'!S103+'11205'!S103+'11206'!S103+'11207'!S103+'11208'!S103+'11209'!S103+'11210'!S103+'11211'!S103+'11212'!S103</f>
        <v>0</v>
      </c>
      <c r="T103" s="43">
        <f>'11201'!T103+'11202'!T103+'11203'!T103+'11204'!T103+'11205'!T103+'11206'!T103+'11207'!T103+'11208'!T103+'11209'!T103+'11210'!T103+'11211'!T103+'11212'!T103</f>
        <v>0</v>
      </c>
      <c r="U103" s="43">
        <f>'11201'!U103+'11202'!U103+'11203'!U103+'11204'!U103+'11205'!U103+'11206'!U103+'11207'!U103+'11208'!U103+'11209'!U103+'11210'!U103+'11211'!U103+'11212'!U103</f>
        <v>0</v>
      </c>
      <c r="V103" s="43">
        <f>'11201'!V103+'11202'!V103+'11203'!V103+'11204'!V103+'11205'!V103+'11206'!V103+'11207'!V103+'11208'!V103+'11209'!V103+'11210'!V103+'11211'!V103+'11212'!V103</f>
        <v>0</v>
      </c>
      <c r="W103" s="43">
        <f>'11201'!W103+'11202'!W103+'11203'!W103+'11204'!W103+'11205'!W103+'11206'!W103+'11207'!W103+'11208'!W103+'11209'!W103+'11210'!W103+'11211'!W103+'11212'!W103</f>
        <v>0</v>
      </c>
      <c r="X103" s="43">
        <f>'11201'!X103+'11202'!X103+'11203'!X103+'11204'!X103+'11205'!X103+'11206'!X103+'11207'!X103+'11208'!X103+'11209'!X103+'11210'!X103+'11211'!X103+'11212'!X103</f>
        <v>27642829</v>
      </c>
      <c r="Y103" s="43">
        <f>'11201'!Y103+'11202'!Y103+'11203'!Y103+'11204'!Y103+'11205'!Y103+'11206'!Y103+'11207'!Y103+'11208'!Y103+'11209'!Y103+'11210'!Y103+'11211'!Y103+'11212'!Y103</f>
        <v>13793736</v>
      </c>
      <c r="Z103" s="43">
        <f>'11201'!Z103+'11202'!Z103+'11203'!Z103+'11204'!Z103+'11205'!Z103+'11206'!Z103+'11207'!Z103+'11208'!Z103+'11209'!Z103+'11210'!Z103+'11211'!Z103+'11212'!Z103</f>
        <v>41436565</v>
      </c>
      <c r="AA103" s="43">
        <f>'11201'!AA103+'11202'!AA103+'11203'!AA103+'11204'!AA103+'11205'!AA103+'11206'!AA103+'11207'!AA103+'11208'!AA103+'11209'!AA103+'11210'!AA103+'11211'!AA103+'11212'!AA103</f>
        <v>0</v>
      </c>
      <c r="AB103" s="43">
        <f>'11201'!AB103+'11202'!AB103+'11203'!AB103+'11204'!AB103+'11205'!AB103+'11206'!AB103+'11207'!AB103+'11208'!AB103+'11209'!AB103+'11210'!AB103+'11211'!AB103+'11212'!AB103</f>
        <v>0</v>
      </c>
      <c r="AC103" s="43">
        <f>'11201'!AC103+'11202'!AC103+'11203'!AC103+'11204'!AC103+'11205'!AC103+'11206'!AC103+'11207'!AC103+'11208'!AC103+'11209'!AC103+'11210'!AC103+'11211'!AC103+'11212'!AC103</f>
        <v>0</v>
      </c>
      <c r="AD103" s="43">
        <f>'11201'!AD103+'11202'!AD103+'11203'!AD103+'11204'!AD103+'11205'!AD103+'11206'!AD103+'11207'!AD103+'11208'!AD103+'11209'!AD103+'11210'!AD103+'11211'!AD103+'11212'!AD103</f>
        <v>0</v>
      </c>
      <c r="AE103" s="43">
        <f>'11201'!AE103+'11202'!AE103+'11203'!AE103+'11204'!AE103+'11205'!AE103+'11206'!AE103+'11207'!AE103+'11208'!AE103+'11209'!AE103+'11210'!AE103+'11211'!AE103+'11212'!AE103</f>
        <v>0</v>
      </c>
      <c r="AF103" s="43">
        <f>'11201'!AF103+'11202'!AF103+'11203'!AF103+'11204'!AF103+'11205'!AF103+'11206'!AF103+'11207'!AF103+'11208'!AF103+'11209'!AF103+'11210'!AF103+'11211'!AF103+'11212'!AF103</f>
        <v>0</v>
      </c>
    </row>
    <row r="104" spans="1:32" ht="19.5" customHeight="1" thickBot="1">
      <c r="A104" s="54"/>
      <c r="B104" s="17" t="s">
        <v>4</v>
      </c>
      <c r="C104" s="43">
        <f>'11201'!C104+'11202'!C104+'11203'!C104+'11204'!C104+'11205'!C104+'11206'!C104+'11207'!C104+'11208'!C104+'11209'!C104+'11210'!C104+'11211'!C104+'11212'!C104</f>
        <v>65011659867</v>
      </c>
      <c r="D104" s="43">
        <f>'11201'!D104+'11202'!D104+'11203'!D104+'11204'!D104+'11205'!D104+'11206'!D104+'11207'!D104+'11208'!D104+'11209'!D104+'11210'!D104+'11211'!D104+'11212'!D104</f>
        <v>34051380070</v>
      </c>
      <c r="E104" s="43">
        <f>'11201'!E104+'11202'!E104+'11203'!E104+'11204'!E104+'11205'!E104+'11206'!E104+'11207'!E104+'11208'!E104+'11209'!E104+'11210'!E104+'11211'!E104+'11212'!E104</f>
        <v>99063039937</v>
      </c>
      <c r="F104" s="43">
        <f>'11201'!F104+'11202'!F104+'11203'!F104+'11204'!F104+'11205'!F104+'11206'!F104+'11207'!F104+'11208'!F104+'11209'!F104+'11210'!F104+'11211'!F104+'11212'!F104</f>
        <v>59687427546</v>
      </c>
      <c r="G104" s="43">
        <f>'11201'!G104+'11202'!G104+'11203'!G104+'11204'!G104+'11205'!G104+'11206'!G104+'11207'!G104+'11208'!G104+'11209'!G104+'11210'!G104+'11211'!G104+'11212'!G104</f>
        <v>32113553866</v>
      </c>
      <c r="H104" s="43">
        <f>'11201'!H104+'11202'!H104+'11203'!H104+'11204'!H104+'11205'!H104+'11206'!H104+'11207'!H104+'11208'!H104+'11209'!H104+'11210'!H104+'11211'!H104+'11212'!H104</f>
        <v>91800981412</v>
      </c>
      <c r="I104" s="43">
        <f>'11201'!I104+'11202'!I104+'11203'!I104+'11204'!I104+'11205'!I104+'11206'!I104+'11207'!I104+'11208'!I104+'11209'!I104+'11210'!I104+'11211'!I104+'11212'!I104</f>
        <v>1598199582</v>
      </c>
      <c r="J104" s="43">
        <f>'11201'!J104+'11202'!J104+'11203'!J104+'11204'!J104+'11205'!J104+'11206'!J104+'11207'!J104+'11208'!J104+'11209'!J104+'11210'!J104+'11211'!J104+'11212'!J104</f>
        <v>896986677</v>
      </c>
      <c r="K104" s="43">
        <f>'11201'!K104+'11202'!K104+'11203'!K104+'11204'!K104+'11205'!K104+'11206'!K104+'11207'!K104+'11208'!K104+'11209'!K104+'11210'!K104+'11211'!K104+'11212'!K104</f>
        <v>2495186259</v>
      </c>
      <c r="L104" s="43">
        <f>'11201'!L104+'11202'!L104+'11203'!L104+'11204'!L104+'11205'!L104+'11206'!L104+'11207'!L104+'11208'!L104+'11209'!L104+'11210'!L104+'11211'!L104+'11212'!L104</f>
        <v>0</v>
      </c>
      <c r="M104" s="43">
        <f>'11201'!M104+'11202'!M104+'11203'!M104+'11204'!M104+'11205'!M104+'11206'!M104+'11207'!M104+'11208'!M104+'11209'!M104+'11210'!M104+'11211'!M104+'11212'!M104</f>
        <v>19094042</v>
      </c>
      <c r="N104" s="43">
        <f>'11201'!N104+'11202'!N104+'11203'!N104+'11204'!N104+'11205'!N104+'11206'!N104+'11207'!N104+'11208'!N104+'11209'!N104+'11210'!N104+'11211'!N104+'11212'!N104</f>
        <v>19094042</v>
      </c>
      <c r="O104" s="43">
        <f>'11201'!O104+'11202'!O104+'11203'!O104+'11204'!O104+'11205'!O104+'11206'!O104+'11207'!O104+'11208'!O104+'11209'!O104+'11210'!O104+'11211'!O104+'11212'!O104</f>
        <v>0</v>
      </c>
      <c r="P104" s="43">
        <f>'11201'!P104+'11202'!P104+'11203'!P104+'11204'!P104+'11205'!P104+'11206'!P104+'11207'!P104+'11208'!P104+'11209'!P104+'11210'!P104+'11211'!P104+'11212'!P104</f>
        <v>0</v>
      </c>
      <c r="Q104" s="43">
        <f>'11201'!Q104+'11202'!Q104+'11203'!Q104+'11204'!Q104+'11205'!Q104+'11206'!Q104+'11207'!Q104+'11208'!Q104+'11209'!Q104+'11210'!Q104+'11211'!Q104+'11212'!Q104</f>
        <v>0</v>
      </c>
      <c r="R104" s="43">
        <f>'11201'!R104+'11202'!R104+'11203'!R104+'11204'!R104+'11205'!R104+'11206'!R104+'11207'!R104+'11208'!R104+'11209'!R104+'11210'!R104+'11211'!R104+'11212'!R104</f>
        <v>0</v>
      </c>
      <c r="S104" s="43">
        <f>'11201'!S104+'11202'!S104+'11203'!S104+'11204'!S104+'11205'!S104+'11206'!S104+'11207'!S104+'11208'!S104+'11209'!S104+'11210'!S104+'11211'!S104+'11212'!S104</f>
        <v>0</v>
      </c>
      <c r="T104" s="43">
        <f>'11201'!T104+'11202'!T104+'11203'!T104+'11204'!T104+'11205'!T104+'11206'!T104+'11207'!T104+'11208'!T104+'11209'!T104+'11210'!T104+'11211'!T104+'11212'!T104</f>
        <v>0</v>
      </c>
      <c r="U104" s="43">
        <f>'11201'!U104+'11202'!U104+'11203'!U104+'11204'!U104+'11205'!U104+'11206'!U104+'11207'!U104+'11208'!U104+'11209'!U104+'11210'!U104+'11211'!U104+'11212'!U104</f>
        <v>37784302</v>
      </c>
      <c r="V104" s="43">
        <f>'11201'!V104+'11202'!V104+'11203'!V104+'11204'!V104+'11205'!V104+'11206'!V104+'11207'!V104+'11208'!V104+'11209'!V104+'11210'!V104+'11211'!V104+'11212'!V104</f>
        <v>79009762</v>
      </c>
      <c r="W104" s="43">
        <f>'11201'!W104+'11202'!W104+'11203'!W104+'11204'!W104+'11205'!W104+'11206'!W104+'11207'!W104+'11208'!W104+'11209'!W104+'11210'!W104+'11211'!W104+'11212'!W104</f>
        <v>116794064</v>
      </c>
      <c r="X104" s="43">
        <f>'11201'!X104+'11202'!X104+'11203'!X104+'11204'!X104+'11205'!X104+'11206'!X104+'11207'!X104+'11208'!X104+'11209'!X104+'11210'!X104+'11211'!X104+'11212'!X104</f>
        <v>3688248437</v>
      </c>
      <c r="Y104" s="43">
        <f>'11201'!Y104+'11202'!Y104+'11203'!Y104+'11204'!Y104+'11205'!Y104+'11206'!Y104+'11207'!Y104+'11208'!Y104+'11209'!Y104+'11210'!Y104+'11211'!Y104+'11212'!Y104</f>
        <v>942735723</v>
      </c>
      <c r="Z104" s="43">
        <f>'11201'!Z104+'11202'!Z104+'11203'!Z104+'11204'!Z104+'11205'!Z104+'11206'!Z104+'11207'!Z104+'11208'!Z104+'11209'!Z104+'11210'!Z104+'11211'!Z104+'11212'!Z104</f>
        <v>4630984160</v>
      </c>
      <c r="AA104" s="43">
        <f>'11201'!AA104+'11202'!AA104+'11203'!AA104+'11204'!AA104+'11205'!AA104+'11206'!AA104+'11207'!AA104+'11208'!AA104+'11209'!AA104+'11210'!AA104+'11211'!AA104+'11212'!AA104</f>
        <v>0</v>
      </c>
      <c r="AB104" s="43">
        <f>'11201'!AB104+'11202'!AB104+'11203'!AB104+'11204'!AB104+'11205'!AB104+'11206'!AB104+'11207'!AB104+'11208'!AB104+'11209'!AB104+'11210'!AB104+'11211'!AB104+'11212'!AB104</f>
        <v>0</v>
      </c>
      <c r="AC104" s="43">
        <f>'11201'!AC104+'11202'!AC104+'11203'!AC104+'11204'!AC104+'11205'!AC104+'11206'!AC104+'11207'!AC104+'11208'!AC104+'11209'!AC104+'11210'!AC104+'11211'!AC104+'11212'!AC104</f>
        <v>0</v>
      </c>
      <c r="AD104" s="43">
        <f>'11201'!AD104+'11202'!AD104+'11203'!AD104+'11204'!AD104+'11205'!AD104+'11206'!AD104+'11207'!AD104+'11208'!AD104+'11209'!AD104+'11210'!AD104+'11211'!AD104+'11212'!AD104</f>
        <v>0</v>
      </c>
      <c r="AE104" s="43">
        <f>'11201'!AE104+'11202'!AE104+'11203'!AE104+'11204'!AE104+'11205'!AE104+'11206'!AE104+'11207'!AE104+'11208'!AE104+'11209'!AE104+'11210'!AE104+'11211'!AE104+'11212'!AE104</f>
        <v>0</v>
      </c>
      <c r="AF104" s="43">
        <f>'11201'!AF104+'11202'!AF104+'11203'!AF104+'11204'!AF104+'11205'!AF104+'11206'!AF104+'11207'!AF104+'11208'!AF104+'11209'!AF104+'11210'!AF104+'11211'!AF104+'11212'!AF104</f>
        <v>0</v>
      </c>
    </row>
    <row r="105" spans="1:32" s="44" customFormat="1" ht="19.5" customHeight="1" thickBot="1">
      <c r="A105" s="22" t="s">
        <v>5</v>
      </c>
      <c r="B105" s="21"/>
      <c r="C105" s="9">
        <f>'11201'!C105+'11202'!C105+'11203'!C105+'11204'!C105+'11205'!C105+'11206'!C105+'11207'!C105+'11208'!C105+'11209'!C105+'11210'!C105+'11211'!C105+'11212'!C105</f>
        <v>75818304445</v>
      </c>
      <c r="D105" s="9">
        <f>'11201'!D105+'11202'!D105+'11203'!D105+'11204'!D105+'11205'!D105+'11206'!D105+'11207'!D105+'11208'!D105+'11209'!D105+'11210'!D105+'11211'!D105+'11212'!D105</f>
        <v>41676802779</v>
      </c>
      <c r="E105" s="9">
        <f>'11201'!E105+'11202'!E105+'11203'!E105+'11204'!E105+'11205'!E105+'11206'!E105+'11207'!E105+'11208'!E105+'11209'!E105+'11210'!E105+'11211'!E105+'11212'!E105</f>
        <v>117495107224</v>
      </c>
      <c r="F105" s="9">
        <f>'11201'!F105+'11202'!F105+'11203'!F105+'11204'!F105+'11205'!F105+'11206'!F105+'11207'!F105+'11208'!F105+'11209'!F105+'11210'!F105+'11211'!F105+'11212'!F105</f>
        <v>69314026329</v>
      </c>
      <c r="G105" s="9">
        <f>'11201'!G105+'11202'!G105+'11203'!G105+'11204'!G105+'11205'!G105+'11206'!G105+'11207'!G105+'11208'!G105+'11209'!G105+'11210'!G105+'11211'!G105+'11212'!G105</f>
        <v>39165518599</v>
      </c>
      <c r="H105" s="9">
        <f>'11201'!H105+'11202'!H105+'11203'!H105+'11204'!H105+'11205'!H105+'11206'!H105+'11207'!H105+'11208'!H105+'11209'!H105+'11210'!H105+'11211'!H105+'11212'!H105</f>
        <v>108479544928</v>
      </c>
      <c r="I105" s="9">
        <f>'11201'!I105+'11202'!I105+'11203'!I105+'11204'!I105+'11205'!I105+'11206'!I105+'11207'!I105+'11208'!I105+'11209'!I105+'11210'!I105+'11211'!I105+'11212'!I105</f>
        <v>2223110371</v>
      </c>
      <c r="J105" s="9">
        <f>'11201'!J105+'11202'!J105+'11203'!J105+'11204'!J105+'11205'!J105+'11206'!J105+'11207'!J105+'11208'!J105+'11209'!J105+'11210'!J105+'11211'!J105+'11212'!J105</f>
        <v>1238550710</v>
      </c>
      <c r="K105" s="9">
        <f>'11201'!K105+'11202'!K105+'11203'!K105+'11204'!K105+'11205'!K105+'11206'!K105+'11207'!K105+'11208'!K105+'11209'!K105+'11210'!K105+'11211'!K105+'11212'!K105</f>
        <v>3461661081</v>
      </c>
      <c r="L105" s="9">
        <f>'11201'!L105+'11202'!L105+'11203'!L105+'11204'!L105+'11205'!L105+'11206'!L105+'11207'!L105+'11208'!L105+'11209'!L105+'11210'!L105+'11211'!L105+'11212'!L105</f>
        <v>0</v>
      </c>
      <c r="M105" s="9">
        <f>'11201'!M105+'11202'!M105+'11203'!M105+'11204'!M105+'11205'!M105+'11206'!M105+'11207'!M105+'11208'!M105+'11209'!M105+'11210'!M105+'11211'!M105+'11212'!M105</f>
        <v>19094042</v>
      </c>
      <c r="N105" s="9">
        <f>'11201'!N105+'11202'!N105+'11203'!N105+'11204'!N105+'11205'!N105+'11206'!N105+'11207'!N105+'11208'!N105+'11209'!N105+'11210'!N105+'11211'!N105+'11212'!N105</f>
        <v>19094042</v>
      </c>
      <c r="O105" s="9">
        <f>'11201'!O105+'11202'!O105+'11203'!O105+'11204'!O105+'11205'!O105+'11206'!O105+'11207'!O105+'11208'!O105+'11209'!O105+'11210'!O105+'11211'!O105+'11212'!O105</f>
        <v>2599</v>
      </c>
      <c r="P105" s="9">
        <f>'11201'!P105+'11202'!P105+'11203'!P105+'11204'!P105+'11205'!P105+'11206'!P105+'11207'!P105+'11208'!P105+'11209'!P105+'11210'!P105+'11211'!P105+'11212'!P105</f>
        <v>0</v>
      </c>
      <c r="Q105" s="9">
        <f>'11201'!Q105+'11202'!Q105+'11203'!Q105+'11204'!Q105+'11205'!Q105+'11206'!Q105+'11207'!Q105+'11208'!Q105+'11209'!Q105+'11210'!Q105+'11211'!Q105+'11212'!Q105</f>
        <v>2599</v>
      </c>
      <c r="R105" s="9">
        <f>'11201'!R105+'11202'!R105+'11203'!R105+'11204'!R105+'11205'!R105+'11206'!R105+'11207'!R105+'11208'!R105+'11209'!R105+'11210'!R105+'11211'!R105+'11212'!R105</f>
        <v>0</v>
      </c>
      <c r="S105" s="9">
        <f>'11201'!S105+'11202'!S105+'11203'!S105+'11204'!S105+'11205'!S105+'11206'!S105+'11207'!S105+'11208'!S105+'11209'!S105+'11210'!S105+'11211'!S105+'11212'!S105</f>
        <v>0</v>
      </c>
      <c r="T105" s="9">
        <f>'11201'!T105+'11202'!T105+'11203'!T105+'11204'!T105+'11205'!T105+'11206'!T105+'11207'!T105+'11208'!T105+'11209'!T105+'11210'!T105+'11211'!T105+'11212'!T105</f>
        <v>0</v>
      </c>
      <c r="U105" s="9">
        <f>'11201'!U105+'11202'!U105+'11203'!U105+'11204'!U105+'11205'!U105+'11206'!U105+'11207'!U105+'11208'!U105+'11209'!U105+'11210'!U105+'11211'!U105+'11212'!U105</f>
        <v>119666626</v>
      </c>
      <c r="V105" s="9">
        <f>'11201'!V105+'11202'!V105+'11203'!V105+'11204'!V105+'11205'!V105+'11206'!V105+'11207'!V105+'11208'!V105+'11209'!V105+'11210'!V105+'11211'!V105+'11212'!V105</f>
        <v>104964865</v>
      </c>
      <c r="W105" s="9">
        <f>'11201'!W105+'11202'!W105+'11203'!W105+'11204'!W105+'11205'!W105+'11206'!W105+'11207'!W105+'11208'!W105+'11209'!W105+'11210'!W105+'11211'!W105+'11212'!W105</f>
        <v>224631491</v>
      </c>
      <c r="X105" s="9">
        <f>'11201'!X105+'11202'!X105+'11203'!X105+'11204'!X105+'11205'!X105+'11206'!X105+'11207'!X105+'11208'!X105+'11209'!X105+'11210'!X105+'11211'!X105+'11212'!X105</f>
        <v>4161498520</v>
      </c>
      <c r="Y105" s="9">
        <f>'11201'!Y105+'11202'!Y105+'11203'!Y105+'11204'!Y105+'11205'!Y105+'11206'!Y105+'11207'!Y105+'11208'!Y105+'11209'!Y105+'11210'!Y105+'11211'!Y105+'11212'!Y105</f>
        <v>1148674563</v>
      </c>
      <c r="Z105" s="9">
        <f>'11201'!Z105+'11202'!Z105+'11203'!Z105+'11204'!Z105+'11205'!Z105+'11206'!Z105+'11207'!Z105+'11208'!Z105+'11209'!Z105+'11210'!Z105+'11211'!Z105+'11212'!Z105</f>
        <v>5310173083</v>
      </c>
      <c r="AA105" s="9">
        <f>'11201'!AA105+'11202'!AA105+'11203'!AA105+'11204'!AA105+'11205'!AA105+'11206'!AA105+'11207'!AA105+'11208'!AA105+'11209'!AA105+'11210'!AA105+'11211'!AA105+'11212'!AA105</f>
        <v>0</v>
      </c>
      <c r="AB105" s="9">
        <f>'11201'!AB105+'11202'!AB105+'11203'!AB105+'11204'!AB105+'11205'!AB105+'11206'!AB105+'11207'!AB105+'11208'!AB105+'11209'!AB105+'11210'!AB105+'11211'!AB105+'11212'!AB105</f>
        <v>0</v>
      </c>
      <c r="AC105" s="9">
        <f>'11201'!AC105+'11202'!AC105+'11203'!AC105+'11204'!AC105+'11205'!AC105+'11206'!AC105+'11207'!AC105+'11208'!AC105+'11209'!AC105+'11210'!AC105+'11211'!AC105+'11212'!AC105</f>
        <v>0</v>
      </c>
      <c r="AD105" s="9">
        <f>'11201'!AD105+'11202'!AD105+'11203'!AD105+'11204'!AD105+'11205'!AD105+'11206'!AD105+'11207'!AD105+'11208'!AD105+'11209'!AD105+'11210'!AD105+'11211'!AD105+'11212'!AD105</f>
        <v>0</v>
      </c>
      <c r="AE105" s="9">
        <f>'11201'!AE105+'11202'!AE105+'11203'!AE105+'11204'!AE105+'11205'!AE105+'11206'!AE105+'11207'!AE105+'11208'!AE105+'11209'!AE105+'11210'!AE105+'11211'!AE105+'11212'!AE105</f>
        <v>0</v>
      </c>
      <c r="AF105" s="9">
        <f>'11201'!AF105+'11202'!AF105+'11203'!AF105+'11204'!AF105+'11205'!AF105+'11206'!AF105+'11207'!AF105+'11208'!AF105+'11209'!AF105+'11210'!AF105+'11211'!AF105+'11212'!AF105</f>
        <v>0</v>
      </c>
    </row>
    <row r="106" spans="1:32" ht="19.5" customHeight="1" thickBot="1">
      <c r="A106" s="52" t="s">
        <v>40</v>
      </c>
      <c r="B106" s="18" t="s">
        <v>2</v>
      </c>
      <c r="C106" s="43">
        <f>'11201'!C106+'11202'!C106+'11203'!C106+'11204'!C106+'11205'!C106+'11206'!C106+'11207'!C106+'11208'!C106+'11209'!C106+'11210'!C106+'11211'!C106+'11212'!C106</f>
        <v>232937288</v>
      </c>
      <c r="D106" s="43">
        <f>'11201'!D106+'11202'!D106+'11203'!D106+'11204'!D106+'11205'!D106+'11206'!D106+'11207'!D106+'11208'!D106+'11209'!D106+'11210'!D106+'11211'!D106+'11212'!D106</f>
        <v>241535818</v>
      </c>
      <c r="E106" s="43">
        <f>'11201'!E106+'11202'!E106+'11203'!E106+'11204'!E106+'11205'!E106+'11206'!E106+'11207'!E106+'11208'!E106+'11209'!E106+'11210'!E106+'11211'!E106+'11212'!E106</f>
        <v>474473106</v>
      </c>
      <c r="F106" s="43">
        <f>'11201'!F106+'11202'!F106+'11203'!F106+'11204'!F106+'11205'!F106+'11206'!F106+'11207'!F106+'11208'!F106+'11209'!F106+'11210'!F106+'11211'!F106+'11212'!F106</f>
        <v>229099065</v>
      </c>
      <c r="G106" s="43">
        <f>'11201'!G106+'11202'!G106+'11203'!G106+'11204'!G106+'11205'!G106+'11206'!G106+'11207'!G106+'11208'!G106+'11209'!G106+'11210'!G106+'11211'!G106+'11212'!G106</f>
        <v>241233794</v>
      </c>
      <c r="H106" s="43">
        <f>'11201'!H106+'11202'!H106+'11203'!H106+'11204'!H106+'11205'!H106+'11206'!H106+'11207'!H106+'11208'!H106+'11209'!H106+'11210'!H106+'11211'!H106+'11212'!H106</f>
        <v>470332859</v>
      </c>
      <c r="I106" s="43">
        <f>'11201'!I106+'11202'!I106+'11203'!I106+'11204'!I106+'11205'!I106+'11206'!I106+'11207'!I106+'11208'!I106+'11209'!I106+'11210'!I106+'11211'!I106+'11212'!I106</f>
        <v>3838223</v>
      </c>
      <c r="J106" s="43">
        <f>'11201'!J106+'11202'!J106+'11203'!J106+'11204'!J106+'11205'!J106+'11206'!J106+'11207'!J106+'11208'!J106+'11209'!J106+'11210'!J106+'11211'!J106+'11212'!J106</f>
        <v>302024</v>
      </c>
      <c r="K106" s="43">
        <f>'11201'!K106+'11202'!K106+'11203'!K106+'11204'!K106+'11205'!K106+'11206'!K106+'11207'!K106+'11208'!K106+'11209'!K106+'11210'!K106+'11211'!K106+'11212'!K106</f>
        <v>4140247</v>
      </c>
      <c r="L106" s="43">
        <f>'11201'!L106+'11202'!L106+'11203'!L106+'11204'!L106+'11205'!L106+'11206'!L106+'11207'!L106+'11208'!L106+'11209'!L106+'11210'!L106+'11211'!L106+'11212'!L106</f>
        <v>0</v>
      </c>
      <c r="M106" s="43">
        <f>'11201'!M106+'11202'!M106+'11203'!M106+'11204'!M106+'11205'!M106+'11206'!M106+'11207'!M106+'11208'!M106+'11209'!M106+'11210'!M106+'11211'!M106+'11212'!M106</f>
        <v>0</v>
      </c>
      <c r="N106" s="43">
        <f>'11201'!N106+'11202'!N106+'11203'!N106+'11204'!N106+'11205'!N106+'11206'!N106+'11207'!N106+'11208'!N106+'11209'!N106+'11210'!N106+'11211'!N106+'11212'!N106</f>
        <v>0</v>
      </c>
      <c r="O106" s="43">
        <f>'11201'!O106+'11202'!O106+'11203'!O106+'11204'!O106+'11205'!O106+'11206'!O106+'11207'!O106+'11208'!O106+'11209'!O106+'11210'!O106+'11211'!O106+'11212'!O106</f>
        <v>0</v>
      </c>
      <c r="P106" s="43">
        <f>'11201'!P106+'11202'!P106+'11203'!P106+'11204'!P106+'11205'!P106+'11206'!P106+'11207'!P106+'11208'!P106+'11209'!P106+'11210'!P106+'11211'!P106+'11212'!P106</f>
        <v>0</v>
      </c>
      <c r="Q106" s="43">
        <f>'11201'!Q106+'11202'!Q106+'11203'!Q106+'11204'!Q106+'11205'!Q106+'11206'!Q106+'11207'!Q106+'11208'!Q106+'11209'!Q106+'11210'!Q106+'11211'!Q106+'11212'!Q106</f>
        <v>0</v>
      </c>
      <c r="R106" s="43">
        <f>'11201'!R106+'11202'!R106+'11203'!R106+'11204'!R106+'11205'!R106+'11206'!R106+'11207'!R106+'11208'!R106+'11209'!R106+'11210'!R106+'11211'!R106+'11212'!R106</f>
        <v>0</v>
      </c>
      <c r="S106" s="43">
        <f>'11201'!S106+'11202'!S106+'11203'!S106+'11204'!S106+'11205'!S106+'11206'!S106+'11207'!S106+'11208'!S106+'11209'!S106+'11210'!S106+'11211'!S106+'11212'!S106</f>
        <v>0</v>
      </c>
      <c r="T106" s="43">
        <f>'11201'!T106+'11202'!T106+'11203'!T106+'11204'!T106+'11205'!T106+'11206'!T106+'11207'!T106+'11208'!T106+'11209'!T106+'11210'!T106+'11211'!T106+'11212'!T106</f>
        <v>0</v>
      </c>
      <c r="U106" s="43">
        <f>'11201'!U106+'11202'!U106+'11203'!U106+'11204'!U106+'11205'!U106+'11206'!U106+'11207'!U106+'11208'!U106+'11209'!U106+'11210'!U106+'11211'!U106+'11212'!U106</f>
        <v>0</v>
      </c>
      <c r="V106" s="43">
        <f>'11201'!V106+'11202'!V106+'11203'!V106+'11204'!V106+'11205'!V106+'11206'!V106+'11207'!V106+'11208'!V106+'11209'!V106+'11210'!V106+'11211'!V106+'11212'!V106</f>
        <v>0</v>
      </c>
      <c r="W106" s="43">
        <f>'11201'!W106+'11202'!W106+'11203'!W106+'11204'!W106+'11205'!W106+'11206'!W106+'11207'!W106+'11208'!W106+'11209'!W106+'11210'!W106+'11211'!W106+'11212'!W106</f>
        <v>0</v>
      </c>
      <c r="X106" s="43">
        <f>'11201'!X106+'11202'!X106+'11203'!X106+'11204'!X106+'11205'!X106+'11206'!X106+'11207'!X106+'11208'!X106+'11209'!X106+'11210'!X106+'11211'!X106+'11212'!X106</f>
        <v>0</v>
      </c>
      <c r="Y106" s="43">
        <f>'11201'!Y106+'11202'!Y106+'11203'!Y106+'11204'!Y106+'11205'!Y106+'11206'!Y106+'11207'!Y106+'11208'!Y106+'11209'!Y106+'11210'!Y106+'11211'!Y106+'11212'!Y106</f>
        <v>0</v>
      </c>
      <c r="Z106" s="43">
        <f>'11201'!Z106+'11202'!Z106+'11203'!Z106+'11204'!Z106+'11205'!Z106+'11206'!Z106+'11207'!Z106+'11208'!Z106+'11209'!Z106+'11210'!Z106+'11211'!Z106+'11212'!Z106</f>
        <v>0</v>
      </c>
      <c r="AA106" s="43">
        <f>'11201'!AA106+'11202'!AA106+'11203'!AA106+'11204'!AA106+'11205'!AA106+'11206'!AA106+'11207'!AA106+'11208'!AA106+'11209'!AA106+'11210'!AA106+'11211'!AA106+'11212'!AA106</f>
        <v>0</v>
      </c>
      <c r="AB106" s="43">
        <f>'11201'!AB106+'11202'!AB106+'11203'!AB106+'11204'!AB106+'11205'!AB106+'11206'!AB106+'11207'!AB106+'11208'!AB106+'11209'!AB106+'11210'!AB106+'11211'!AB106+'11212'!AB106</f>
        <v>0</v>
      </c>
      <c r="AC106" s="43">
        <f>'11201'!AC106+'11202'!AC106+'11203'!AC106+'11204'!AC106+'11205'!AC106+'11206'!AC106+'11207'!AC106+'11208'!AC106+'11209'!AC106+'11210'!AC106+'11211'!AC106+'11212'!AC106</f>
        <v>0</v>
      </c>
      <c r="AD106" s="43">
        <f>'11201'!AD106+'11202'!AD106+'11203'!AD106+'11204'!AD106+'11205'!AD106+'11206'!AD106+'11207'!AD106+'11208'!AD106+'11209'!AD106+'11210'!AD106+'11211'!AD106+'11212'!AD106</f>
        <v>0</v>
      </c>
      <c r="AE106" s="43">
        <f>'11201'!AE106+'11202'!AE106+'11203'!AE106+'11204'!AE106+'11205'!AE106+'11206'!AE106+'11207'!AE106+'11208'!AE106+'11209'!AE106+'11210'!AE106+'11211'!AE106+'11212'!AE106</f>
        <v>0</v>
      </c>
      <c r="AF106" s="43">
        <f>'11201'!AF106+'11202'!AF106+'11203'!AF106+'11204'!AF106+'11205'!AF106+'11206'!AF106+'11207'!AF106+'11208'!AF106+'11209'!AF106+'11210'!AF106+'11211'!AF106+'11212'!AF106</f>
        <v>0</v>
      </c>
    </row>
    <row r="107" spans="1:32" ht="19.5" customHeight="1" thickBot="1">
      <c r="A107" s="53"/>
      <c r="B107" s="17" t="s">
        <v>3</v>
      </c>
      <c r="C107" s="43">
        <f>'11201'!C107+'11202'!C107+'11203'!C107+'11204'!C107+'11205'!C107+'11206'!C107+'11207'!C107+'11208'!C107+'11209'!C107+'11210'!C107+'11211'!C107+'11212'!C107</f>
        <v>53850007</v>
      </c>
      <c r="D107" s="43">
        <f>'11201'!D107+'11202'!D107+'11203'!D107+'11204'!D107+'11205'!D107+'11206'!D107+'11207'!D107+'11208'!D107+'11209'!D107+'11210'!D107+'11211'!D107+'11212'!D107</f>
        <v>32325058</v>
      </c>
      <c r="E107" s="43">
        <f>'11201'!E107+'11202'!E107+'11203'!E107+'11204'!E107+'11205'!E107+'11206'!E107+'11207'!E107+'11208'!E107+'11209'!E107+'11210'!E107+'11211'!E107+'11212'!E107</f>
        <v>86175065</v>
      </c>
      <c r="F107" s="43">
        <f>'11201'!F107+'11202'!F107+'11203'!F107+'11204'!F107+'11205'!F107+'11206'!F107+'11207'!F107+'11208'!F107+'11209'!F107+'11210'!F107+'11211'!F107+'11212'!F107</f>
        <v>33130469</v>
      </c>
      <c r="G107" s="43">
        <f>'11201'!G107+'11202'!G107+'11203'!G107+'11204'!G107+'11205'!G107+'11206'!G107+'11207'!G107+'11208'!G107+'11209'!G107+'11210'!G107+'11211'!G107+'11212'!G107</f>
        <v>11082865</v>
      </c>
      <c r="H107" s="43">
        <f>'11201'!H107+'11202'!H107+'11203'!H107+'11204'!H107+'11205'!H107+'11206'!H107+'11207'!H107+'11208'!H107+'11209'!H107+'11210'!H107+'11211'!H107+'11212'!H107</f>
        <v>44213334</v>
      </c>
      <c r="I107" s="43">
        <f>'11201'!I107+'11202'!I107+'11203'!I107+'11204'!I107+'11205'!I107+'11206'!I107+'11207'!I107+'11208'!I107+'11209'!I107+'11210'!I107+'11211'!I107+'11212'!I107</f>
        <v>0</v>
      </c>
      <c r="J107" s="43">
        <f>'11201'!J107+'11202'!J107+'11203'!J107+'11204'!J107+'11205'!J107+'11206'!J107+'11207'!J107+'11208'!J107+'11209'!J107+'11210'!J107+'11211'!J107+'11212'!J107</f>
        <v>0</v>
      </c>
      <c r="K107" s="43">
        <f>'11201'!K107+'11202'!K107+'11203'!K107+'11204'!K107+'11205'!K107+'11206'!K107+'11207'!K107+'11208'!K107+'11209'!K107+'11210'!K107+'11211'!K107+'11212'!K107</f>
        <v>0</v>
      </c>
      <c r="L107" s="43">
        <f>'11201'!L107+'11202'!L107+'11203'!L107+'11204'!L107+'11205'!L107+'11206'!L107+'11207'!L107+'11208'!L107+'11209'!L107+'11210'!L107+'11211'!L107+'11212'!L107</f>
        <v>0</v>
      </c>
      <c r="M107" s="43">
        <f>'11201'!M107+'11202'!M107+'11203'!M107+'11204'!M107+'11205'!M107+'11206'!M107+'11207'!M107+'11208'!M107+'11209'!M107+'11210'!M107+'11211'!M107+'11212'!M107</f>
        <v>0</v>
      </c>
      <c r="N107" s="43">
        <f>'11201'!N107+'11202'!N107+'11203'!N107+'11204'!N107+'11205'!N107+'11206'!N107+'11207'!N107+'11208'!N107+'11209'!N107+'11210'!N107+'11211'!N107+'11212'!N107</f>
        <v>0</v>
      </c>
      <c r="O107" s="43">
        <f>'11201'!O107+'11202'!O107+'11203'!O107+'11204'!O107+'11205'!O107+'11206'!O107+'11207'!O107+'11208'!O107+'11209'!O107+'11210'!O107+'11211'!O107+'11212'!O107</f>
        <v>0</v>
      </c>
      <c r="P107" s="43">
        <f>'11201'!P107+'11202'!P107+'11203'!P107+'11204'!P107+'11205'!P107+'11206'!P107+'11207'!P107+'11208'!P107+'11209'!P107+'11210'!P107+'11211'!P107+'11212'!P107</f>
        <v>0</v>
      </c>
      <c r="Q107" s="43">
        <f>'11201'!Q107+'11202'!Q107+'11203'!Q107+'11204'!Q107+'11205'!Q107+'11206'!Q107+'11207'!Q107+'11208'!Q107+'11209'!Q107+'11210'!Q107+'11211'!Q107+'11212'!Q107</f>
        <v>0</v>
      </c>
      <c r="R107" s="43">
        <f>'11201'!R107+'11202'!R107+'11203'!R107+'11204'!R107+'11205'!R107+'11206'!R107+'11207'!R107+'11208'!R107+'11209'!R107+'11210'!R107+'11211'!R107+'11212'!R107</f>
        <v>0</v>
      </c>
      <c r="S107" s="43">
        <f>'11201'!S107+'11202'!S107+'11203'!S107+'11204'!S107+'11205'!S107+'11206'!S107+'11207'!S107+'11208'!S107+'11209'!S107+'11210'!S107+'11211'!S107+'11212'!S107</f>
        <v>0</v>
      </c>
      <c r="T107" s="43">
        <f>'11201'!T107+'11202'!T107+'11203'!T107+'11204'!T107+'11205'!T107+'11206'!T107+'11207'!T107+'11208'!T107+'11209'!T107+'11210'!T107+'11211'!T107+'11212'!T107</f>
        <v>0</v>
      </c>
      <c r="U107" s="43">
        <f>'11201'!U107+'11202'!U107+'11203'!U107+'11204'!U107+'11205'!U107+'11206'!U107+'11207'!U107+'11208'!U107+'11209'!U107+'11210'!U107+'11211'!U107+'11212'!U107</f>
        <v>0</v>
      </c>
      <c r="V107" s="43">
        <f>'11201'!V107+'11202'!V107+'11203'!V107+'11204'!V107+'11205'!V107+'11206'!V107+'11207'!V107+'11208'!V107+'11209'!V107+'11210'!V107+'11211'!V107+'11212'!V107</f>
        <v>0</v>
      </c>
      <c r="W107" s="43">
        <f>'11201'!W107+'11202'!W107+'11203'!W107+'11204'!W107+'11205'!W107+'11206'!W107+'11207'!W107+'11208'!W107+'11209'!W107+'11210'!W107+'11211'!W107+'11212'!W107</f>
        <v>0</v>
      </c>
      <c r="X107" s="43">
        <f>'11201'!X107+'11202'!X107+'11203'!X107+'11204'!X107+'11205'!X107+'11206'!X107+'11207'!X107+'11208'!X107+'11209'!X107+'11210'!X107+'11211'!X107+'11212'!X107</f>
        <v>20719538</v>
      </c>
      <c r="Y107" s="43">
        <f>'11201'!Y107+'11202'!Y107+'11203'!Y107+'11204'!Y107+'11205'!Y107+'11206'!Y107+'11207'!Y107+'11208'!Y107+'11209'!Y107+'11210'!Y107+'11211'!Y107+'11212'!Y107</f>
        <v>21242193</v>
      </c>
      <c r="Z107" s="43">
        <f>'11201'!Z107+'11202'!Z107+'11203'!Z107+'11204'!Z107+'11205'!Z107+'11206'!Z107+'11207'!Z107+'11208'!Z107+'11209'!Z107+'11210'!Z107+'11211'!Z107+'11212'!Z107</f>
        <v>41961731</v>
      </c>
      <c r="AA107" s="43">
        <f>'11201'!AA107+'11202'!AA107+'11203'!AA107+'11204'!AA107+'11205'!AA107+'11206'!AA107+'11207'!AA107+'11208'!AA107+'11209'!AA107+'11210'!AA107+'11211'!AA107+'11212'!AA107</f>
        <v>0</v>
      </c>
      <c r="AB107" s="43">
        <f>'11201'!AB107+'11202'!AB107+'11203'!AB107+'11204'!AB107+'11205'!AB107+'11206'!AB107+'11207'!AB107+'11208'!AB107+'11209'!AB107+'11210'!AB107+'11211'!AB107+'11212'!AB107</f>
        <v>0</v>
      </c>
      <c r="AC107" s="43">
        <f>'11201'!AC107+'11202'!AC107+'11203'!AC107+'11204'!AC107+'11205'!AC107+'11206'!AC107+'11207'!AC107+'11208'!AC107+'11209'!AC107+'11210'!AC107+'11211'!AC107+'11212'!AC107</f>
        <v>0</v>
      </c>
      <c r="AD107" s="43">
        <f>'11201'!AD107+'11202'!AD107+'11203'!AD107+'11204'!AD107+'11205'!AD107+'11206'!AD107+'11207'!AD107+'11208'!AD107+'11209'!AD107+'11210'!AD107+'11211'!AD107+'11212'!AD107</f>
        <v>0</v>
      </c>
      <c r="AE107" s="43">
        <f>'11201'!AE107+'11202'!AE107+'11203'!AE107+'11204'!AE107+'11205'!AE107+'11206'!AE107+'11207'!AE107+'11208'!AE107+'11209'!AE107+'11210'!AE107+'11211'!AE107+'11212'!AE107</f>
        <v>0</v>
      </c>
      <c r="AF107" s="43">
        <f>'11201'!AF107+'11202'!AF107+'11203'!AF107+'11204'!AF107+'11205'!AF107+'11206'!AF107+'11207'!AF107+'11208'!AF107+'11209'!AF107+'11210'!AF107+'11211'!AF107+'11212'!AF107</f>
        <v>0</v>
      </c>
    </row>
    <row r="108" spans="1:32" ht="19.5" customHeight="1" thickBot="1">
      <c r="A108" s="53"/>
      <c r="B108" s="17" t="s">
        <v>59</v>
      </c>
      <c r="C108" s="43">
        <f>'11201'!C108+'11202'!C108+'11203'!C108+'11204'!C108+'11205'!C108+'11206'!C108+'11207'!C108+'11208'!C108+'11209'!C108+'11210'!C108+'11211'!C108+'11212'!C108</f>
        <v>0</v>
      </c>
      <c r="D108" s="43">
        <f>'11201'!D108+'11202'!D108+'11203'!D108+'11204'!D108+'11205'!D108+'11206'!D108+'11207'!D108+'11208'!D108+'11209'!D108+'11210'!D108+'11211'!D108+'11212'!D108</f>
        <v>0</v>
      </c>
      <c r="E108" s="43">
        <f>'11201'!E108+'11202'!E108+'11203'!E108+'11204'!E108+'11205'!E108+'11206'!E108+'11207'!E108+'11208'!E108+'11209'!E108+'11210'!E108+'11211'!E108+'11212'!E108</f>
        <v>0</v>
      </c>
      <c r="F108" s="43">
        <f>'11201'!F108+'11202'!F108+'11203'!F108+'11204'!F108+'11205'!F108+'11206'!F108+'11207'!F108+'11208'!F108+'11209'!F108+'11210'!F108+'11211'!F108+'11212'!F108</f>
        <v>0</v>
      </c>
      <c r="G108" s="43">
        <f>'11201'!G108+'11202'!G108+'11203'!G108+'11204'!G108+'11205'!G108+'11206'!G108+'11207'!G108+'11208'!G108+'11209'!G108+'11210'!G108+'11211'!G108+'11212'!G108</f>
        <v>0</v>
      </c>
      <c r="H108" s="43">
        <f>'11201'!H108+'11202'!H108+'11203'!H108+'11204'!H108+'11205'!H108+'11206'!H108+'11207'!H108+'11208'!H108+'11209'!H108+'11210'!H108+'11211'!H108+'11212'!H108</f>
        <v>0</v>
      </c>
      <c r="I108" s="43">
        <f>'11201'!I108+'11202'!I108+'11203'!I108+'11204'!I108+'11205'!I108+'11206'!I108+'11207'!I108+'11208'!I108+'11209'!I108+'11210'!I108+'11211'!I108+'11212'!I108</f>
        <v>0</v>
      </c>
      <c r="J108" s="43">
        <f>'11201'!J108+'11202'!J108+'11203'!J108+'11204'!J108+'11205'!J108+'11206'!J108+'11207'!J108+'11208'!J108+'11209'!J108+'11210'!J108+'11211'!J108+'11212'!J108</f>
        <v>0</v>
      </c>
      <c r="K108" s="43">
        <f>'11201'!K108+'11202'!K108+'11203'!K108+'11204'!K108+'11205'!K108+'11206'!K108+'11207'!K108+'11208'!K108+'11209'!K108+'11210'!K108+'11211'!K108+'11212'!K108</f>
        <v>0</v>
      </c>
      <c r="L108" s="43">
        <f>'11201'!L108+'11202'!L108+'11203'!L108+'11204'!L108+'11205'!L108+'11206'!L108+'11207'!L108+'11208'!L108+'11209'!L108+'11210'!L108+'11211'!L108+'11212'!L108</f>
        <v>0</v>
      </c>
      <c r="M108" s="43">
        <f>'11201'!M108+'11202'!M108+'11203'!M108+'11204'!M108+'11205'!M108+'11206'!M108+'11207'!M108+'11208'!M108+'11209'!M108+'11210'!M108+'11211'!M108+'11212'!M108</f>
        <v>0</v>
      </c>
      <c r="N108" s="43">
        <f>'11201'!N108+'11202'!N108+'11203'!N108+'11204'!N108+'11205'!N108+'11206'!N108+'11207'!N108+'11208'!N108+'11209'!N108+'11210'!N108+'11211'!N108+'11212'!N108</f>
        <v>0</v>
      </c>
      <c r="O108" s="43">
        <f>'11201'!O108+'11202'!O108+'11203'!O108+'11204'!O108+'11205'!O108+'11206'!O108+'11207'!O108+'11208'!O108+'11209'!O108+'11210'!O108+'11211'!O108+'11212'!O108</f>
        <v>0</v>
      </c>
      <c r="P108" s="43">
        <f>'11201'!P108+'11202'!P108+'11203'!P108+'11204'!P108+'11205'!P108+'11206'!P108+'11207'!P108+'11208'!P108+'11209'!P108+'11210'!P108+'11211'!P108+'11212'!P108</f>
        <v>0</v>
      </c>
      <c r="Q108" s="43">
        <f>'11201'!Q108+'11202'!Q108+'11203'!Q108+'11204'!Q108+'11205'!Q108+'11206'!Q108+'11207'!Q108+'11208'!Q108+'11209'!Q108+'11210'!Q108+'11211'!Q108+'11212'!Q108</f>
        <v>0</v>
      </c>
      <c r="R108" s="43">
        <f>'11201'!R108+'11202'!R108+'11203'!R108+'11204'!R108+'11205'!R108+'11206'!R108+'11207'!R108+'11208'!R108+'11209'!R108+'11210'!R108+'11211'!R108+'11212'!R108</f>
        <v>0</v>
      </c>
      <c r="S108" s="43">
        <f>'11201'!S108+'11202'!S108+'11203'!S108+'11204'!S108+'11205'!S108+'11206'!S108+'11207'!S108+'11208'!S108+'11209'!S108+'11210'!S108+'11211'!S108+'11212'!S108</f>
        <v>0</v>
      </c>
      <c r="T108" s="43">
        <f>'11201'!T108+'11202'!T108+'11203'!T108+'11204'!T108+'11205'!T108+'11206'!T108+'11207'!T108+'11208'!T108+'11209'!T108+'11210'!T108+'11211'!T108+'11212'!T108</f>
        <v>0</v>
      </c>
      <c r="U108" s="43">
        <f>'11201'!U108+'11202'!U108+'11203'!U108+'11204'!U108+'11205'!U108+'11206'!U108+'11207'!U108+'11208'!U108+'11209'!U108+'11210'!U108+'11211'!U108+'11212'!U108</f>
        <v>0</v>
      </c>
      <c r="V108" s="43">
        <f>'11201'!V108+'11202'!V108+'11203'!V108+'11204'!V108+'11205'!V108+'11206'!V108+'11207'!V108+'11208'!V108+'11209'!V108+'11210'!V108+'11211'!V108+'11212'!V108</f>
        <v>0</v>
      </c>
      <c r="W108" s="43">
        <f>'11201'!W108+'11202'!W108+'11203'!W108+'11204'!W108+'11205'!W108+'11206'!W108+'11207'!W108+'11208'!W108+'11209'!W108+'11210'!W108+'11211'!W108+'11212'!W108</f>
        <v>0</v>
      </c>
      <c r="X108" s="43">
        <f>'11201'!X108+'11202'!X108+'11203'!X108+'11204'!X108+'11205'!X108+'11206'!X108+'11207'!X108+'11208'!X108+'11209'!X108+'11210'!X108+'11211'!X108+'11212'!X108</f>
        <v>0</v>
      </c>
      <c r="Y108" s="43">
        <f>'11201'!Y108+'11202'!Y108+'11203'!Y108+'11204'!Y108+'11205'!Y108+'11206'!Y108+'11207'!Y108+'11208'!Y108+'11209'!Y108+'11210'!Y108+'11211'!Y108+'11212'!Y108</f>
        <v>0</v>
      </c>
      <c r="Z108" s="43">
        <f>'11201'!Z108+'11202'!Z108+'11203'!Z108+'11204'!Z108+'11205'!Z108+'11206'!Z108+'11207'!Z108+'11208'!Z108+'11209'!Z108+'11210'!Z108+'11211'!Z108+'11212'!Z108</f>
        <v>0</v>
      </c>
      <c r="AA108" s="43">
        <f>'11201'!AA108+'11202'!AA108+'11203'!AA108+'11204'!AA108+'11205'!AA108+'11206'!AA108+'11207'!AA108+'11208'!AA108+'11209'!AA108+'11210'!AA108+'11211'!AA108+'11212'!AA108</f>
        <v>0</v>
      </c>
      <c r="AB108" s="43">
        <f>'11201'!AB108+'11202'!AB108+'11203'!AB108+'11204'!AB108+'11205'!AB108+'11206'!AB108+'11207'!AB108+'11208'!AB108+'11209'!AB108+'11210'!AB108+'11211'!AB108+'11212'!AB108</f>
        <v>0</v>
      </c>
      <c r="AC108" s="43">
        <f>'11201'!AC108+'11202'!AC108+'11203'!AC108+'11204'!AC108+'11205'!AC108+'11206'!AC108+'11207'!AC108+'11208'!AC108+'11209'!AC108+'11210'!AC108+'11211'!AC108+'11212'!AC108</f>
        <v>0</v>
      </c>
      <c r="AD108" s="43">
        <f>'11201'!AD108+'11202'!AD108+'11203'!AD108+'11204'!AD108+'11205'!AD108+'11206'!AD108+'11207'!AD108+'11208'!AD108+'11209'!AD108+'11210'!AD108+'11211'!AD108+'11212'!AD108</f>
        <v>0</v>
      </c>
      <c r="AE108" s="43">
        <f>'11201'!AE108+'11202'!AE108+'11203'!AE108+'11204'!AE108+'11205'!AE108+'11206'!AE108+'11207'!AE108+'11208'!AE108+'11209'!AE108+'11210'!AE108+'11211'!AE108+'11212'!AE108</f>
        <v>0</v>
      </c>
      <c r="AF108" s="43">
        <f>'11201'!AF108+'11202'!AF108+'11203'!AF108+'11204'!AF108+'11205'!AF108+'11206'!AF108+'11207'!AF108+'11208'!AF108+'11209'!AF108+'11210'!AF108+'11211'!AF108+'11212'!AF108</f>
        <v>0</v>
      </c>
    </row>
    <row r="109" spans="1:32" ht="19.5" customHeight="1" thickBot="1">
      <c r="A109" s="54"/>
      <c r="B109" s="17" t="s">
        <v>4</v>
      </c>
      <c r="C109" s="43">
        <f>'11201'!C109+'11202'!C109+'11203'!C109+'11204'!C109+'11205'!C109+'11206'!C109+'11207'!C109+'11208'!C109+'11209'!C109+'11210'!C109+'11211'!C109+'11212'!C109</f>
        <v>8185233827</v>
      </c>
      <c r="D109" s="43">
        <f>'11201'!D109+'11202'!D109+'11203'!D109+'11204'!D109+'11205'!D109+'11206'!D109+'11207'!D109+'11208'!D109+'11209'!D109+'11210'!D109+'11211'!D109+'11212'!D109</f>
        <v>6756533383</v>
      </c>
      <c r="E109" s="43">
        <f>'11201'!E109+'11202'!E109+'11203'!E109+'11204'!E109+'11205'!E109+'11206'!E109+'11207'!E109+'11208'!E109+'11209'!E109+'11210'!E109+'11211'!E109+'11212'!E109</f>
        <v>14941767210</v>
      </c>
      <c r="F109" s="43">
        <f>'11201'!F109+'11202'!F109+'11203'!F109+'11204'!F109+'11205'!F109+'11206'!F109+'11207'!F109+'11208'!F109+'11209'!F109+'11210'!F109+'11211'!F109+'11212'!F109</f>
        <v>6529597171</v>
      </c>
      <c r="G109" s="43">
        <f>'11201'!G109+'11202'!G109+'11203'!G109+'11204'!G109+'11205'!G109+'11206'!G109+'11207'!G109+'11208'!G109+'11209'!G109+'11210'!G109+'11211'!G109+'11212'!G109</f>
        <v>6193533186</v>
      </c>
      <c r="H109" s="43">
        <f>'11201'!H109+'11202'!H109+'11203'!H109+'11204'!H109+'11205'!H109+'11206'!H109+'11207'!H109+'11208'!H109+'11209'!H109+'11210'!H109+'11211'!H109+'11212'!H109</f>
        <v>12723130357</v>
      </c>
      <c r="I109" s="43">
        <f>'11201'!I109+'11202'!I109+'11203'!I109+'11204'!I109+'11205'!I109+'11206'!I109+'11207'!I109+'11208'!I109+'11209'!I109+'11210'!I109+'11211'!I109+'11212'!I109</f>
        <v>0</v>
      </c>
      <c r="J109" s="43">
        <f>'11201'!J109+'11202'!J109+'11203'!J109+'11204'!J109+'11205'!J109+'11206'!J109+'11207'!J109+'11208'!J109+'11209'!J109+'11210'!J109+'11211'!J109+'11212'!J109</f>
        <v>0</v>
      </c>
      <c r="K109" s="43">
        <f>'11201'!K109+'11202'!K109+'11203'!K109+'11204'!K109+'11205'!K109+'11206'!K109+'11207'!K109+'11208'!K109+'11209'!K109+'11210'!K109+'11211'!K109+'11212'!K109</f>
        <v>0</v>
      </c>
      <c r="L109" s="43">
        <f>'11201'!L109+'11202'!L109+'11203'!L109+'11204'!L109+'11205'!L109+'11206'!L109+'11207'!L109+'11208'!L109+'11209'!L109+'11210'!L109+'11211'!L109+'11212'!L109</f>
        <v>0</v>
      </c>
      <c r="M109" s="43">
        <f>'11201'!M109+'11202'!M109+'11203'!M109+'11204'!M109+'11205'!M109+'11206'!M109+'11207'!M109+'11208'!M109+'11209'!M109+'11210'!M109+'11211'!M109+'11212'!M109</f>
        <v>0</v>
      </c>
      <c r="N109" s="43">
        <f>'11201'!N109+'11202'!N109+'11203'!N109+'11204'!N109+'11205'!N109+'11206'!N109+'11207'!N109+'11208'!N109+'11209'!N109+'11210'!N109+'11211'!N109+'11212'!N109</f>
        <v>0</v>
      </c>
      <c r="O109" s="43">
        <f>'11201'!O109+'11202'!O109+'11203'!O109+'11204'!O109+'11205'!O109+'11206'!O109+'11207'!O109+'11208'!O109+'11209'!O109+'11210'!O109+'11211'!O109+'11212'!O109</f>
        <v>5859396</v>
      </c>
      <c r="P109" s="43">
        <f>'11201'!P109+'11202'!P109+'11203'!P109+'11204'!P109+'11205'!P109+'11206'!P109+'11207'!P109+'11208'!P109+'11209'!P109+'11210'!P109+'11211'!P109+'11212'!P109</f>
        <v>47761139</v>
      </c>
      <c r="Q109" s="43">
        <f>'11201'!Q109+'11202'!Q109+'11203'!Q109+'11204'!Q109+'11205'!Q109+'11206'!Q109+'11207'!Q109+'11208'!Q109+'11209'!Q109+'11210'!Q109+'11211'!Q109+'11212'!Q109</f>
        <v>53620535</v>
      </c>
      <c r="R109" s="43">
        <f>'11201'!R109+'11202'!R109+'11203'!R109+'11204'!R109+'11205'!R109+'11206'!R109+'11207'!R109+'11208'!R109+'11209'!R109+'11210'!R109+'11211'!R109+'11212'!R109</f>
        <v>0</v>
      </c>
      <c r="S109" s="43">
        <f>'11201'!S109+'11202'!S109+'11203'!S109+'11204'!S109+'11205'!S109+'11206'!S109+'11207'!S109+'11208'!S109+'11209'!S109+'11210'!S109+'11211'!S109+'11212'!S109</f>
        <v>0</v>
      </c>
      <c r="T109" s="43">
        <f>'11201'!T109+'11202'!T109+'11203'!T109+'11204'!T109+'11205'!T109+'11206'!T109+'11207'!T109+'11208'!T109+'11209'!T109+'11210'!T109+'11211'!T109+'11212'!T109</f>
        <v>0</v>
      </c>
      <c r="U109" s="43">
        <f>'11201'!U109+'11202'!U109+'11203'!U109+'11204'!U109+'11205'!U109+'11206'!U109+'11207'!U109+'11208'!U109+'11209'!U109+'11210'!U109+'11211'!U109+'11212'!U109</f>
        <v>0</v>
      </c>
      <c r="V109" s="43">
        <f>'11201'!V109+'11202'!V109+'11203'!V109+'11204'!V109+'11205'!V109+'11206'!V109+'11207'!V109+'11208'!V109+'11209'!V109+'11210'!V109+'11211'!V109+'11212'!V109</f>
        <v>0</v>
      </c>
      <c r="W109" s="43">
        <f>'11201'!W109+'11202'!W109+'11203'!W109+'11204'!W109+'11205'!W109+'11206'!W109+'11207'!W109+'11208'!W109+'11209'!W109+'11210'!W109+'11211'!W109+'11212'!W109</f>
        <v>0</v>
      </c>
      <c r="X109" s="43">
        <f>'11201'!X109+'11202'!X109+'11203'!X109+'11204'!X109+'11205'!X109+'11206'!X109+'11207'!X109+'11208'!X109+'11209'!X109+'11210'!X109+'11211'!X109+'11212'!X109</f>
        <v>1649777260</v>
      </c>
      <c r="Y109" s="43">
        <f>'11201'!Y109+'11202'!Y109+'11203'!Y109+'11204'!Y109+'11205'!Y109+'11206'!Y109+'11207'!Y109+'11208'!Y109+'11209'!Y109+'11210'!Y109+'11211'!Y109+'11212'!Y109</f>
        <v>515239058</v>
      </c>
      <c r="Z109" s="43">
        <f>'11201'!Z109+'11202'!Z109+'11203'!Z109+'11204'!Z109+'11205'!Z109+'11206'!Z109+'11207'!Z109+'11208'!Z109+'11209'!Z109+'11210'!Z109+'11211'!Z109+'11212'!Z109</f>
        <v>2165016318</v>
      </c>
      <c r="AA109" s="43">
        <f>'11201'!AA109+'11202'!AA109+'11203'!AA109+'11204'!AA109+'11205'!AA109+'11206'!AA109+'11207'!AA109+'11208'!AA109+'11209'!AA109+'11210'!AA109+'11211'!AA109+'11212'!AA109</f>
        <v>0</v>
      </c>
      <c r="AB109" s="43">
        <f>'11201'!AB109+'11202'!AB109+'11203'!AB109+'11204'!AB109+'11205'!AB109+'11206'!AB109+'11207'!AB109+'11208'!AB109+'11209'!AB109+'11210'!AB109+'11211'!AB109+'11212'!AB109</f>
        <v>0</v>
      </c>
      <c r="AC109" s="43">
        <f>'11201'!AC109+'11202'!AC109+'11203'!AC109+'11204'!AC109+'11205'!AC109+'11206'!AC109+'11207'!AC109+'11208'!AC109+'11209'!AC109+'11210'!AC109+'11211'!AC109+'11212'!AC109</f>
        <v>0</v>
      </c>
      <c r="AD109" s="43">
        <f>'11201'!AD109+'11202'!AD109+'11203'!AD109+'11204'!AD109+'11205'!AD109+'11206'!AD109+'11207'!AD109+'11208'!AD109+'11209'!AD109+'11210'!AD109+'11211'!AD109+'11212'!AD109</f>
        <v>0</v>
      </c>
      <c r="AE109" s="43">
        <f>'11201'!AE109+'11202'!AE109+'11203'!AE109+'11204'!AE109+'11205'!AE109+'11206'!AE109+'11207'!AE109+'11208'!AE109+'11209'!AE109+'11210'!AE109+'11211'!AE109+'11212'!AE109</f>
        <v>0</v>
      </c>
      <c r="AF109" s="43">
        <f>'11201'!AF109+'11202'!AF109+'11203'!AF109+'11204'!AF109+'11205'!AF109+'11206'!AF109+'11207'!AF109+'11208'!AF109+'11209'!AF109+'11210'!AF109+'11211'!AF109+'11212'!AF109</f>
        <v>0</v>
      </c>
    </row>
    <row r="110" spans="1:32" s="44" customFormat="1" ht="19.5" customHeight="1" thickBot="1">
      <c r="A110" s="22" t="s">
        <v>5</v>
      </c>
      <c r="B110" s="21"/>
      <c r="C110" s="9">
        <f>'11201'!C110+'11202'!C110+'11203'!C110+'11204'!C110+'11205'!C110+'11206'!C110+'11207'!C110+'11208'!C110+'11209'!C110+'11210'!C110+'11211'!C110+'11212'!C110</f>
        <v>8472021122</v>
      </c>
      <c r="D110" s="9">
        <f>'11201'!D110+'11202'!D110+'11203'!D110+'11204'!D110+'11205'!D110+'11206'!D110+'11207'!D110+'11208'!D110+'11209'!D110+'11210'!D110+'11211'!D110+'11212'!D110</f>
        <v>7030394259</v>
      </c>
      <c r="E110" s="9">
        <f>'11201'!E110+'11202'!E110+'11203'!E110+'11204'!E110+'11205'!E110+'11206'!E110+'11207'!E110+'11208'!E110+'11209'!E110+'11210'!E110+'11211'!E110+'11212'!E110</f>
        <v>15502415381</v>
      </c>
      <c r="F110" s="9">
        <f>'11201'!F110+'11202'!F110+'11203'!F110+'11204'!F110+'11205'!F110+'11206'!F110+'11207'!F110+'11208'!F110+'11209'!F110+'11210'!F110+'11211'!F110+'11212'!F110</f>
        <v>6791826705</v>
      </c>
      <c r="G110" s="9">
        <f>'11201'!G110+'11202'!G110+'11203'!G110+'11204'!G110+'11205'!G110+'11206'!G110+'11207'!G110+'11208'!G110+'11209'!G110+'11210'!G110+'11211'!G110+'11212'!G110</f>
        <v>6445849845</v>
      </c>
      <c r="H110" s="9">
        <f>'11201'!H110+'11202'!H110+'11203'!H110+'11204'!H110+'11205'!H110+'11206'!H110+'11207'!H110+'11208'!H110+'11209'!H110+'11210'!H110+'11211'!H110+'11212'!H110</f>
        <v>13237676550</v>
      </c>
      <c r="I110" s="9">
        <f>'11201'!I110+'11202'!I110+'11203'!I110+'11204'!I110+'11205'!I110+'11206'!I110+'11207'!I110+'11208'!I110+'11209'!I110+'11210'!I110+'11211'!I110+'11212'!I110</f>
        <v>3838223</v>
      </c>
      <c r="J110" s="9">
        <f>'11201'!J110+'11202'!J110+'11203'!J110+'11204'!J110+'11205'!J110+'11206'!J110+'11207'!J110+'11208'!J110+'11209'!J110+'11210'!J110+'11211'!J110+'11212'!J110</f>
        <v>302024</v>
      </c>
      <c r="K110" s="9">
        <f>'11201'!K110+'11202'!K110+'11203'!K110+'11204'!K110+'11205'!K110+'11206'!K110+'11207'!K110+'11208'!K110+'11209'!K110+'11210'!K110+'11211'!K110+'11212'!K110</f>
        <v>4140247</v>
      </c>
      <c r="L110" s="9">
        <f>'11201'!L110+'11202'!L110+'11203'!L110+'11204'!L110+'11205'!L110+'11206'!L110+'11207'!L110+'11208'!L110+'11209'!L110+'11210'!L110+'11211'!L110+'11212'!L110</f>
        <v>0</v>
      </c>
      <c r="M110" s="9">
        <f>'11201'!M110+'11202'!M110+'11203'!M110+'11204'!M110+'11205'!M110+'11206'!M110+'11207'!M110+'11208'!M110+'11209'!M110+'11210'!M110+'11211'!M110+'11212'!M110</f>
        <v>0</v>
      </c>
      <c r="N110" s="9">
        <f>'11201'!N110+'11202'!N110+'11203'!N110+'11204'!N110+'11205'!N110+'11206'!N110+'11207'!N110+'11208'!N110+'11209'!N110+'11210'!N110+'11211'!N110+'11212'!N110</f>
        <v>0</v>
      </c>
      <c r="O110" s="9">
        <f>'11201'!O110+'11202'!O110+'11203'!O110+'11204'!O110+'11205'!O110+'11206'!O110+'11207'!O110+'11208'!O110+'11209'!O110+'11210'!O110+'11211'!O110+'11212'!O110</f>
        <v>5859396</v>
      </c>
      <c r="P110" s="9">
        <f>'11201'!P110+'11202'!P110+'11203'!P110+'11204'!P110+'11205'!P110+'11206'!P110+'11207'!P110+'11208'!P110+'11209'!P110+'11210'!P110+'11211'!P110+'11212'!P110</f>
        <v>47761139</v>
      </c>
      <c r="Q110" s="9">
        <f>'11201'!Q110+'11202'!Q110+'11203'!Q110+'11204'!Q110+'11205'!Q110+'11206'!Q110+'11207'!Q110+'11208'!Q110+'11209'!Q110+'11210'!Q110+'11211'!Q110+'11212'!Q110</f>
        <v>53620535</v>
      </c>
      <c r="R110" s="9">
        <f>'11201'!R110+'11202'!R110+'11203'!R110+'11204'!R110+'11205'!R110+'11206'!R110+'11207'!R110+'11208'!R110+'11209'!R110+'11210'!R110+'11211'!R110+'11212'!R110</f>
        <v>0</v>
      </c>
      <c r="S110" s="9">
        <f>'11201'!S110+'11202'!S110+'11203'!S110+'11204'!S110+'11205'!S110+'11206'!S110+'11207'!S110+'11208'!S110+'11209'!S110+'11210'!S110+'11211'!S110+'11212'!S110</f>
        <v>0</v>
      </c>
      <c r="T110" s="9">
        <f>'11201'!T110+'11202'!T110+'11203'!T110+'11204'!T110+'11205'!T110+'11206'!T110+'11207'!T110+'11208'!T110+'11209'!T110+'11210'!T110+'11211'!T110+'11212'!T110</f>
        <v>0</v>
      </c>
      <c r="U110" s="9">
        <f>'11201'!U110+'11202'!U110+'11203'!U110+'11204'!U110+'11205'!U110+'11206'!U110+'11207'!U110+'11208'!U110+'11209'!U110+'11210'!U110+'11211'!U110+'11212'!U110</f>
        <v>0</v>
      </c>
      <c r="V110" s="9">
        <f>'11201'!V110+'11202'!V110+'11203'!V110+'11204'!V110+'11205'!V110+'11206'!V110+'11207'!V110+'11208'!V110+'11209'!V110+'11210'!V110+'11211'!V110+'11212'!V110</f>
        <v>0</v>
      </c>
      <c r="W110" s="9">
        <f>'11201'!W110+'11202'!W110+'11203'!W110+'11204'!W110+'11205'!W110+'11206'!W110+'11207'!W110+'11208'!W110+'11209'!W110+'11210'!W110+'11211'!W110+'11212'!W110</f>
        <v>0</v>
      </c>
      <c r="X110" s="9">
        <f>'11201'!X110+'11202'!X110+'11203'!X110+'11204'!X110+'11205'!X110+'11206'!X110+'11207'!X110+'11208'!X110+'11209'!X110+'11210'!X110+'11211'!X110+'11212'!X110</f>
        <v>1670496798</v>
      </c>
      <c r="Y110" s="9">
        <f>'11201'!Y110+'11202'!Y110+'11203'!Y110+'11204'!Y110+'11205'!Y110+'11206'!Y110+'11207'!Y110+'11208'!Y110+'11209'!Y110+'11210'!Y110+'11211'!Y110+'11212'!Y110</f>
        <v>536481251</v>
      </c>
      <c r="Z110" s="9">
        <f>'11201'!Z110+'11202'!Z110+'11203'!Z110+'11204'!Z110+'11205'!Z110+'11206'!Z110+'11207'!Z110+'11208'!Z110+'11209'!Z110+'11210'!Z110+'11211'!Z110+'11212'!Z110</f>
        <v>2206978049</v>
      </c>
      <c r="AA110" s="9">
        <f>'11201'!AA110+'11202'!AA110+'11203'!AA110+'11204'!AA110+'11205'!AA110+'11206'!AA110+'11207'!AA110+'11208'!AA110+'11209'!AA110+'11210'!AA110+'11211'!AA110+'11212'!AA110</f>
        <v>0</v>
      </c>
      <c r="AB110" s="9">
        <f>'11201'!AB110+'11202'!AB110+'11203'!AB110+'11204'!AB110+'11205'!AB110+'11206'!AB110+'11207'!AB110+'11208'!AB110+'11209'!AB110+'11210'!AB110+'11211'!AB110+'11212'!AB110</f>
        <v>0</v>
      </c>
      <c r="AC110" s="9">
        <f>'11201'!AC110+'11202'!AC110+'11203'!AC110+'11204'!AC110+'11205'!AC110+'11206'!AC110+'11207'!AC110+'11208'!AC110+'11209'!AC110+'11210'!AC110+'11211'!AC110+'11212'!AC110</f>
        <v>0</v>
      </c>
      <c r="AD110" s="9">
        <f>'11201'!AD110+'11202'!AD110+'11203'!AD110+'11204'!AD110+'11205'!AD110+'11206'!AD110+'11207'!AD110+'11208'!AD110+'11209'!AD110+'11210'!AD110+'11211'!AD110+'11212'!AD110</f>
        <v>0</v>
      </c>
      <c r="AE110" s="9">
        <f>'11201'!AE110+'11202'!AE110+'11203'!AE110+'11204'!AE110+'11205'!AE110+'11206'!AE110+'11207'!AE110+'11208'!AE110+'11209'!AE110+'11210'!AE110+'11211'!AE110+'11212'!AE110</f>
        <v>0</v>
      </c>
      <c r="AF110" s="9">
        <f>'11201'!AF110+'11202'!AF110+'11203'!AF110+'11204'!AF110+'11205'!AF110+'11206'!AF110+'11207'!AF110+'11208'!AF110+'11209'!AF110+'11210'!AF110+'11211'!AF110+'11212'!AF110</f>
        <v>0</v>
      </c>
    </row>
    <row r="111" spans="1:32" ht="19.5" customHeight="1" thickBot="1">
      <c r="A111" s="52" t="s">
        <v>41</v>
      </c>
      <c r="B111" s="18" t="s">
        <v>2</v>
      </c>
      <c r="C111" s="43">
        <f>'11201'!C111+'11202'!C111+'11203'!C111+'11204'!C111+'11205'!C111+'11206'!C111+'11207'!C111+'11208'!C111+'11209'!C111+'11210'!C111+'11211'!C111+'11212'!C111</f>
        <v>2007222756</v>
      </c>
      <c r="D111" s="43">
        <f>'11201'!D111+'11202'!D111+'11203'!D111+'11204'!D111+'11205'!D111+'11206'!D111+'11207'!D111+'11208'!D111+'11209'!D111+'11210'!D111+'11211'!D111+'11212'!D111</f>
        <v>1348438923</v>
      </c>
      <c r="E111" s="43">
        <f>'11201'!E111+'11202'!E111+'11203'!E111+'11204'!E111+'11205'!E111+'11206'!E111+'11207'!E111+'11208'!E111+'11209'!E111+'11210'!E111+'11211'!E111+'11212'!E111</f>
        <v>3355661679</v>
      </c>
      <c r="F111" s="43">
        <f>'11201'!F111+'11202'!F111+'11203'!F111+'11204'!F111+'11205'!F111+'11206'!F111+'11207'!F111+'11208'!F111+'11209'!F111+'11210'!F111+'11211'!F111+'11212'!F111</f>
        <v>74497074</v>
      </c>
      <c r="G111" s="43">
        <f>'11201'!G111+'11202'!G111+'11203'!G111+'11204'!G111+'11205'!G111+'11206'!G111+'11207'!G111+'11208'!G111+'11209'!G111+'11210'!G111+'11211'!G111+'11212'!G111</f>
        <v>386726507</v>
      </c>
      <c r="H111" s="43">
        <f>'11201'!H111+'11202'!H111+'11203'!H111+'11204'!H111+'11205'!H111+'11206'!H111+'11207'!H111+'11208'!H111+'11209'!H111+'11210'!H111+'11211'!H111+'11212'!H111</f>
        <v>461223581</v>
      </c>
      <c r="I111" s="43">
        <f>'11201'!I111+'11202'!I111+'11203'!I111+'11204'!I111+'11205'!I111+'11206'!I111+'11207'!I111+'11208'!I111+'11209'!I111+'11210'!I111+'11211'!I111+'11212'!I111</f>
        <v>5877972</v>
      </c>
      <c r="J111" s="43">
        <f>'11201'!J111+'11202'!J111+'11203'!J111+'11204'!J111+'11205'!J111+'11206'!J111+'11207'!J111+'11208'!J111+'11209'!J111+'11210'!J111+'11211'!J111+'11212'!J111</f>
        <v>3867885</v>
      </c>
      <c r="K111" s="43">
        <f>'11201'!K111+'11202'!K111+'11203'!K111+'11204'!K111+'11205'!K111+'11206'!K111+'11207'!K111+'11208'!K111+'11209'!K111+'11210'!K111+'11211'!K111+'11212'!K111</f>
        <v>9745857</v>
      </c>
      <c r="L111" s="43">
        <f>'11201'!L111+'11202'!L111+'11203'!L111+'11204'!L111+'11205'!L111+'11206'!L111+'11207'!L111+'11208'!L111+'11209'!L111+'11210'!L111+'11211'!L111+'11212'!L111</f>
        <v>25833906</v>
      </c>
      <c r="M111" s="43">
        <f>'11201'!M111+'11202'!M111+'11203'!M111+'11204'!M111+'11205'!M111+'11206'!M111+'11207'!M111+'11208'!M111+'11209'!M111+'11210'!M111+'11211'!M111+'11212'!M111</f>
        <v>1314936</v>
      </c>
      <c r="N111" s="43">
        <f>'11201'!N111+'11202'!N111+'11203'!N111+'11204'!N111+'11205'!N111+'11206'!N111+'11207'!N111+'11208'!N111+'11209'!N111+'11210'!N111+'11211'!N111+'11212'!N111</f>
        <v>27148842</v>
      </c>
      <c r="O111" s="43">
        <f>'11201'!O111+'11202'!O111+'11203'!O111+'11204'!O111+'11205'!O111+'11206'!O111+'11207'!O111+'11208'!O111+'11209'!O111+'11210'!O111+'11211'!O111+'11212'!O111</f>
        <v>1177</v>
      </c>
      <c r="P111" s="43">
        <f>'11201'!P111+'11202'!P111+'11203'!P111+'11204'!P111+'11205'!P111+'11206'!P111+'11207'!P111+'11208'!P111+'11209'!P111+'11210'!P111+'11211'!P111+'11212'!P111</f>
        <v>0</v>
      </c>
      <c r="Q111" s="43">
        <f>'11201'!Q111+'11202'!Q111+'11203'!Q111+'11204'!Q111+'11205'!Q111+'11206'!Q111+'11207'!Q111+'11208'!Q111+'11209'!Q111+'11210'!Q111+'11211'!Q111+'11212'!Q111</f>
        <v>1177</v>
      </c>
      <c r="R111" s="43">
        <f>'11201'!R111+'11202'!R111+'11203'!R111+'11204'!R111+'11205'!R111+'11206'!R111+'11207'!R111+'11208'!R111+'11209'!R111+'11210'!R111+'11211'!R111+'11212'!R111</f>
        <v>0</v>
      </c>
      <c r="S111" s="43">
        <f>'11201'!S111+'11202'!S111+'11203'!S111+'11204'!S111+'11205'!S111+'11206'!S111+'11207'!S111+'11208'!S111+'11209'!S111+'11210'!S111+'11211'!S111+'11212'!S111</f>
        <v>0</v>
      </c>
      <c r="T111" s="43">
        <f>'11201'!T111+'11202'!T111+'11203'!T111+'11204'!T111+'11205'!T111+'11206'!T111+'11207'!T111+'11208'!T111+'11209'!T111+'11210'!T111+'11211'!T111+'11212'!T111</f>
        <v>0</v>
      </c>
      <c r="U111" s="43">
        <f>'11201'!U111+'11202'!U111+'11203'!U111+'11204'!U111+'11205'!U111+'11206'!U111+'11207'!U111+'11208'!U111+'11209'!U111+'11210'!U111+'11211'!U111+'11212'!U111</f>
        <v>164802880</v>
      </c>
      <c r="V111" s="43">
        <f>'11201'!V111+'11202'!V111+'11203'!V111+'11204'!V111+'11205'!V111+'11206'!V111+'11207'!V111+'11208'!V111+'11209'!V111+'11210'!V111+'11211'!V111+'11212'!V111</f>
        <v>507835740</v>
      </c>
      <c r="W111" s="43">
        <f>'11201'!W111+'11202'!W111+'11203'!W111+'11204'!W111+'11205'!W111+'11206'!W111+'11207'!W111+'11208'!W111+'11209'!W111+'11210'!W111+'11211'!W111+'11212'!W111</f>
        <v>672638620</v>
      </c>
      <c r="X111" s="43">
        <f>'11201'!X111+'11202'!X111+'11203'!X111+'11204'!X111+'11205'!X111+'11206'!X111+'11207'!X111+'11208'!X111+'11209'!X111+'11210'!X111+'11211'!X111+'11212'!X111</f>
        <v>1683481707</v>
      </c>
      <c r="Y111" s="43">
        <f>'11201'!Y111+'11202'!Y111+'11203'!Y111+'11204'!Y111+'11205'!Y111+'11206'!Y111+'11207'!Y111+'11208'!Y111+'11209'!Y111+'11210'!Y111+'11211'!Y111+'11212'!Y111</f>
        <v>251762877</v>
      </c>
      <c r="Z111" s="43">
        <f>'11201'!Z111+'11202'!Z111+'11203'!Z111+'11204'!Z111+'11205'!Z111+'11206'!Z111+'11207'!Z111+'11208'!Z111+'11209'!Z111+'11210'!Z111+'11211'!Z111+'11212'!Z111</f>
        <v>1935244584</v>
      </c>
      <c r="AA111" s="43">
        <f>'11201'!AA111+'11202'!AA111+'11203'!AA111+'11204'!AA111+'11205'!AA111+'11206'!AA111+'11207'!AA111+'11208'!AA111+'11209'!AA111+'11210'!AA111+'11211'!AA111+'11212'!AA111</f>
        <v>52728040</v>
      </c>
      <c r="AB111" s="43">
        <f>'11201'!AB111+'11202'!AB111+'11203'!AB111+'11204'!AB111+'11205'!AB111+'11206'!AB111+'11207'!AB111+'11208'!AB111+'11209'!AB111+'11210'!AB111+'11211'!AB111+'11212'!AB111</f>
        <v>196930978</v>
      </c>
      <c r="AC111" s="43">
        <f>'11201'!AC111+'11202'!AC111+'11203'!AC111+'11204'!AC111+'11205'!AC111+'11206'!AC111+'11207'!AC111+'11208'!AC111+'11209'!AC111+'11210'!AC111+'11211'!AC111+'11212'!AC111</f>
        <v>249659018</v>
      </c>
      <c r="AD111" s="43">
        <f>'11201'!AD111+'11202'!AD111+'11203'!AD111+'11204'!AD111+'11205'!AD111+'11206'!AD111+'11207'!AD111+'11208'!AD111+'11209'!AD111+'11210'!AD111+'11211'!AD111+'11212'!AD111</f>
        <v>0</v>
      </c>
      <c r="AE111" s="43">
        <f>'11201'!AE111+'11202'!AE111+'11203'!AE111+'11204'!AE111+'11205'!AE111+'11206'!AE111+'11207'!AE111+'11208'!AE111+'11209'!AE111+'11210'!AE111+'11211'!AE111+'11212'!AE111</f>
        <v>0</v>
      </c>
      <c r="AF111" s="43">
        <f>'11201'!AF111+'11202'!AF111+'11203'!AF111+'11204'!AF111+'11205'!AF111+'11206'!AF111+'11207'!AF111+'11208'!AF111+'11209'!AF111+'11210'!AF111+'11211'!AF111+'11212'!AF111</f>
        <v>0</v>
      </c>
    </row>
    <row r="112" spans="1:32" ht="19.5" customHeight="1" thickBot="1">
      <c r="A112" s="53"/>
      <c r="B112" s="17" t="s">
        <v>3</v>
      </c>
      <c r="C112" s="43">
        <f>'11201'!C112+'11202'!C112+'11203'!C112+'11204'!C112+'11205'!C112+'11206'!C112+'11207'!C112+'11208'!C112+'11209'!C112+'11210'!C112+'11211'!C112+'11212'!C112</f>
        <v>20133141202</v>
      </c>
      <c r="D112" s="43">
        <f>'11201'!D112+'11202'!D112+'11203'!D112+'11204'!D112+'11205'!D112+'11206'!D112+'11207'!D112+'11208'!D112+'11209'!D112+'11210'!D112+'11211'!D112+'11212'!D112</f>
        <v>8132825465</v>
      </c>
      <c r="E112" s="43">
        <f>'11201'!E112+'11202'!E112+'11203'!E112+'11204'!E112+'11205'!E112+'11206'!E112+'11207'!E112+'11208'!E112+'11209'!E112+'11210'!E112+'11211'!E112+'11212'!E112</f>
        <v>28265966667</v>
      </c>
      <c r="F112" s="43">
        <f>'11201'!F112+'11202'!F112+'11203'!F112+'11204'!F112+'11205'!F112+'11206'!F112+'11207'!F112+'11208'!F112+'11209'!F112+'11210'!F112+'11211'!F112+'11212'!F112</f>
        <v>1997874</v>
      </c>
      <c r="G112" s="43">
        <f>'11201'!G112+'11202'!G112+'11203'!G112+'11204'!G112+'11205'!G112+'11206'!G112+'11207'!G112+'11208'!G112+'11209'!G112+'11210'!G112+'11211'!G112+'11212'!G112</f>
        <v>3497805</v>
      </c>
      <c r="H112" s="43">
        <f>'11201'!H112+'11202'!H112+'11203'!H112+'11204'!H112+'11205'!H112+'11206'!H112+'11207'!H112+'11208'!H112+'11209'!H112+'11210'!H112+'11211'!H112+'11212'!H112</f>
        <v>5495679</v>
      </c>
      <c r="I112" s="43">
        <f>'11201'!I112+'11202'!I112+'11203'!I112+'11204'!I112+'11205'!I112+'11206'!I112+'11207'!I112+'11208'!I112+'11209'!I112+'11210'!I112+'11211'!I112+'11212'!I112</f>
        <v>0</v>
      </c>
      <c r="J112" s="43">
        <f>'11201'!J112+'11202'!J112+'11203'!J112+'11204'!J112+'11205'!J112+'11206'!J112+'11207'!J112+'11208'!J112+'11209'!J112+'11210'!J112+'11211'!J112+'11212'!J112</f>
        <v>980051</v>
      </c>
      <c r="K112" s="43">
        <f>'11201'!K112+'11202'!K112+'11203'!K112+'11204'!K112+'11205'!K112+'11206'!K112+'11207'!K112+'11208'!K112+'11209'!K112+'11210'!K112+'11211'!K112+'11212'!K112</f>
        <v>980051</v>
      </c>
      <c r="L112" s="43">
        <f>'11201'!L112+'11202'!L112+'11203'!L112+'11204'!L112+'11205'!L112+'11206'!L112+'11207'!L112+'11208'!L112+'11209'!L112+'11210'!L112+'11211'!L112+'11212'!L112</f>
        <v>557039</v>
      </c>
      <c r="M112" s="43">
        <f>'11201'!M112+'11202'!M112+'11203'!M112+'11204'!M112+'11205'!M112+'11206'!M112+'11207'!M112+'11208'!M112+'11209'!M112+'11210'!M112+'11211'!M112+'11212'!M112</f>
        <v>0</v>
      </c>
      <c r="N112" s="43">
        <f>'11201'!N112+'11202'!N112+'11203'!N112+'11204'!N112+'11205'!N112+'11206'!N112+'11207'!N112+'11208'!N112+'11209'!N112+'11210'!N112+'11211'!N112+'11212'!N112</f>
        <v>557039</v>
      </c>
      <c r="O112" s="43">
        <f>'11201'!O112+'11202'!O112+'11203'!O112+'11204'!O112+'11205'!O112+'11206'!O112+'11207'!O112+'11208'!O112+'11209'!O112+'11210'!O112+'11211'!O112+'11212'!O112</f>
        <v>0</v>
      </c>
      <c r="P112" s="43">
        <f>'11201'!P112+'11202'!P112+'11203'!P112+'11204'!P112+'11205'!P112+'11206'!P112+'11207'!P112+'11208'!P112+'11209'!P112+'11210'!P112+'11211'!P112+'11212'!P112</f>
        <v>0</v>
      </c>
      <c r="Q112" s="43">
        <f>'11201'!Q112+'11202'!Q112+'11203'!Q112+'11204'!Q112+'11205'!Q112+'11206'!Q112+'11207'!Q112+'11208'!Q112+'11209'!Q112+'11210'!Q112+'11211'!Q112+'11212'!Q112</f>
        <v>0</v>
      </c>
      <c r="R112" s="43">
        <f>'11201'!R112+'11202'!R112+'11203'!R112+'11204'!R112+'11205'!R112+'11206'!R112+'11207'!R112+'11208'!R112+'11209'!R112+'11210'!R112+'11211'!R112+'11212'!R112</f>
        <v>0</v>
      </c>
      <c r="S112" s="43">
        <f>'11201'!S112+'11202'!S112+'11203'!S112+'11204'!S112+'11205'!S112+'11206'!S112+'11207'!S112+'11208'!S112+'11209'!S112+'11210'!S112+'11211'!S112+'11212'!S112</f>
        <v>0</v>
      </c>
      <c r="T112" s="43">
        <f>'11201'!T112+'11202'!T112+'11203'!T112+'11204'!T112+'11205'!T112+'11206'!T112+'11207'!T112+'11208'!T112+'11209'!T112+'11210'!T112+'11211'!T112+'11212'!T112</f>
        <v>0</v>
      </c>
      <c r="U112" s="43">
        <f>'11201'!U112+'11202'!U112+'11203'!U112+'11204'!U112+'11205'!U112+'11206'!U112+'11207'!U112+'11208'!U112+'11209'!U112+'11210'!U112+'11211'!U112+'11212'!U112</f>
        <v>3232852</v>
      </c>
      <c r="V112" s="43">
        <f>'11201'!V112+'11202'!V112+'11203'!V112+'11204'!V112+'11205'!V112+'11206'!V112+'11207'!V112+'11208'!V112+'11209'!V112+'11210'!V112+'11211'!V112+'11212'!V112</f>
        <v>3188798</v>
      </c>
      <c r="W112" s="43">
        <f>'11201'!W112+'11202'!W112+'11203'!W112+'11204'!W112+'11205'!W112+'11206'!W112+'11207'!W112+'11208'!W112+'11209'!W112+'11210'!W112+'11211'!W112+'11212'!W112</f>
        <v>6421650</v>
      </c>
      <c r="X112" s="43">
        <f>'11201'!X112+'11202'!X112+'11203'!X112+'11204'!X112+'11205'!X112+'11206'!X112+'11207'!X112+'11208'!X112+'11209'!X112+'11210'!X112+'11211'!X112+'11212'!X112</f>
        <v>4953170911</v>
      </c>
      <c r="Y112" s="43">
        <f>'11201'!Y112+'11202'!Y112+'11203'!Y112+'11204'!Y112+'11205'!Y112+'11206'!Y112+'11207'!Y112+'11208'!Y112+'11209'!Y112+'11210'!Y112+'11211'!Y112+'11212'!Y112</f>
        <v>219045494</v>
      </c>
      <c r="Z112" s="43">
        <f>'11201'!Z112+'11202'!Z112+'11203'!Z112+'11204'!Z112+'11205'!Z112+'11206'!Z112+'11207'!Z112+'11208'!Z112+'11209'!Z112+'11210'!Z112+'11211'!Z112+'11212'!Z112</f>
        <v>5172216405</v>
      </c>
      <c r="AA112" s="43">
        <f>'11201'!AA112+'11202'!AA112+'11203'!AA112+'11204'!AA112+'11205'!AA112+'11206'!AA112+'11207'!AA112+'11208'!AA112+'11209'!AA112+'11210'!AA112+'11211'!AA112+'11212'!AA112</f>
        <v>15174182526</v>
      </c>
      <c r="AB112" s="43">
        <f>'11201'!AB112+'11202'!AB112+'11203'!AB112+'11204'!AB112+'11205'!AB112+'11206'!AB112+'11207'!AB112+'11208'!AB112+'11209'!AB112+'11210'!AB112+'11211'!AB112+'11212'!AB112</f>
        <v>7906113317</v>
      </c>
      <c r="AC112" s="43">
        <f>'11201'!AC112+'11202'!AC112+'11203'!AC112+'11204'!AC112+'11205'!AC112+'11206'!AC112+'11207'!AC112+'11208'!AC112+'11209'!AC112+'11210'!AC112+'11211'!AC112+'11212'!AC112</f>
        <v>23080295843</v>
      </c>
      <c r="AD112" s="43">
        <f>'11201'!AD112+'11202'!AD112+'11203'!AD112+'11204'!AD112+'11205'!AD112+'11206'!AD112+'11207'!AD112+'11208'!AD112+'11209'!AD112+'11210'!AD112+'11211'!AD112+'11212'!AD112</f>
        <v>0</v>
      </c>
      <c r="AE112" s="43">
        <f>'11201'!AE112+'11202'!AE112+'11203'!AE112+'11204'!AE112+'11205'!AE112+'11206'!AE112+'11207'!AE112+'11208'!AE112+'11209'!AE112+'11210'!AE112+'11211'!AE112+'11212'!AE112</f>
        <v>0</v>
      </c>
      <c r="AF112" s="43">
        <f>'11201'!AF112+'11202'!AF112+'11203'!AF112+'11204'!AF112+'11205'!AF112+'11206'!AF112+'11207'!AF112+'11208'!AF112+'11209'!AF112+'11210'!AF112+'11211'!AF112+'11212'!AF112</f>
        <v>0</v>
      </c>
    </row>
    <row r="113" spans="1:32" ht="19.5" customHeight="1" thickBot="1">
      <c r="A113" s="53"/>
      <c r="B113" s="17" t="s">
        <v>59</v>
      </c>
      <c r="C113" s="43">
        <f>'11201'!C113+'11202'!C113+'11203'!C113+'11204'!C113+'11205'!C113+'11206'!C113+'11207'!C113+'11208'!C113+'11209'!C113+'11210'!C113+'11211'!C113+'11212'!C113</f>
        <v>1673096039</v>
      </c>
      <c r="D113" s="43">
        <f>'11201'!D113+'11202'!D113+'11203'!D113+'11204'!D113+'11205'!D113+'11206'!D113+'11207'!D113+'11208'!D113+'11209'!D113+'11210'!D113+'11211'!D113+'11212'!D113</f>
        <v>1103637521</v>
      </c>
      <c r="E113" s="43">
        <f>'11201'!E113+'11202'!E113+'11203'!E113+'11204'!E113+'11205'!E113+'11206'!E113+'11207'!E113+'11208'!E113+'11209'!E113+'11210'!E113+'11211'!E113+'11212'!E113</f>
        <v>2776733560</v>
      </c>
      <c r="F113" s="43">
        <f>'11201'!F113+'11202'!F113+'11203'!F113+'11204'!F113+'11205'!F113+'11206'!F113+'11207'!F113+'11208'!F113+'11209'!F113+'11210'!F113+'11211'!F113+'11212'!F113</f>
        <v>0</v>
      </c>
      <c r="G113" s="43">
        <f>'11201'!G113+'11202'!G113+'11203'!G113+'11204'!G113+'11205'!G113+'11206'!G113+'11207'!G113+'11208'!G113+'11209'!G113+'11210'!G113+'11211'!G113+'11212'!G113</f>
        <v>59631</v>
      </c>
      <c r="H113" s="43">
        <f>'11201'!H113+'11202'!H113+'11203'!H113+'11204'!H113+'11205'!H113+'11206'!H113+'11207'!H113+'11208'!H113+'11209'!H113+'11210'!H113+'11211'!H113+'11212'!H113</f>
        <v>59631</v>
      </c>
      <c r="I113" s="43">
        <f>'11201'!I113+'11202'!I113+'11203'!I113+'11204'!I113+'11205'!I113+'11206'!I113+'11207'!I113+'11208'!I113+'11209'!I113+'11210'!I113+'11211'!I113+'11212'!I113</f>
        <v>0</v>
      </c>
      <c r="J113" s="43">
        <f>'11201'!J113+'11202'!J113+'11203'!J113+'11204'!J113+'11205'!J113+'11206'!J113+'11207'!J113+'11208'!J113+'11209'!J113+'11210'!J113+'11211'!J113+'11212'!J113</f>
        <v>0</v>
      </c>
      <c r="K113" s="43">
        <f>'11201'!K113+'11202'!K113+'11203'!K113+'11204'!K113+'11205'!K113+'11206'!K113+'11207'!K113+'11208'!K113+'11209'!K113+'11210'!K113+'11211'!K113+'11212'!K113</f>
        <v>0</v>
      </c>
      <c r="L113" s="43">
        <f>'11201'!L113+'11202'!L113+'11203'!L113+'11204'!L113+'11205'!L113+'11206'!L113+'11207'!L113+'11208'!L113+'11209'!L113+'11210'!L113+'11211'!L113+'11212'!L113</f>
        <v>0</v>
      </c>
      <c r="M113" s="43">
        <f>'11201'!M113+'11202'!M113+'11203'!M113+'11204'!M113+'11205'!M113+'11206'!M113+'11207'!M113+'11208'!M113+'11209'!M113+'11210'!M113+'11211'!M113+'11212'!M113</f>
        <v>0</v>
      </c>
      <c r="N113" s="43">
        <f>'11201'!N113+'11202'!N113+'11203'!N113+'11204'!N113+'11205'!N113+'11206'!N113+'11207'!N113+'11208'!N113+'11209'!N113+'11210'!N113+'11211'!N113+'11212'!N113</f>
        <v>0</v>
      </c>
      <c r="O113" s="43">
        <f>'11201'!O113+'11202'!O113+'11203'!O113+'11204'!O113+'11205'!O113+'11206'!O113+'11207'!O113+'11208'!O113+'11209'!O113+'11210'!O113+'11211'!O113+'11212'!O113</f>
        <v>0</v>
      </c>
      <c r="P113" s="43">
        <f>'11201'!P113+'11202'!P113+'11203'!P113+'11204'!P113+'11205'!P113+'11206'!P113+'11207'!P113+'11208'!P113+'11209'!P113+'11210'!P113+'11211'!P113+'11212'!P113</f>
        <v>0</v>
      </c>
      <c r="Q113" s="43">
        <f>'11201'!Q113+'11202'!Q113+'11203'!Q113+'11204'!Q113+'11205'!Q113+'11206'!Q113+'11207'!Q113+'11208'!Q113+'11209'!Q113+'11210'!Q113+'11211'!Q113+'11212'!Q113</f>
        <v>0</v>
      </c>
      <c r="R113" s="43">
        <f>'11201'!R113+'11202'!R113+'11203'!R113+'11204'!R113+'11205'!R113+'11206'!R113+'11207'!R113+'11208'!R113+'11209'!R113+'11210'!R113+'11211'!R113+'11212'!R113</f>
        <v>0</v>
      </c>
      <c r="S113" s="43">
        <f>'11201'!S113+'11202'!S113+'11203'!S113+'11204'!S113+'11205'!S113+'11206'!S113+'11207'!S113+'11208'!S113+'11209'!S113+'11210'!S113+'11211'!S113+'11212'!S113</f>
        <v>0</v>
      </c>
      <c r="T113" s="43">
        <f>'11201'!T113+'11202'!T113+'11203'!T113+'11204'!T113+'11205'!T113+'11206'!T113+'11207'!T113+'11208'!T113+'11209'!T113+'11210'!T113+'11211'!T113+'11212'!T113</f>
        <v>0</v>
      </c>
      <c r="U113" s="43">
        <f>'11201'!U113+'11202'!U113+'11203'!U113+'11204'!U113+'11205'!U113+'11206'!U113+'11207'!U113+'11208'!U113+'11209'!U113+'11210'!U113+'11211'!U113+'11212'!U113</f>
        <v>1984881</v>
      </c>
      <c r="V113" s="43">
        <f>'11201'!V113+'11202'!V113+'11203'!V113+'11204'!V113+'11205'!V113+'11206'!V113+'11207'!V113+'11208'!V113+'11209'!V113+'11210'!V113+'11211'!V113+'11212'!V113</f>
        <v>4862054</v>
      </c>
      <c r="W113" s="43">
        <f>'11201'!W113+'11202'!W113+'11203'!W113+'11204'!W113+'11205'!W113+'11206'!W113+'11207'!W113+'11208'!W113+'11209'!W113+'11210'!W113+'11211'!W113+'11212'!W113</f>
        <v>6846935</v>
      </c>
      <c r="X113" s="43">
        <f>'11201'!X113+'11202'!X113+'11203'!X113+'11204'!X113+'11205'!X113+'11206'!X113+'11207'!X113+'11208'!X113+'11209'!X113+'11210'!X113+'11211'!X113+'11212'!X113</f>
        <v>0</v>
      </c>
      <c r="Y113" s="43">
        <f>'11201'!Y113+'11202'!Y113+'11203'!Y113+'11204'!Y113+'11205'!Y113+'11206'!Y113+'11207'!Y113+'11208'!Y113+'11209'!Y113+'11210'!Y113+'11211'!Y113+'11212'!Y113</f>
        <v>0</v>
      </c>
      <c r="Z113" s="43">
        <f>'11201'!Z113+'11202'!Z113+'11203'!Z113+'11204'!Z113+'11205'!Z113+'11206'!Z113+'11207'!Z113+'11208'!Z113+'11209'!Z113+'11210'!Z113+'11211'!Z113+'11212'!Z113</f>
        <v>0</v>
      </c>
      <c r="AA113" s="43">
        <f>'11201'!AA113+'11202'!AA113+'11203'!AA113+'11204'!AA113+'11205'!AA113+'11206'!AA113+'11207'!AA113+'11208'!AA113+'11209'!AA113+'11210'!AA113+'11211'!AA113+'11212'!AA113</f>
        <v>1671111158</v>
      </c>
      <c r="AB113" s="43">
        <f>'11201'!AB113+'11202'!AB113+'11203'!AB113+'11204'!AB113+'11205'!AB113+'11206'!AB113+'11207'!AB113+'11208'!AB113+'11209'!AB113+'11210'!AB113+'11211'!AB113+'11212'!AB113</f>
        <v>1098715836</v>
      </c>
      <c r="AC113" s="43">
        <f>'11201'!AC113+'11202'!AC113+'11203'!AC113+'11204'!AC113+'11205'!AC113+'11206'!AC113+'11207'!AC113+'11208'!AC113+'11209'!AC113+'11210'!AC113+'11211'!AC113+'11212'!AC113</f>
        <v>2769826994</v>
      </c>
      <c r="AD113" s="43">
        <f>'11201'!AD113+'11202'!AD113+'11203'!AD113+'11204'!AD113+'11205'!AD113+'11206'!AD113+'11207'!AD113+'11208'!AD113+'11209'!AD113+'11210'!AD113+'11211'!AD113+'11212'!AD113</f>
        <v>0</v>
      </c>
      <c r="AE113" s="43">
        <f>'11201'!AE113+'11202'!AE113+'11203'!AE113+'11204'!AE113+'11205'!AE113+'11206'!AE113+'11207'!AE113+'11208'!AE113+'11209'!AE113+'11210'!AE113+'11211'!AE113+'11212'!AE113</f>
        <v>0</v>
      </c>
      <c r="AF113" s="43">
        <f>'11201'!AF113+'11202'!AF113+'11203'!AF113+'11204'!AF113+'11205'!AF113+'11206'!AF113+'11207'!AF113+'11208'!AF113+'11209'!AF113+'11210'!AF113+'11211'!AF113+'11212'!AF113</f>
        <v>0</v>
      </c>
    </row>
    <row r="114" spans="1:32" ht="19.5" customHeight="1" thickBot="1">
      <c r="A114" s="54"/>
      <c r="B114" s="17" t="s">
        <v>4</v>
      </c>
      <c r="C114" s="43">
        <f>'11201'!C114+'11202'!C114+'11203'!C114+'11204'!C114+'11205'!C114+'11206'!C114+'11207'!C114+'11208'!C114+'11209'!C114+'11210'!C114+'11211'!C114+'11212'!C114</f>
        <v>2180178270</v>
      </c>
      <c r="D114" s="43">
        <f>'11201'!D114+'11202'!D114+'11203'!D114+'11204'!D114+'11205'!D114+'11206'!D114+'11207'!D114+'11208'!D114+'11209'!D114+'11210'!D114+'11211'!D114+'11212'!D114</f>
        <v>4298261430</v>
      </c>
      <c r="E114" s="43">
        <f>'11201'!E114+'11202'!E114+'11203'!E114+'11204'!E114+'11205'!E114+'11206'!E114+'11207'!E114+'11208'!E114+'11209'!E114+'11210'!E114+'11211'!E114+'11212'!E114</f>
        <v>6478439700</v>
      </c>
      <c r="F114" s="43">
        <f>'11201'!F114+'11202'!F114+'11203'!F114+'11204'!F114+'11205'!F114+'11206'!F114+'11207'!F114+'11208'!F114+'11209'!F114+'11210'!F114+'11211'!F114+'11212'!F114</f>
        <v>1299209486</v>
      </c>
      <c r="G114" s="43">
        <f>'11201'!G114+'11202'!G114+'11203'!G114+'11204'!G114+'11205'!G114+'11206'!G114+'11207'!G114+'11208'!G114+'11209'!G114+'11210'!G114+'11211'!G114+'11212'!G114</f>
        <v>3086018496</v>
      </c>
      <c r="H114" s="43">
        <f>'11201'!H114+'11202'!H114+'11203'!H114+'11204'!H114+'11205'!H114+'11206'!H114+'11207'!H114+'11208'!H114+'11209'!H114+'11210'!H114+'11211'!H114+'11212'!H114</f>
        <v>4385227982</v>
      </c>
      <c r="I114" s="43">
        <f>'11201'!I114+'11202'!I114+'11203'!I114+'11204'!I114+'11205'!I114+'11206'!I114+'11207'!I114+'11208'!I114+'11209'!I114+'11210'!I114+'11211'!I114+'11212'!I114</f>
        <v>10371025</v>
      </c>
      <c r="J114" s="43">
        <f>'11201'!J114+'11202'!J114+'11203'!J114+'11204'!J114+'11205'!J114+'11206'!J114+'11207'!J114+'11208'!J114+'11209'!J114+'11210'!J114+'11211'!J114+'11212'!J114</f>
        <v>0</v>
      </c>
      <c r="K114" s="43">
        <f>'11201'!K114+'11202'!K114+'11203'!K114+'11204'!K114+'11205'!K114+'11206'!K114+'11207'!K114+'11208'!K114+'11209'!K114+'11210'!K114+'11211'!K114+'11212'!K114</f>
        <v>10371025</v>
      </c>
      <c r="L114" s="43">
        <f>'11201'!L114+'11202'!L114+'11203'!L114+'11204'!L114+'11205'!L114+'11206'!L114+'11207'!L114+'11208'!L114+'11209'!L114+'11210'!L114+'11211'!L114+'11212'!L114</f>
        <v>0</v>
      </c>
      <c r="M114" s="43">
        <f>'11201'!M114+'11202'!M114+'11203'!M114+'11204'!M114+'11205'!M114+'11206'!M114+'11207'!M114+'11208'!M114+'11209'!M114+'11210'!M114+'11211'!M114+'11212'!M114</f>
        <v>0</v>
      </c>
      <c r="N114" s="43">
        <f>'11201'!N114+'11202'!N114+'11203'!N114+'11204'!N114+'11205'!N114+'11206'!N114+'11207'!N114+'11208'!N114+'11209'!N114+'11210'!N114+'11211'!N114+'11212'!N114</f>
        <v>0</v>
      </c>
      <c r="O114" s="43">
        <f>'11201'!O114+'11202'!O114+'11203'!O114+'11204'!O114+'11205'!O114+'11206'!O114+'11207'!O114+'11208'!O114+'11209'!O114+'11210'!O114+'11211'!O114+'11212'!O114</f>
        <v>0</v>
      </c>
      <c r="P114" s="43">
        <f>'11201'!P114+'11202'!P114+'11203'!P114+'11204'!P114+'11205'!P114+'11206'!P114+'11207'!P114+'11208'!P114+'11209'!P114+'11210'!P114+'11211'!P114+'11212'!P114</f>
        <v>0</v>
      </c>
      <c r="Q114" s="43">
        <f>'11201'!Q114+'11202'!Q114+'11203'!Q114+'11204'!Q114+'11205'!Q114+'11206'!Q114+'11207'!Q114+'11208'!Q114+'11209'!Q114+'11210'!Q114+'11211'!Q114+'11212'!Q114</f>
        <v>0</v>
      </c>
      <c r="R114" s="43">
        <f>'11201'!R114+'11202'!R114+'11203'!R114+'11204'!R114+'11205'!R114+'11206'!R114+'11207'!R114+'11208'!R114+'11209'!R114+'11210'!R114+'11211'!R114+'11212'!R114</f>
        <v>0</v>
      </c>
      <c r="S114" s="43">
        <f>'11201'!S114+'11202'!S114+'11203'!S114+'11204'!S114+'11205'!S114+'11206'!S114+'11207'!S114+'11208'!S114+'11209'!S114+'11210'!S114+'11211'!S114+'11212'!S114</f>
        <v>0</v>
      </c>
      <c r="T114" s="43">
        <f>'11201'!T114+'11202'!T114+'11203'!T114+'11204'!T114+'11205'!T114+'11206'!T114+'11207'!T114+'11208'!T114+'11209'!T114+'11210'!T114+'11211'!T114+'11212'!T114</f>
        <v>0</v>
      </c>
      <c r="U114" s="43">
        <f>'11201'!U114+'11202'!U114+'11203'!U114+'11204'!U114+'11205'!U114+'11206'!U114+'11207'!U114+'11208'!U114+'11209'!U114+'11210'!U114+'11211'!U114+'11212'!U114</f>
        <v>423735746</v>
      </c>
      <c r="V114" s="43">
        <f>'11201'!V114+'11202'!V114+'11203'!V114+'11204'!V114+'11205'!V114+'11206'!V114+'11207'!V114+'11208'!V114+'11209'!V114+'11210'!V114+'11211'!V114+'11212'!V114</f>
        <v>1068722579</v>
      </c>
      <c r="W114" s="43">
        <f>'11201'!W114+'11202'!W114+'11203'!W114+'11204'!W114+'11205'!W114+'11206'!W114+'11207'!W114+'11208'!W114+'11209'!W114+'11210'!W114+'11211'!W114+'11212'!W114</f>
        <v>1492458325</v>
      </c>
      <c r="X114" s="43">
        <f>'11201'!X114+'11202'!X114+'11203'!X114+'11204'!X114+'11205'!X114+'11206'!X114+'11207'!X114+'11208'!X114+'11209'!X114+'11210'!X114+'11211'!X114+'11212'!X114</f>
        <v>446862013</v>
      </c>
      <c r="Y114" s="43">
        <f>'11201'!Y114+'11202'!Y114+'11203'!Y114+'11204'!Y114+'11205'!Y114+'11206'!Y114+'11207'!Y114+'11208'!Y114+'11209'!Y114+'11210'!Y114+'11211'!Y114+'11212'!Y114</f>
        <v>143520355</v>
      </c>
      <c r="Z114" s="43">
        <f>'11201'!Z114+'11202'!Z114+'11203'!Z114+'11204'!Z114+'11205'!Z114+'11206'!Z114+'11207'!Z114+'11208'!Z114+'11209'!Z114+'11210'!Z114+'11211'!Z114+'11212'!Z114</f>
        <v>590382368</v>
      </c>
      <c r="AA114" s="43">
        <f>'11201'!AA114+'11202'!AA114+'11203'!AA114+'11204'!AA114+'11205'!AA114+'11206'!AA114+'11207'!AA114+'11208'!AA114+'11209'!AA114+'11210'!AA114+'11211'!AA114+'11212'!AA114</f>
        <v>0</v>
      </c>
      <c r="AB114" s="43">
        <f>'11201'!AB114+'11202'!AB114+'11203'!AB114+'11204'!AB114+'11205'!AB114+'11206'!AB114+'11207'!AB114+'11208'!AB114+'11209'!AB114+'11210'!AB114+'11211'!AB114+'11212'!AB114</f>
        <v>0</v>
      </c>
      <c r="AC114" s="43">
        <f>'11201'!AC114+'11202'!AC114+'11203'!AC114+'11204'!AC114+'11205'!AC114+'11206'!AC114+'11207'!AC114+'11208'!AC114+'11209'!AC114+'11210'!AC114+'11211'!AC114+'11212'!AC114</f>
        <v>0</v>
      </c>
      <c r="AD114" s="43">
        <f>'11201'!AD114+'11202'!AD114+'11203'!AD114+'11204'!AD114+'11205'!AD114+'11206'!AD114+'11207'!AD114+'11208'!AD114+'11209'!AD114+'11210'!AD114+'11211'!AD114+'11212'!AD114</f>
        <v>0</v>
      </c>
      <c r="AE114" s="43">
        <f>'11201'!AE114+'11202'!AE114+'11203'!AE114+'11204'!AE114+'11205'!AE114+'11206'!AE114+'11207'!AE114+'11208'!AE114+'11209'!AE114+'11210'!AE114+'11211'!AE114+'11212'!AE114</f>
        <v>0</v>
      </c>
      <c r="AF114" s="43">
        <f>'11201'!AF114+'11202'!AF114+'11203'!AF114+'11204'!AF114+'11205'!AF114+'11206'!AF114+'11207'!AF114+'11208'!AF114+'11209'!AF114+'11210'!AF114+'11211'!AF114+'11212'!AF114</f>
        <v>0</v>
      </c>
    </row>
    <row r="115" spans="1:32" s="44" customFormat="1" ht="19.5" customHeight="1" thickBot="1">
      <c r="A115" s="22" t="s">
        <v>5</v>
      </c>
      <c r="B115" s="21"/>
      <c r="C115" s="9">
        <f>'11201'!C115+'11202'!C115+'11203'!C115+'11204'!C115+'11205'!C115+'11206'!C115+'11207'!C115+'11208'!C115+'11209'!C115+'11210'!C115+'11211'!C115+'11212'!C115</f>
        <v>25993638267</v>
      </c>
      <c r="D115" s="9">
        <f>'11201'!D115+'11202'!D115+'11203'!D115+'11204'!D115+'11205'!D115+'11206'!D115+'11207'!D115+'11208'!D115+'11209'!D115+'11210'!D115+'11211'!D115+'11212'!D115</f>
        <v>14883163339</v>
      </c>
      <c r="E115" s="9">
        <f>'11201'!E115+'11202'!E115+'11203'!E115+'11204'!E115+'11205'!E115+'11206'!E115+'11207'!E115+'11208'!E115+'11209'!E115+'11210'!E115+'11211'!E115+'11212'!E115</f>
        <v>40876801606</v>
      </c>
      <c r="F115" s="9">
        <f>'11201'!F115+'11202'!F115+'11203'!F115+'11204'!F115+'11205'!F115+'11206'!F115+'11207'!F115+'11208'!F115+'11209'!F115+'11210'!F115+'11211'!F115+'11212'!F115</f>
        <v>1375704434</v>
      </c>
      <c r="G115" s="9">
        <f>'11201'!G115+'11202'!G115+'11203'!G115+'11204'!G115+'11205'!G115+'11206'!G115+'11207'!G115+'11208'!G115+'11209'!G115+'11210'!G115+'11211'!G115+'11212'!G115</f>
        <v>3476302439</v>
      </c>
      <c r="H115" s="9">
        <f>'11201'!H115+'11202'!H115+'11203'!H115+'11204'!H115+'11205'!H115+'11206'!H115+'11207'!H115+'11208'!H115+'11209'!H115+'11210'!H115+'11211'!H115+'11212'!H115</f>
        <v>4852006873</v>
      </c>
      <c r="I115" s="9">
        <f>'11201'!I115+'11202'!I115+'11203'!I115+'11204'!I115+'11205'!I115+'11206'!I115+'11207'!I115+'11208'!I115+'11209'!I115+'11210'!I115+'11211'!I115+'11212'!I115</f>
        <v>16248997</v>
      </c>
      <c r="J115" s="9">
        <f>'11201'!J115+'11202'!J115+'11203'!J115+'11204'!J115+'11205'!J115+'11206'!J115+'11207'!J115+'11208'!J115+'11209'!J115+'11210'!J115+'11211'!J115+'11212'!J115</f>
        <v>4847936</v>
      </c>
      <c r="K115" s="9">
        <f>'11201'!K115+'11202'!K115+'11203'!K115+'11204'!K115+'11205'!K115+'11206'!K115+'11207'!K115+'11208'!K115+'11209'!K115+'11210'!K115+'11211'!K115+'11212'!K115</f>
        <v>21096933</v>
      </c>
      <c r="L115" s="9">
        <f>'11201'!L115+'11202'!L115+'11203'!L115+'11204'!L115+'11205'!L115+'11206'!L115+'11207'!L115+'11208'!L115+'11209'!L115+'11210'!L115+'11211'!L115+'11212'!L115</f>
        <v>26390945</v>
      </c>
      <c r="M115" s="9">
        <f>'11201'!M115+'11202'!M115+'11203'!M115+'11204'!M115+'11205'!M115+'11206'!M115+'11207'!M115+'11208'!M115+'11209'!M115+'11210'!M115+'11211'!M115+'11212'!M115</f>
        <v>1314936</v>
      </c>
      <c r="N115" s="9">
        <f>'11201'!N115+'11202'!N115+'11203'!N115+'11204'!N115+'11205'!N115+'11206'!N115+'11207'!N115+'11208'!N115+'11209'!N115+'11210'!N115+'11211'!N115+'11212'!N115</f>
        <v>27705881</v>
      </c>
      <c r="O115" s="9">
        <f>'11201'!O115+'11202'!O115+'11203'!O115+'11204'!O115+'11205'!O115+'11206'!O115+'11207'!O115+'11208'!O115+'11209'!O115+'11210'!O115+'11211'!O115+'11212'!O115</f>
        <v>1177</v>
      </c>
      <c r="P115" s="9">
        <f>'11201'!P115+'11202'!P115+'11203'!P115+'11204'!P115+'11205'!P115+'11206'!P115+'11207'!P115+'11208'!P115+'11209'!P115+'11210'!P115+'11211'!P115+'11212'!P115</f>
        <v>0</v>
      </c>
      <c r="Q115" s="9">
        <f>'11201'!Q115+'11202'!Q115+'11203'!Q115+'11204'!Q115+'11205'!Q115+'11206'!Q115+'11207'!Q115+'11208'!Q115+'11209'!Q115+'11210'!Q115+'11211'!Q115+'11212'!Q115</f>
        <v>1177</v>
      </c>
      <c r="R115" s="9">
        <f>'11201'!R115+'11202'!R115+'11203'!R115+'11204'!R115+'11205'!R115+'11206'!R115+'11207'!R115+'11208'!R115+'11209'!R115+'11210'!R115+'11211'!R115+'11212'!R115</f>
        <v>0</v>
      </c>
      <c r="S115" s="9">
        <f>'11201'!S115+'11202'!S115+'11203'!S115+'11204'!S115+'11205'!S115+'11206'!S115+'11207'!S115+'11208'!S115+'11209'!S115+'11210'!S115+'11211'!S115+'11212'!S115</f>
        <v>0</v>
      </c>
      <c r="T115" s="9">
        <f>'11201'!T115+'11202'!T115+'11203'!T115+'11204'!T115+'11205'!T115+'11206'!T115+'11207'!T115+'11208'!T115+'11209'!T115+'11210'!T115+'11211'!T115+'11212'!T115</f>
        <v>0</v>
      </c>
      <c r="U115" s="9">
        <f>'11201'!U115+'11202'!U115+'11203'!U115+'11204'!U115+'11205'!U115+'11206'!U115+'11207'!U115+'11208'!U115+'11209'!U115+'11210'!U115+'11211'!U115+'11212'!U115</f>
        <v>593756359</v>
      </c>
      <c r="V115" s="9">
        <f>'11201'!V115+'11202'!V115+'11203'!V115+'11204'!V115+'11205'!V115+'11206'!V115+'11207'!V115+'11208'!V115+'11209'!V115+'11210'!V115+'11211'!V115+'11212'!V115</f>
        <v>1584609171</v>
      </c>
      <c r="W115" s="9">
        <f>'11201'!W115+'11202'!W115+'11203'!W115+'11204'!W115+'11205'!W115+'11206'!W115+'11207'!W115+'11208'!W115+'11209'!W115+'11210'!W115+'11211'!W115+'11212'!W115</f>
        <v>2178365530</v>
      </c>
      <c r="X115" s="9">
        <f>'11201'!X115+'11202'!X115+'11203'!X115+'11204'!X115+'11205'!X115+'11206'!X115+'11207'!X115+'11208'!X115+'11209'!X115+'11210'!X115+'11211'!X115+'11212'!X115</f>
        <v>7083514631</v>
      </c>
      <c r="Y115" s="9">
        <f>'11201'!Y115+'11202'!Y115+'11203'!Y115+'11204'!Y115+'11205'!Y115+'11206'!Y115+'11207'!Y115+'11208'!Y115+'11209'!Y115+'11210'!Y115+'11211'!Y115+'11212'!Y115</f>
        <v>614328726</v>
      </c>
      <c r="Z115" s="9">
        <f>'11201'!Z115+'11202'!Z115+'11203'!Z115+'11204'!Z115+'11205'!Z115+'11206'!Z115+'11207'!Z115+'11208'!Z115+'11209'!Z115+'11210'!Z115+'11211'!Z115+'11212'!Z115</f>
        <v>7697843357</v>
      </c>
      <c r="AA115" s="9">
        <f>'11201'!AA115+'11202'!AA115+'11203'!AA115+'11204'!AA115+'11205'!AA115+'11206'!AA115+'11207'!AA115+'11208'!AA115+'11209'!AA115+'11210'!AA115+'11211'!AA115+'11212'!AA115</f>
        <v>16898021724</v>
      </c>
      <c r="AB115" s="9">
        <f>'11201'!AB115+'11202'!AB115+'11203'!AB115+'11204'!AB115+'11205'!AB115+'11206'!AB115+'11207'!AB115+'11208'!AB115+'11209'!AB115+'11210'!AB115+'11211'!AB115+'11212'!AB115</f>
        <v>9201760131</v>
      </c>
      <c r="AC115" s="9">
        <f>'11201'!AC115+'11202'!AC115+'11203'!AC115+'11204'!AC115+'11205'!AC115+'11206'!AC115+'11207'!AC115+'11208'!AC115+'11209'!AC115+'11210'!AC115+'11211'!AC115+'11212'!AC115</f>
        <v>26099781855</v>
      </c>
      <c r="AD115" s="9">
        <f>'11201'!AD115+'11202'!AD115+'11203'!AD115+'11204'!AD115+'11205'!AD115+'11206'!AD115+'11207'!AD115+'11208'!AD115+'11209'!AD115+'11210'!AD115+'11211'!AD115+'11212'!AD115</f>
        <v>0</v>
      </c>
      <c r="AE115" s="9">
        <f>'11201'!AE115+'11202'!AE115+'11203'!AE115+'11204'!AE115+'11205'!AE115+'11206'!AE115+'11207'!AE115+'11208'!AE115+'11209'!AE115+'11210'!AE115+'11211'!AE115+'11212'!AE115</f>
        <v>0</v>
      </c>
      <c r="AF115" s="9">
        <f>'11201'!AF115+'11202'!AF115+'11203'!AF115+'11204'!AF115+'11205'!AF115+'11206'!AF115+'11207'!AF115+'11208'!AF115+'11209'!AF115+'11210'!AF115+'11211'!AF115+'11212'!AF115</f>
        <v>0</v>
      </c>
    </row>
    <row r="116" spans="1:32" ht="19.5" customHeight="1" thickBot="1">
      <c r="A116" s="52" t="s">
        <v>42</v>
      </c>
      <c r="B116" s="18" t="s">
        <v>2</v>
      </c>
      <c r="C116" s="43">
        <f>'11201'!C116+'11202'!C116+'11203'!C116+'11204'!C116+'11205'!C116+'11206'!C116+'11207'!C116+'11208'!C116+'11209'!C116+'11210'!C116+'11211'!C116+'11212'!C116</f>
        <v>34359740</v>
      </c>
      <c r="D116" s="43">
        <f>'11201'!D116+'11202'!D116+'11203'!D116+'11204'!D116+'11205'!D116+'11206'!D116+'11207'!D116+'11208'!D116+'11209'!D116+'11210'!D116+'11211'!D116+'11212'!D116</f>
        <v>651177</v>
      </c>
      <c r="E116" s="43">
        <f>'11201'!E116+'11202'!E116+'11203'!E116+'11204'!E116+'11205'!E116+'11206'!E116+'11207'!E116+'11208'!E116+'11209'!E116+'11210'!E116+'11211'!E116+'11212'!E116</f>
        <v>35010917</v>
      </c>
      <c r="F116" s="43">
        <f>'11201'!F116+'11202'!F116+'11203'!F116+'11204'!F116+'11205'!F116+'11206'!F116+'11207'!F116+'11208'!F116+'11209'!F116+'11210'!F116+'11211'!F116+'11212'!F116</f>
        <v>34359740</v>
      </c>
      <c r="G116" s="43">
        <f>'11201'!G116+'11202'!G116+'11203'!G116+'11204'!G116+'11205'!G116+'11206'!G116+'11207'!G116+'11208'!G116+'11209'!G116+'11210'!G116+'11211'!G116+'11212'!G116</f>
        <v>651177</v>
      </c>
      <c r="H116" s="43">
        <f>'11201'!H116+'11202'!H116+'11203'!H116+'11204'!H116+'11205'!H116+'11206'!H116+'11207'!H116+'11208'!H116+'11209'!H116+'11210'!H116+'11211'!H116+'11212'!H116</f>
        <v>35010917</v>
      </c>
      <c r="I116" s="43">
        <f>'11201'!I116+'11202'!I116+'11203'!I116+'11204'!I116+'11205'!I116+'11206'!I116+'11207'!I116+'11208'!I116+'11209'!I116+'11210'!I116+'11211'!I116+'11212'!I116</f>
        <v>0</v>
      </c>
      <c r="J116" s="43">
        <f>'11201'!J116+'11202'!J116+'11203'!J116+'11204'!J116+'11205'!J116+'11206'!J116+'11207'!J116+'11208'!J116+'11209'!J116+'11210'!J116+'11211'!J116+'11212'!J116</f>
        <v>0</v>
      </c>
      <c r="K116" s="43">
        <f>'11201'!K116+'11202'!K116+'11203'!K116+'11204'!K116+'11205'!K116+'11206'!K116+'11207'!K116+'11208'!K116+'11209'!K116+'11210'!K116+'11211'!K116+'11212'!K116</f>
        <v>0</v>
      </c>
      <c r="L116" s="43">
        <f>'11201'!L116+'11202'!L116+'11203'!L116+'11204'!L116+'11205'!L116+'11206'!L116+'11207'!L116+'11208'!L116+'11209'!L116+'11210'!L116+'11211'!L116+'11212'!L116</f>
        <v>0</v>
      </c>
      <c r="M116" s="43">
        <f>'11201'!M116+'11202'!M116+'11203'!M116+'11204'!M116+'11205'!M116+'11206'!M116+'11207'!M116+'11208'!M116+'11209'!M116+'11210'!M116+'11211'!M116+'11212'!M116</f>
        <v>0</v>
      </c>
      <c r="N116" s="43">
        <f>'11201'!N116+'11202'!N116+'11203'!N116+'11204'!N116+'11205'!N116+'11206'!N116+'11207'!N116+'11208'!N116+'11209'!N116+'11210'!N116+'11211'!N116+'11212'!N116</f>
        <v>0</v>
      </c>
      <c r="O116" s="43">
        <f>'11201'!O116+'11202'!O116+'11203'!O116+'11204'!O116+'11205'!O116+'11206'!O116+'11207'!O116+'11208'!O116+'11209'!O116+'11210'!O116+'11211'!O116+'11212'!O116</f>
        <v>0</v>
      </c>
      <c r="P116" s="43">
        <f>'11201'!P116+'11202'!P116+'11203'!P116+'11204'!P116+'11205'!P116+'11206'!P116+'11207'!P116+'11208'!P116+'11209'!P116+'11210'!P116+'11211'!P116+'11212'!P116</f>
        <v>0</v>
      </c>
      <c r="Q116" s="43">
        <f>'11201'!Q116+'11202'!Q116+'11203'!Q116+'11204'!Q116+'11205'!Q116+'11206'!Q116+'11207'!Q116+'11208'!Q116+'11209'!Q116+'11210'!Q116+'11211'!Q116+'11212'!Q116</f>
        <v>0</v>
      </c>
      <c r="R116" s="43">
        <f>'11201'!R116+'11202'!R116+'11203'!R116+'11204'!R116+'11205'!R116+'11206'!R116+'11207'!R116+'11208'!R116+'11209'!R116+'11210'!R116+'11211'!R116+'11212'!R116</f>
        <v>0</v>
      </c>
      <c r="S116" s="43">
        <f>'11201'!S116+'11202'!S116+'11203'!S116+'11204'!S116+'11205'!S116+'11206'!S116+'11207'!S116+'11208'!S116+'11209'!S116+'11210'!S116+'11211'!S116+'11212'!S116</f>
        <v>0</v>
      </c>
      <c r="T116" s="43">
        <f>'11201'!T116+'11202'!T116+'11203'!T116+'11204'!T116+'11205'!T116+'11206'!T116+'11207'!T116+'11208'!T116+'11209'!T116+'11210'!T116+'11211'!T116+'11212'!T116</f>
        <v>0</v>
      </c>
      <c r="U116" s="43">
        <f>'11201'!U116+'11202'!U116+'11203'!U116+'11204'!U116+'11205'!U116+'11206'!U116+'11207'!U116+'11208'!U116+'11209'!U116+'11210'!U116+'11211'!U116+'11212'!U116</f>
        <v>0</v>
      </c>
      <c r="V116" s="43">
        <f>'11201'!V116+'11202'!V116+'11203'!V116+'11204'!V116+'11205'!V116+'11206'!V116+'11207'!V116+'11208'!V116+'11209'!V116+'11210'!V116+'11211'!V116+'11212'!V116</f>
        <v>0</v>
      </c>
      <c r="W116" s="43">
        <f>'11201'!W116+'11202'!W116+'11203'!W116+'11204'!W116+'11205'!W116+'11206'!W116+'11207'!W116+'11208'!W116+'11209'!W116+'11210'!W116+'11211'!W116+'11212'!W116</f>
        <v>0</v>
      </c>
      <c r="X116" s="43">
        <f>'11201'!X116+'11202'!X116+'11203'!X116+'11204'!X116+'11205'!X116+'11206'!X116+'11207'!X116+'11208'!X116+'11209'!X116+'11210'!X116+'11211'!X116+'11212'!X116</f>
        <v>0</v>
      </c>
      <c r="Y116" s="43">
        <f>'11201'!Y116+'11202'!Y116+'11203'!Y116+'11204'!Y116+'11205'!Y116+'11206'!Y116+'11207'!Y116+'11208'!Y116+'11209'!Y116+'11210'!Y116+'11211'!Y116+'11212'!Y116</f>
        <v>0</v>
      </c>
      <c r="Z116" s="43">
        <f>'11201'!Z116+'11202'!Z116+'11203'!Z116+'11204'!Z116+'11205'!Z116+'11206'!Z116+'11207'!Z116+'11208'!Z116+'11209'!Z116+'11210'!Z116+'11211'!Z116+'11212'!Z116</f>
        <v>0</v>
      </c>
      <c r="AA116" s="43">
        <f>'11201'!AA116+'11202'!AA116+'11203'!AA116+'11204'!AA116+'11205'!AA116+'11206'!AA116+'11207'!AA116+'11208'!AA116+'11209'!AA116+'11210'!AA116+'11211'!AA116+'11212'!AA116</f>
        <v>0</v>
      </c>
      <c r="AB116" s="43">
        <f>'11201'!AB116+'11202'!AB116+'11203'!AB116+'11204'!AB116+'11205'!AB116+'11206'!AB116+'11207'!AB116+'11208'!AB116+'11209'!AB116+'11210'!AB116+'11211'!AB116+'11212'!AB116</f>
        <v>0</v>
      </c>
      <c r="AC116" s="43">
        <f>'11201'!AC116+'11202'!AC116+'11203'!AC116+'11204'!AC116+'11205'!AC116+'11206'!AC116+'11207'!AC116+'11208'!AC116+'11209'!AC116+'11210'!AC116+'11211'!AC116+'11212'!AC116</f>
        <v>0</v>
      </c>
      <c r="AD116" s="43">
        <f>'11201'!AD116+'11202'!AD116+'11203'!AD116+'11204'!AD116+'11205'!AD116+'11206'!AD116+'11207'!AD116+'11208'!AD116+'11209'!AD116+'11210'!AD116+'11211'!AD116+'11212'!AD116</f>
        <v>0</v>
      </c>
      <c r="AE116" s="43">
        <f>'11201'!AE116+'11202'!AE116+'11203'!AE116+'11204'!AE116+'11205'!AE116+'11206'!AE116+'11207'!AE116+'11208'!AE116+'11209'!AE116+'11210'!AE116+'11211'!AE116+'11212'!AE116</f>
        <v>0</v>
      </c>
      <c r="AF116" s="43">
        <f>'11201'!AF116+'11202'!AF116+'11203'!AF116+'11204'!AF116+'11205'!AF116+'11206'!AF116+'11207'!AF116+'11208'!AF116+'11209'!AF116+'11210'!AF116+'11211'!AF116+'11212'!AF116</f>
        <v>0</v>
      </c>
    </row>
    <row r="117" spans="1:32" ht="19.5" customHeight="1" thickBot="1">
      <c r="A117" s="53"/>
      <c r="B117" s="17" t="s">
        <v>3</v>
      </c>
      <c r="C117" s="43">
        <f>'11201'!C117+'11202'!C117+'11203'!C117+'11204'!C117+'11205'!C117+'11206'!C117+'11207'!C117+'11208'!C117+'11209'!C117+'11210'!C117+'11211'!C117+'11212'!C117</f>
        <v>0</v>
      </c>
      <c r="D117" s="43">
        <f>'11201'!D117+'11202'!D117+'11203'!D117+'11204'!D117+'11205'!D117+'11206'!D117+'11207'!D117+'11208'!D117+'11209'!D117+'11210'!D117+'11211'!D117+'11212'!D117</f>
        <v>0</v>
      </c>
      <c r="E117" s="43">
        <f>'11201'!E117+'11202'!E117+'11203'!E117+'11204'!E117+'11205'!E117+'11206'!E117+'11207'!E117+'11208'!E117+'11209'!E117+'11210'!E117+'11211'!E117+'11212'!E117</f>
        <v>0</v>
      </c>
      <c r="F117" s="43">
        <f>'11201'!F117+'11202'!F117+'11203'!F117+'11204'!F117+'11205'!F117+'11206'!F117+'11207'!F117+'11208'!F117+'11209'!F117+'11210'!F117+'11211'!F117+'11212'!F117</f>
        <v>0</v>
      </c>
      <c r="G117" s="43">
        <f>'11201'!G117+'11202'!G117+'11203'!G117+'11204'!G117+'11205'!G117+'11206'!G117+'11207'!G117+'11208'!G117+'11209'!G117+'11210'!G117+'11211'!G117+'11212'!G117</f>
        <v>0</v>
      </c>
      <c r="H117" s="43">
        <f>'11201'!H117+'11202'!H117+'11203'!H117+'11204'!H117+'11205'!H117+'11206'!H117+'11207'!H117+'11208'!H117+'11209'!H117+'11210'!H117+'11211'!H117+'11212'!H117</f>
        <v>0</v>
      </c>
      <c r="I117" s="43">
        <f>'11201'!I117+'11202'!I117+'11203'!I117+'11204'!I117+'11205'!I117+'11206'!I117+'11207'!I117+'11208'!I117+'11209'!I117+'11210'!I117+'11211'!I117+'11212'!I117</f>
        <v>0</v>
      </c>
      <c r="J117" s="43">
        <f>'11201'!J117+'11202'!J117+'11203'!J117+'11204'!J117+'11205'!J117+'11206'!J117+'11207'!J117+'11208'!J117+'11209'!J117+'11210'!J117+'11211'!J117+'11212'!J117</f>
        <v>0</v>
      </c>
      <c r="K117" s="43">
        <f>'11201'!K117+'11202'!K117+'11203'!K117+'11204'!K117+'11205'!K117+'11206'!K117+'11207'!K117+'11208'!K117+'11209'!K117+'11210'!K117+'11211'!K117+'11212'!K117</f>
        <v>0</v>
      </c>
      <c r="L117" s="43">
        <f>'11201'!L117+'11202'!L117+'11203'!L117+'11204'!L117+'11205'!L117+'11206'!L117+'11207'!L117+'11208'!L117+'11209'!L117+'11210'!L117+'11211'!L117+'11212'!L117</f>
        <v>0</v>
      </c>
      <c r="M117" s="43">
        <f>'11201'!M117+'11202'!M117+'11203'!M117+'11204'!M117+'11205'!M117+'11206'!M117+'11207'!M117+'11208'!M117+'11209'!M117+'11210'!M117+'11211'!M117+'11212'!M117</f>
        <v>0</v>
      </c>
      <c r="N117" s="43">
        <f>'11201'!N117+'11202'!N117+'11203'!N117+'11204'!N117+'11205'!N117+'11206'!N117+'11207'!N117+'11208'!N117+'11209'!N117+'11210'!N117+'11211'!N117+'11212'!N117</f>
        <v>0</v>
      </c>
      <c r="O117" s="43">
        <f>'11201'!O117+'11202'!O117+'11203'!O117+'11204'!O117+'11205'!O117+'11206'!O117+'11207'!O117+'11208'!O117+'11209'!O117+'11210'!O117+'11211'!O117+'11212'!O117</f>
        <v>0</v>
      </c>
      <c r="P117" s="43">
        <f>'11201'!P117+'11202'!P117+'11203'!P117+'11204'!P117+'11205'!P117+'11206'!P117+'11207'!P117+'11208'!P117+'11209'!P117+'11210'!P117+'11211'!P117+'11212'!P117</f>
        <v>0</v>
      </c>
      <c r="Q117" s="43">
        <f>'11201'!Q117+'11202'!Q117+'11203'!Q117+'11204'!Q117+'11205'!Q117+'11206'!Q117+'11207'!Q117+'11208'!Q117+'11209'!Q117+'11210'!Q117+'11211'!Q117+'11212'!Q117</f>
        <v>0</v>
      </c>
      <c r="R117" s="43">
        <f>'11201'!R117+'11202'!R117+'11203'!R117+'11204'!R117+'11205'!R117+'11206'!R117+'11207'!R117+'11208'!R117+'11209'!R117+'11210'!R117+'11211'!R117+'11212'!R117</f>
        <v>0</v>
      </c>
      <c r="S117" s="43">
        <f>'11201'!S117+'11202'!S117+'11203'!S117+'11204'!S117+'11205'!S117+'11206'!S117+'11207'!S117+'11208'!S117+'11209'!S117+'11210'!S117+'11211'!S117+'11212'!S117</f>
        <v>0</v>
      </c>
      <c r="T117" s="43">
        <f>'11201'!T117+'11202'!T117+'11203'!T117+'11204'!T117+'11205'!T117+'11206'!T117+'11207'!T117+'11208'!T117+'11209'!T117+'11210'!T117+'11211'!T117+'11212'!T117</f>
        <v>0</v>
      </c>
      <c r="U117" s="43">
        <f>'11201'!U117+'11202'!U117+'11203'!U117+'11204'!U117+'11205'!U117+'11206'!U117+'11207'!U117+'11208'!U117+'11209'!U117+'11210'!U117+'11211'!U117+'11212'!U117</f>
        <v>0</v>
      </c>
      <c r="V117" s="43">
        <f>'11201'!V117+'11202'!V117+'11203'!V117+'11204'!V117+'11205'!V117+'11206'!V117+'11207'!V117+'11208'!V117+'11209'!V117+'11210'!V117+'11211'!V117+'11212'!V117</f>
        <v>0</v>
      </c>
      <c r="W117" s="43">
        <f>'11201'!W117+'11202'!W117+'11203'!W117+'11204'!W117+'11205'!W117+'11206'!W117+'11207'!W117+'11208'!W117+'11209'!W117+'11210'!W117+'11211'!W117+'11212'!W117</f>
        <v>0</v>
      </c>
      <c r="X117" s="43">
        <f>'11201'!X117+'11202'!X117+'11203'!X117+'11204'!X117+'11205'!X117+'11206'!X117+'11207'!X117+'11208'!X117+'11209'!X117+'11210'!X117+'11211'!X117+'11212'!X117</f>
        <v>0</v>
      </c>
      <c r="Y117" s="43">
        <f>'11201'!Y117+'11202'!Y117+'11203'!Y117+'11204'!Y117+'11205'!Y117+'11206'!Y117+'11207'!Y117+'11208'!Y117+'11209'!Y117+'11210'!Y117+'11211'!Y117+'11212'!Y117</f>
        <v>0</v>
      </c>
      <c r="Z117" s="43">
        <f>'11201'!Z117+'11202'!Z117+'11203'!Z117+'11204'!Z117+'11205'!Z117+'11206'!Z117+'11207'!Z117+'11208'!Z117+'11209'!Z117+'11210'!Z117+'11211'!Z117+'11212'!Z117</f>
        <v>0</v>
      </c>
      <c r="AA117" s="43">
        <f>'11201'!AA117+'11202'!AA117+'11203'!AA117+'11204'!AA117+'11205'!AA117+'11206'!AA117+'11207'!AA117+'11208'!AA117+'11209'!AA117+'11210'!AA117+'11211'!AA117+'11212'!AA117</f>
        <v>0</v>
      </c>
      <c r="AB117" s="43">
        <f>'11201'!AB117+'11202'!AB117+'11203'!AB117+'11204'!AB117+'11205'!AB117+'11206'!AB117+'11207'!AB117+'11208'!AB117+'11209'!AB117+'11210'!AB117+'11211'!AB117+'11212'!AB117</f>
        <v>0</v>
      </c>
      <c r="AC117" s="43">
        <f>'11201'!AC117+'11202'!AC117+'11203'!AC117+'11204'!AC117+'11205'!AC117+'11206'!AC117+'11207'!AC117+'11208'!AC117+'11209'!AC117+'11210'!AC117+'11211'!AC117+'11212'!AC117</f>
        <v>0</v>
      </c>
      <c r="AD117" s="43">
        <f>'11201'!AD117+'11202'!AD117+'11203'!AD117+'11204'!AD117+'11205'!AD117+'11206'!AD117+'11207'!AD117+'11208'!AD117+'11209'!AD117+'11210'!AD117+'11211'!AD117+'11212'!AD117</f>
        <v>0</v>
      </c>
      <c r="AE117" s="43">
        <f>'11201'!AE117+'11202'!AE117+'11203'!AE117+'11204'!AE117+'11205'!AE117+'11206'!AE117+'11207'!AE117+'11208'!AE117+'11209'!AE117+'11210'!AE117+'11211'!AE117+'11212'!AE117</f>
        <v>0</v>
      </c>
      <c r="AF117" s="43">
        <f>'11201'!AF117+'11202'!AF117+'11203'!AF117+'11204'!AF117+'11205'!AF117+'11206'!AF117+'11207'!AF117+'11208'!AF117+'11209'!AF117+'11210'!AF117+'11211'!AF117+'11212'!AF117</f>
        <v>0</v>
      </c>
    </row>
    <row r="118" spans="1:32" ht="19.5" customHeight="1" thickBot="1">
      <c r="A118" s="53"/>
      <c r="B118" s="17" t="s">
        <v>59</v>
      </c>
      <c r="C118" s="43">
        <f>'11201'!C118+'11202'!C118+'11203'!C118+'11204'!C118+'11205'!C118+'11206'!C118+'11207'!C118+'11208'!C118+'11209'!C118+'11210'!C118+'11211'!C118+'11212'!C118</f>
        <v>0</v>
      </c>
      <c r="D118" s="43">
        <f>'11201'!D118+'11202'!D118+'11203'!D118+'11204'!D118+'11205'!D118+'11206'!D118+'11207'!D118+'11208'!D118+'11209'!D118+'11210'!D118+'11211'!D118+'11212'!D118</f>
        <v>0</v>
      </c>
      <c r="E118" s="43">
        <f>'11201'!E118+'11202'!E118+'11203'!E118+'11204'!E118+'11205'!E118+'11206'!E118+'11207'!E118+'11208'!E118+'11209'!E118+'11210'!E118+'11211'!E118+'11212'!E118</f>
        <v>0</v>
      </c>
      <c r="F118" s="43">
        <f>'11201'!F118+'11202'!F118+'11203'!F118+'11204'!F118+'11205'!F118+'11206'!F118+'11207'!F118+'11208'!F118+'11209'!F118+'11210'!F118+'11211'!F118+'11212'!F118</f>
        <v>0</v>
      </c>
      <c r="G118" s="43">
        <f>'11201'!G118+'11202'!G118+'11203'!G118+'11204'!G118+'11205'!G118+'11206'!G118+'11207'!G118+'11208'!G118+'11209'!G118+'11210'!G118+'11211'!G118+'11212'!G118</f>
        <v>0</v>
      </c>
      <c r="H118" s="43">
        <f>'11201'!H118+'11202'!H118+'11203'!H118+'11204'!H118+'11205'!H118+'11206'!H118+'11207'!H118+'11208'!H118+'11209'!H118+'11210'!H118+'11211'!H118+'11212'!H118</f>
        <v>0</v>
      </c>
      <c r="I118" s="43">
        <f>'11201'!I118+'11202'!I118+'11203'!I118+'11204'!I118+'11205'!I118+'11206'!I118+'11207'!I118+'11208'!I118+'11209'!I118+'11210'!I118+'11211'!I118+'11212'!I118</f>
        <v>0</v>
      </c>
      <c r="J118" s="43">
        <f>'11201'!J118+'11202'!J118+'11203'!J118+'11204'!J118+'11205'!J118+'11206'!J118+'11207'!J118+'11208'!J118+'11209'!J118+'11210'!J118+'11211'!J118+'11212'!J118</f>
        <v>0</v>
      </c>
      <c r="K118" s="43">
        <f>'11201'!K118+'11202'!K118+'11203'!K118+'11204'!K118+'11205'!K118+'11206'!K118+'11207'!K118+'11208'!K118+'11209'!K118+'11210'!K118+'11211'!K118+'11212'!K118</f>
        <v>0</v>
      </c>
      <c r="L118" s="43">
        <f>'11201'!L118+'11202'!L118+'11203'!L118+'11204'!L118+'11205'!L118+'11206'!L118+'11207'!L118+'11208'!L118+'11209'!L118+'11210'!L118+'11211'!L118+'11212'!L118</f>
        <v>0</v>
      </c>
      <c r="M118" s="43">
        <f>'11201'!M118+'11202'!M118+'11203'!M118+'11204'!M118+'11205'!M118+'11206'!M118+'11207'!M118+'11208'!M118+'11209'!M118+'11210'!M118+'11211'!M118+'11212'!M118</f>
        <v>0</v>
      </c>
      <c r="N118" s="43">
        <f>'11201'!N118+'11202'!N118+'11203'!N118+'11204'!N118+'11205'!N118+'11206'!N118+'11207'!N118+'11208'!N118+'11209'!N118+'11210'!N118+'11211'!N118+'11212'!N118</f>
        <v>0</v>
      </c>
      <c r="O118" s="43">
        <f>'11201'!O118+'11202'!O118+'11203'!O118+'11204'!O118+'11205'!O118+'11206'!O118+'11207'!O118+'11208'!O118+'11209'!O118+'11210'!O118+'11211'!O118+'11212'!O118</f>
        <v>0</v>
      </c>
      <c r="P118" s="43">
        <f>'11201'!P118+'11202'!P118+'11203'!P118+'11204'!P118+'11205'!P118+'11206'!P118+'11207'!P118+'11208'!P118+'11209'!P118+'11210'!P118+'11211'!P118+'11212'!P118</f>
        <v>0</v>
      </c>
      <c r="Q118" s="43">
        <f>'11201'!Q118+'11202'!Q118+'11203'!Q118+'11204'!Q118+'11205'!Q118+'11206'!Q118+'11207'!Q118+'11208'!Q118+'11209'!Q118+'11210'!Q118+'11211'!Q118+'11212'!Q118</f>
        <v>0</v>
      </c>
      <c r="R118" s="43">
        <f>'11201'!R118+'11202'!R118+'11203'!R118+'11204'!R118+'11205'!R118+'11206'!R118+'11207'!R118+'11208'!R118+'11209'!R118+'11210'!R118+'11211'!R118+'11212'!R118</f>
        <v>0</v>
      </c>
      <c r="S118" s="43">
        <f>'11201'!S118+'11202'!S118+'11203'!S118+'11204'!S118+'11205'!S118+'11206'!S118+'11207'!S118+'11208'!S118+'11209'!S118+'11210'!S118+'11211'!S118+'11212'!S118</f>
        <v>0</v>
      </c>
      <c r="T118" s="43">
        <f>'11201'!T118+'11202'!T118+'11203'!T118+'11204'!T118+'11205'!T118+'11206'!T118+'11207'!T118+'11208'!T118+'11209'!T118+'11210'!T118+'11211'!T118+'11212'!T118</f>
        <v>0</v>
      </c>
      <c r="U118" s="43">
        <f>'11201'!U118+'11202'!U118+'11203'!U118+'11204'!U118+'11205'!U118+'11206'!U118+'11207'!U118+'11208'!U118+'11209'!U118+'11210'!U118+'11211'!U118+'11212'!U118</f>
        <v>0</v>
      </c>
      <c r="V118" s="43">
        <f>'11201'!V118+'11202'!V118+'11203'!V118+'11204'!V118+'11205'!V118+'11206'!V118+'11207'!V118+'11208'!V118+'11209'!V118+'11210'!V118+'11211'!V118+'11212'!V118</f>
        <v>0</v>
      </c>
      <c r="W118" s="43">
        <f>'11201'!W118+'11202'!W118+'11203'!W118+'11204'!W118+'11205'!W118+'11206'!W118+'11207'!W118+'11208'!W118+'11209'!W118+'11210'!W118+'11211'!W118+'11212'!W118</f>
        <v>0</v>
      </c>
      <c r="X118" s="43">
        <f>'11201'!X118+'11202'!X118+'11203'!X118+'11204'!X118+'11205'!X118+'11206'!X118+'11207'!X118+'11208'!X118+'11209'!X118+'11210'!X118+'11211'!X118+'11212'!X118</f>
        <v>0</v>
      </c>
      <c r="Y118" s="43">
        <f>'11201'!Y118+'11202'!Y118+'11203'!Y118+'11204'!Y118+'11205'!Y118+'11206'!Y118+'11207'!Y118+'11208'!Y118+'11209'!Y118+'11210'!Y118+'11211'!Y118+'11212'!Y118</f>
        <v>0</v>
      </c>
      <c r="Z118" s="43">
        <f>'11201'!Z118+'11202'!Z118+'11203'!Z118+'11204'!Z118+'11205'!Z118+'11206'!Z118+'11207'!Z118+'11208'!Z118+'11209'!Z118+'11210'!Z118+'11211'!Z118+'11212'!Z118</f>
        <v>0</v>
      </c>
      <c r="AA118" s="43">
        <f>'11201'!AA118+'11202'!AA118+'11203'!AA118+'11204'!AA118+'11205'!AA118+'11206'!AA118+'11207'!AA118+'11208'!AA118+'11209'!AA118+'11210'!AA118+'11211'!AA118+'11212'!AA118</f>
        <v>0</v>
      </c>
      <c r="AB118" s="43">
        <f>'11201'!AB118+'11202'!AB118+'11203'!AB118+'11204'!AB118+'11205'!AB118+'11206'!AB118+'11207'!AB118+'11208'!AB118+'11209'!AB118+'11210'!AB118+'11211'!AB118+'11212'!AB118</f>
        <v>0</v>
      </c>
      <c r="AC118" s="43">
        <f>'11201'!AC118+'11202'!AC118+'11203'!AC118+'11204'!AC118+'11205'!AC118+'11206'!AC118+'11207'!AC118+'11208'!AC118+'11209'!AC118+'11210'!AC118+'11211'!AC118+'11212'!AC118</f>
        <v>0</v>
      </c>
      <c r="AD118" s="43">
        <f>'11201'!AD118+'11202'!AD118+'11203'!AD118+'11204'!AD118+'11205'!AD118+'11206'!AD118+'11207'!AD118+'11208'!AD118+'11209'!AD118+'11210'!AD118+'11211'!AD118+'11212'!AD118</f>
        <v>0</v>
      </c>
      <c r="AE118" s="43">
        <f>'11201'!AE118+'11202'!AE118+'11203'!AE118+'11204'!AE118+'11205'!AE118+'11206'!AE118+'11207'!AE118+'11208'!AE118+'11209'!AE118+'11210'!AE118+'11211'!AE118+'11212'!AE118</f>
        <v>0</v>
      </c>
      <c r="AF118" s="43">
        <f>'11201'!AF118+'11202'!AF118+'11203'!AF118+'11204'!AF118+'11205'!AF118+'11206'!AF118+'11207'!AF118+'11208'!AF118+'11209'!AF118+'11210'!AF118+'11211'!AF118+'11212'!AF118</f>
        <v>0</v>
      </c>
    </row>
    <row r="119" spans="1:32" ht="19.5" customHeight="1" thickBot="1">
      <c r="A119" s="54"/>
      <c r="B119" s="17" t="s">
        <v>4</v>
      </c>
      <c r="C119" s="43">
        <f>'11201'!C119+'11202'!C119+'11203'!C119+'11204'!C119+'11205'!C119+'11206'!C119+'11207'!C119+'11208'!C119+'11209'!C119+'11210'!C119+'11211'!C119+'11212'!C119</f>
        <v>44222202</v>
      </c>
      <c r="D119" s="43">
        <f>'11201'!D119+'11202'!D119+'11203'!D119+'11204'!D119+'11205'!D119+'11206'!D119+'11207'!D119+'11208'!D119+'11209'!D119+'11210'!D119+'11211'!D119+'11212'!D119</f>
        <v>64054602</v>
      </c>
      <c r="E119" s="43">
        <f>'11201'!E119+'11202'!E119+'11203'!E119+'11204'!E119+'11205'!E119+'11206'!E119+'11207'!E119+'11208'!E119+'11209'!E119+'11210'!E119+'11211'!E119+'11212'!E119</f>
        <v>108276804</v>
      </c>
      <c r="F119" s="43">
        <f>'11201'!F119+'11202'!F119+'11203'!F119+'11204'!F119+'11205'!F119+'11206'!F119+'11207'!F119+'11208'!F119+'11209'!F119+'11210'!F119+'11211'!F119+'11212'!F119</f>
        <v>10737837</v>
      </c>
      <c r="G119" s="43">
        <f>'11201'!G119+'11202'!G119+'11203'!G119+'11204'!G119+'11205'!G119+'11206'!G119+'11207'!G119+'11208'!G119+'11209'!G119+'11210'!G119+'11211'!G119+'11212'!G119</f>
        <v>8494833</v>
      </c>
      <c r="H119" s="43">
        <f>'11201'!H119+'11202'!H119+'11203'!H119+'11204'!H119+'11205'!H119+'11206'!H119+'11207'!H119+'11208'!H119+'11209'!H119+'11210'!H119+'11211'!H119+'11212'!H119</f>
        <v>19232670</v>
      </c>
      <c r="I119" s="43">
        <f>'11201'!I119+'11202'!I119+'11203'!I119+'11204'!I119+'11205'!I119+'11206'!I119+'11207'!I119+'11208'!I119+'11209'!I119+'11210'!I119+'11211'!I119+'11212'!I119</f>
        <v>0</v>
      </c>
      <c r="J119" s="43">
        <f>'11201'!J119+'11202'!J119+'11203'!J119+'11204'!J119+'11205'!J119+'11206'!J119+'11207'!J119+'11208'!J119+'11209'!J119+'11210'!J119+'11211'!J119+'11212'!J119</f>
        <v>0</v>
      </c>
      <c r="K119" s="43">
        <f>'11201'!K119+'11202'!K119+'11203'!K119+'11204'!K119+'11205'!K119+'11206'!K119+'11207'!K119+'11208'!K119+'11209'!K119+'11210'!K119+'11211'!K119+'11212'!K119</f>
        <v>0</v>
      </c>
      <c r="L119" s="43">
        <f>'11201'!L119+'11202'!L119+'11203'!L119+'11204'!L119+'11205'!L119+'11206'!L119+'11207'!L119+'11208'!L119+'11209'!L119+'11210'!L119+'11211'!L119+'11212'!L119</f>
        <v>0</v>
      </c>
      <c r="M119" s="43">
        <f>'11201'!M119+'11202'!M119+'11203'!M119+'11204'!M119+'11205'!M119+'11206'!M119+'11207'!M119+'11208'!M119+'11209'!M119+'11210'!M119+'11211'!M119+'11212'!M119</f>
        <v>0</v>
      </c>
      <c r="N119" s="43">
        <f>'11201'!N119+'11202'!N119+'11203'!N119+'11204'!N119+'11205'!N119+'11206'!N119+'11207'!N119+'11208'!N119+'11209'!N119+'11210'!N119+'11211'!N119+'11212'!N119</f>
        <v>0</v>
      </c>
      <c r="O119" s="43">
        <f>'11201'!O119+'11202'!O119+'11203'!O119+'11204'!O119+'11205'!O119+'11206'!O119+'11207'!O119+'11208'!O119+'11209'!O119+'11210'!O119+'11211'!O119+'11212'!O119</f>
        <v>0</v>
      </c>
      <c r="P119" s="43">
        <f>'11201'!P119+'11202'!P119+'11203'!P119+'11204'!P119+'11205'!P119+'11206'!P119+'11207'!P119+'11208'!P119+'11209'!P119+'11210'!P119+'11211'!P119+'11212'!P119</f>
        <v>0</v>
      </c>
      <c r="Q119" s="43">
        <f>'11201'!Q119+'11202'!Q119+'11203'!Q119+'11204'!Q119+'11205'!Q119+'11206'!Q119+'11207'!Q119+'11208'!Q119+'11209'!Q119+'11210'!Q119+'11211'!Q119+'11212'!Q119</f>
        <v>0</v>
      </c>
      <c r="R119" s="43">
        <f>'11201'!R119+'11202'!R119+'11203'!R119+'11204'!R119+'11205'!R119+'11206'!R119+'11207'!R119+'11208'!R119+'11209'!R119+'11210'!R119+'11211'!R119+'11212'!R119</f>
        <v>0</v>
      </c>
      <c r="S119" s="43">
        <f>'11201'!S119+'11202'!S119+'11203'!S119+'11204'!S119+'11205'!S119+'11206'!S119+'11207'!S119+'11208'!S119+'11209'!S119+'11210'!S119+'11211'!S119+'11212'!S119</f>
        <v>0</v>
      </c>
      <c r="T119" s="43">
        <f>'11201'!T119+'11202'!T119+'11203'!T119+'11204'!T119+'11205'!T119+'11206'!T119+'11207'!T119+'11208'!T119+'11209'!T119+'11210'!T119+'11211'!T119+'11212'!T119</f>
        <v>0</v>
      </c>
      <c r="U119" s="43">
        <f>'11201'!U119+'11202'!U119+'11203'!U119+'11204'!U119+'11205'!U119+'11206'!U119+'11207'!U119+'11208'!U119+'11209'!U119+'11210'!U119+'11211'!U119+'11212'!U119</f>
        <v>0</v>
      </c>
      <c r="V119" s="43">
        <f>'11201'!V119+'11202'!V119+'11203'!V119+'11204'!V119+'11205'!V119+'11206'!V119+'11207'!V119+'11208'!V119+'11209'!V119+'11210'!V119+'11211'!V119+'11212'!V119</f>
        <v>0</v>
      </c>
      <c r="W119" s="43">
        <f>'11201'!W119+'11202'!W119+'11203'!W119+'11204'!W119+'11205'!W119+'11206'!W119+'11207'!W119+'11208'!W119+'11209'!W119+'11210'!W119+'11211'!W119+'11212'!W119</f>
        <v>0</v>
      </c>
      <c r="X119" s="43">
        <f>'11201'!X119+'11202'!X119+'11203'!X119+'11204'!X119+'11205'!X119+'11206'!X119+'11207'!X119+'11208'!X119+'11209'!X119+'11210'!X119+'11211'!X119+'11212'!X119</f>
        <v>33484365</v>
      </c>
      <c r="Y119" s="43">
        <f>'11201'!Y119+'11202'!Y119+'11203'!Y119+'11204'!Y119+'11205'!Y119+'11206'!Y119+'11207'!Y119+'11208'!Y119+'11209'!Y119+'11210'!Y119+'11211'!Y119+'11212'!Y119</f>
        <v>55559769</v>
      </c>
      <c r="Z119" s="43">
        <f>'11201'!Z119+'11202'!Z119+'11203'!Z119+'11204'!Z119+'11205'!Z119+'11206'!Z119+'11207'!Z119+'11208'!Z119+'11209'!Z119+'11210'!Z119+'11211'!Z119+'11212'!Z119</f>
        <v>89044134</v>
      </c>
      <c r="AA119" s="43">
        <f>'11201'!AA119+'11202'!AA119+'11203'!AA119+'11204'!AA119+'11205'!AA119+'11206'!AA119+'11207'!AA119+'11208'!AA119+'11209'!AA119+'11210'!AA119+'11211'!AA119+'11212'!AA119</f>
        <v>0</v>
      </c>
      <c r="AB119" s="43">
        <f>'11201'!AB119+'11202'!AB119+'11203'!AB119+'11204'!AB119+'11205'!AB119+'11206'!AB119+'11207'!AB119+'11208'!AB119+'11209'!AB119+'11210'!AB119+'11211'!AB119+'11212'!AB119</f>
        <v>0</v>
      </c>
      <c r="AC119" s="43">
        <f>'11201'!AC119+'11202'!AC119+'11203'!AC119+'11204'!AC119+'11205'!AC119+'11206'!AC119+'11207'!AC119+'11208'!AC119+'11209'!AC119+'11210'!AC119+'11211'!AC119+'11212'!AC119</f>
        <v>0</v>
      </c>
      <c r="AD119" s="43">
        <f>'11201'!AD119+'11202'!AD119+'11203'!AD119+'11204'!AD119+'11205'!AD119+'11206'!AD119+'11207'!AD119+'11208'!AD119+'11209'!AD119+'11210'!AD119+'11211'!AD119+'11212'!AD119</f>
        <v>0</v>
      </c>
      <c r="AE119" s="43">
        <f>'11201'!AE119+'11202'!AE119+'11203'!AE119+'11204'!AE119+'11205'!AE119+'11206'!AE119+'11207'!AE119+'11208'!AE119+'11209'!AE119+'11210'!AE119+'11211'!AE119+'11212'!AE119</f>
        <v>0</v>
      </c>
      <c r="AF119" s="43">
        <f>'11201'!AF119+'11202'!AF119+'11203'!AF119+'11204'!AF119+'11205'!AF119+'11206'!AF119+'11207'!AF119+'11208'!AF119+'11209'!AF119+'11210'!AF119+'11211'!AF119+'11212'!AF119</f>
        <v>0</v>
      </c>
    </row>
    <row r="120" spans="1:32" s="44" customFormat="1" ht="19.5" customHeight="1" thickBot="1">
      <c r="A120" s="22" t="s">
        <v>5</v>
      </c>
      <c r="B120" s="21"/>
      <c r="C120" s="9">
        <f>'11201'!C120+'11202'!C120+'11203'!C120+'11204'!C120+'11205'!C120+'11206'!C120+'11207'!C120+'11208'!C120+'11209'!C120+'11210'!C120+'11211'!C120+'11212'!C120</f>
        <v>78581942</v>
      </c>
      <c r="D120" s="9">
        <f>'11201'!D120+'11202'!D120+'11203'!D120+'11204'!D120+'11205'!D120+'11206'!D120+'11207'!D120+'11208'!D120+'11209'!D120+'11210'!D120+'11211'!D120+'11212'!D120</f>
        <v>64705779</v>
      </c>
      <c r="E120" s="9">
        <f>'11201'!E120+'11202'!E120+'11203'!E120+'11204'!E120+'11205'!E120+'11206'!E120+'11207'!E120+'11208'!E120+'11209'!E120+'11210'!E120+'11211'!E120+'11212'!E120</f>
        <v>143287721</v>
      </c>
      <c r="F120" s="9">
        <f>'11201'!F120+'11202'!F120+'11203'!F120+'11204'!F120+'11205'!F120+'11206'!F120+'11207'!F120+'11208'!F120+'11209'!F120+'11210'!F120+'11211'!F120+'11212'!F120</f>
        <v>45097577</v>
      </c>
      <c r="G120" s="9">
        <f>'11201'!G120+'11202'!G120+'11203'!G120+'11204'!G120+'11205'!G120+'11206'!G120+'11207'!G120+'11208'!G120+'11209'!G120+'11210'!G120+'11211'!G120+'11212'!G120</f>
        <v>9146010</v>
      </c>
      <c r="H120" s="9">
        <f>'11201'!H120+'11202'!H120+'11203'!H120+'11204'!H120+'11205'!H120+'11206'!H120+'11207'!H120+'11208'!H120+'11209'!H120+'11210'!H120+'11211'!H120+'11212'!H120</f>
        <v>54243587</v>
      </c>
      <c r="I120" s="9">
        <f>'11201'!I120+'11202'!I120+'11203'!I120+'11204'!I120+'11205'!I120+'11206'!I120+'11207'!I120+'11208'!I120+'11209'!I120+'11210'!I120+'11211'!I120+'11212'!I120</f>
        <v>0</v>
      </c>
      <c r="J120" s="9">
        <f>'11201'!J120+'11202'!J120+'11203'!J120+'11204'!J120+'11205'!J120+'11206'!J120+'11207'!J120+'11208'!J120+'11209'!J120+'11210'!J120+'11211'!J120+'11212'!J120</f>
        <v>0</v>
      </c>
      <c r="K120" s="9">
        <f>'11201'!K120+'11202'!K120+'11203'!K120+'11204'!K120+'11205'!K120+'11206'!K120+'11207'!K120+'11208'!K120+'11209'!K120+'11210'!K120+'11211'!K120+'11212'!K120</f>
        <v>0</v>
      </c>
      <c r="L120" s="9">
        <f>'11201'!L120+'11202'!L120+'11203'!L120+'11204'!L120+'11205'!L120+'11206'!L120+'11207'!L120+'11208'!L120+'11209'!L120+'11210'!L120+'11211'!L120+'11212'!L120</f>
        <v>0</v>
      </c>
      <c r="M120" s="9">
        <f>'11201'!M120+'11202'!M120+'11203'!M120+'11204'!M120+'11205'!M120+'11206'!M120+'11207'!M120+'11208'!M120+'11209'!M120+'11210'!M120+'11211'!M120+'11212'!M120</f>
        <v>0</v>
      </c>
      <c r="N120" s="9">
        <f>'11201'!N120+'11202'!N120+'11203'!N120+'11204'!N120+'11205'!N120+'11206'!N120+'11207'!N120+'11208'!N120+'11209'!N120+'11210'!N120+'11211'!N120+'11212'!N120</f>
        <v>0</v>
      </c>
      <c r="O120" s="9">
        <f>'11201'!O120+'11202'!O120+'11203'!O120+'11204'!O120+'11205'!O120+'11206'!O120+'11207'!O120+'11208'!O120+'11209'!O120+'11210'!O120+'11211'!O120+'11212'!O120</f>
        <v>0</v>
      </c>
      <c r="P120" s="9">
        <f>'11201'!P120+'11202'!P120+'11203'!P120+'11204'!P120+'11205'!P120+'11206'!P120+'11207'!P120+'11208'!P120+'11209'!P120+'11210'!P120+'11211'!P120+'11212'!P120</f>
        <v>0</v>
      </c>
      <c r="Q120" s="9">
        <f>'11201'!Q120+'11202'!Q120+'11203'!Q120+'11204'!Q120+'11205'!Q120+'11206'!Q120+'11207'!Q120+'11208'!Q120+'11209'!Q120+'11210'!Q120+'11211'!Q120+'11212'!Q120</f>
        <v>0</v>
      </c>
      <c r="R120" s="9">
        <f>'11201'!R120+'11202'!R120+'11203'!R120+'11204'!R120+'11205'!R120+'11206'!R120+'11207'!R120+'11208'!R120+'11209'!R120+'11210'!R120+'11211'!R120+'11212'!R120</f>
        <v>0</v>
      </c>
      <c r="S120" s="9">
        <f>'11201'!S120+'11202'!S120+'11203'!S120+'11204'!S120+'11205'!S120+'11206'!S120+'11207'!S120+'11208'!S120+'11209'!S120+'11210'!S120+'11211'!S120+'11212'!S120</f>
        <v>0</v>
      </c>
      <c r="T120" s="9">
        <f>'11201'!T120+'11202'!T120+'11203'!T120+'11204'!T120+'11205'!T120+'11206'!T120+'11207'!T120+'11208'!T120+'11209'!T120+'11210'!T120+'11211'!T120+'11212'!T120</f>
        <v>0</v>
      </c>
      <c r="U120" s="9">
        <f>'11201'!U120+'11202'!U120+'11203'!U120+'11204'!U120+'11205'!U120+'11206'!U120+'11207'!U120+'11208'!U120+'11209'!U120+'11210'!U120+'11211'!U120+'11212'!U120</f>
        <v>0</v>
      </c>
      <c r="V120" s="9">
        <f>'11201'!V120+'11202'!V120+'11203'!V120+'11204'!V120+'11205'!V120+'11206'!V120+'11207'!V120+'11208'!V120+'11209'!V120+'11210'!V120+'11211'!V120+'11212'!V120</f>
        <v>0</v>
      </c>
      <c r="W120" s="9">
        <f>'11201'!W120+'11202'!W120+'11203'!W120+'11204'!W120+'11205'!W120+'11206'!W120+'11207'!W120+'11208'!W120+'11209'!W120+'11210'!W120+'11211'!W120+'11212'!W120</f>
        <v>0</v>
      </c>
      <c r="X120" s="9">
        <f>'11201'!X120+'11202'!X120+'11203'!X120+'11204'!X120+'11205'!X120+'11206'!X120+'11207'!X120+'11208'!X120+'11209'!X120+'11210'!X120+'11211'!X120+'11212'!X120</f>
        <v>33484365</v>
      </c>
      <c r="Y120" s="9">
        <f>'11201'!Y120+'11202'!Y120+'11203'!Y120+'11204'!Y120+'11205'!Y120+'11206'!Y120+'11207'!Y120+'11208'!Y120+'11209'!Y120+'11210'!Y120+'11211'!Y120+'11212'!Y120</f>
        <v>55559769</v>
      </c>
      <c r="Z120" s="9">
        <f>'11201'!Z120+'11202'!Z120+'11203'!Z120+'11204'!Z120+'11205'!Z120+'11206'!Z120+'11207'!Z120+'11208'!Z120+'11209'!Z120+'11210'!Z120+'11211'!Z120+'11212'!Z120</f>
        <v>89044134</v>
      </c>
      <c r="AA120" s="9">
        <f>'11201'!AA120+'11202'!AA120+'11203'!AA120+'11204'!AA120+'11205'!AA120+'11206'!AA120+'11207'!AA120+'11208'!AA120+'11209'!AA120+'11210'!AA120+'11211'!AA120+'11212'!AA120</f>
        <v>0</v>
      </c>
      <c r="AB120" s="9">
        <f>'11201'!AB120+'11202'!AB120+'11203'!AB120+'11204'!AB120+'11205'!AB120+'11206'!AB120+'11207'!AB120+'11208'!AB120+'11209'!AB120+'11210'!AB120+'11211'!AB120+'11212'!AB120</f>
        <v>0</v>
      </c>
      <c r="AC120" s="9">
        <f>'11201'!AC120+'11202'!AC120+'11203'!AC120+'11204'!AC120+'11205'!AC120+'11206'!AC120+'11207'!AC120+'11208'!AC120+'11209'!AC120+'11210'!AC120+'11211'!AC120+'11212'!AC120</f>
        <v>0</v>
      </c>
      <c r="AD120" s="9">
        <f>'11201'!AD120+'11202'!AD120+'11203'!AD120+'11204'!AD120+'11205'!AD120+'11206'!AD120+'11207'!AD120+'11208'!AD120+'11209'!AD120+'11210'!AD120+'11211'!AD120+'11212'!AD120</f>
        <v>0</v>
      </c>
      <c r="AE120" s="9">
        <f>'11201'!AE120+'11202'!AE120+'11203'!AE120+'11204'!AE120+'11205'!AE120+'11206'!AE120+'11207'!AE120+'11208'!AE120+'11209'!AE120+'11210'!AE120+'11211'!AE120+'11212'!AE120</f>
        <v>0</v>
      </c>
      <c r="AF120" s="9">
        <f>'11201'!AF120+'11202'!AF120+'11203'!AF120+'11204'!AF120+'11205'!AF120+'11206'!AF120+'11207'!AF120+'11208'!AF120+'11209'!AF120+'11210'!AF120+'11211'!AF120+'11212'!AF120</f>
        <v>0</v>
      </c>
    </row>
    <row r="121" spans="1:32" ht="19.5" customHeight="1" thickBot="1">
      <c r="A121" s="52" t="s">
        <v>43</v>
      </c>
      <c r="B121" s="18" t="s">
        <v>2</v>
      </c>
      <c r="C121" s="43">
        <f>'11201'!C121+'11202'!C121+'11203'!C121+'11204'!C121+'11205'!C121+'11206'!C121+'11207'!C121+'11208'!C121+'11209'!C121+'11210'!C121+'11211'!C121+'11212'!C121</f>
        <v>0</v>
      </c>
      <c r="D121" s="43">
        <f>'11201'!D121+'11202'!D121+'11203'!D121+'11204'!D121+'11205'!D121+'11206'!D121+'11207'!D121+'11208'!D121+'11209'!D121+'11210'!D121+'11211'!D121+'11212'!D121</f>
        <v>896849</v>
      </c>
      <c r="E121" s="43">
        <f>'11201'!E121+'11202'!E121+'11203'!E121+'11204'!E121+'11205'!E121+'11206'!E121+'11207'!E121+'11208'!E121+'11209'!E121+'11210'!E121+'11211'!E121+'11212'!E121</f>
        <v>896849</v>
      </c>
      <c r="F121" s="43">
        <f>'11201'!F121+'11202'!F121+'11203'!F121+'11204'!F121+'11205'!F121+'11206'!F121+'11207'!F121+'11208'!F121+'11209'!F121+'11210'!F121+'11211'!F121+'11212'!F121</f>
        <v>0</v>
      </c>
      <c r="G121" s="43">
        <f>'11201'!G121+'11202'!G121+'11203'!G121+'11204'!G121+'11205'!G121+'11206'!G121+'11207'!G121+'11208'!G121+'11209'!G121+'11210'!G121+'11211'!G121+'11212'!G121</f>
        <v>896849</v>
      </c>
      <c r="H121" s="43">
        <f>'11201'!H121+'11202'!H121+'11203'!H121+'11204'!H121+'11205'!H121+'11206'!H121+'11207'!H121+'11208'!H121+'11209'!H121+'11210'!H121+'11211'!H121+'11212'!H121</f>
        <v>896849</v>
      </c>
      <c r="I121" s="43">
        <f>'11201'!I121+'11202'!I121+'11203'!I121+'11204'!I121+'11205'!I121+'11206'!I121+'11207'!I121+'11208'!I121+'11209'!I121+'11210'!I121+'11211'!I121+'11212'!I121</f>
        <v>0</v>
      </c>
      <c r="J121" s="43">
        <f>'11201'!J121+'11202'!J121+'11203'!J121+'11204'!J121+'11205'!J121+'11206'!J121+'11207'!J121+'11208'!J121+'11209'!J121+'11210'!J121+'11211'!J121+'11212'!J121</f>
        <v>0</v>
      </c>
      <c r="K121" s="43">
        <f>'11201'!K121+'11202'!K121+'11203'!K121+'11204'!K121+'11205'!K121+'11206'!K121+'11207'!K121+'11208'!K121+'11209'!K121+'11210'!K121+'11211'!K121+'11212'!K121</f>
        <v>0</v>
      </c>
      <c r="L121" s="43">
        <f>'11201'!L121+'11202'!L121+'11203'!L121+'11204'!L121+'11205'!L121+'11206'!L121+'11207'!L121+'11208'!L121+'11209'!L121+'11210'!L121+'11211'!L121+'11212'!L121</f>
        <v>0</v>
      </c>
      <c r="M121" s="43">
        <f>'11201'!M121+'11202'!M121+'11203'!M121+'11204'!M121+'11205'!M121+'11206'!M121+'11207'!M121+'11208'!M121+'11209'!M121+'11210'!M121+'11211'!M121+'11212'!M121</f>
        <v>0</v>
      </c>
      <c r="N121" s="43">
        <f>'11201'!N121+'11202'!N121+'11203'!N121+'11204'!N121+'11205'!N121+'11206'!N121+'11207'!N121+'11208'!N121+'11209'!N121+'11210'!N121+'11211'!N121+'11212'!N121</f>
        <v>0</v>
      </c>
      <c r="O121" s="43">
        <f>'11201'!O121+'11202'!O121+'11203'!O121+'11204'!O121+'11205'!O121+'11206'!O121+'11207'!O121+'11208'!O121+'11209'!O121+'11210'!O121+'11211'!O121+'11212'!O121</f>
        <v>0</v>
      </c>
      <c r="P121" s="43">
        <f>'11201'!P121+'11202'!P121+'11203'!P121+'11204'!P121+'11205'!P121+'11206'!P121+'11207'!P121+'11208'!P121+'11209'!P121+'11210'!P121+'11211'!P121+'11212'!P121</f>
        <v>0</v>
      </c>
      <c r="Q121" s="43">
        <f>'11201'!Q121+'11202'!Q121+'11203'!Q121+'11204'!Q121+'11205'!Q121+'11206'!Q121+'11207'!Q121+'11208'!Q121+'11209'!Q121+'11210'!Q121+'11211'!Q121+'11212'!Q121</f>
        <v>0</v>
      </c>
      <c r="R121" s="43">
        <f>'11201'!R121+'11202'!R121+'11203'!R121+'11204'!R121+'11205'!R121+'11206'!R121+'11207'!R121+'11208'!R121+'11209'!R121+'11210'!R121+'11211'!R121+'11212'!R121</f>
        <v>0</v>
      </c>
      <c r="S121" s="43">
        <f>'11201'!S121+'11202'!S121+'11203'!S121+'11204'!S121+'11205'!S121+'11206'!S121+'11207'!S121+'11208'!S121+'11209'!S121+'11210'!S121+'11211'!S121+'11212'!S121</f>
        <v>0</v>
      </c>
      <c r="T121" s="43">
        <f>'11201'!T121+'11202'!T121+'11203'!T121+'11204'!T121+'11205'!T121+'11206'!T121+'11207'!T121+'11208'!T121+'11209'!T121+'11210'!T121+'11211'!T121+'11212'!T121</f>
        <v>0</v>
      </c>
      <c r="U121" s="43">
        <f>'11201'!U121+'11202'!U121+'11203'!U121+'11204'!U121+'11205'!U121+'11206'!U121+'11207'!U121+'11208'!U121+'11209'!U121+'11210'!U121+'11211'!U121+'11212'!U121</f>
        <v>0</v>
      </c>
      <c r="V121" s="43">
        <f>'11201'!V121+'11202'!V121+'11203'!V121+'11204'!V121+'11205'!V121+'11206'!V121+'11207'!V121+'11208'!V121+'11209'!V121+'11210'!V121+'11211'!V121+'11212'!V121</f>
        <v>0</v>
      </c>
      <c r="W121" s="43">
        <f>'11201'!W121+'11202'!W121+'11203'!W121+'11204'!W121+'11205'!W121+'11206'!W121+'11207'!W121+'11208'!W121+'11209'!W121+'11210'!W121+'11211'!W121+'11212'!W121</f>
        <v>0</v>
      </c>
      <c r="X121" s="43">
        <f>'11201'!X121+'11202'!X121+'11203'!X121+'11204'!X121+'11205'!X121+'11206'!X121+'11207'!X121+'11208'!X121+'11209'!X121+'11210'!X121+'11211'!X121+'11212'!X121</f>
        <v>0</v>
      </c>
      <c r="Y121" s="43">
        <f>'11201'!Y121+'11202'!Y121+'11203'!Y121+'11204'!Y121+'11205'!Y121+'11206'!Y121+'11207'!Y121+'11208'!Y121+'11209'!Y121+'11210'!Y121+'11211'!Y121+'11212'!Y121</f>
        <v>0</v>
      </c>
      <c r="Z121" s="43">
        <f>'11201'!Z121+'11202'!Z121+'11203'!Z121+'11204'!Z121+'11205'!Z121+'11206'!Z121+'11207'!Z121+'11208'!Z121+'11209'!Z121+'11210'!Z121+'11211'!Z121+'11212'!Z121</f>
        <v>0</v>
      </c>
      <c r="AA121" s="43">
        <f>'11201'!AA121+'11202'!AA121+'11203'!AA121+'11204'!AA121+'11205'!AA121+'11206'!AA121+'11207'!AA121+'11208'!AA121+'11209'!AA121+'11210'!AA121+'11211'!AA121+'11212'!AA121</f>
        <v>0</v>
      </c>
      <c r="AB121" s="43">
        <f>'11201'!AB121+'11202'!AB121+'11203'!AB121+'11204'!AB121+'11205'!AB121+'11206'!AB121+'11207'!AB121+'11208'!AB121+'11209'!AB121+'11210'!AB121+'11211'!AB121+'11212'!AB121</f>
        <v>0</v>
      </c>
      <c r="AC121" s="43">
        <f>'11201'!AC121+'11202'!AC121+'11203'!AC121+'11204'!AC121+'11205'!AC121+'11206'!AC121+'11207'!AC121+'11208'!AC121+'11209'!AC121+'11210'!AC121+'11211'!AC121+'11212'!AC121</f>
        <v>0</v>
      </c>
      <c r="AD121" s="43">
        <f>'11201'!AD121+'11202'!AD121+'11203'!AD121+'11204'!AD121+'11205'!AD121+'11206'!AD121+'11207'!AD121+'11208'!AD121+'11209'!AD121+'11210'!AD121+'11211'!AD121+'11212'!AD121</f>
        <v>0</v>
      </c>
      <c r="AE121" s="43">
        <f>'11201'!AE121+'11202'!AE121+'11203'!AE121+'11204'!AE121+'11205'!AE121+'11206'!AE121+'11207'!AE121+'11208'!AE121+'11209'!AE121+'11210'!AE121+'11211'!AE121+'11212'!AE121</f>
        <v>0</v>
      </c>
      <c r="AF121" s="43">
        <f>'11201'!AF121+'11202'!AF121+'11203'!AF121+'11204'!AF121+'11205'!AF121+'11206'!AF121+'11207'!AF121+'11208'!AF121+'11209'!AF121+'11210'!AF121+'11211'!AF121+'11212'!AF121</f>
        <v>0</v>
      </c>
    </row>
    <row r="122" spans="1:32" ht="19.5" customHeight="1" thickBot="1">
      <c r="A122" s="53"/>
      <c r="B122" s="17" t="s">
        <v>3</v>
      </c>
      <c r="C122" s="43">
        <f>'11201'!C122+'11202'!C122+'11203'!C122+'11204'!C122+'11205'!C122+'11206'!C122+'11207'!C122+'11208'!C122+'11209'!C122+'11210'!C122+'11211'!C122+'11212'!C122</f>
        <v>8801758</v>
      </c>
      <c r="D122" s="43">
        <f>'11201'!D122+'11202'!D122+'11203'!D122+'11204'!D122+'11205'!D122+'11206'!D122+'11207'!D122+'11208'!D122+'11209'!D122+'11210'!D122+'11211'!D122+'11212'!D122</f>
        <v>0</v>
      </c>
      <c r="E122" s="43">
        <f>'11201'!E122+'11202'!E122+'11203'!E122+'11204'!E122+'11205'!E122+'11206'!E122+'11207'!E122+'11208'!E122+'11209'!E122+'11210'!E122+'11211'!E122+'11212'!E122</f>
        <v>8801758</v>
      </c>
      <c r="F122" s="43">
        <f>'11201'!F122+'11202'!F122+'11203'!F122+'11204'!F122+'11205'!F122+'11206'!F122+'11207'!F122+'11208'!F122+'11209'!F122+'11210'!F122+'11211'!F122+'11212'!F122</f>
        <v>3286474</v>
      </c>
      <c r="G122" s="43">
        <f>'11201'!G122+'11202'!G122+'11203'!G122+'11204'!G122+'11205'!G122+'11206'!G122+'11207'!G122+'11208'!G122+'11209'!G122+'11210'!G122+'11211'!G122+'11212'!G122</f>
        <v>0</v>
      </c>
      <c r="H122" s="43">
        <f>'11201'!H122+'11202'!H122+'11203'!H122+'11204'!H122+'11205'!H122+'11206'!H122+'11207'!H122+'11208'!H122+'11209'!H122+'11210'!H122+'11211'!H122+'11212'!H122</f>
        <v>3286474</v>
      </c>
      <c r="I122" s="43">
        <f>'11201'!I122+'11202'!I122+'11203'!I122+'11204'!I122+'11205'!I122+'11206'!I122+'11207'!I122+'11208'!I122+'11209'!I122+'11210'!I122+'11211'!I122+'11212'!I122</f>
        <v>0</v>
      </c>
      <c r="J122" s="43">
        <f>'11201'!J122+'11202'!J122+'11203'!J122+'11204'!J122+'11205'!J122+'11206'!J122+'11207'!J122+'11208'!J122+'11209'!J122+'11210'!J122+'11211'!J122+'11212'!J122</f>
        <v>0</v>
      </c>
      <c r="K122" s="43">
        <f>'11201'!K122+'11202'!K122+'11203'!K122+'11204'!K122+'11205'!K122+'11206'!K122+'11207'!K122+'11208'!K122+'11209'!K122+'11210'!K122+'11211'!K122+'11212'!K122</f>
        <v>0</v>
      </c>
      <c r="L122" s="43">
        <f>'11201'!L122+'11202'!L122+'11203'!L122+'11204'!L122+'11205'!L122+'11206'!L122+'11207'!L122+'11208'!L122+'11209'!L122+'11210'!L122+'11211'!L122+'11212'!L122</f>
        <v>0</v>
      </c>
      <c r="M122" s="43">
        <f>'11201'!M122+'11202'!M122+'11203'!M122+'11204'!M122+'11205'!M122+'11206'!M122+'11207'!M122+'11208'!M122+'11209'!M122+'11210'!M122+'11211'!M122+'11212'!M122</f>
        <v>0</v>
      </c>
      <c r="N122" s="43">
        <f>'11201'!N122+'11202'!N122+'11203'!N122+'11204'!N122+'11205'!N122+'11206'!N122+'11207'!N122+'11208'!N122+'11209'!N122+'11210'!N122+'11211'!N122+'11212'!N122</f>
        <v>0</v>
      </c>
      <c r="O122" s="43">
        <f>'11201'!O122+'11202'!O122+'11203'!O122+'11204'!O122+'11205'!O122+'11206'!O122+'11207'!O122+'11208'!O122+'11209'!O122+'11210'!O122+'11211'!O122+'11212'!O122</f>
        <v>0</v>
      </c>
      <c r="P122" s="43">
        <f>'11201'!P122+'11202'!P122+'11203'!P122+'11204'!P122+'11205'!P122+'11206'!P122+'11207'!P122+'11208'!P122+'11209'!P122+'11210'!P122+'11211'!P122+'11212'!P122</f>
        <v>0</v>
      </c>
      <c r="Q122" s="43">
        <f>'11201'!Q122+'11202'!Q122+'11203'!Q122+'11204'!Q122+'11205'!Q122+'11206'!Q122+'11207'!Q122+'11208'!Q122+'11209'!Q122+'11210'!Q122+'11211'!Q122+'11212'!Q122</f>
        <v>0</v>
      </c>
      <c r="R122" s="43">
        <f>'11201'!R122+'11202'!R122+'11203'!R122+'11204'!R122+'11205'!R122+'11206'!R122+'11207'!R122+'11208'!R122+'11209'!R122+'11210'!R122+'11211'!R122+'11212'!R122</f>
        <v>0</v>
      </c>
      <c r="S122" s="43">
        <f>'11201'!S122+'11202'!S122+'11203'!S122+'11204'!S122+'11205'!S122+'11206'!S122+'11207'!S122+'11208'!S122+'11209'!S122+'11210'!S122+'11211'!S122+'11212'!S122</f>
        <v>0</v>
      </c>
      <c r="T122" s="43">
        <f>'11201'!T122+'11202'!T122+'11203'!T122+'11204'!T122+'11205'!T122+'11206'!T122+'11207'!T122+'11208'!T122+'11209'!T122+'11210'!T122+'11211'!T122+'11212'!T122</f>
        <v>0</v>
      </c>
      <c r="U122" s="43">
        <f>'11201'!U122+'11202'!U122+'11203'!U122+'11204'!U122+'11205'!U122+'11206'!U122+'11207'!U122+'11208'!U122+'11209'!U122+'11210'!U122+'11211'!U122+'11212'!U122</f>
        <v>0</v>
      </c>
      <c r="V122" s="43">
        <f>'11201'!V122+'11202'!V122+'11203'!V122+'11204'!V122+'11205'!V122+'11206'!V122+'11207'!V122+'11208'!V122+'11209'!V122+'11210'!V122+'11211'!V122+'11212'!V122</f>
        <v>0</v>
      </c>
      <c r="W122" s="43">
        <f>'11201'!W122+'11202'!W122+'11203'!W122+'11204'!W122+'11205'!W122+'11206'!W122+'11207'!W122+'11208'!W122+'11209'!W122+'11210'!W122+'11211'!W122+'11212'!W122</f>
        <v>0</v>
      </c>
      <c r="X122" s="43">
        <f>'11201'!X122+'11202'!X122+'11203'!X122+'11204'!X122+'11205'!X122+'11206'!X122+'11207'!X122+'11208'!X122+'11209'!X122+'11210'!X122+'11211'!X122+'11212'!X122</f>
        <v>5515284</v>
      </c>
      <c r="Y122" s="43">
        <f>'11201'!Y122+'11202'!Y122+'11203'!Y122+'11204'!Y122+'11205'!Y122+'11206'!Y122+'11207'!Y122+'11208'!Y122+'11209'!Y122+'11210'!Y122+'11211'!Y122+'11212'!Y122</f>
        <v>0</v>
      </c>
      <c r="Z122" s="43">
        <f>'11201'!Z122+'11202'!Z122+'11203'!Z122+'11204'!Z122+'11205'!Z122+'11206'!Z122+'11207'!Z122+'11208'!Z122+'11209'!Z122+'11210'!Z122+'11211'!Z122+'11212'!Z122</f>
        <v>5515284</v>
      </c>
      <c r="AA122" s="43">
        <f>'11201'!AA122+'11202'!AA122+'11203'!AA122+'11204'!AA122+'11205'!AA122+'11206'!AA122+'11207'!AA122+'11208'!AA122+'11209'!AA122+'11210'!AA122+'11211'!AA122+'11212'!AA122</f>
        <v>0</v>
      </c>
      <c r="AB122" s="43">
        <f>'11201'!AB122+'11202'!AB122+'11203'!AB122+'11204'!AB122+'11205'!AB122+'11206'!AB122+'11207'!AB122+'11208'!AB122+'11209'!AB122+'11210'!AB122+'11211'!AB122+'11212'!AB122</f>
        <v>0</v>
      </c>
      <c r="AC122" s="43">
        <f>'11201'!AC122+'11202'!AC122+'11203'!AC122+'11204'!AC122+'11205'!AC122+'11206'!AC122+'11207'!AC122+'11208'!AC122+'11209'!AC122+'11210'!AC122+'11211'!AC122+'11212'!AC122</f>
        <v>0</v>
      </c>
      <c r="AD122" s="43">
        <f>'11201'!AD122+'11202'!AD122+'11203'!AD122+'11204'!AD122+'11205'!AD122+'11206'!AD122+'11207'!AD122+'11208'!AD122+'11209'!AD122+'11210'!AD122+'11211'!AD122+'11212'!AD122</f>
        <v>0</v>
      </c>
      <c r="AE122" s="43">
        <f>'11201'!AE122+'11202'!AE122+'11203'!AE122+'11204'!AE122+'11205'!AE122+'11206'!AE122+'11207'!AE122+'11208'!AE122+'11209'!AE122+'11210'!AE122+'11211'!AE122+'11212'!AE122</f>
        <v>0</v>
      </c>
      <c r="AF122" s="43">
        <f>'11201'!AF122+'11202'!AF122+'11203'!AF122+'11204'!AF122+'11205'!AF122+'11206'!AF122+'11207'!AF122+'11208'!AF122+'11209'!AF122+'11210'!AF122+'11211'!AF122+'11212'!AF122</f>
        <v>0</v>
      </c>
    </row>
    <row r="123" spans="1:32" ht="19.5" customHeight="1" thickBot="1">
      <c r="A123" s="53"/>
      <c r="B123" s="17" t="s">
        <v>59</v>
      </c>
      <c r="C123" s="43">
        <f>'11201'!C123+'11202'!C123+'11203'!C123+'11204'!C123+'11205'!C123+'11206'!C123+'11207'!C123+'11208'!C123+'11209'!C123+'11210'!C123+'11211'!C123+'11212'!C123</f>
        <v>0</v>
      </c>
      <c r="D123" s="43">
        <f>'11201'!D123+'11202'!D123+'11203'!D123+'11204'!D123+'11205'!D123+'11206'!D123+'11207'!D123+'11208'!D123+'11209'!D123+'11210'!D123+'11211'!D123+'11212'!D123</f>
        <v>0</v>
      </c>
      <c r="E123" s="43">
        <f>'11201'!E123+'11202'!E123+'11203'!E123+'11204'!E123+'11205'!E123+'11206'!E123+'11207'!E123+'11208'!E123+'11209'!E123+'11210'!E123+'11211'!E123+'11212'!E123</f>
        <v>0</v>
      </c>
      <c r="F123" s="43">
        <f>'11201'!F123+'11202'!F123+'11203'!F123+'11204'!F123+'11205'!F123+'11206'!F123+'11207'!F123+'11208'!F123+'11209'!F123+'11210'!F123+'11211'!F123+'11212'!F123</f>
        <v>0</v>
      </c>
      <c r="G123" s="43">
        <f>'11201'!G123+'11202'!G123+'11203'!G123+'11204'!G123+'11205'!G123+'11206'!G123+'11207'!G123+'11208'!G123+'11209'!G123+'11210'!G123+'11211'!G123+'11212'!G123</f>
        <v>0</v>
      </c>
      <c r="H123" s="43">
        <f>'11201'!H123+'11202'!H123+'11203'!H123+'11204'!H123+'11205'!H123+'11206'!H123+'11207'!H123+'11208'!H123+'11209'!H123+'11210'!H123+'11211'!H123+'11212'!H123</f>
        <v>0</v>
      </c>
      <c r="I123" s="43">
        <f>'11201'!I123+'11202'!I123+'11203'!I123+'11204'!I123+'11205'!I123+'11206'!I123+'11207'!I123+'11208'!I123+'11209'!I123+'11210'!I123+'11211'!I123+'11212'!I123</f>
        <v>0</v>
      </c>
      <c r="J123" s="43">
        <f>'11201'!J123+'11202'!J123+'11203'!J123+'11204'!J123+'11205'!J123+'11206'!J123+'11207'!J123+'11208'!J123+'11209'!J123+'11210'!J123+'11211'!J123+'11212'!J123</f>
        <v>0</v>
      </c>
      <c r="K123" s="43">
        <f>'11201'!K123+'11202'!K123+'11203'!K123+'11204'!K123+'11205'!K123+'11206'!K123+'11207'!K123+'11208'!K123+'11209'!K123+'11210'!K123+'11211'!K123+'11212'!K123</f>
        <v>0</v>
      </c>
      <c r="L123" s="43">
        <f>'11201'!L123+'11202'!L123+'11203'!L123+'11204'!L123+'11205'!L123+'11206'!L123+'11207'!L123+'11208'!L123+'11209'!L123+'11210'!L123+'11211'!L123+'11212'!L123</f>
        <v>0</v>
      </c>
      <c r="M123" s="43">
        <f>'11201'!M123+'11202'!M123+'11203'!M123+'11204'!M123+'11205'!M123+'11206'!M123+'11207'!M123+'11208'!M123+'11209'!M123+'11210'!M123+'11211'!M123+'11212'!M123</f>
        <v>0</v>
      </c>
      <c r="N123" s="43">
        <f>'11201'!N123+'11202'!N123+'11203'!N123+'11204'!N123+'11205'!N123+'11206'!N123+'11207'!N123+'11208'!N123+'11209'!N123+'11210'!N123+'11211'!N123+'11212'!N123</f>
        <v>0</v>
      </c>
      <c r="O123" s="43">
        <f>'11201'!O123+'11202'!O123+'11203'!O123+'11204'!O123+'11205'!O123+'11206'!O123+'11207'!O123+'11208'!O123+'11209'!O123+'11210'!O123+'11211'!O123+'11212'!O123</f>
        <v>0</v>
      </c>
      <c r="P123" s="43">
        <f>'11201'!P123+'11202'!P123+'11203'!P123+'11204'!P123+'11205'!P123+'11206'!P123+'11207'!P123+'11208'!P123+'11209'!P123+'11210'!P123+'11211'!P123+'11212'!P123</f>
        <v>0</v>
      </c>
      <c r="Q123" s="43">
        <f>'11201'!Q123+'11202'!Q123+'11203'!Q123+'11204'!Q123+'11205'!Q123+'11206'!Q123+'11207'!Q123+'11208'!Q123+'11209'!Q123+'11210'!Q123+'11211'!Q123+'11212'!Q123</f>
        <v>0</v>
      </c>
      <c r="R123" s="43">
        <f>'11201'!R123+'11202'!R123+'11203'!R123+'11204'!R123+'11205'!R123+'11206'!R123+'11207'!R123+'11208'!R123+'11209'!R123+'11210'!R123+'11211'!R123+'11212'!R123</f>
        <v>0</v>
      </c>
      <c r="S123" s="43">
        <f>'11201'!S123+'11202'!S123+'11203'!S123+'11204'!S123+'11205'!S123+'11206'!S123+'11207'!S123+'11208'!S123+'11209'!S123+'11210'!S123+'11211'!S123+'11212'!S123</f>
        <v>0</v>
      </c>
      <c r="T123" s="43">
        <f>'11201'!T123+'11202'!T123+'11203'!T123+'11204'!T123+'11205'!T123+'11206'!T123+'11207'!T123+'11208'!T123+'11209'!T123+'11210'!T123+'11211'!T123+'11212'!T123</f>
        <v>0</v>
      </c>
      <c r="U123" s="43">
        <f>'11201'!U123+'11202'!U123+'11203'!U123+'11204'!U123+'11205'!U123+'11206'!U123+'11207'!U123+'11208'!U123+'11209'!U123+'11210'!U123+'11211'!U123+'11212'!U123</f>
        <v>0</v>
      </c>
      <c r="V123" s="43">
        <f>'11201'!V123+'11202'!V123+'11203'!V123+'11204'!V123+'11205'!V123+'11206'!V123+'11207'!V123+'11208'!V123+'11209'!V123+'11210'!V123+'11211'!V123+'11212'!V123</f>
        <v>0</v>
      </c>
      <c r="W123" s="43">
        <f>'11201'!W123+'11202'!W123+'11203'!W123+'11204'!W123+'11205'!W123+'11206'!W123+'11207'!W123+'11208'!W123+'11209'!W123+'11210'!W123+'11211'!W123+'11212'!W123</f>
        <v>0</v>
      </c>
      <c r="X123" s="43">
        <f>'11201'!X123+'11202'!X123+'11203'!X123+'11204'!X123+'11205'!X123+'11206'!X123+'11207'!X123+'11208'!X123+'11209'!X123+'11210'!X123+'11211'!X123+'11212'!X123</f>
        <v>0</v>
      </c>
      <c r="Y123" s="43">
        <f>'11201'!Y123+'11202'!Y123+'11203'!Y123+'11204'!Y123+'11205'!Y123+'11206'!Y123+'11207'!Y123+'11208'!Y123+'11209'!Y123+'11210'!Y123+'11211'!Y123+'11212'!Y123</f>
        <v>0</v>
      </c>
      <c r="Z123" s="43">
        <f>'11201'!Z123+'11202'!Z123+'11203'!Z123+'11204'!Z123+'11205'!Z123+'11206'!Z123+'11207'!Z123+'11208'!Z123+'11209'!Z123+'11210'!Z123+'11211'!Z123+'11212'!Z123</f>
        <v>0</v>
      </c>
      <c r="AA123" s="43">
        <f>'11201'!AA123+'11202'!AA123+'11203'!AA123+'11204'!AA123+'11205'!AA123+'11206'!AA123+'11207'!AA123+'11208'!AA123+'11209'!AA123+'11210'!AA123+'11211'!AA123+'11212'!AA123</f>
        <v>0</v>
      </c>
      <c r="AB123" s="43">
        <f>'11201'!AB123+'11202'!AB123+'11203'!AB123+'11204'!AB123+'11205'!AB123+'11206'!AB123+'11207'!AB123+'11208'!AB123+'11209'!AB123+'11210'!AB123+'11211'!AB123+'11212'!AB123</f>
        <v>0</v>
      </c>
      <c r="AC123" s="43">
        <f>'11201'!AC123+'11202'!AC123+'11203'!AC123+'11204'!AC123+'11205'!AC123+'11206'!AC123+'11207'!AC123+'11208'!AC123+'11209'!AC123+'11210'!AC123+'11211'!AC123+'11212'!AC123</f>
        <v>0</v>
      </c>
      <c r="AD123" s="43">
        <f>'11201'!AD123+'11202'!AD123+'11203'!AD123+'11204'!AD123+'11205'!AD123+'11206'!AD123+'11207'!AD123+'11208'!AD123+'11209'!AD123+'11210'!AD123+'11211'!AD123+'11212'!AD123</f>
        <v>0</v>
      </c>
      <c r="AE123" s="43">
        <f>'11201'!AE123+'11202'!AE123+'11203'!AE123+'11204'!AE123+'11205'!AE123+'11206'!AE123+'11207'!AE123+'11208'!AE123+'11209'!AE123+'11210'!AE123+'11211'!AE123+'11212'!AE123</f>
        <v>0</v>
      </c>
      <c r="AF123" s="43">
        <f>'11201'!AF123+'11202'!AF123+'11203'!AF123+'11204'!AF123+'11205'!AF123+'11206'!AF123+'11207'!AF123+'11208'!AF123+'11209'!AF123+'11210'!AF123+'11211'!AF123+'11212'!AF123</f>
        <v>0</v>
      </c>
    </row>
    <row r="124" spans="1:32" ht="19.5" customHeight="1" thickBot="1">
      <c r="A124" s="54"/>
      <c r="B124" s="17" t="s">
        <v>4</v>
      </c>
      <c r="C124" s="43">
        <f>'11201'!C124+'11202'!C124+'11203'!C124+'11204'!C124+'11205'!C124+'11206'!C124+'11207'!C124+'11208'!C124+'11209'!C124+'11210'!C124+'11211'!C124+'11212'!C124</f>
        <v>109586373</v>
      </c>
      <c r="D124" s="43">
        <f>'11201'!D124+'11202'!D124+'11203'!D124+'11204'!D124+'11205'!D124+'11206'!D124+'11207'!D124+'11208'!D124+'11209'!D124+'11210'!D124+'11211'!D124+'11212'!D124</f>
        <v>173897551</v>
      </c>
      <c r="E124" s="43">
        <f>'11201'!E124+'11202'!E124+'11203'!E124+'11204'!E124+'11205'!E124+'11206'!E124+'11207'!E124+'11208'!E124+'11209'!E124+'11210'!E124+'11211'!E124+'11212'!E124</f>
        <v>283483924</v>
      </c>
      <c r="F124" s="43">
        <f>'11201'!F124+'11202'!F124+'11203'!F124+'11204'!F124+'11205'!F124+'11206'!F124+'11207'!F124+'11208'!F124+'11209'!F124+'11210'!F124+'11211'!F124+'11212'!F124</f>
        <v>49042577</v>
      </c>
      <c r="G124" s="43">
        <f>'11201'!G124+'11202'!G124+'11203'!G124+'11204'!G124+'11205'!G124+'11206'!G124+'11207'!G124+'11208'!G124+'11209'!G124+'11210'!G124+'11211'!G124+'11212'!G124</f>
        <v>101435328</v>
      </c>
      <c r="H124" s="43">
        <f>'11201'!H124+'11202'!H124+'11203'!H124+'11204'!H124+'11205'!H124+'11206'!H124+'11207'!H124+'11208'!H124+'11209'!H124+'11210'!H124+'11211'!H124+'11212'!H124</f>
        <v>150477905</v>
      </c>
      <c r="I124" s="43">
        <f>'11201'!I124+'11202'!I124+'11203'!I124+'11204'!I124+'11205'!I124+'11206'!I124+'11207'!I124+'11208'!I124+'11209'!I124+'11210'!I124+'11211'!I124+'11212'!I124</f>
        <v>0</v>
      </c>
      <c r="J124" s="43">
        <f>'11201'!J124+'11202'!J124+'11203'!J124+'11204'!J124+'11205'!J124+'11206'!J124+'11207'!J124+'11208'!J124+'11209'!J124+'11210'!J124+'11211'!J124+'11212'!J124</f>
        <v>0</v>
      </c>
      <c r="K124" s="43">
        <f>'11201'!K124+'11202'!K124+'11203'!K124+'11204'!K124+'11205'!K124+'11206'!K124+'11207'!K124+'11208'!K124+'11209'!K124+'11210'!K124+'11211'!K124+'11212'!K124</f>
        <v>0</v>
      </c>
      <c r="L124" s="43">
        <f>'11201'!L124+'11202'!L124+'11203'!L124+'11204'!L124+'11205'!L124+'11206'!L124+'11207'!L124+'11208'!L124+'11209'!L124+'11210'!L124+'11211'!L124+'11212'!L124</f>
        <v>12956341</v>
      </c>
      <c r="M124" s="43">
        <f>'11201'!M124+'11202'!M124+'11203'!M124+'11204'!M124+'11205'!M124+'11206'!M124+'11207'!M124+'11208'!M124+'11209'!M124+'11210'!M124+'11211'!M124+'11212'!M124</f>
        <v>0</v>
      </c>
      <c r="N124" s="43">
        <f>'11201'!N124+'11202'!N124+'11203'!N124+'11204'!N124+'11205'!N124+'11206'!N124+'11207'!N124+'11208'!N124+'11209'!N124+'11210'!N124+'11211'!N124+'11212'!N124</f>
        <v>12956341</v>
      </c>
      <c r="O124" s="43">
        <f>'11201'!O124+'11202'!O124+'11203'!O124+'11204'!O124+'11205'!O124+'11206'!O124+'11207'!O124+'11208'!O124+'11209'!O124+'11210'!O124+'11211'!O124+'11212'!O124</f>
        <v>18917508</v>
      </c>
      <c r="P124" s="43">
        <f>'11201'!P124+'11202'!P124+'11203'!P124+'11204'!P124+'11205'!P124+'11206'!P124+'11207'!P124+'11208'!P124+'11209'!P124+'11210'!P124+'11211'!P124+'11212'!P124</f>
        <v>40880896</v>
      </c>
      <c r="Q124" s="43">
        <f>'11201'!Q124+'11202'!Q124+'11203'!Q124+'11204'!Q124+'11205'!Q124+'11206'!Q124+'11207'!Q124+'11208'!Q124+'11209'!Q124+'11210'!Q124+'11211'!Q124+'11212'!Q124</f>
        <v>59798404</v>
      </c>
      <c r="R124" s="43">
        <f>'11201'!R124+'11202'!R124+'11203'!R124+'11204'!R124+'11205'!R124+'11206'!R124+'11207'!R124+'11208'!R124+'11209'!R124+'11210'!R124+'11211'!R124+'11212'!R124</f>
        <v>0</v>
      </c>
      <c r="S124" s="43">
        <f>'11201'!S124+'11202'!S124+'11203'!S124+'11204'!S124+'11205'!S124+'11206'!S124+'11207'!S124+'11208'!S124+'11209'!S124+'11210'!S124+'11211'!S124+'11212'!S124</f>
        <v>0</v>
      </c>
      <c r="T124" s="43">
        <f>'11201'!T124+'11202'!T124+'11203'!T124+'11204'!T124+'11205'!T124+'11206'!T124+'11207'!T124+'11208'!T124+'11209'!T124+'11210'!T124+'11211'!T124+'11212'!T124</f>
        <v>0</v>
      </c>
      <c r="U124" s="43">
        <f>'11201'!U124+'11202'!U124+'11203'!U124+'11204'!U124+'11205'!U124+'11206'!U124+'11207'!U124+'11208'!U124+'11209'!U124+'11210'!U124+'11211'!U124+'11212'!U124</f>
        <v>0</v>
      </c>
      <c r="V124" s="43">
        <f>'11201'!V124+'11202'!V124+'11203'!V124+'11204'!V124+'11205'!V124+'11206'!V124+'11207'!V124+'11208'!V124+'11209'!V124+'11210'!V124+'11211'!V124+'11212'!V124</f>
        <v>0</v>
      </c>
      <c r="W124" s="43">
        <f>'11201'!W124+'11202'!W124+'11203'!W124+'11204'!W124+'11205'!W124+'11206'!W124+'11207'!W124+'11208'!W124+'11209'!W124+'11210'!W124+'11211'!W124+'11212'!W124</f>
        <v>0</v>
      </c>
      <c r="X124" s="43">
        <f>'11201'!X124+'11202'!X124+'11203'!X124+'11204'!X124+'11205'!X124+'11206'!X124+'11207'!X124+'11208'!X124+'11209'!X124+'11210'!X124+'11211'!X124+'11212'!X124</f>
        <v>28669947</v>
      </c>
      <c r="Y124" s="43">
        <f>'11201'!Y124+'11202'!Y124+'11203'!Y124+'11204'!Y124+'11205'!Y124+'11206'!Y124+'11207'!Y124+'11208'!Y124+'11209'!Y124+'11210'!Y124+'11211'!Y124+'11212'!Y124</f>
        <v>31581327</v>
      </c>
      <c r="Z124" s="43">
        <f>'11201'!Z124+'11202'!Z124+'11203'!Z124+'11204'!Z124+'11205'!Z124+'11206'!Z124+'11207'!Z124+'11208'!Z124+'11209'!Z124+'11210'!Z124+'11211'!Z124+'11212'!Z124</f>
        <v>60251274</v>
      </c>
      <c r="AA124" s="43">
        <f>'11201'!AA124+'11202'!AA124+'11203'!AA124+'11204'!AA124+'11205'!AA124+'11206'!AA124+'11207'!AA124+'11208'!AA124+'11209'!AA124+'11210'!AA124+'11211'!AA124+'11212'!AA124</f>
        <v>0</v>
      </c>
      <c r="AB124" s="43">
        <f>'11201'!AB124+'11202'!AB124+'11203'!AB124+'11204'!AB124+'11205'!AB124+'11206'!AB124+'11207'!AB124+'11208'!AB124+'11209'!AB124+'11210'!AB124+'11211'!AB124+'11212'!AB124</f>
        <v>0</v>
      </c>
      <c r="AC124" s="43">
        <f>'11201'!AC124+'11202'!AC124+'11203'!AC124+'11204'!AC124+'11205'!AC124+'11206'!AC124+'11207'!AC124+'11208'!AC124+'11209'!AC124+'11210'!AC124+'11211'!AC124+'11212'!AC124</f>
        <v>0</v>
      </c>
      <c r="AD124" s="43">
        <f>'11201'!AD124+'11202'!AD124+'11203'!AD124+'11204'!AD124+'11205'!AD124+'11206'!AD124+'11207'!AD124+'11208'!AD124+'11209'!AD124+'11210'!AD124+'11211'!AD124+'11212'!AD124</f>
        <v>0</v>
      </c>
      <c r="AE124" s="43">
        <f>'11201'!AE124+'11202'!AE124+'11203'!AE124+'11204'!AE124+'11205'!AE124+'11206'!AE124+'11207'!AE124+'11208'!AE124+'11209'!AE124+'11210'!AE124+'11211'!AE124+'11212'!AE124</f>
        <v>0</v>
      </c>
      <c r="AF124" s="43">
        <f>'11201'!AF124+'11202'!AF124+'11203'!AF124+'11204'!AF124+'11205'!AF124+'11206'!AF124+'11207'!AF124+'11208'!AF124+'11209'!AF124+'11210'!AF124+'11211'!AF124+'11212'!AF124</f>
        <v>0</v>
      </c>
    </row>
    <row r="125" spans="1:32" s="44" customFormat="1" ht="19.5" customHeight="1" thickBot="1">
      <c r="A125" s="22" t="s">
        <v>5</v>
      </c>
      <c r="B125" s="21"/>
      <c r="C125" s="9">
        <f>'11201'!C125+'11202'!C125+'11203'!C125+'11204'!C125+'11205'!C125+'11206'!C125+'11207'!C125+'11208'!C125+'11209'!C125+'11210'!C125+'11211'!C125+'11212'!C125</f>
        <v>118388131</v>
      </c>
      <c r="D125" s="9">
        <f>'11201'!D125+'11202'!D125+'11203'!D125+'11204'!D125+'11205'!D125+'11206'!D125+'11207'!D125+'11208'!D125+'11209'!D125+'11210'!D125+'11211'!D125+'11212'!D125</f>
        <v>174794400</v>
      </c>
      <c r="E125" s="9">
        <f>'11201'!E125+'11202'!E125+'11203'!E125+'11204'!E125+'11205'!E125+'11206'!E125+'11207'!E125+'11208'!E125+'11209'!E125+'11210'!E125+'11211'!E125+'11212'!E125</f>
        <v>293182531</v>
      </c>
      <c r="F125" s="9">
        <f>'11201'!F125+'11202'!F125+'11203'!F125+'11204'!F125+'11205'!F125+'11206'!F125+'11207'!F125+'11208'!F125+'11209'!F125+'11210'!F125+'11211'!F125+'11212'!F125</f>
        <v>52329051</v>
      </c>
      <c r="G125" s="9">
        <f>'11201'!G125+'11202'!G125+'11203'!G125+'11204'!G125+'11205'!G125+'11206'!G125+'11207'!G125+'11208'!G125+'11209'!G125+'11210'!G125+'11211'!G125+'11212'!G125</f>
        <v>102332177</v>
      </c>
      <c r="H125" s="9">
        <f>'11201'!H125+'11202'!H125+'11203'!H125+'11204'!H125+'11205'!H125+'11206'!H125+'11207'!H125+'11208'!H125+'11209'!H125+'11210'!H125+'11211'!H125+'11212'!H125</f>
        <v>154661228</v>
      </c>
      <c r="I125" s="9">
        <f>'11201'!I125+'11202'!I125+'11203'!I125+'11204'!I125+'11205'!I125+'11206'!I125+'11207'!I125+'11208'!I125+'11209'!I125+'11210'!I125+'11211'!I125+'11212'!I125</f>
        <v>0</v>
      </c>
      <c r="J125" s="9">
        <f>'11201'!J125+'11202'!J125+'11203'!J125+'11204'!J125+'11205'!J125+'11206'!J125+'11207'!J125+'11208'!J125+'11209'!J125+'11210'!J125+'11211'!J125+'11212'!J125</f>
        <v>0</v>
      </c>
      <c r="K125" s="9">
        <f>'11201'!K125+'11202'!K125+'11203'!K125+'11204'!K125+'11205'!K125+'11206'!K125+'11207'!K125+'11208'!K125+'11209'!K125+'11210'!K125+'11211'!K125+'11212'!K125</f>
        <v>0</v>
      </c>
      <c r="L125" s="9">
        <f>'11201'!L125+'11202'!L125+'11203'!L125+'11204'!L125+'11205'!L125+'11206'!L125+'11207'!L125+'11208'!L125+'11209'!L125+'11210'!L125+'11211'!L125+'11212'!L125</f>
        <v>12956341</v>
      </c>
      <c r="M125" s="9">
        <f>'11201'!M125+'11202'!M125+'11203'!M125+'11204'!M125+'11205'!M125+'11206'!M125+'11207'!M125+'11208'!M125+'11209'!M125+'11210'!M125+'11211'!M125+'11212'!M125</f>
        <v>0</v>
      </c>
      <c r="N125" s="9">
        <f>'11201'!N125+'11202'!N125+'11203'!N125+'11204'!N125+'11205'!N125+'11206'!N125+'11207'!N125+'11208'!N125+'11209'!N125+'11210'!N125+'11211'!N125+'11212'!N125</f>
        <v>12956341</v>
      </c>
      <c r="O125" s="9">
        <f>'11201'!O125+'11202'!O125+'11203'!O125+'11204'!O125+'11205'!O125+'11206'!O125+'11207'!O125+'11208'!O125+'11209'!O125+'11210'!O125+'11211'!O125+'11212'!O125</f>
        <v>18917508</v>
      </c>
      <c r="P125" s="9">
        <f>'11201'!P125+'11202'!P125+'11203'!P125+'11204'!P125+'11205'!P125+'11206'!P125+'11207'!P125+'11208'!P125+'11209'!P125+'11210'!P125+'11211'!P125+'11212'!P125</f>
        <v>40880896</v>
      </c>
      <c r="Q125" s="9">
        <f>'11201'!Q125+'11202'!Q125+'11203'!Q125+'11204'!Q125+'11205'!Q125+'11206'!Q125+'11207'!Q125+'11208'!Q125+'11209'!Q125+'11210'!Q125+'11211'!Q125+'11212'!Q125</f>
        <v>59798404</v>
      </c>
      <c r="R125" s="9">
        <f>'11201'!R125+'11202'!R125+'11203'!R125+'11204'!R125+'11205'!R125+'11206'!R125+'11207'!R125+'11208'!R125+'11209'!R125+'11210'!R125+'11211'!R125+'11212'!R125</f>
        <v>0</v>
      </c>
      <c r="S125" s="9">
        <f>'11201'!S125+'11202'!S125+'11203'!S125+'11204'!S125+'11205'!S125+'11206'!S125+'11207'!S125+'11208'!S125+'11209'!S125+'11210'!S125+'11211'!S125+'11212'!S125</f>
        <v>0</v>
      </c>
      <c r="T125" s="9">
        <f>'11201'!T125+'11202'!T125+'11203'!T125+'11204'!T125+'11205'!T125+'11206'!T125+'11207'!T125+'11208'!T125+'11209'!T125+'11210'!T125+'11211'!T125+'11212'!T125</f>
        <v>0</v>
      </c>
      <c r="U125" s="9">
        <f>'11201'!U125+'11202'!U125+'11203'!U125+'11204'!U125+'11205'!U125+'11206'!U125+'11207'!U125+'11208'!U125+'11209'!U125+'11210'!U125+'11211'!U125+'11212'!U125</f>
        <v>0</v>
      </c>
      <c r="V125" s="9">
        <f>'11201'!V125+'11202'!V125+'11203'!V125+'11204'!V125+'11205'!V125+'11206'!V125+'11207'!V125+'11208'!V125+'11209'!V125+'11210'!V125+'11211'!V125+'11212'!V125</f>
        <v>0</v>
      </c>
      <c r="W125" s="9">
        <f>'11201'!W125+'11202'!W125+'11203'!W125+'11204'!W125+'11205'!W125+'11206'!W125+'11207'!W125+'11208'!W125+'11209'!W125+'11210'!W125+'11211'!W125+'11212'!W125</f>
        <v>0</v>
      </c>
      <c r="X125" s="9">
        <f>'11201'!X125+'11202'!X125+'11203'!X125+'11204'!X125+'11205'!X125+'11206'!X125+'11207'!X125+'11208'!X125+'11209'!X125+'11210'!X125+'11211'!X125+'11212'!X125</f>
        <v>34185231</v>
      </c>
      <c r="Y125" s="9">
        <f>'11201'!Y125+'11202'!Y125+'11203'!Y125+'11204'!Y125+'11205'!Y125+'11206'!Y125+'11207'!Y125+'11208'!Y125+'11209'!Y125+'11210'!Y125+'11211'!Y125+'11212'!Y125</f>
        <v>31581327</v>
      </c>
      <c r="Z125" s="9">
        <f>'11201'!Z125+'11202'!Z125+'11203'!Z125+'11204'!Z125+'11205'!Z125+'11206'!Z125+'11207'!Z125+'11208'!Z125+'11209'!Z125+'11210'!Z125+'11211'!Z125+'11212'!Z125</f>
        <v>65766558</v>
      </c>
      <c r="AA125" s="9">
        <f>'11201'!AA125+'11202'!AA125+'11203'!AA125+'11204'!AA125+'11205'!AA125+'11206'!AA125+'11207'!AA125+'11208'!AA125+'11209'!AA125+'11210'!AA125+'11211'!AA125+'11212'!AA125</f>
        <v>0</v>
      </c>
      <c r="AB125" s="9">
        <f>'11201'!AB125+'11202'!AB125+'11203'!AB125+'11204'!AB125+'11205'!AB125+'11206'!AB125+'11207'!AB125+'11208'!AB125+'11209'!AB125+'11210'!AB125+'11211'!AB125+'11212'!AB125</f>
        <v>0</v>
      </c>
      <c r="AC125" s="9">
        <f>'11201'!AC125+'11202'!AC125+'11203'!AC125+'11204'!AC125+'11205'!AC125+'11206'!AC125+'11207'!AC125+'11208'!AC125+'11209'!AC125+'11210'!AC125+'11211'!AC125+'11212'!AC125</f>
        <v>0</v>
      </c>
      <c r="AD125" s="9">
        <f>'11201'!AD125+'11202'!AD125+'11203'!AD125+'11204'!AD125+'11205'!AD125+'11206'!AD125+'11207'!AD125+'11208'!AD125+'11209'!AD125+'11210'!AD125+'11211'!AD125+'11212'!AD125</f>
        <v>0</v>
      </c>
      <c r="AE125" s="9">
        <f>'11201'!AE125+'11202'!AE125+'11203'!AE125+'11204'!AE125+'11205'!AE125+'11206'!AE125+'11207'!AE125+'11208'!AE125+'11209'!AE125+'11210'!AE125+'11211'!AE125+'11212'!AE125</f>
        <v>0</v>
      </c>
      <c r="AF125" s="9">
        <f>'11201'!AF125+'11202'!AF125+'11203'!AF125+'11204'!AF125+'11205'!AF125+'11206'!AF125+'11207'!AF125+'11208'!AF125+'11209'!AF125+'11210'!AF125+'11211'!AF125+'11212'!AF125</f>
        <v>0</v>
      </c>
    </row>
    <row r="126" spans="1:32" ht="19.5" customHeight="1" thickBot="1">
      <c r="A126" s="52" t="s">
        <v>44</v>
      </c>
      <c r="B126" s="18" t="s">
        <v>2</v>
      </c>
      <c r="C126" s="43">
        <f>'11201'!C126+'11202'!C126+'11203'!C126+'11204'!C126+'11205'!C126+'11206'!C126+'11207'!C126+'11208'!C126+'11209'!C126+'11210'!C126+'11211'!C126+'11212'!C126</f>
        <v>0</v>
      </c>
      <c r="D126" s="43">
        <f>'11201'!D126+'11202'!D126+'11203'!D126+'11204'!D126+'11205'!D126+'11206'!D126+'11207'!D126+'11208'!D126+'11209'!D126+'11210'!D126+'11211'!D126+'11212'!D126</f>
        <v>2327425</v>
      </c>
      <c r="E126" s="43">
        <f>'11201'!E126+'11202'!E126+'11203'!E126+'11204'!E126+'11205'!E126+'11206'!E126+'11207'!E126+'11208'!E126+'11209'!E126+'11210'!E126+'11211'!E126+'11212'!E126</f>
        <v>2327425</v>
      </c>
      <c r="F126" s="43">
        <f>'11201'!F126+'11202'!F126+'11203'!F126+'11204'!F126+'11205'!F126+'11206'!F126+'11207'!F126+'11208'!F126+'11209'!F126+'11210'!F126+'11211'!F126+'11212'!F126</f>
        <v>0</v>
      </c>
      <c r="G126" s="43">
        <f>'11201'!G126+'11202'!G126+'11203'!G126+'11204'!G126+'11205'!G126+'11206'!G126+'11207'!G126+'11208'!G126+'11209'!G126+'11210'!G126+'11211'!G126+'11212'!G126</f>
        <v>2327425</v>
      </c>
      <c r="H126" s="43">
        <f>'11201'!H126+'11202'!H126+'11203'!H126+'11204'!H126+'11205'!H126+'11206'!H126+'11207'!H126+'11208'!H126+'11209'!H126+'11210'!H126+'11211'!H126+'11212'!H126</f>
        <v>2327425</v>
      </c>
      <c r="I126" s="43">
        <f>'11201'!I126+'11202'!I126+'11203'!I126+'11204'!I126+'11205'!I126+'11206'!I126+'11207'!I126+'11208'!I126+'11209'!I126+'11210'!I126+'11211'!I126+'11212'!I126</f>
        <v>0</v>
      </c>
      <c r="J126" s="43">
        <f>'11201'!J126+'11202'!J126+'11203'!J126+'11204'!J126+'11205'!J126+'11206'!J126+'11207'!J126+'11208'!J126+'11209'!J126+'11210'!J126+'11211'!J126+'11212'!J126</f>
        <v>0</v>
      </c>
      <c r="K126" s="43">
        <f>'11201'!K126+'11202'!K126+'11203'!K126+'11204'!K126+'11205'!K126+'11206'!K126+'11207'!K126+'11208'!K126+'11209'!K126+'11210'!K126+'11211'!K126+'11212'!K126</f>
        <v>0</v>
      </c>
      <c r="L126" s="43">
        <f>'11201'!L126+'11202'!L126+'11203'!L126+'11204'!L126+'11205'!L126+'11206'!L126+'11207'!L126+'11208'!L126+'11209'!L126+'11210'!L126+'11211'!L126+'11212'!L126</f>
        <v>0</v>
      </c>
      <c r="M126" s="43">
        <f>'11201'!M126+'11202'!M126+'11203'!M126+'11204'!M126+'11205'!M126+'11206'!M126+'11207'!M126+'11208'!M126+'11209'!M126+'11210'!M126+'11211'!M126+'11212'!M126</f>
        <v>0</v>
      </c>
      <c r="N126" s="43">
        <f>'11201'!N126+'11202'!N126+'11203'!N126+'11204'!N126+'11205'!N126+'11206'!N126+'11207'!N126+'11208'!N126+'11209'!N126+'11210'!N126+'11211'!N126+'11212'!N126</f>
        <v>0</v>
      </c>
      <c r="O126" s="43">
        <f>'11201'!O126+'11202'!O126+'11203'!O126+'11204'!O126+'11205'!O126+'11206'!O126+'11207'!O126+'11208'!O126+'11209'!O126+'11210'!O126+'11211'!O126+'11212'!O126</f>
        <v>0</v>
      </c>
      <c r="P126" s="43">
        <f>'11201'!P126+'11202'!P126+'11203'!P126+'11204'!P126+'11205'!P126+'11206'!P126+'11207'!P126+'11208'!P126+'11209'!P126+'11210'!P126+'11211'!P126+'11212'!P126</f>
        <v>0</v>
      </c>
      <c r="Q126" s="43">
        <f>'11201'!Q126+'11202'!Q126+'11203'!Q126+'11204'!Q126+'11205'!Q126+'11206'!Q126+'11207'!Q126+'11208'!Q126+'11209'!Q126+'11210'!Q126+'11211'!Q126+'11212'!Q126</f>
        <v>0</v>
      </c>
      <c r="R126" s="43">
        <f>'11201'!R126+'11202'!R126+'11203'!R126+'11204'!R126+'11205'!R126+'11206'!R126+'11207'!R126+'11208'!R126+'11209'!R126+'11210'!R126+'11211'!R126+'11212'!R126</f>
        <v>0</v>
      </c>
      <c r="S126" s="43">
        <f>'11201'!S126+'11202'!S126+'11203'!S126+'11204'!S126+'11205'!S126+'11206'!S126+'11207'!S126+'11208'!S126+'11209'!S126+'11210'!S126+'11211'!S126+'11212'!S126</f>
        <v>0</v>
      </c>
      <c r="T126" s="43">
        <f>'11201'!T126+'11202'!T126+'11203'!T126+'11204'!T126+'11205'!T126+'11206'!T126+'11207'!T126+'11208'!T126+'11209'!T126+'11210'!T126+'11211'!T126+'11212'!T126</f>
        <v>0</v>
      </c>
      <c r="U126" s="43">
        <f>'11201'!U126+'11202'!U126+'11203'!U126+'11204'!U126+'11205'!U126+'11206'!U126+'11207'!U126+'11208'!U126+'11209'!U126+'11210'!U126+'11211'!U126+'11212'!U126</f>
        <v>0</v>
      </c>
      <c r="V126" s="43">
        <f>'11201'!V126+'11202'!V126+'11203'!V126+'11204'!V126+'11205'!V126+'11206'!V126+'11207'!V126+'11208'!V126+'11209'!V126+'11210'!V126+'11211'!V126+'11212'!V126</f>
        <v>0</v>
      </c>
      <c r="W126" s="43">
        <f>'11201'!W126+'11202'!W126+'11203'!W126+'11204'!W126+'11205'!W126+'11206'!W126+'11207'!W126+'11208'!W126+'11209'!W126+'11210'!W126+'11211'!W126+'11212'!W126</f>
        <v>0</v>
      </c>
      <c r="X126" s="43">
        <f>'11201'!X126+'11202'!X126+'11203'!X126+'11204'!X126+'11205'!X126+'11206'!X126+'11207'!X126+'11208'!X126+'11209'!X126+'11210'!X126+'11211'!X126+'11212'!X126</f>
        <v>0</v>
      </c>
      <c r="Y126" s="43">
        <f>'11201'!Y126+'11202'!Y126+'11203'!Y126+'11204'!Y126+'11205'!Y126+'11206'!Y126+'11207'!Y126+'11208'!Y126+'11209'!Y126+'11210'!Y126+'11211'!Y126+'11212'!Y126</f>
        <v>0</v>
      </c>
      <c r="Z126" s="43">
        <f>'11201'!Z126+'11202'!Z126+'11203'!Z126+'11204'!Z126+'11205'!Z126+'11206'!Z126+'11207'!Z126+'11208'!Z126+'11209'!Z126+'11210'!Z126+'11211'!Z126+'11212'!Z126</f>
        <v>0</v>
      </c>
      <c r="AA126" s="43">
        <f>'11201'!AA126+'11202'!AA126+'11203'!AA126+'11204'!AA126+'11205'!AA126+'11206'!AA126+'11207'!AA126+'11208'!AA126+'11209'!AA126+'11210'!AA126+'11211'!AA126+'11212'!AA126</f>
        <v>0</v>
      </c>
      <c r="AB126" s="43">
        <f>'11201'!AB126+'11202'!AB126+'11203'!AB126+'11204'!AB126+'11205'!AB126+'11206'!AB126+'11207'!AB126+'11208'!AB126+'11209'!AB126+'11210'!AB126+'11211'!AB126+'11212'!AB126</f>
        <v>0</v>
      </c>
      <c r="AC126" s="43">
        <f>'11201'!AC126+'11202'!AC126+'11203'!AC126+'11204'!AC126+'11205'!AC126+'11206'!AC126+'11207'!AC126+'11208'!AC126+'11209'!AC126+'11210'!AC126+'11211'!AC126+'11212'!AC126</f>
        <v>0</v>
      </c>
      <c r="AD126" s="43">
        <f>'11201'!AD126+'11202'!AD126+'11203'!AD126+'11204'!AD126+'11205'!AD126+'11206'!AD126+'11207'!AD126+'11208'!AD126+'11209'!AD126+'11210'!AD126+'11211'!AD126+'11212'!AD126</f>
        <v>0</v>
      </c>
      <c r="AE126" s="43">
        <f>'11201'!AE126+'11202'!AE126+'11203'!AE126+'11204'!AE126+'11205'!AE126+'11206'!AE126+'11207'!AE126+'11208'!AE126+'11209'!AE126+'11210'!AE126+'11211'!AE126+'11212'!AE126</f>
        <v>0</v>
      </c>
      <c r="AF126" s="43">
        <f>'11201'!AF126+'11202'!AF126+'11203'!AF126+'11204'!AF126+'11205'!AF126+'11206'!AF126+'11207'!AF126+'11208'!AF126+'11209'!AF126+'11210'!AF126+'11211'!AF126+'11212'!AF126</f>
        <v>0</v>
      </c>
    </row>
    <row r="127" spans="1:32" ht="19.5" customHeight="1" thickBot="1">
      <c r="A127" s="53"/>
      <c r="B127" s="17" t="s">
        <v>3</v>
      </c>
      <c r="C127" s="43">
        <f>'11201'!C127+'11202'!C127+'11203'!C127+'11204'!C127+'11205'!C127+'11206'!C127+'11207'!C127+'11208'!C127+'11209'!C127+'11210'!C127+'11211'!C127+'11212'!C127</f>
        <v>57773165</v>
      </c>
      <c r="D127" s="43">
        <f>'11201'!D127+'11202'!D127+'11203'!D127+'11204'!D127+'11205'!D127+'11206'!D127+'11207'!D127+'11208'!D127+'11209'!D127+'11210'!D127+'11211'!D127+'11212'!D127</f>
        <v>1524740</v>
      </c>
      <c r="E127" s="43">
        <f>'11201'!E127+'11202'!E127+'11203'!E127+'11204'!E127+'11205'!E127+'11206'!E127+'11207'!E127+'11208'!E127+'11209'!E127+'11210'!E127+'11211'!E127+'11212'!E127</f>
        <v>59297905</v>
      </c>
      <c r="F127" s="43">
        <f>'11201'!F127+'11202'!F127+'11203'!F127+'11204'!F127+'11205'!F127+'11206'!F127+'11207'!F127+'11208'!F127+'11209'!F127+'11210'!F127+'11211'!F127+'11212'!F127</f>
        <v>0</v>
      </c>
      <c r="G127" s="43">
        <f>'11201'!G127+'11202'!G127+'11203'!G127+'11204'!G127+'11205'!G127+'11206'!G127+'11207'!G127+'11208'!G127+'11209'!G127+'11210'!G127+'11211'!G127+'11212'!G127</f>
        <v>1524740</v>
      </c>
      <c r="H127" s="43">
        <f>'11201'!H127+'11202'!H127+'11203'!H127+'11204'!H127+'11205'!H127+'11206'!H127+'11207'!H127+'11208'!H127+'11209'!H127+'11210'!H127+'11211'!H127+'11212'!H127</f>
        <v>1524740</v>
      </c>
      <c r="I127" s="43">
        <f>'11201'!I127+'11202'!I127+'11203'!I127+'11204'!I127+'11205'!I127+'11206'!I127+'11207'!I127+'11208'!I127+'11209'!I127+'11210'!I127+'11211'!I127+'11212'!I127</f>
        <v>0</v>
      </c>
      <c r="J127" s="43">
        <f>'11201'!J127+'11202'!J127+'11203'!J127+'11204'!J127+'11205'!J127+'11206'!J127+'11207'!J127+'11208'!J127+'11209'!J127+'11210'!J127+'11211'!J127+'11212'!J127</f>
        <v>0</v>
      </c>
      <c r="K127" s="43">
        <f>'11201'!K127+'11202'!K127+'11203'!K127+'11204'!K127+'11205'!K127+'11206'!K127+'11207'!K127+'11208'!K127+'11209'!K127+'11210'!K127+'11211'!K127+'11212'!K127</f>
        <v>0</v>
      </c>
      <c r="L127" s="43">
        <f>'11201'!L127+'11202'!L127+'11203'!L127+'11204'!L127+'11205'!L127+'11206'!L127+'11207'!L127+'11208'!L127+'11209'!L127+'11210'!L127+'11211'!L127+'11212'!L127</f>
        <v>0</v>
      </c>
      <c r="M127" s="43">
        <f>'11201'!M127+'11202'!M127+'11203'!M127+'11204'!M127+'11205'!M127+'11206'!M127+'11207'!M127+'11208'!M127+'11209'!M127+'11210'!M127+'11211'!M127+'11212'!M127</f>
        <v>0</v>
      </c>
      <c r="N127" s="43">
        <f>'11201'!N127+'11202'!N127+'11203'!N127+'11204'!N127+'11205'!N127+'11206'!N127+'11207'!N127+'11208'!N127+'11209'!N127+'11210'!N127+'11211'!N127+'11212'!N127</f>
        <v>0</v>
      </c>
      <c r="O127" s="43">
        <f>'11201'!O127+'11202'!O127+'11203'!O127+'11204'!O127+'11205'!O127+'11206'!O127+'11207'!O127+'11208'!O127+'11209'!O127+'11210'!O127+'11211'!O127+'11212'!O127</f>
        <v>0</v>
      </c>
      <c r="P127" s="43">
        <f>'11201'!P127+'11202'!P127+'11203'!P127+'11204'!P127+'11205'!P127+'11206'!P127+'11207'!P127+'11208'!P127+'11209'!P127+'11210'!P127+'11211'!P127+'11212'!P127</f>
        <v>0</v>
      </c>
      <c r="Q127" s="43">
        <f>'11201'!Q127+'11202'!Q127+'11203'!Q127+'11204'!Q127+'11205'!Q127+'11206'!Q127+'11207'!Q127+'11208'!Q127+'11209'!Q127+'11210'!Q127+'11211'!Q127+'11212'!Q127</f>
        <v>0</v>
      </c>
      <c r="R127" s="43">
        <f>'11201'!R127+'11202'!R127+'11203'!R127+'11204'!R127+'11205'!R127+'11206'!R127+'11207'!R127+'11208'!R127+'11209'!R127+'11210'!R127+'11211'!R127+'11212'!R127</f>
        <v>0</v>
      </c>
      <c r="S127" s="43">
        <f>'11201'!S127+'11202'!S127+'11203'!S127+'11204'!S127+'11205'!S127+'11206'!S127+'11207'!S127+'11208'!S127+'11209'!S127+'11210'!S127+'11211'!S127+'11212'!S127</f>
        <v>0</v>
      </c>
      <c r="T127" s="43">
        <f>'11201'!T127+'11202'!T127+'11203'!T127+'11204'!T127+'11205'!T127+'11206'!T127+'11207'!T127+'11208'!T127+'11209'!T127+'11210'!T127+'11211'!T127+'11212'!T127</f>
        <v>0</v>
      </c>
      <c r="U127" s="43">
        <f>'11201'!U127+'11202'!U127+'11203'!U127+'11204'!U127+'11205'!U127+'11206'!U127+'11207'!U127+'11208'!U127+'11209'!U127+'11210'!U127+'11211'!U127+'11212'!U127</f>
        <v>0</v>
      </c>
      <c r="V127" s="43">
        <f>'11201'!V127+'11202'!V127+'11203'!V127+'11204'!V127+'11205'!V127+'11206'!V127+'11207'!V127+'11208'!V127+'11209'!V127+'11210'!V127+'11211'!V127+'11212'!V127</f>
        <v>0</v>
      </c>
      <c r="W127" s="43">
        <f>'11201'!W127+'11202'!W127+'11203'!W127+'11204'!W127+'11205'!W127+'11206'!W127+'11207'!W127+'11208'!W127+'11209'!W127+'11210'!W127+'11211'!W127+'11212'!W127</f>
        <v>0</v>
      </c>
      <c r="X127" s="43">
        <f>'11201'!X127+'11202'!X127+'11203'!X127+'11204'!X127+'11205'!X127+'11206'!X127+'11207'!X127+'11208'!X127+'11209'!X127+'11210'!X127+'11211'!X127+'11212'!X127</f>
        <v>57773165</v>
      </c>
      <c r="Y127" s="43">
        <f>'11201'!Y127+'11202'!Y127+'11203'!Y127+'11204'!Y127+'11205'!Y127+'11206'!Y127+'11207'!Y127+'11208'!Y127+'11209'!Y127+'11210'!Y127+'11211'!Y127+'11212'!Y127</f>
        <v>0</v>
      </c>
      <c r="Z127" s="43">
        <f>'11201'!Z127+'11202'!Z127+'11203'!Z127+'11204'!Z127+'11205'!Z127+'11206'!Z127+'11207'!Z127+'11208'!Z127+'11209'!Z127+'11210'!Z127+'11211'!Z127+'11212'!Z127</f>
        <v>57773165</v>
      </c>
      <c r="AA127" s="43">
        <f>'11201'!AA127+'11202'!AA127+'11203'!AA127+'11204'!AA127+'11205'!AA127+'11206'!AA127+'11207'!AA127+'11208'!AA127+'11209'!AA127+'11210'!AA127+'11211'!AA127+'11212'!AA127</f>
        <v>0</v>
      </c>
      <c r="AB127" s="43">
        <f>'11201'!AB127+'11202'!AB127+'11203'!AB127+'11204'!AB127+'11205'!AB127+'11206'!AB127+'11207'!AB127+'11208'!AB127+'11209'!AB127+'11210'!AB127+'11211'!AB127+'11212'!AB127</f>
        <v>0</v>
      </c>
      <c r="AC127" s="43">
        <f>'11201'!AC127+'11202'!AC127+'11203'!AC127+'11204'!AC127+'11205'!AC127+'11206'!AC127+'11207'!AC127+'11208'!AC127+'11209'!AC127+'11210'!AC127+'11211'!AC127+'11212'!AC127</f>
        <v>0</v>
      </c>
      <c r="AD127" s="43">
        <f>'11201'!AD127+'11202'!AD127+'11203'!AD127+'11204'!AD127+'11205'!AD127+'11206'!AD127+'11207'!AD127+'11208'!AD127+'11209'!AD127+'11210'!AD127+'11211'!AD127+'11212'!AD127</f>
        <v>0</v>
      </c>
      <c r="AE127" s="43">
        <f>'11201'!AE127+'11202'!AE127+'11203'!AE127+'11204'!AE127+'11205'!AE127+'11206'!AE127+'11207'!AE127+'11208'!AE127+'11209'!AE127+'11210'!AE127+'11211'!AE127+'11212'!AE127</f>
        <v>0</v>
      </c>
      <c r="AF127" s="43">
        <f>'11201'!AF127+'11202'!AF127+'11203'!AF127+'11204'!AF127+'11205'!AF127+'11206'!AF127+'11207'!AF127+'11208'!AF127+'11209'!AF127+'11210'!AF127+'11211'!AF127+'11212'!AF127</f>
        <v>0</v>
      </c>
    </row>
    <row r="128" spans="1:32" ht="19.5" customHeight="1" thickBot="1">
      <c r="A128" s="53"/>
      <c r="B128" s="17" t="s">
        <v>59</v>
      </c>
      <c r="C128" s="43">
        <f>'11201'!C128+'11202'!C128+'11203'!C128+'11204'!C128+'11205'!C128+'11206'!C128+'11207'!C128+'11208'!C128+'11209'!C128+'11210'!C128+'11211'!C128+'11212'!C128</f>
        <v>0</v>
      </c>
      <c r="D128" s="43">
        <f>'11201'!D128+'11202'!D128+'11203'!D128+'11204'!D128+'11205'!D128+'11206'!D128+'11207'!D128+'11208'!D128+'11209'!D128+'11210'!D128+'11211'!D128+'11212'!D128</f>
        <v>5333640</v>
      </c>
      <c r="E128" s="43">
        <f>'11201'!E128+'11202'!E128+'11203'!E128+'11204'!E128+'11205'!E128+'11206'!E128+'11207'!E128+'11208'!E128+'11209'!E128+'11210'!E128+'11211'!E128+'11212'!E128</f>
        <v>5333640</v>
      </c>
      <c r="F128" s="43">
        <f>'11201'!F128+'11202'!F128+'11203'!F128+'11204'!F128+'11205'!F128+'11206'!F128+'11207'!F128+'11208'!F128+'11209'!F128+'11210'!F128+'11211'!F128+'11212'!F128</f>
        <v>0</v>
      </c>
      <c r="G128" s="43">
        <f>'11201'!G128+'11202'!G128+'11203'!G128+'11204'!G128+'11205'!G128+'11206'!G128+'11207'!G128+'11208'!G128+'11209'!G128+'11210'!G128+'11211'!G128+'11212'!G128</f>
        <v>0</v>
      </c>
      <c r="H128" s="43">
        <f>'11201'!H128+'11202'!H128+'11203'!H128+'11204'!H128+'11205'!H128+'11206'!H128+'11207'!H128+'11208'!H128+'11209'!H128+'11210'!H128+'11211'!H128+'11212'!H128</f>
        <v>0</v>
      </c>
      <c r="I128" s="43">
        <f>'11201'!I128+'11202'!I128+'11203'!I128+'11204'!I128+'11205'!I128+'11206'!I128+'11207'!I128+'11208'!I128+'11209'!I128+'11210'!I128+'11211'!I128+'11212'!I128</f>
        <v>0</v>
      </c>
      <c r="J128" s="43">
        <f>'11201'!J128+'11202'!J128+'11203'!J128+'11204'!J128+'11205'!J128+'11206'!J128+'11207'!J128+'11208'!J128+'11209'!J128+'11210'!J128+'11211'!J128+'11212'!J128</f>
        <v>0</v>
      </c>
      <c r="K128" s="43">
        <f>'11201'!K128+'11202'!K128+'11203'!K128+'11204'!K128+'11205'!K128+'11206'!K128+'11207'!K128+'11208'!K128+'11209'!K128+'11210'!K128+'11211'!K128+'11212'!K128</f>
        <v>0</v>
      </c>
      <c r="L128" s="43">
        <f>'11201'!L128+'11202'!L128+'11203'!L128+'11204'!L128+'11205'!L128+'11206'!L128+'11207'!L128+'11208'!L128+'11209'!L128+'11210'!L128+'11211'!L128+'11212'!L128</f>
        <v>0</v>
      </c>
      <c r="M128" s="43">
        <f>'11201'!M128+'11202'!M128+'11203'!M128+'11204'!M128+'11205'!M128+'11206'!M128+'11207'!M128+'11208'!M128+'11209'!M128+'11210'!M128+'11211'!M128+'11212'!M128</f>
        <v>0</v>
      </c>
      <c r="N128" s="43">
        <f>'11201'!N128+'11202'!N128+'11203'!N128+'11204'!N128+'11205'!N128+'11206'!N128+'11207'!N128+'11208'!N128+'11209'!N128+'11210'!N128+'11211'!N128+'11212'!N128</f>
        <v>0</v>
      </c>
      <c r="O128" s="43">
        <f>'11201'!O128+'11202'!O128+'11203'!O128+'11204'!O128+'11205'!O128+'11206'!O128+'11207'!O128+'11208'!O128+'11209'!O128+'11210'!O128+'11211'!O128+'11212'!O128</f>
        <v>0</v>
      </c>
      <c r="P128" s="43">
        <f>'11201'!P128+'11202'!P128+'11203'!P128+'11204'!P128+'11205'!P128+'11206'!P128+'11207'!P128+'11208'!P128+'11209'!P128+'11210'!P128+'11211'!P128+'11212'!P128</f>
        <v>0</v>
      </c>
      <c r="Q128" s="43">
        <f>'11201'!Q128+'11202'!Q128+'11203'!Q128+'11204'!Q128+'11205'!Q128+'11206'!Q128+'11207'!Q128+'11208'!Q128+'11209'!Q128+'11210'!Q128+'11211'!Q128+'11212'!Q128</f>
        <v>0</v>
      </c>
      <c r="R128" s="43">
        <f>'11201'!R128+'11202'!R128+'11203'!R128+'11204'!R128+'11205'!R128+'11206'!R128+'11207'!R128+'11208'!R128+'11209'!R128+'11210'!R128+'11211'!R128+'11212'!R128</f>
        <v>0</v>
      </c>
      <c r="S128" s="43">
        <f>'11201'!S128+'11202'!S128+'11203'!S128+'11204'!S128+'11205'!S128+'11206'!S128+'11207'!S128+'11208'!S128+'11209'!S128+'11210'!S128+'11211'!S128+'11212'!S128</f>
        <v>0</v>
      </c>
      <c r="T128" s="43">
        <f>'11201'!T128+'11202'!T128+'11203'!T128+'11204'!T128+'11205'!T128+'11206'!T128+'11207'!T128+'11208'!T128+'11209'!T128+'11210'!T128+'11211'!T128+'11212'!T128</f>
        <v>0</v>
      </c>
      <c r="U128" s="43">
        <f>'11201'!U128+'11202'!U128+'11203'!U128+'11204'!U128+'11205'!U128+'11206'!U128+'11207'!U128+'11208'!U128+'11209'!U128+'11210'!U128+'11211'!U128+'11212'!U128</f>
        <v>0</v>
      </c>
      <c r="V128" s="43">
        <f>'11201'!V128+'11202'!V128+'11203'!V128+'11204'!V128+'11205'!V128+'11206'!V128+'11207'!V128+'11208'!V128+'11209'!V128+'11210'!V128+'11211'!V128+'11212'!V128</f>
        <v>0</v>
      </c>
      <c r="W128" s="43">
        <f>'11201'!W128+'11202'!W128+'11203'!W128+'11204'!W128+'11205'!W128+'11206'!W128+'11207'!W128+'11208'!W128+'11209'!W128+'11210'!W128+'11211'!W128+'11212'!W128</f>
        <v>0</v>
      </c>
      <c r="X128" s="43">
        <f>'11201'!X128+'11202'!X128+'11203'!X128+'11204'!X128+'11205'!X128+'11206'!X128+'11207'!X128+'11208'!X128+'11209'!X128+'11210'!X128+'11211'!X128+'11212'!X128</f>
        <v>0</v>
      </c>
      <c r="Y128" s="43">
        <f>'11201'!Y128+'11202'!Y128+'11203'!Y128+'11204'!Y128+'11205'!Y128+'11206'!Y128+'11207'!Y128+'11208'!Y128+'11209'!Y128+'11210'!Y128+'11211'!Y128+'11212'!Y128</f>
        <v>5333640</v>
      </c>
      <c r="Z128" s="43">
        <f>'11201'!Z128+'11202'!Z128+'11203'!Z128+'11204'!Z128+'11205'!Z128+'11206'!Z128+'11207'!Z128+'11208'!Z128+'11209'!Z128+'11210'!Z128+'11211'!Z128+'11212'!Z128</f>
        <v>5333640</v>
      </c>
      <c r="AA128" s="43">
        <f>'11201'!AA128+'11202'!AA128+'11203'!AA128+'11204'!AA128+'11205'!AA128+'11206'!AA128+'11207'!AA128+'11208'!AA128+'11209'!AA128+'11210'!AA128+'11211'!AA128+'11212'!AA128</f>
        <v>0</v>
      </c>
      <c r="AB128" s="43">
        <f>'11201'!AB128+'11202'!AB128+'11203'!AB128+'11204'!AB128+'11205'!AB128+'11206'!AB128+'11207'!AB128+'11208'!AB128+'11209'!AB128+'11210'!AB128+'11211'!AB128+'11212'!AB128</f>
        <v>0</v>
      </c>
      <c r="AC128" s="43">
        <f>'11201'!AC128+'11202'!AC128+'11203'!AC128+'11204'!AC128+'11205'!AC128+'11206'!AC128+'11207'!AC128+'11208'!AC128+'11209'!AC128+'11210'!AC128+'11211'!AC128+'11212'!AC128</f>
        <v>0</v>
      </c>
      <c r="AD128" s="43">
        <f>'11201'!AD128+'11202'!AD128+'11203'!AD128+'11204'!AD128+'11205'!AD128+'11206'!AD128+'11207'!AD128+'11208'!AD128+'11209'!AD128+'11210'!AD128+'11211'!AD128+'11212'!AD128</f>
        <v>0</v>
      </c>
      <c r="AE128" s="43">
        <f>'11201'!AE128+'11202'!AE128+'11203'!AE128+'11204'!AE128+'11205'!AE128+'11206'!AE128+'11207'!AE128+'11208'!AE128+'11209'!AE128+'11210'!AE128+'11211'!AE128+'11212'!AE128</f>
        <v>0</v>
      </c>
      <c r="AF128" s="43">
        <f>'11201'!AF128+'11202'!AF128+'11203'!AF128+'11204'!AF128+'11205'!AF128+'11206'!AF128+'11207'!AF128+'11208'!AF128+'11209'!AF128+'11210'!AF128+'11211'!AF128+'11212'!AF128</f>
        <v>0</v>
      </c>
    </row>
    <row r="129" spans="1:32" ht="19.5" customHeight="1" thickBot="1">
      <c r="A129" s="54"/>
      <c r="B129" s="17" t="s">
        <v>4</v>
      </c>
      <c r="C129" s="43">
        <f>'11201'!C129+'11202'!C129+'11203'!C129+'11204'!C129+'11205'!C129+'11206'!C129+'11207'!C129+'11208'!C129+'11209'!C129+'11210'!C129+'11211'!C129+'11212'!C129</f>
        <v>526607510</v>
      </c>
      <c r="D129" s="43">
        <f>'11201'!D129+'11202'!D129+'11203'!D129+'11204'!D129+'11205'!D129+'11206'!D129+'11207'!D129+'11208'!D129+'11209'!D129+'11210'!D129+'11211'!D129+'11212'!D129</f>
        <v>478444642</v>
      </c>
      <c r="E129" s="43">
        <f>'11201'!E129+'11202'!E129+'11203'!E129+'11204'!E129+'11205'!E129+'11206'!E129+'11207'!E129+'11208'!E129+'11209'!E129+'11210'!E129+'11211'!E129+'11212'!E129</f>
        <v>1005052152</v>
      </c>
      <c r="F129" s="43">
        <f>'11201'!F129+'11202'!F129+'11203'!F129+'11204'!F129+'11205'!F129+'11206'!F129+'11207'!F129+'11208'!F129+'11209'!F129+'11210'!F129+'11211'!F129+'11212'!F129</f>
        <v>145622833</v>
      </c>
      <c r="G129" s="43">
        <f>'11201'!G129+'11202'!G129+'11203'!G129+'11204'!G129+'11205'!G129+'11206'!G129+'11207'!G129+'11208'!G129+'11209'!G129+'11210'!G129+'11211'!G129+'11212'!G129</f>
        <v>233230922</v>
      </c>
      <c r="H129" s="43">
        <f>'11201'!H129+'11202'!H129+'11203'!H129+'11204'!H129+'11205'!H129+'11206'!H129+'11207'!H129+'11208'!H129+'11209'!H129+'11210'!H129+'11211'!H129+'11212'!H129</f>
        <v>378853755</v>
      </c>
      <c r="I129" s="43">
        <f>'11201'!I129+'11202'!I129+'11203'!I129+'11204'!I129+'11205'!I129+'11206'!I129+'11207'!I129+'11208'!I129+'11209'!I129+'11210'!I129+'11211'!I129+'11212'!I129</f>
        <v>0</v>
      </c>
      <c r="J129" s="43">
        <f>'11201'!J129+'11202'!J129+'11203'!J129+'11204'!J129+'11205'!J129+'11206'!J129+'11207'!J129+'11208'!J129+'11209'!J129+'11210'!J129+'11211'!J129+'11212'!J129</f>
        <v>0</v>
      </c>
      <c r="K129" s="43">
        <f>'11201'!K129+'11202'!K129+'11203'!K129+'11204'!K129+'11205'!K129+'11206'!K129+'11207'!K129+'11208'!K129+'11209'!K129+'11210'!K129+'11211'!K129+'11212'!K129</f>
        <v>0</v>
      </c>
      <c r="L129" s="43">
        <f>'11201'!L129+'11202'!L129+'11203'!L129+'11204'!L129+'11205'!L129+'11206'!L129+'11207'!L129+'11208'!L129+'11209'!L129+'11210'!L129+'11211'!L129+'11212'!L129</f>
        <v>0</v>
      </c>
      <c r="M129" s="43">
        <f>'11201'!M129+'11202'!M129+'11203'!M129+'11204'!M129+'11205'!M129+'11206'!M129+'11207'!M129+'11208'!M129+'11209'!M129+'11210'!M129+'11211'!M129+'11212'!M129</f>
        <v>0</v>
      </c>
      <c r="N129" s="43">
        <f>'11201'!N129+'11202'!N129+'11203'!N129+'11204'!N129+'11205'!N129+'11206'!N129+'11207'!N129+'11208'!N129+'11209'!N129+'11210'!N129+'11211'!N129+'11212'!N129</f>
        <v>0</v>
      </c>
      <c r="O129" s="43">
        <f>'11201'!O129+'11202'!O129+'11203'!O129+'11204'!O129+'11205'!O129+'11206'!O129+'11207'!O129+'11208'!O129+'11209'!O129+'11210'!O129+'11211'!O129+'11212'!O129</f>
        <v>0</v>
      </c>
      <c r="P129" s="43">
        <f>'11201'!P129+'11202'!P129+'11203'!P129+'11204'!P129+'11205'!P129+'11206'!P129+'11207'!P129+'11208'!P129+'11209'!P129+'11210'!P129+'11211'!P129+'11212'!P129</f>
        <v>0</v>
      </c>
      <c r="Q129" s="43">
        <f>'11201'!Q129+'11202'!Q129+'11203'!Q129+'11204'!Q129+'11205'!Q129+'11206'!Q129+'11207'!Q129+'11208'!Q129+'11209'!Q129+'11210'!Q129+'11211'!Q129+'11212'!Q129</f>
        <v>0</v>
      </c>
      <c r="R129" s="43">
        <f>'11201'!R129+'11202'!R129+'11203'!R129+'11204'!R129+'11205'!R129+'11206'!R129+'11207'!R129+'11208'!R129+'11209'!R129+'11210'!R129+'11211'!R129+'11212'!R129</f>
        <v>0</v>
      </c>
      <c r="S129" s="43">
        <f>'11201'!S129+'11202'!S129+'11203'!S129+'11204'!S129+'11205'!S129+'11206'!S129+'11207'!S129+'11208'!S129+'11209'!S129+'11210'!S129+'11211'!S129+'11212'!S129</f>
        <v>0</v>
      </c>
      <c r="T129" s="43">
        <f>'11201'!T129+'11202'!T129+'11203'!T129+'11204'!T129+'11205'!T129+'11206'!T129+'11207'!T129+'11208'!T129+'11209'!T129+'11210'!T129+'11211'!T129+'11212'!T129</f>
        <v>0</v>
      </c>
      <c r="U129" s="43">
        <f>'11201'!U129+'11202'!U129+'11203'!U129+'11204'!U129+'11205'!U129+'11206'!U129+'11207'!U129+'11208'!U129+'11209'!U129+'11210'!U129+'11211'!U129+'11212'!U129</f>
        <v>0</v>
      </c>
      <c r="V129" s="43">
        <f>'11201'!V129+'11202'!V129+'11203'!V129+'11204'!V129+'11205'!V129+'11206'!V129+'11207'!V129+'11208'!V129+'11209'!V129+'11210'!V129+'11211'!V129+'11212'!V129</f>
        <v>0</v>
      </c>
      <c r="W129" s="43">
        <f>'11201'!W129+'11202'!W129+'11203'!W129+'11204'!W129+'11205'!W129+'11206'!W129+'11207'!W129+'11208'!W129+'11209'!W129+'11210'!W129+'11211'!W129+'11212'!W129</f>
        <v>0</v>
      </c>
      <c r="X129" s="43">
        <f>'11201'!X129+'11202'!X129+'11203'!X129+'11204'!X129+'11205'!X129+'11206'!X129+'11207'!X129+'11208'!X129+'11209'!X129+'11210'!X129+'11211'!X129+'11212'!X129</f>
        <v>380984677</v>
      </c>
      <c r="Y129" s="43">
        <f>'11201'!Y129+'11202'!Y129+'11203'!Y129+'11204'!Y129+'11205'!Y129+'11206'!Y129+'11207'!Y129+'11208'!Y129+'11209'!Y129+'11210'!Y129+'11211'!Y129+'11212'!Y129</f>
        <v>245213720</v>
      </c>
      <c r="Z129" s="43">
        <f>'11201'!Z129+'11202'!Z129+'11203'!Z129+'11204'!Z129+'11205'!Z129+'11206'!Z129+'11207'!Z129+'11208'!Z129+'11209'!Z129+'11210'!Z129+'11211'!Z129+'11212'!Z129</f>
        <v>626198397</v>
      </c>
      <c r="AA129" s="43">
        <f>'11201'!AA129+'11202'!AA129+'11203'!AA129+'11204'!AA129+'11205'!AA129+'11206'!AA129+'11207'!AA129+'11208'!AA129+'11209'!AA129+'11210'!AA129+'11211'!AA129+'11212'!AA129</f>
        <v>0</v>
      </c>
      <c r="AB129" s="43">
        <f>'11201'!AB129+'11202'!AB129+'11203'!AB129+'11204'!AB129+'11205'!AB129+'11206'!AB129+'11207'!AB129+'11208'!AB129+'11209'!AB129+'11210'!AB129+'11211'!AB129+'11212'!AB129</f>
        <v>0</v>
      </c>
      <c r="AC129" s="43">
        <f>'11201'!AC129+'11202'!AC129+'11203'!AC129+'11204'!AC129+'11205'!AC129+'11206'!AC129+'11207'!AC129+'11208'!AC129+'11209'!AC129+'11210'!AC129+'11211'!AC129+'11212'!AC129</f>
        <v>0</v>
      </c>
      <c r="AD129" s="43">
        <f>'11201'!AD129+'11202'!AD129+'11203'!AD129+'11204'!AD129+'11205'!AD129+'11206'!AD129+'11207'!AD129+'11208'!AD129+'11209'!AD129+'11210'!AD129+'11211'!AD129+'11212'!AD129</f>
        <v>0</v>
      </c>
      <c r="AE129" s="43">
        <f>'11201'!AE129+'11202'!AE129+'11203'!AE129+'11204'!AE129+'11205'!AE129+'11206'!AE129+'11207'!AE129+'11208'!AE129+'11209'!AE129+'11210'!AE129+'11211'!AE129+'11212'!AE129</f>
        <v>0</v>
      </c>
      <c r="AF129" s="43">
        <f>'11201'!AF129+'11202'!AF129+'11203'!AF129+'11204'!AF129+'11205'!AF129+'11206'!AF129+'11207'!AF129+'11208'!AF129+'11209'!AF129+'11210'!AF129+'11211'!AF129+'11212'!AF129</f>
        <v>0</v>
      </c>
    </row>
    <row r="130" spans="1:32" s="44" customFormat="1" ht="19.5" customHeight="1" thickBot="1">
      <c r="A130" s="22" t="s">
        <v>5</v>
      </c>
      <c r="B130" s="21"/>
      <c r="C130" s="9">
        <f>'11201'!C130+'11202'!C130+'11203'!C130+'11204'!C130+'11205'!C130+'11206'!C130+'11207'!C130+'11208'!C130+'11209'!C130+'11210'!C130+'11211'!C130+'11212'!C130</f>
        <v>584380675</v>
      </c>
      <c r="D130" s="9">
        <f>'11201'!D130+'11202'!D130+'11203'!D130+'11204'!D130+'11205'!D130+'11206'!D130+'11207'!D130+'11208'!D130+'11209'!D130+'11210'!D130+'11211'!D130+'11212'!D130</f>
        <v>487630447</v>
      </c>
      <c r="E130" s="9">
        <f>'11201'!E130+'11202'!E130+'11203'!E130+'11204'!E130+'11205'!E130+'11206'!E130+'11207'!E130+'11208'!E130+'11209'!E130+'11210'!E130+'11211'!E130+'11212'!E130</f>
        <v>1072011122</v>
      </c>
      <c r="F130" s="9">
        <f>'11201'!F130+'11202'!F130+'11203'!F130+'11204'!F130+'11205'!F130+'11206'!F130+'11207'!F130+'11208'!F130+'11209'!F130+'11210'!F130+'11211'!F130+'11212'!F130</f>
        <v>145622833</v>
      </c>
      <c r="G130" s="9">
        <f>'11201'!G130+'11202'!G130+'11203'!G130+'11204'!G130+'11205'!G130+'11206'!G130+'11207'!G130+'11208'!G130+'11209'!G130+'11210'!G130+'11211'!G130+'11212'!G130</f>
        <v>237083087</v>
      </c>
      <c r="H130" s="9">
        <f>'11201'!H130+'11202'!H130+'11203'!H130+'11204'!H130+'11205'!H130+'11206'!H130+'11207'!H130+'11208'!H130+'11209'!H130+'11210'!H130+'11211'!H130+'11212'!H130</f>
        <v>382705920</v>
      </c>
      <c r="I130" s="9">
        <f>'11201'!I130+'11202'!I130+'11203'!I130+'11204'!I130+'11205'!I130+'11206'!I130+'11207'!I130+'11208'!I130+'11209'!I130+'11210'!I130+'11211'!I130+'11212'!I130</f>
        <v>0</v>
      </c>
      <c r="J130" s="9">
        <f>'11201'!J130+'11202'!J130+'11203'!J130+'11204'!J130+'11205'!J130+'11206'!J130+'11207'!J130+'11208'!J130+'11209'!J130+'11210'!J130+'11211'!J130+'11212'!J130</f>
        <v>0</v>
      </c>
      <c r="K130" s="9">
        <f>'11201'!K130+'11202'!K130+'11203'!K130+'11204'!K130+'11205'!K130+'11206'!K130+'11207'!K130+'11208'!K130+'11209'!K130+'11210'!K130+'11211'!K130+'11212'!K130</f>
        <v>0</v>
      </c>
      <c r="L130" s="9">
        <f>'11201'!L130+'11202'!L130+'11203'!L130+'11204'!L130+'11205'!L130+'11206'!L130+'11207'!L130+'11208'!L130+'11209'!L130+'11210'!L130+'11211'!L130+'11212'!L130</f>
        <v>0</v>
      </c>
      <c r="M130" s="9">
        <f>'11201'!M130+'11202'!M130+'11203'!M130+'11204'!M130+'11205'!M130+'11206'!M130+'11207'!M130+'11208'!M130+'11209'!M130+'11210'!M130+'11211'!M130+'11212'!M130</f>
        <v>0</v>
      </c>
      <c r="N130" s="9">
        <f>'11201'!N130+'11202'!N130+'11203'!N130+'11204'!N130+'11205'!N130+'11206'!N130+'11207'!N130+'11208'!N130+'11209'!N130+'11210'!N130+'11211'!N130+'11212'!N130</f>
        <v>0</v>
      </c>
      <c r="O130" s="9">
        <f>'11201'!O130+'11202'!O130+'11203'!O130+'11204'!O130+'11205'!O130+'11206'!O130+'11207'!O130+'11208'!O130+'11209'!O130+'11210'!O130+'11211'!O130+'11212'!O130</f>
        <v>0</v>
      </c>
      <c r="P130" s="9">
        <f>'11201'!P130+'11202'!P130+'11203'!P130+'11204'!P130+'11205'!P130+'11206'!P130+'11207'!P130+'11208'!P130+'11209'!P130+'11210'!P130+'11211'!P130+'11212'!P130</f>
        <v>0</v>
      </c>
      <c r="Q130" s="9">
        <f>'11201'!Q130+'11202'!Q130+'11203'!Q130+'11204'!Q130+'11205'!Q130+'11206'!Q130+'11207'!Q130+'11208'!Q130+'11209'!Q130+'11210'!Q130+'11211'!Q130+'11212'!Q130</f>
        <v>0</v>
      </c>
      <c r="R130" s="9">
        <f>'11201'!R130+'11202'!R130+'11203'!R130+'11204'!R130+'11205'!R130+'11206'!R130+'11207'!R130+'11208'!R130+'11209'!R130+'11210'!R130+'11211'!R130+'11212'!R130</f>
        <v>0</v>
      </c>
      <c r="S130" s="9">
        <f>'11201'!S130+'11202'!S130+'11203'!S130+'11204'!S130+'11205'!S130+'11206'!S130+'11207'!S130+'11208'!S130+'11209'!S130+'11210'!S130+'11211'!S130+'11212'!S130</f>
        <v>0</v>
      </c>
      <c r="T130" s="9">
        <f>'11201'!T130+'11202'!T130+'11203'!T130+'11204'!T130+'11205'!T130+'11206'!T130+'11207'!T130+'11208'!T130+'11209'!T130+'11210'!T130+'11211'!T130+'11212'!T130</f>
        <v>0</v>
      </c>
      <c r="U130" s="9">
        <f>'11201'!U130+'11202'!U130+'11203'!U130+'11204'!U130+'11205'!U130+'11206'!U130+'11207'!U130+'11208'!U130+'11209'!U130+'11210'!U130+'11211'!U130+'11212'!U130</f>
        <v>0</v>
      </c>
      <c r="V130" s="9">
        <f>'11201'!V130+'11202'!V130+'11203'!V130+'11204'!V130+'11205'!V130+'11206'!V130+'11207'!V130+'11208'!V130+'11209'!V130+'11210'!V130+'11211'!V130+'11212'!V130</f>
        <v>0</v>
      </c>
      <c r="W130" s="9">
        <f>'11201'!W130+'11202'!W130+'11203'!W130+'11204'!W130+'11205'!W130+'11206'!W130+'11207'!W130+'11208'!W130+'11209'!W130+'11210'!W130+'11211'!W130+'11212'!W130</f>
        <v>0</v>
      </c>
      <c r="X130" s="9">
        <f>'11201'!X130+'11202'!X130+'11203'!X130+'11204'!X130+'11205'!X130+'11206'!X130+'11207'!X130+'11208'!X130+'11209'!X130+'11210'!X130+'11211'!X130+'11212'!X130</f>
        <v>438757842</v>
      </c>
      <c r="Y130" s="9">
        <f>'11201'!Y130+'11202'!Y130+'11203'!Y130+'11204'!Y130+'11205'!Y130+'11206'!Y130+'11207'!Y130+'11208'!Y130+'11209'!Y130+'11210'!Y130+'11211'!Y130+'11212'!Y130</f>
        <v>250547360</v>
      </c>
      <c r="Z130" s="9">
        <f>'11201'!Z130+'11202'!Z130+'11203'!Z130+'11204'!Z130+'11205'!Z130+'11206'!Z130+'11207'!Z130+'11208'!Z130+'11209'!Z130+'11210'!Z130+'11211'!Z130+'11212'!Z130</f>
        <v>689305202</v>
      </c>
      <c r="AA130" s="9">
        <f>'11201'!AA130+'11202'!AA130+'11203'!AA130+'11204'!AA130+'11205'!AA130+'11206'!AA130+'11207'!AA130+'11208'!AA130+'11209'!AA130+'11210'!AA130+'11211'!AA130+'11212'!AA130</f>
        <v>0</v>
      </c>
      <c r="AB130" s="9">
        <f>'11201'!AB130+'11202'!AB130+'11203'!AB130+'11204'!AB130+'11205'!AB130+'11206'!AB130+'11207'!AB130+'11208'!AB130+'11209'!AB130+'11210'!AB130+'11211'!AB130+'11212'!AB130</f>
        <v>0</v>
      </c>
      <c r="AC130" s="9">
        <f>'11201'!AC130+'11202'!AC130+'11203'!AC130+'11204'!AC130+'11205'!AC130+'11206'!AC130+'11207'!AC130+'11208'!AC130+'11209'!AC130+'11210'!AC130+'11211'!AC130+'11212'!AC130</f>
        <v>0</v>
      </c>
      <c r="AD130" s="9">
        <f>'11201'!AD130+'11202'!AD130+'11203'!AD130+'11204'!AD130+'11205'!AD130+'11206'!AD130+'11207'!AD130+'11208'!AD130+'11209'!AD130+'11210'!AD130+'11211'!AD130+'11212'!AD130</f>
        <v>0</v>
      </c>
      <c r="AE130" s="9">
        <f>'11201'!AE130+'11202'!AE130+'11203'!AE130+'11204'!AE130+'11205'!AE130+'11206'!AE130+'11207'!AE130+'11208'!AE130+'11209'!AE130+'11210'!AE130+'11211'!AE130+'11212'!AE130</f>
        <v>0</v>
      </c>
      <c r="AF130" s="9">
        <f>'11201'!AF130+'11202'!AF130+'11203'!AF130+'11204'!AF130+'11205'!AF130+'11206'!AF130+'11207'!AF130+'11208'!AF130+'11209'!AF130+'11210'!AF130+'11211'!AF130+'11212'!AF130</f>
        <v>0</v>
      </c>
    </row>
    <row r="131" spans="1:32" ht="19.5" customHeight="1" thickBot="1">
      <c r="A131" s="52" t="s">
        <v>45</v>
      </c>
      <c r="B131" s="18" t="s">
        <v>2</v>
      </c>
      <c r="C131" s="43">
        <f>'11201'!C131+'11202'!C131+'11203'!C131+'11204'!C131+'11205'!C131+'11206'!C131+'11207'!C131+'11208'!C131+'11209'!C131+'11210'!C131+'11211'!C131+'11212'!C131</f>
        <v>0</v>
      </c>
      <c r="D131" s="43">
        <f>'11201'!D131+'11202'!D131+'11203'!D131+'11204'!D131+'11205'!D131+'11206'!D131+'11207'!D131+'11208'!D131+'11209'!D131+'11210'!D131+'11211'!D131+'11212'!D131</f>
        <v>0</v>
      </c>
      <c r="E131" s="43">
        <f>'11201'!E131+'11202'!E131+'11203'!E131+'11204'!E131+'11205'!E131+'11206'!E131+'11207'!E131+'11208'!E131+'11209'!E131+'11210'!E131+'11211'!E131+'11212'!E131</f>
        <v>0</v>
      </c>
      <c r="F131" s="43">
        <f>'11201'!F131+'11202'!F131+'11203'!F131+'11204'!F131+'11205'!F131+'11206'!F131+'11207'!F131+'11208'!F131+'11209'!F131+'11210'!F131+'11211'!F131+'11212'!F131</f>
        <v>0</v>
      </c>
      <c r="G131" s="43">
        <f>'11201'!G131+'11202'!G131+'11203'!G131+'11204'!G131+'11205'!G131+'11206'!G131+'11207'!G131+'11208'!G131+'11209'!G131+'11210'!G131+'11211'!G131+'11212'!G131</f>
        <v>0</v>
      </c>
      <c r="H131" s="43">
        <f>'11201'!H131+'11202'!H131+'11203'!H131+'11204'!H131+'11205'!H131+'11206'!H131+'11207'!H131+'11208'!H131+'11209'!H131+'11210'!H131+'11211'!H131+'11212'!H131</f>
        <v>0</v>
      </c>
      <c r="I131" s="43">
        <f>'11201'!I131+'11202'!I131+'11203'!I131+'11204'!I131+'11205'!I131+'11206'!I131+'11207'!I131+'11208'!I131+'11209'!I131+'11210'!I131+'11211'!I131+'11212'!I131</f>
        <v>0</v>
      </c>
      <c r="J131" s="43">
        <f>'11201'!J131+'11202'!J131+'11203'!J131+'11204'!J131+'11205'!J131+'11206'!J131+'11207'!J131+'11208'!J131+'11209'!J131+'11210'!J131+'11211'!J131+'11212'!J131</f>
        <v>0</v>
      </c>
      <c r="K131" s="43">
        <f>'11201'!K131+'11202'!K131+'11203'!K131+'11204'!K131+'11205'!K131+'11206'!K131+'11207'!K131+'11208'!K131+'11209'!K131+'11210'!K131+'11211'!K131+'11212'!K131</f>
        <v>0</v>
      </c>
      <c r="L131" s="43">
        <f>'11201'!L131+'11202'!L131+'11203'!L131+'11204'!L131+'11205'!L131+'11206'!L131+'11207'!L131+'11208'!L131+'11209'!L131+'11210'!L131+'11211'!L131+'11212'!L131</f>
        <v>0</v>
      </c>
      <c r="M131" s="43">
        <f>'11201'!M131+'11202'!M131+'11203'!M131+'11204'!M131+'11205'!M131+'11206'!M131+'11207'!M131+'11208'!M131+'11209'!M131+'11210'!M131+'11211'!M131+'11212'!M131</f>
        <v>0</v>
      </c>
      <c r="N131" s="43">
        <f>'11201'!N131+'11202'!N131+'11203'!N131+'11204'!N131+'11205'!N131+'11206'!N131+'11207'!N131+'11208'!N131+'11209'!N131+'11210'!N131+'11211'!N131+'11212'!N131</f>
        <v>0</v>
      </c>
      <c r="O131" s="43">
        <f>'11201'!O131+'11202'!O131+'11203'!O131+'11204'!O131+'11205'!O131+'11206'!O131+'11207'!O131+'11208'!O131+'11209'!O131+'11210'!O131+'11211'!O131+'11212'!O131</f>
        <v>0</v>
      </c>
      <c r="P131" s="43">
        <f>'11201'!P131+'11202'!P131+'11203'!P131+'11204'!P131+'11205'!P131+'11206'!P131+'11207'!P131+'11208'!P131+'11209'!P131+'11210'!P131+'11211'!P131+'11212'!P131</f>
        <v>0</v>
      </c>
      <c r="Q131" s="43">
        <f>'11201'!Q131+'11202'!Q131+'11203'!Q131+'11204'!Q131+'11205'!Q131+'11206'!Q131+'11207'!Q131+'11208'!Q131+'11209'!Q131+'11210'!Q131+'11211'!Q131+'11212'!Q131</f>
        <v>0</v>
      </c>
      <c r="R131" s="43">
        <f>'11201'!R131+'11202'!R131+'11203'!R131+'11204'!R131+'11205'!R131+'11206'!R131+'11207'!R131+'11208'!R131+'11209'!R131+'11210'!R131+'11211'!R131+'11212'!R131</f>
        <v>0</v>
      </c>
      <c r="S131" s="43">
        <f>'11201'!S131+'11202'!S131+'11203'!S131+'11204'!S131+'11205'!S131+'11206'!S131+'11207'!S131+'11208'!S131+'11209'!S131+'11210'!S131+'11211'!S131+'11212'!S131</f>
        <v>0</v>
      </c>
      <c r="T131" s="43">
        <f>'11201'!T131+'11202'!T131+'11203'!T131+'11204'!T131+'11205'!T131+'11206'!T131+'11207'!T131+'11208'!T131+'11209'!T131+'11210'!T131+'11211'!T131+'11212'!T131</f>
        <v>0</v>
      </c>
      <c r="U131" s="43">
        <f>'11201'!U131+'11202'!U131+'11203'!U131+'11204'!U131+'11205'!U131+'11206'!U131+'11207'!U131+'11208'!U131+'11209'!U131+'11210'!U131+'11211'!U131+'11212'!U131</f>
        <v>0</v>
      </c>
      <c r="V131" s="43">
        <f>'11201'!V131+'11202'!V131+'11203'!V131+'11204'!V131+'11205'!V131+'11206'!V131+'11207'!V131+'11208'!V131+'11209'!V131+'11210'!V131+'11211'!V131+'11212'!V131</f>
        <v>0</v>
      </c>
      <c r="W131" s="43">
        <f>'11201'!W131+'11202'!W131+'11203'!W131+'11204'!W131+'11205'!W131+'11206'!W131+'11207'!W131+'11208'!W131+'11209'!W131+'11210'!W131+'11211'!W131+'11212'!W131</f>
        <v>0</v>
      </c>
      <c r="X131" s="43">
        <f>'11201'!X131+'11202'!X131+'11203'!X131+'11204'!X131+'11205'!X131+'11206'!X131+'11207'!X131+'11208'!X131+'11209'!X131+'11210'!X131+'11211'!X131+'11212'!X131</f>
        <v>0</v>
      </c>
      <c r="Y131" s="43">
        <f>'11201'!Y131+'11202'!Y131+'11203'!Y131+'11204'!Y131+'11205'!Y131+'11206'!Y131+'11207'!Y131+'11208'!Y131+'11209'!Y131+'11210'!Y131+'11211'!Y131+'11212'!Y131</f>
        <v>0</v>
      </c>
      <c r="Z131" s="43">
        <f>'11201'!Z131+'11202'!Z131+'11203'!Z131+'11204'!Z131+'11205'!Z131+'11206'!Z131+'11207'!Z131+'11208'!Z131+'11209'!Z131+'11210'!Z131+'11211'!Z131+'11212'!Z131</f>
        <v>0</v>
      </c>
      <c r="AA131" s="43">
        <f>'11201'!AA131+'11202'!AA131+'11203'!AA131+'11204'!AA131+'11205'!AA131+'11206'!AA131+'11207'!AA131+'11208'!AA131+'11209'!AA131+'11210'!AA131+'11211'!AA131+'11212'!AA131</f>
        <v>0</v>
      </c>
      <c r="AB131" s="43">
        <f>'11201'!AB131+'11202'!AB131+'11203'!AB131+'11204'!AB131+'11205'!AB131+'11206'!AB131+'11207'!AB131+'11208'!AB131+'11209'!AB131+'11210'!AB131+'11211'!AB131+'11212'!AB131</f>
        <v>0</v>
      </c>
      <c r="AC131" s="43">
        <f>'11201'!AC131+'11202'!AC131+'11203'!AC131+'11204'!AC131+'11205'!AC131+'11206'!AC131+'11207'!AC131+'11208'!AC131+'11209'!AC131+'11210'!AC131+'11211'!AC131+'11212'!AC131</f>
        <v>0</v>
      </c>
      <c r="AD131" s="43">
        <f>'11201'!AD131+'11202'!AD131+'11203'!AD131+'11204'!AD131+'11205'!AD131+'11206'!AD131+'11207'!AD131+'11208'!AD131+'11209'!AD131+'11210'!AD131+'11211'!AD131+'11212'!AD131</f>
        <v>0</v>
      </c>
      <c r="AE131" s="43">
        <f>'11201'!AE131+'11202'!AE131+'11203'!AE131+'11204'!AE131+'11205'!AE131+'11206'!AE131+'11207'!AE131+'11208'!AE131+'11209'!AE131+'11210'!AE131+'11211'!AE131+'11212'!AE131</f>
        <v>0</v>
      </c>
      <c r="AF131" s="43">
        <f>'11201'!AF131+'11202'!AF131+'11203'!AF131+'11204'!AF131+'11205'!AF131+'11206'!AF131+'11207'!AF131+'11208'!AF131+'11209'!AF131+'11210'!AF131+'11211'!AF131+'11212'!AF131</f>
        <v>0</v>
      </c>
    </row>
    <row r="132" spans="1:32" ht="19.5" customHeight="1" thickBot="1">
      <c r="A132" s="53"/>
      <c r="B132" s="17" t="s">
        <v>3</v>
      </c>
      <c r="C132" s="43">
        <f>'11201'!C132+'11202'!C132+'11203'!C132+'11204'!C132+'11205'!C132+'11206'!C132+'11207'!C132+'11208'!C132+'11209'!C132+'11210'!C132+'11211'!C132+'11212'!C132</f>
        <v>47406217</v>
      </c>
      <c r="D132" s="43">
        <f>'11201'!D132+'11202'!D132+'11203'!D132+'11204'!D132+'11205'!D132+'11206'!D132+'11207'!D132+'11208'!D132+'11209'!D132+'11210'!D132+'11211'!D132+'11212'!D132</f>
        <v>0</v>
      </c>
      <c r="E132" s="43">
        <f>'11201'!E132+'11202'!E132+'11203'!E132+'11204'!E132+'11205'!E132+'11206'!E132+'11207'!E132+'11208'!E132+'11209'!E132+'11210'!E132+'11211'!E132+'11212'!E132</f>
        <v>47406217</v>
      </c>
      <c r="F132" s="43">
        <f>'11201'!F132+'11202'!F132+'11203'!F132+'11204'!F132+'11205'!F132+'11206'!F132+'11207'!F132+'11208'!F132+'11209'!F132+'11210'!F132+'11211'!F132+'11212'!F132</f>
        <v>0</v>
      </c>
      <c r="G132" s="43">
        <f>'11201'!G132+'11202'!G132+'11203'!G132+'11204'!G132+'11205'!G132+'11206'!G132+'11207'!G132+'11208'!G132+'11209'!G132+'11210'!G132+'11211'!G132+'11212'!G132</f>
        <v>0</v>
      </c>
      <c r="H132" s="43">
        <f>'11201'!H132+'11202'!H132+'11203'!H132+'11204'!H132+'11205'!H132+'11206'!H132+'11207'!H132+'11208'!H132+'11209'!H132+'11210'!H132+'11211'!H132+'11212'!H132</f>
        <v>0</v>
      </c>
      <c r="I132" s="43">
        <f>'11201'!I132+'11202'!I132+'11203'!I132+'11204'!I132+'11205'!I132+'11206'!I132+'11207'!I132+'11208'!I132+'11209'!I132+'11210'!I132+'11211'!I132+'11212'!I132</f>
        <v>0</v>
      </c>
      <c r="J132" s="43">
        <f>'11201'!J132+'11202'!J132+'11203'!J132+'11204'!J132+'11205'!J132+'11206'!J132+'11207'!J132+'11208'!J132+'11209'!J132+'11210'!J132+'11211'!J132+'11212'!J132</f>
        <v>0</v>
      </c>
      <c r="K132" s="43">
        <f>'11201'!K132+'11202'!K132+'11203'!K132+'11204'!K132+'11205'!K132+'11206'!K132+'11207'!K132+'11208'!K132+'11209'!K132+'11210'!K132+'11211'!K132+'11212'!K132</f>
        <v>0</v>
      </c>
      <c r="L132" s="43">
        <f>'11201'!L132+'11202'!L132+'11203'!L132+'11204'!L132+'11205'!L132+'11206'!L132+'11207'!L132+'11208'!L132+'11209'!L132+'11210'!L132+'11211'!L132+'11212'!L132</f>
        <v>0</v>
      </c>
      <c r="M132" s="43">
        <f>'11201'!M132+'11202'!M132+'11203'!M132+'11204'!M132+'11205'!M132+'11206'!M132+'11207'!M132+'11208'!M132+'11209'!M132+'11210'!M132+'11211'!M132+'11212'!M132</f>
        <v>0</v>
      </c>
      <c r="N132" s="43">
        <f>'11201'!N132+'11202'!N132+'11203'!N132+'11204'!N132+'11205'!N132+'11206'!N132+'11207'!N132+'11208'!N132+'11209'!N132+'11210'!N132+'11211'!N132+'11212'!N132</f>
        <v>0</v>
      </c>
      <c r="O132" s="43">
        <f>'11201'!O132+'11202'!O132+'11203'!O132+'11204'!O132+'11205'!O132+'11206'!O132+'11207'!O132+'11208'!O132+'11209'!O132+'11210'!O132+'11211'!O132+'11212'!O132</f>
        <v>0</v>
      </c>
      <c r="P132" s="43">
        <f>'11201'!P132+'11202'!P132+'11203'!P132+'11204'!P132+'11205'!P132+'11206'!P132+'11207'!P132+'11208'!P132+'11209'!P132+'11210'!P132+'11211'!P132+'11212'!P132</f>
        <v>0</v>
      </c>
      <c r="Q132" s="43">
        <f>'11201'!Q132+'11202'!Q132+'11203'!Q132+'11204'!Q132+'11205'!Q132+'11206'!Q132+'11207'!Q132+'11208'!Q132+'11209'!Q132+'11210'!Q132+'11211'!Q132+'11212'!Q132</f>
        <v>0</v>
      </c>
      <c r="R132" s="43">
        <f>'11201'!R132+'11202'!R132+'11203'!R132+'11204'!R132+'11205'!R132+'11206'!R132+'11207'!R132+'11208'!R132+'11209'!R132+'11210'!R132+'11211'!R132+'11212'!R132</f>
        <v>0</v>
      </c>
      <c r="S132" s="43">
        <f>'11201'!S132+'11202'!S132+'11203'!S132+'11204'!S132+'11205'!S132+'11206'!S132+'11207'!S132+'11208'!S132+'11209'!S132+'11210'!S132+'11211'!S132+'11212'!S132</f>
        <v>0</v>
      </c>
      <c r="T132" s="43">
        <f>'11201'!T132+'11202'!T132+'11203'!T132+'11204'!T132+'11205'!T132+'11206'!T132+'11207'!T132+'11208'!T132+'11209'!T132+'11210'!T132+'11211'!T132+'11212'!T132</f>
        <v>0</v>
      </c>
      <c r="U132" s="43">
        <f>'11201'!U132+'11202'!U132+'11203'!U132+'11204'!U132+'11205'!U132+'11206'!U132+'11207'!U132+'11208'!U132+'11209'!U132+'11210'!U132+'11211'!U132+'11212'!U132</f>
        <v>0</v>
      </c>
      <c r="V132" s="43">
        <f>'11201'!V132+'11202'!V132+'11203'!V132+'11204'!V132+'11205'!V132+'11206'!V132+'11207'!V132+'11208'!V132+'11209'!V132+'11210'!V132+'11211'!V132+'11212'!V132</f>
        <v>0</v>
      </c>
      <c r="W132" s="43">
        <f>'11201'!W132+'11202'!W132+'11203'!W132+'11204'!W132+'11205'!W132+'11206'!W132+'11207'!W132+'11208'!W132+'11209'!W132+'11210'!W132+'11211'!W132+'11212'!W132</f>
        <v>0</v>
      </c>
      <c r="X132" s="43">
        <f>'11201'!X132+'11202'!X132+'11203'!X132+'11204'!X132+'11205'!X132+'11206'!X132+'11207'!X132+'11208'!X132+'11209'!X132+'11210'!X132+'11211'!X132+'11212'!X132</f>
        <v>47406217</v>
      </c>
      <c r="Y132" s="43">
        <f>'11201'!Y132+'11202'!Y132+'11203'!Y132+'11204'!Y132+'11205'!Y132+'11206'!Y132+'11207'!Y132+'11208'!Y132+'11209'!Y132+'11210'!Y132+'11211'!Y132+'11212'!Y132</f>
        <v>0</v>
      </c>
      <c r="Z132" s="43">
        <f>'11201'!Z132+'11202'!Z132+'11203'!Z132+'11204'!Z132+'11205'!Z132+'11206'!Z132+'11207'!Z132+'11208'!Z132+'11209'!Z132+'11210'!Z132+'11211'!Z132+'11212'!Z132</f>
        <v>47406217</v>
      </c>
      <c r="AA132" s="43">
        <f>'11201'!AA132+'11202'!AA132+'11203'!AA132+'11204'!AA132+'11205'!AA132+'11206'!AA132+'11207'!AA132+'11208'!AA132+'11209'!AA132+'11210'!AA132+'11211'!AA132+'11212'!AA132</f>
        <v>0</v>
      </c>
      <c r="AB132" s="43">
        <f>'11201'!AB132+'11202'!AB132+'11203'!AB132+'11204'!AB132+'11205'!AB132+'11206'!AB132+'11207'!AB132+'11208'!AB132+'11209'!AB132+'11210'!AB132+'11211'!AB132+'11212'!AB132</f>
        <v>0</v>
      </c>
      <c r="AC132" s="43">
        <f>'11201'!AC132+'11202'!AC132+'11203'!AC132+'11204'!AC132+'11205'!AC132+'11206'!AC132+'11207'!AC132+'11208'!AC132+'11209'!AC132+'11210'!AC132+'11211'!AC132+'11212'!AC132</f>
        <v>0</v>
      </c>
      <c r="AD132" s="43">
        <f>'11201'!AD132+'11202'!AD132+'11203'!AD132+'11204'!AD132+'11205'!AD132+'11206'!AD132+'11207'!AD132+'11208'!AD132+'11209'!AD132+'11210'!AD132+'11211'!AD132+'11212'!AD132</f>
        <v>0</v>
      </c>
      <c r="AE132" s="43">
        <f>'11201'!AE132+'11202'!AE132+'11203'!AE132+'11204'!AE132+'11205'!AE132+'11206'!AE132+'11207'!AE132+'11208'!AE132+'11209'!AE132+'11210'!AE132+'11211'!AE132+'11212'!AE132</f>
        <v>0</v>
      </c>
      <c r="AF132" s="43">
        <f>'11201'!AF132+'11202'!AF132+'11203'!AF132+'11204'!AF132+'11205'!AF132+'11206'!AF132+'11207'!AF132+'11208'!AF132+'11209'!AF132+'11210'!AF132+'11211'!AF132+'11212'!AF132</f>
        <v>0</v>
      </c>
    </row>
    <row r="133" spans="1:32" ht="19.5" customHeight="1" thickBot="1">
      <c r="A133" s="53"/>
      <c r="B133" s="17" t="s">
        <v>59</v>
      </c>
      <c r="C133" s="43">
        <f>'11201'!C133+'11202'!C133+'11203'!C133+'11204'!C133+'11205'!C133+'11206'!C133+'11207'!C133+'11208'!C133+'11209'!C133+'11210'!C133+'11211'!C133+'11212'!C133</f>
        <v>0</v>
      </c>
      <c r="D133" s="43">
        <f>'11201'!D133+'11202'!D133+'11203'!D133+'11204'!D133+'11205'!D133+'11206'!D133+'11207'!D133+'11208'!D133+'11209'!D133+'11210'!D133+'11211'!D133+'11212'!D133</f>
        <v>0</v>
      </c>
      <c r="E133" s="43">
        <f>'11201'!E133+'11202'!E133+'11203'!E133+'11204'!E133+'11205'!E133+'11206'!E133+'11207'!E133+'11208'!E133+'11209'!E133+'11210'!E133+'11211'!E133+'11212'!E133</f>
        <v>0</v>
      </c>
      <c r="F133" s="43">
        <f>'11201'!F133+'11202'!F133+'11203'!F133+'11204'!F133+'11205'!F133+'11206'!F133+'11207'!F133+'11208'!F133+'11209'!F133+'11210'!F133+'11211'!F133+'11212'!F133</f>
        <v>0</v>
      </c>
      <c r="G133" s="43">
        <f>'11201'!G133+'11202'!G133+'11203'!G133+'11204'!G133+'11205'!G133+'11206'!G133+'11207'!G133+'11208'!G133+'11209'!G133+'11210'!G133+'11211'!G133+'11212'!G133</f>
        <v>0</v>
      </c>
      <c r="H133" s="43">
        <f>'11201'!H133+'11202'!H133+'11203'!H133+'11204'!H133+'11205'!H133+'11206'!H133+'11207'!H133+'11208'!H133+'11209'!H133+'11210'!H133+'11211'!H133+'11212'!H133</f>
        <v>0</v>
      </c>
      <c r="I133" s="43">
        <f>'11201'!I133+'11202'!I133+'11203'!I133+'11204'!I133+'11205'!I133+'11206'!I133+'11207'!I133+'11208'!I133+'11209'!I133+'11210'!I133+'11211'!I133+'11212'!I133</f>
        <v>0</v>
      </c>
      <c r="J133" s="43">
        <f>'11201'!J133+'11202'!J133+'11203'!J133+'11204'!J133+'11205'!J133+'11206'!J133+'11207'!J133+'11208'!J133+'11209'!J133+'11210'!J133+'11211'!J133+'11212'!J133</f>
        <v>0</v>
      </c>
      <c r="K133" s="43">
        <f>'11201'!K133+'11202'!K133+'11203'!K133+'11204'!K133+'11205'!K133+'11206'!K133+'11207'!K133+'11208'!K133+'11209'!K133+'11210'!K133+'11211'!K133+'11212'!K133</f>
        <v>0</v>
      </c>
      <c r="L133" s="43">
        <f>'11201'!L133+'11202'!L133+'11203'!L133+'11204'!L133+'11205'!L133+'11206'!L133+'11207'!L133+'11208'!L133+'11209'!L133+'11210'!L133+'11211'!L133+'11212'!L133</f>
        <v>0</v>
      </c>
      <c r="M133" s="43">
        <f>'11201'!M133+'11202'!M133+'11203'!M133+'11204'!M133+'11205'!M133+'11206'!M133+'11207'!M133+'11208'!M133+'11209'!M133+'11210'!M133+'11211'!M133+'11212'!M133</f>
        <v>0</v>
      </c>
      <c r="N133" s="43">
        <f>'11201'!N133+'11202'!N133+'11203'!N133+'11204'!N133+'11205'!N133+'11206'!N133+'11207'!N133+'11208'!N133+'11209'!N133+'11210'!N133+'11211'!N133+'11212'!N133</f>
        <v>0</v>
      </c>
      <c r="O133" s="43">
        <f>'11201'!O133+'11202'!O133+'11203'!O133+'11204'!O133+'11205'!O133+'11206'!O133+'11207'!O133+'11208'!O133+'11209'!O133+'11210'!O133+'11211'!O133+'11212'!O133</f>
        <v>0</v>
      </c>
      <c r="P133" s="43">
        <f>'11201'!P133+'11202'!P133+'11203'!P133+'11204'!P133+'11205'!P133+'11206'!P133+'11207'!P133+'11208'!P133+'11209'!P133+'11210'!P133+'11211'!P133+'11212'!P133</f>
        <v>0</v>
      </c>
      <c r="Q133" s="43">
        <f>'11201'!Q133+'11202'!Q133+'11203'!Q133+'11204'!Q133+'11205'!Q133+'11206'!Q133+'11207'!Q133+'11208'!Q133+'11209'!Q133+'11210'!Q133+'11211'!Q133+'11212'!Q133</f>
        <v>0</v>
      </c>
      <c r="R133" s="43">
        <f>'11201'!R133+'11202'!R133+'11203'!R133+'11204'!R133+'11205'!R133+'11206'!R133+'11207'!R133+'11208'!R133+'11209'!R133+'11210'!R133+'11211'!R133+'11212'!R133</f>
        <v>0</v>
      </c>
      <c r="S133" s="43">
        <f>'11201'!S133+'11202'!S133+'11203'!S133+'11204'!S133+'11205'!S133+'11206'!S133+'11207'!S133+'11208'!S133+'11209'!S133+'11210'!S133+'11211'!S133+'11212'!S133</f>
        <v>0</v>
      </c>
      <c r="T133" s="43">
        <f>'11201'!T133+'11202'!T133+'11203'!T133+'11204'!T133+'11205'!T133+'11206'!T133+'11207'!T133+'11208'!T133+'11209'!T133+'11210'!T133+'11211'!T133+'11212'!T133</f>
        <v>0</v>
      </c>
      <c r="U133" s="43">
        <f>'11201'!U133+'11202'!U133+'11203'!U133+'11204'!U133+'11205'!U133+'11206'!U133+'11207'!U133+'11208'!U133+'11209'!U133+'11210'!U133+'11211'!U133+'11212'!U133</f>
        <v>0</v>
      </c>
      <c r="V133" s="43">
        <f>'11201'!V133+'11202'!V133+'11203'!V133+'11204'!V133+'11205'!V133+'11206'!V133+'11207'!V133+'11208'!V133+'11209'!V133+'11210'!V133+'11211'!V133+'11212'!V133</f>
        <v>0</v>
      </c>
      <c r="W133" s="43">
        <f>'11201'!W133+'11202'!W133+'11203'!W133+'11204'!W133+'11205'!W133+'11206'!W133+'11207'!W133+'11208'!W133+'11209'!W133+'11210'!W133+'11211'!W133+'11212'!W133</f>
        <v>0</v>
      </c>
      <c r="X133" s="43">
        <f>'11201'!X133+'11202'!X133+'11203'!X133+'11204'!X133+'11205'!X133+'11206'!X133+'11207'!X133+'11208'!X133+'11209'!X133+'11210'!X133+'11211'!X133+'11212'!X133</f>
        <v>0</v>
      </c>
      <c r="Y133" s="43">
        <f>'11201'!Y133+'11202'!Y133+'11203'!Y133+'11204'!Y133+'11205'!Y133+'11206'!Y133+'11207'!Y133+'11208'!Y133+'11209'!Y133+'11210'!Y133+'11211'!Y133+'11212'!Y133</f>
        <v>0</v>
      </c>
      <c r="Z133" s="43">
        <f>'11201'!Z133+'11202'!Z133+'11203'!Z133+'11204'!Z133+'11205'!Z133+'11206'!Z133+'11207'!Z133+'11208'!Z133+'11209'!Z133+'11210'!Z133+'11211'!Z133+'11212'!Z133</f>
        <v>0</v>
      </c>
      <c r="AA133" s="43">
        <f>'11201'!AA133+'11202'!AA133+'11203'!AA133+'11204'!AA133+'11205'!AA133+'11206'!AA133+'11207'!AA133+'11208'!AA133+'11209'!AA133+'11210'!AA133+'11211'!AA133+'11212'!AA133</f>
        <v>0</v>
      </c>
      <c r="AB133" s="43">
        <f>'11201'!AB133+'11202'!AB133+'11203'!AB133+'11204'!AB133+'11205'!AB133+'11206'!AB133+'11207'!AB133+'11208'!AB133+'11209'!AB133+'11210'!AB133+'11211'!AB133+'11212'!AB133</f>
        <v>0</v>
      </c>
      <c r="AC133" s="43">
        <f>'11201'!AC133+'11202'!AC133+'11203'!AC133+'11204'!AC133+'11205'!AC133+'11206'!AC133+'11207'!AC133+'11208'!AC133+'11209'!AC133+'11210'!AC133+'11211'!AC133+'11212'!AC133</f>
        <v>0</v>
      </c>
      <c r="AD133" s="43">
        <f>'11201'!AD133+'11202'!AD133+'11203'!AD133+'11204'!AD133+'11205'!AD133+'11206'!AD133+'11207'!AD133+'11208'!AD133+'11209'!AD133+'11210'!AD133+'11211'!AD133+'11212'!AD133</f>
        <v>0</v>
      </c>
      <c r="AE133" s="43">
        <f>'11201'!AE133+'11202'!AE133+'11203'!AE133+'11204'!AE133+'11205'!AE133+'11206'!AE133+'11207'!AE133+'11208'!AE133+'11209'!AE133+'11210'!AE133+'11211'!AE133+'11212'!AE133</f>
        <v>0</v>
      </c>
      <c r="AF133" s="43">
        <f>'11201'!AF133+'11202'!AF133+'11203'!AF133+'11204'!AF133+'11205'!AF133+'11206'!AF133+'11207'!AF133+'11208'!AF133+'11209'!AF133+'11210'!AF133+'11211'!AF133+'11212'!AF133</f>
        <v>0</v>
      </c>
    </row>
    <row r="134" spans="1:32" ht="19.5" customHeight="1" thickBot="1">
      <c r="A134" s="54"/>
      <c r="B134" s="17" t="s">
        <v>4</v>
      </c>
      <c r="C134" s="43">
        <f>'11201'!C134+'11202'!C134+'11203'!C134+'11204'!C134+'11205'!C134+'11206'!C134+'11207'!C134+'11208'!C134+'11209'!C134+'11210'!C134+'11211'!C134+'11212'!C134</f>
        <v>739277094</v>
      </c>
      <c r="D134" s="43">
        <f>'11201'!D134+'11202'!D134+'11203'!D134+'11204'!D134+'11205'!D134+'11206'!D134+'11207'!D134+'11208'!D134+'11209'!D134+'11210'!D134+'11211'!D134+'11212'!D134</f>
        <v>589133583</v>
      </c>
      <c r="E134" s="43">
        <f>'11201'!E134+'11202'!E134+'11203'!E134+'11204'!E134+'11205'!E134+'11206'!E134+'11207'!E134+'11208'!E134+'11209'!E134+'11210'!E134+'11211'!E134+'11212'!E134</f>
        <v>1328410677</v>
      </c>
      <c r="F134" s="43">
        <f>'11201'!F134+'11202'!F134+'11203'!F134+'11204'!F134+'11205'!F134+'11206'!F134+'11207'!F134+'11208'!F134+'11209'!F134+'11210'!F134+'11211'!F134+'11212'!F134</f>
        <v>422756049</v>
      </c>
      <c r="G134" s="43">
        <f>'11201'!G134+'11202'!G134+'11203'!G134+'11204'!G134+'11205'!G134+'11206'!G134+'11207'!G134+'11208'!G134+'11209'!G134+'11210'!G134+'11211'!G134+'11212'!G134</f>
        <v>379774424</v>
      </c>
      <c r="H134" s="43">
        <f>'11201'!H134+'11202'!H134+'11203'!H134+'11204'!H134+'11205'!H134+'11206'!H134+'11207'!H134+'11208'!H134+'11209'!H134+'11210'!H134+'11211'!H134+'11212'!H134</f>
        <v>802530473</v>
      </c>
      <c r="I134" s="43">
        <f>'11201'!I134+'11202'!I134+'11203'!I134+'11204'!I134+'11205'!I134+'11206'!I134+'11207'!I134+'11208'!I134+'11209'!I134+'11210'!I134+'11211'!I134+'11212'!I134</f>
        <v>0</v>
      </c>
      <c r="J134" s="43">
        <f>'11201'!J134+'11202'!J134+'11203'!J134+'11204'!J134+'11205'!J134+'11206'!J134+'11207'!J134+'11208'!J134+'11209'!J134+'11210'!J134+'11211'!J134+'11212'!J134</f>
        <v>0</v>
      </c>
      <c r="K134" s="43">
        <f>'11201'!K134+'11202'!K134+'11203'!K134+'11204'!K134+'11205'!K134+'11206'!K134+'11207'!K134+'11208'!K134+'11209'!K134+'11210'!K134+'11211'!K134+'11212'!K134</f>
        <v>0</v>
      </c>
      <c r="L134" s="43">
        <f>'11201'!L134+'11202'!L134+'11203'!L134+'11204'!L134+'11205'!L134+'11206'!L134+'11207'!L134+'11208'!L134+'11209'!L134+'11210'!L134+'11211'!L134+'11212'!L134</f>
        <v>0</v>
      </c>
      <c r="M134" s="43">
        <f>'11201'!M134+'11202'!M134+'11203'!M134+'11204'!M134+'11205'!M134+'11206'!M134+'11207'!M134+'11208'!M134+'11209'!M134+'11210'!M134+'11211'!M134+'11212'!M134</f>
        <v>0</v>
      </c>
      <c r="N134" s="43">
        <f>'11201'!N134+'11202'!N134+'11203'!N134+'11204'!N134+'11205'!N134+'11206'!N134+'11207'!N134+'11208'!N134+'11209'!N134+'11210'!N134+'11211'!N134+'11212'!N134</f>
        <v>0</v>
      </c>
      <c r="O134" s="43">
        <f>'11201'!O134+'11202'!O134+'11203'!O134+'11204'!O134+'11205'!O134+'11206'!O134+'11207'!O134+'11208'!O134+'11209'!O134+'11210'!O134+'11211'!O134+'11212'!O134</f>
        <v>0</v>
      </c>
      <c r="P134" s="43">
        <f>'11201'!P134+'11202'!P134+'11203'!P134+'11204'!P134+'11205'!P134+'11206'!P134+'11207'!P134+'11208'!P134+'11209'!P134+'11210'!P134+'11211'!P134+'11212'!P134</f>
        <v>0</v>
      </c>
      <c r="Q134" s="43">
        <f>'11201'!Q134+'11202'!Q134+'11203'!Q134+'11204'!Q134+'11205'!Q134+'11206'!Q134+'11207'!Q134+'11208'!Q134+'11209'!Q134+'11210'!Q134+'11211'!Q134+'11212'!Q134</f>
        <v>0</v>
      </c>
      <c r="R134" s="43">
        <f>'11201'!R134+'11202'!R134+'11203'!R134+'11204'!R134+'11205'!R134+'11206'!R134+'11207'!R134+'11208'!R134+'11209'!R134+'11210'!R134+'11211'!R134+'11212'!R134</f>
        <v>0</v>
      </c>
      <c r="S134" s="43">
        <f>'11201'!S134+'11202'!S134+'11203'!S134+'11204'!S134+'11205'!S134+'11206'!S134+'11207'!S134+'11208'!S134+'11209'!S134+'11210'!S134+'11211'!S134+'11212'!S134</f>
        <v>0</v>
      </c>
      <c r="T134" s="43">
        <f>'11201'!T134+'11202'!T134+'11203'!T134+'11204'!T134+'11205'!T134+'11206'!T134+'11207'!T134+'11208'!T134+'11209'!T134+'11210'!T134+'11211'!T134+'11212'!T134</f>
        <v>0</v>
      </c>
      <c r="U134" s="43">
        <f>'11201'!U134+'11202'!U134+'11203'!U134+'11204'!U134+'11205'!U134+'11206'!U134+'11207'!U134+'11208'!U134+'11209'!U134+'11210'!U134+'11211'!U134+'11212'!U134</f>
        <v>0</v>
      </c>
      <c r="V134" s="43">
        <f>'11201'!V134+'11202'!V134+'11203'!V134+'11204'!V134+'11205'!V134+'11206'!V134+'11207'!V134+'11208'!V134+'11209'!V134+'11210'!V134+'11211'!V134+'11212'!V134</f>
        <v>0</v>
      </c>
      <c r="W134" s="43">
        <f>'11201'!W134+'11202'!W134+'11203'!W134+'11204'!W134+'11205'!W134+'11206'!W134+'11207'!W134+'11208'!W134+'11209'!W134+'11210'!W134+'11211'!W134+'11212'!W134</f>
        <v>0</v>
      </c>
      <c r="X134" s="43">
        <f>'11201'!X134+'11202'!X134+'11203'!X134+'11204'!X134+'11205'!X134+'11206'!X134+'11207'!X134+'11208'!X134+'11209'!X134+'11210'!X134+'11211'!X134+'11212'!X134</f>
        <v>316521045</v>
      </c>
      <c r="Y134" s="43">
        <f>'11201'!Y134+'11202'!Y134+'11203'!Y134+'11204'!Y134+'11205'!Y134+'11206'!Y134+'11207'!Y134+'11208'!Y134+'11209'!Y134+'11210'!Y134+'11211'!Y134+'11212'!Y134</f>
        <v>209359159</v>
      </c>
      <c r="Z134" s="43">
        <f>'11201'!Z134+'11202'!Z134+'11203'!Z134+'11204'!Z134+'11205'!Z134+'11206'!Z134+'11207'!Z134+'11208'!Z134+'11209'!Z134+'11210'!Z134+'11211'!Z134+'11212'!Z134</f>
        <v>525880204</v>
      </c>
      <c r="AA134" s="43">
        <f>'11201'!AA134+'11202'!AA134+'11203'!AA134+'11204'!AA134+'11205'!AA134+'11206'!AA134+'11207'!AA134+'11208'!AA134+'11209'!AA134+'11210'!AA134+'11211'!AA134+'11212'!AA134</f>
        <v>0</v>
      </c>
      <c r="AB134" s="43">
        <f>'11201'!AB134+'11202'!AB134+'11203'!AB134+'11204'!AB134+'11205'!AB134+'11206'!AB134+'11207'!AB134+'11208'!AB134+'11209'!AB134+'11210'!AB134+'11211'!AB134+'11212'!AB134</f>
        <v>0</v>
      </c>
      <c r="AC134" s="43">
        <f>'11201'!AC134+'11202'!AC134+'11203'!AC134+'11204'!AC134+'11205'!AC134+'11206'!AC134+'11207'!AC134+'11208'!AC134+'11209'!AC134+'11210'!AC134+'11211'!AC134+'11212'!AC134</f>
        <v>0</v>
      </c>
      <c r="AD134" s="43">
        <f>'11201'!AD134+'11202'!AD134+'11203'!AD134+'11204'!AD134+'11205'!AD134+'11206'!AD134+'11207'!AD134+'11208'!AD134+'11209'!AD134+'11210'!AD134+'11211'!AD134+'11212'!AD134</f>
        <v>0</v>
      </c>
      <c r="AE134" s="43">
        <f>'11201'!AE134+'11202'!AE134+'11203'!AE134+'11204'!AE134+'11205'!AE134+'11206'!AE134+'11207'!AE134+'11208'!AE134+'11209'!AE134+'11210'!AE134+'11211'!AE134+'11212'!AE134</f>
        <v>0</v>
      </c>
      <c r="AF134" s="43">
        <f>'11201'!AF134+'11202'!AF134+'11203'!AF134+'11204'!AF134+'11205'!AF134+'11206'!AF134+'11207'!AF134+'11208'!AF134+'11209'!AF134+'11210'!AF134+'11211'!AF134+'11212'!AF134</f>
        <v>0</v>
      </c>
    </row>
    <row r="135" spans="1:32" s="44" customFormat="1" ht="19.5" customHeight="1" thickBot="1">
      <c r="A135" s="22" t="s">
        <v>5</v>
      </c>
      <c r="B135" s="21"/>
      <c r="C135" s="9">
        <f>'11201'!C135+'11202'!C135+'11203'!C135+'11204'!C135+'11205'!C135+'11206'!C135+'11207'!C135+'11208'!C135+'11209'!C135+'11210'!C135+'11211'!C135+'11212'!C135</f>
        <v>786683311</v>
      </c>
      <c r="D135" s="9">
        <f>'11201'!D135+'11202'!D135+'11203'!D135+'11204'!D135+'11205'!D135+'11206'!D135+'11207'!D135+'11208'!D135+'11209'!D135+'11210'!D135+'11211'!D135+'11212'!D135</f>
        <v>589133583</v>
      </c>
      <c r="E135" s="9">
        <f>'11201'!E135+'11202'!E135+'11203'!E135+'11204'!E135+'11205'!E135+'11206'!E135+'11207'!E135+'11208'!E135+'11209'!E135+'11210'!E135+'11211'!E135+'11212'!E135</f>
        <v>1375816894</v>
      </c>
      <c r="F135" s="9">
        <f>'11201'!F135+'11202'!F135+'11203'!F135+'11204'!F135+'11205'!F135+'11206'!F135+'11207'!F135+'11208'!F135+'11209'!F135+'11210'!F135+'11211'!F135+'11212'!F135</f>
        <v>422756049</v>
      </c>
      <c r="G135" s="9">
        <f>'11201'!G135+'11202'!G135+'11203'!G135+'11204'!G135+'11205'!G135+'11206'!G135+'11207'!G135+'11208'!G135+'11209'!G135+'11210'!G135+'11211'!G135+'11212'!G135</f>
        <v>379774424</v>
      </c>
      <c r="H135" s="9">
        <f>'11201'!H135+'11202'!H135+'11203'!H135+'11204'!H135+'11205'!H135+'11206'!H135+'11207'!H135+'11208'!H135+'11209'!H135+'11210'!H135+'11211'!H135+'11212'!H135</f>
        <v>802530473</v>
      </c>
      <c r="I135" s="9">
        <f>'11201'!I135+'11202'!I135+'11203'!I135+'11204'!I135+'11205'!I135+'11206'!I135+'11207'!I135+'11208'!I135+'11209'!I135+'11210'!I135+'11211'!I135+'11212'!I135</f>
        <v>0</v>
      </c>
      <c r="J135" s="9">
        <f>'11201'!J135+'11202'!J135+'11203'!J135+'11204'!J135+'11205'!J135+'11206'!J135+'11207'!J135+'11208'!J135+'11209'!J135+'11210'!J135+'11211'!J135+'11212'!J135</f>
        <v>0</v>
      </c>
      <c r="K135" s="9">
        <f>'11201'!K135+'11202'!K135+'11203'!K135+'11204'!K135+'11205'!K135+'11206'!K135+'11207'!K135+'11208'!K135+'11209'!K135+'11210'!K135+'11211'!K135+'11212'!K135</f>
        <v>0</v>
      </c>
      <c r="L135" s="9">
        <f>'11201'!L135+'11202'!L135+'11203'!L135+'11204'!L135+'11205'!L135+'11206'!L135+'11207'!L135+'11208'!L135+'11209'!L135+'11210'!L135+'11211'!L135+'11212'!L135</f>
        <v>0</v>
      </c>
      <c r="M135" s="9">
        <f>'11201'!M135+'11202'!M135+'11203'!M135+'11204'!M135+'11205'!M135+'11206'!M135+'11207'!M135+'11208'!M135+'11209'!M135+'11210'!M135+'11211'!M135+'11212'!M135</f>
        <v>0</v>
      </c>
      <c r="N135" s="9">
        <f>'11201'!N135+'11202'!N135+'11203'!N135+'11204'!N135+'11205'!N135+'11206'!N135+'11207'!N135+'11208'!N135+'11209'!N135+'11210'!N135+'11211'!N135+'11212'!N135</f>
        <v>0</v>
      </c>
      <c r="O135" s="9">
        <f>'11201'!O135+'11202'!O135+'11203'!O135+'11204'!O135+'11205'!O135+'11206'!O135+'11207'!O135+'11208'!O135+'11209'!O135+'11210'!O135+'11211'!O135+'11212'!O135</f>
        <v>0</v>
      </c>
      <c r="P135" s="9">
        <f>'11201'!P135+'11202'!P135+'11203'!P135+'11204'!P135+'11205'!P135+'11206'!P135+'11207'!P135+'11208'!P135+'11209'!P135+'11210'!P135+'11211'!P135+'11212'!P135</f>
        <v>0</v>
      </c>
      <c r="Q135" s="9">
        <f>'11201'!Q135+'11202'!Q135+'11203'!Q135+'11204'!Q135+'11205'!Q135+'11206'!Q135+'11207'!Q135+'11208'!Q135+'11209'!Q135+'11210'!Q135+'11211'!Q135+'11212'!Q135</f>
        <v>0</v>
      </c>
      <c r="R135" s="9">
        <f>'11201'!R135+'11202'!R135+'11203'!R135+'11204'!R135+'11205'!R135+'11206'!R135+'11207'!R135+'11208'!R135+'11209'!R135+'11210'!R135+'11211'!R135+'11212'!R135</f>
        <v>0</v>
      </c>
      <c r="S135" s="9">
        <f>'11201'!S135+'11202'!S135+'11203'!S135+'11204'!S135+'11205'!S135+'11206'!S135+'11207'!S135+'11208'!S135+'11209'!S135+'11210'!S135+'11211'!S135+'11212'!S135</f>
        <v>0</v>
      </c>
      <c r="T135" s="9">
        <f>'11201'!T135+'11202'!T135+'11203'!T135+'11204'!T135+'11205'!T135+'11206'!T135+'11207'!T135+'11208'!T135+'11209'!T135+'11210'!T135+'11211'!T135+'11212'!T135</f>
        <v>0</v>
      </c>
      <c r="U135" s="9">
        <f>'11201'!U135+'11202'!U135+'11203'!U135+'11204'!U135+'11205'!U135+'11206'!U135+'11207'!U135+'11208'!U135+'11209'!U135+'11210'!U135+'11211'!U135+'11212'!U135</f>
        <v>0</v>
      </c>
      <c r="V135" s="9">
        <f>'11201'!V135+'11202'!V135+'11203'!V135+'11204'!V135+'11205'!V135+'11206'!V135+'11207'!V135+'11208'!V135+'11209'!V135+'11210'!V135+'11211'!V135+'11212'!V135</f>
        <v>0</v>
      </c>
      <c r="W135" s="9">
        <f>'11201'!W135+'11202'!W135+'11203'!W135+'11204'!W135+'11205'!W135+'11206'!W135+'11207'!W135+'11208'!W135+'11209'!W135+'11210'!W135+'11211'!W135+'11212'!W135</f>
        <v>0</v>
      </c>
      <c r="X135" s="9">
        <f>'11201'!X135+'11202'!X135+'11203'!X135+'11204'!X135+'11205'!X135+'11206'!X135+'11207'!X135+'11208'!X135+'11209'!X135+'11210'!X135+'11211'!X135+'11212'!X135</f>
        <v>363927262</v>
      </c>
      <c r="Y135" s="9">
        <f>'11201'!Y135+'11202'!Y135+'11203'!Y135+'11204'!Y135+'11205'!Y135+'11206'!Y135+'11207'!Y135+'11208'!Y135+'11209'!Y135+'11210'!Y135+'11211'!Y135+'11212'!Y135</f>
        <v>209359159</v>
      </c>
      <c r="Z135" s="9">
        <f>'11201'!Z135+'11202'!Z135+'11203'!Z135+'11204'!Z135+'11205'!Z135+'11206'!Z135+'11207'!Z135+'11208'!Z135+'11209'!Z135+'11210'!Z135+'11211'!Z135+'11212'!Z135</f>
        <v>573286421</v>
      </c>
      <c r="AA135" s="9">
        <f>'11201'!AA135+'11202'!AA135+'11203'!AA135+'11204'!AA135+'11205'!AA135+'11206'!AA135+'11207'!AA135+'11208'!AA135+'11209'!AA135+'11210'!AA135+'11211'!AA135+'11212'!AA135</f>
        <v>0</v>
      </c>
      <c r="AB135" s="9">
        <f>'11201'!AB135+'11202'!AB135+'11203'!AB135+'11204'!AB135+'11205'!AB135+'11206'!AB135+'11207'!AB135+'11208'!AB135+'11209'!AB135+'11210'!AB135+'11211'!AB135+'11212'!AB135</f>
        <v>0</v>
      </c>
      <c r="AC135" s="9">
        <f>'11201'!AC135+'11202'!AC135+'11203'!AC135+'11204'!AC135+'11205'!AC135+'11206'!AC135+'11207'!AC135+'11208'!AC135+'11209'!AC135+'11210'!AC135+'11211'!AC135+'11212'!AC135</f>
        <v>0</v>
      </c>
      <c r="AD135" s="9">
        <f>'11201'!AD135+'11202'!AD135+'11203'!AD135+'11204'!AD135+'11205'!AD135+'11206'!AD135+'11207'!AD135+'11208'!AD135+'11209'!AD135+'11210'!AD135+'11211'!AD135+'11212'!AD135</f>
        <v>0</v>
      </c>
      <c r="AE135" s="9">
        <f>'11201'!AE135+'11202'!AE135+'11203'!AE135+'11204'!AE135+'11205'!AE135+'11206'!AE135+'11207'!AE135+'11208'!AE135+'11209'!AE135+'11210'!AE135+'11211'!AE135+'11212'!AE135</f>
        <v>0</v>
      </c>
      <c r="AF135" s="9">
        <f>'11201'!AF135+'11202'!AF135+'11203'!AF135+'11204'!AF135+'11205'!AF135+'11206'!AF135+'11207'!AF135+'11208'!AF135+'11209'!AF135+'11210'!AF135+'11211'!AF135+'11212'!AF135</f>
        <v>0</v>
      </c>
    </row>
    <row r="136" spans="1:32" ht="19.5" customHeight="1" thickBot="1">
      <c r="A136" s="52" t="s">
        <v>46</v>
      </c>
      <c r="B136" s="18" t="s">
        <v>2</v>
      </c>
      <c r="C136" s="43">
        <f>'11201'!C136+'11202'!C136+'11203'!C136+'11204'!C136+'11205'!C136+'11206'!C136+'11207'!C136+'11208'!C136+'11209'!C136+'11210'!C136+'11211'!C136+'11212'!C136</f>
        <v>0</v>
      </c>
      <c r="D136" s="43">
        <f>'11201'!D136+'11202'!D136+'11203'!D136+'11204'!D136+'11205'!D136+'11206'!D136+'11207'!D136+'11208'!D136+'11209'!D136+'11210'!D136+'11211'!D136+'11212'!D136</f>
        <v>0</v>
      </c>
      <c r="E136" s="43">
        <f>'11201'!E136+'11202'!E136+'11203'!E136+'11204'!E136+'11205'!E136+'11206'!E136+'11207'!E136+'11208'!E136+'11209'!E136+'11210'!E136+'11211'!E136+'11212'!E136</f>
        <v>0</v>
      </c>
      <c r="F136" s="43">
        <f>'11201'!F136+'11202'!F136+'11203'!F136+'11204'!F136+'11205'!F136+'11206'!F136+'11207'!F136+'11208'!F136+'11209'!F136+'11210'!F136+'11211'!F136+'11212'!F136</f>
        <v>0</v>
      </c>
      <c r="G136" s="43">
        <f>'11201'!G136+'11202'!G136+'11203'!G136+'11204'!G136+'11205'!G136+'11206'!G136+'11207'!G136+'11208'!G136+'11209'!G136+'11210'!G136+'11211'!G136+'11212'!G136</f>
        <v>0</v>
      </c>
      <c r="H136" s="43">
        <f>'11201'!H136+'11202'!H136+'11203'!H136+'11204'!H136+'11205'!H136+'11206'!H136+'11207'!H136+'11208'!H136+'11209'!H136+'11210'!H136+'11211'!H136+'11212'!H136</f>
        <v>0</v>
      </c>
      <c r="I136" s="43">
        <f>'11201'!I136+'11202'!I136+'11203'!I136+'11204'!I136+'11205'!I136+'11206'!I136+'11207'!I136+'11208'!I136+'11209'!I136+'11210'!I136+'11211'!I136+'11212'!I136</f>
        <v>0</v>
      </c>
      <c r="J136" s="43">
        <f>'11201'!J136+'11202'!J136+'11203'!J136+'11204'!J136+'11205'!J136+'11206'!J136+'11207'!J136+'11208'!J136+'11209'!J136+'11210'!J136+'11211'!J136+'11212'!J136</f>
        <v>0</v>
      </c>
      <c r="K136" s="43">
        <f>'11201'!K136+'11202'!K136+'11203'!K136+'11204'!K136+'11205'!K136+'11206'!K136+'11207'!K136+'11208'!K136+'11209'!K136+'11210'!K136+'11211'!K136+'11212'!K136</f>
        <v>0</v>
      </c>
      <c r="L136" s="43">
        <f>'11201'!L136+'11202'!L136+'11203'!L136+'11204'!L136+'11205'!L136+'11206'!L136+'11207'!L136+'11208'!L136+'11209'!L136+'11210'!L136+'11211'!L136+'11212'!L136</f>
        <v>0</v>
      </c>
      <c r="M136" s="43">
        <f>'11201'!M136+'11202'!M136+'11203'!M136+'11204'!M136+'11205'!M136+'11206'!M136+'11207'!M136+'11208'!M136+'11209'!M136+'11210'!M136+'11211'!M136+'11212'!M136</f>
        <v>0</v>
      </c>
      <c r="N136" s="43">
        <f>'11201'!N136+'11202'!N136+'11203'!N136+'11204'!N136+'11205'!N136+'11206'!N136+'11207'!N136+'11208'!N136+'11209'!N136+'11210'!N136+'11211'!N136+'11212'!N136</f>
        <v>0</v>
      </c>
      <c r="O136" s="43">
        <f>'11201'!O136+'11202'!O136+'11203'!O136+'11204'!O136+'11205'!O136+'11206'!O136+'11207'!O136+'11208'!O136+'11209'!O136+'11210'!O136+'11211'!O136+'11212'!O136</f>
        <v>0</v>
      </c>
      <c r="P136" s="43">
        <f>'11201'!P136+'11202'!P136+'11203'!P136+'11204'!P136+'11205'!P136+'11206'!P136+'11207'!P136+'11208'!P136+'11209'!P136+'11210'!P136+'11211'!P136+'11212'!P136</f>
        <v>0</v>
      </c>
      <c r="Q136" s="43">
        <f>'11201'!Q136+'11202'!Q136+'11203'!Q136+'11204'!Q136+'11205'!Q136+'11206'!Q136+'11207'!Q136+'11208'!Q136+'11209'!Q136+'11210'!Q136+'11211'!Q136+'11212'!Q136</f>
        <v>0</v>
      </c>
      <c r="R136" s="43">
        <f>'11201'!R136+'11202'!R136+'11203'!R136+'11204'!R136+'11205'!R136+'11206'!R136+'11207'!R136+'11208'!R136+'11209'!R136+'11210'!R136+'11211'!R136+'11212'!R136</f>
        <v>0</v>
      </c>
      <c r="S136" s="43">
        <f>'11201'!S136+'11202'!S136+'11203'!S136+'11204'!S136+'11205'!S136+'11206'!S136+'11207'!S136+'11208'!S136+'11209'!S136+'11210'!S136+'11211'!S136+'11212'!S136</f>
        <v>0</v>
      </c>
      <c r="T136" s="43">
        <f>'11201'!T136+'11202'!T136+'11203'!T136+'11204'!T136+'11205'!T136+'11206'!T136+'11207'!T136+'11208'!T136+'11209'!T136+'11210'!T136+'11211'!T136+'11212'!T136</f>
        <v>0</v>
      </c>
      <c r="U136" s="43">
        <f>'11201'!U136+'11202'!U136+'11203'!U136+'11204'!U136+'11205'!U136+'11206'!U136+'11207'!U136+'11208'!U136+'11209'!U136+'11210'!U136+'11211'!U136+'11212'!U136</f>
        <v>0</v>
      </c>
      <c r="V136" s="43">
        <f>'11201'!V136+'11202'!V136+'11203'!V136+'11204'!V136+'11205'!V136+'11206'!V136+'11207'!V136+'11208'!V136+'11209'!V136+'11210'!V136+'11211'!V136+'11212'!V136</f>
        <v>0</v>
      </c>
      <c r="W136" s="43">
        <f>'11201'!W136+'11202'!W136+'11203'!W136+'11204'!W136+'11205'!W136+'11206'!W136+'11207'!W136+'11208'!W136+'11209'!W136+'11210'!W136+'11211'!W136+'11212'!W136</f>
        <v>0</v>
      </c>
      <c r="X136" s="43">
        <f>'11201'!X136+'11202'!X136+'11203'!X136+'11204'!X136+'11205'!X136+'11206'!X136+'11207'!X136+'11208'!X136+'11209'!X136+'11210'!X136+'11211'!X136+'11212'!X136</f>
        <v>0</v>
      </c>
      <c r="Y136" s="43">
        <f>'11201'!Y136+'11202'!Y136+'11203'!Y136+'11204'!Y136+'11205'!Y136+'11206'!Y136+'11207'!Y136+'11208'!Y136+'11209'!Y136+'11210'!Y136+'11211'!Y136+'11212'!Y136</f>
        <v>0</v>
      </c>
      <c r="Z136" s="43">
        <f>'11201'!Z136+'11202'!Z136+'11203'!Z136+'11204'!Z136+'11205'!Z136+'11206'!Z136+'11207'!Z136+'11208'!Z136+'11209'!Z136+'11210'!Z136+'11211'!Z136+'11212'!Z136</f>
        <v>0</v>
      </c>
      <c r="AA136" s="43">
        <f>'11201'!AA136+'11202'!AA136+'11203'!AA136+'11204'!AA136+'11205'!AA136+'11206'!AA136+'11207'!AA136+'11208'!AA136+'11209'!AA136+'11210'!AA136+'11211'!AA136+'11212'!AA136</f>
        <v>0</v>
      </c>
      <c r="AB136" s="43">
        <f>'11201'!AB136+'11202'!AB136+'11203'!AB136+'11204'!AB136+'11205'!AB136+'11206'!AB136+'11207'!AB136+'11208'!AB136+'11209'!AB136+'11210'!AB136+'11211'!AB136+'11212'!AB136</f>
        <v>0</v>
      </c>
      <c r="AC136" s="43">
        <f>'11201'!AC136+'11202'!AC136+'11203'!AC136+'11204'!AC136+'11205'!AC136+'11206'!AC136+'11207'!AC136+'11208'!AC136+'11209'!AC136+'11210'!AC136+'11211'!AC136+'11212'!AC136</f>
        <v>0</v>
      </c>
      <c r="AD136" s="43">
        <f>'11201'!AD136+'11202'!AD136+'11203'!AD136+'11204'!AD136+'11205'!AD136+'11206'!AD136+'11207'!AD136+'11208'!AD136+'11209'!AD136+'11210'!AD136+'11211'!AD136+'11212'!AD136</f>
        <v>0</v>
      </c>
      <c r="AE136" s="43">
        <f>'11201'!AE136+'11202'!AE136+'11203'!AE136+'11204'!AE136+'11205'!AE136+'11206'!AE136+'11207'!AE136+'11208'!AE136+'11209'!AE136+'11210'!AE136+'11211'!AE136+'11212'!AE136</f>
        <v>0</v>
      </c>
      <c r="AF136" s="43">
        <f>'11201'!AF136+'11202'!AF136+'11203'!AF136+'11204'!AF136+'11205'!AF136+'11206'!AF136+'11207'!AF136+'11208'!AF136+'11209'!AF136+'11210'!AF136+'11211'!AF136+'11212'!AF136</f>
        <v>0</v>
      </c>
    </row>
    <row r="137" spans="1:32" ht="19.5" customHeight="1" thickBot="1">
      <c r="A137" s="53"/>
      <c r="B137" s="17" t="s">
        <v>3</v>
      </c>
      <c r="C137" s="43">
        <f>'11201'!C137+'11202'!C137+'11203'!C137+'11204'!C137+'11205'!C137+'11206'!C137+'11207'!C137+'11208'!C137+'11209'!C137+'11210'!C137+'11211'!C137+'11212'!C137</f>
        <v>922705</v>
      </c>
      <c r="D137" s="43">
        <f>'11201'!D137+'11202'!D137+'11203'!D137+'11204'!D137+'11205'!D137+'11206'!D137+'11207'!D137+'11208'!D137+'11209'!D137+'11210'!D137+'11211'!D137+'11212'!D137</f>
        <v>0</v>
      </c>
      <c r="E137" s="43">
        <f>'11201'!E137+'11202'!E137+'11203'!E137+'11204'!E137+'11205'!E137+'11206'!E137+'11207'!E137+'11208'!E137+'11209'!E137+'11210'!E137+'11211'!E137+'11212'!E137</f>
        <v>922705</v>
      </c>
      <c r="F137" s="43">
        <f>'11201'!F137+'11202'!F137+'11203'!F137+'11204'!F137+'11205'!F137+'11206'!F137+'11207'!F137+'11208'!F137+'11209'!F137+'11210'!F137+'11211'!F137+'11212'!F137</f>
        <v>922705</v>
      </c>
      <c r="G137" s="43">
        <f>'11201'!G137+'11202'!G137+'11203'!G137+'11204'!G137+'11205'!G137+'11206'!G137+'11207'!G137+'11208'!G137+'11209'!G137+'11210'!G137+'11211'!G137+'11212'!G137</f>
        <v>0</v>
      </c>
      <c r="H137" s="43">
        <f>'11201'!H137+'11202'!H137+'11203'!H137+'11204'!H137+'11205'!H137+'11206'!H137+'11207'!H137+'11208'!H137+'11209'!H137+'11210'!H137+'11211'!H137+'11212'!H137</f>
        <v>922705</v>
      </c>
      <c r="I137" s="43">
        <f>'11201'!I137+'11202'!I137+'11203'!I137+'11204'!I137+'11205'!I137+'11206'!I137+'11207'!I137+'11208'!I137+'11209'!I137+'11210'!I137+'11211'!I137+'11212'!I137</f>
        <v>0</v>
      </c>
      <c r="J137" s="43">
        <f>'11201'!J137+'11202'!J137+'11203'!J137+'11204'!J137+'11205'!J137+'11206'!J137+'11207'!J137+'11208'!J137+'11209'!J137+'11210'!J137+'11211'!J137+'11212'!J137</f>
        <v>0</v>
      </c>
      <c r="K137" s="43">
        <f>'11201'!K137+'11202'!K137+'11203'!K137+'11204'!K137+'11205'!K137+'11206'!K137+'11207'!K137+'11208'!K137+'11209'!K137+'11210'!K137+'11211'!K137+'11212'!K137</f>
        <v>0</v>
      </c>
      <c r="L137" s="43">
        <f>'11201'!L137+'11202'!L137+'11203'!L137+'11204'!L137+'11205'!L137+'11206'!L137+'11207'!L137+'11208'!L137+'11209'!L137+'11210'!L137+'11211'!L137+'11212'!L137</f>
        <v>0</v>
      </c>
      <c r="M137" s="43">
        <f>'11201'!M137+'11202'!M137+'11203'!M137+'11204'!M137+'11205'!M137+'11206'!M137+'11207'!M137+'11208'!M137+'11209'!M137+'11210'!M137+'11211'!M137+'11212'!M137</f>
        <v>0</v>
      </c>
      <c r="N137" s="43">
        <f>'11201'!N137+'11202'!N137+'11203'!N137+'11204'!N137+'11205'!N137+'11206'!N137+'11207'!N137+'11208'!N137+'11209'!N137+'11210'!N137+'11211'!N137+'11212'!N137</f>
        <v>0</v>
      </c>
      <c r="O137" s="43">
        <f>'11201'!O137+'11202'!O137+'11203'!O137+'11204'!O137+'11205'!O137+'11206'!O137+'11207'!O137+'11208'!O137+'11209'!O137+'11210'!O137+'11211'!O137+'11212'!O137</f>
        <v>0</v>
      </c>
      <c r="P137" s="43">
        <f>'11201'!P137+'11202'!P137+'11203'!P137+'11204'!P137+'11205'!P137+'11206'!P137+'11207'!P137+'11208'!P137+'11209'!P137+'11210'!P137+'11211'!P137+'11212'!P137</f>
        <v>0</v>
      </c>
      <c r="Q137" s="43">
        <f>'11201'!Q137+'11202'!Q137+'11203'!Q137+'11204'!Q137+'11205'!Q137+'11206'!Q137+'11207'!Q137+'11208'!Q137+'11209'!Q137+'11210'!Q137+'11211'!Q137+'11212'!Q137</f>
        <v>0</v>
      </c>
      <c r="R137" s="43">
        <f>'11201'!R137+'11202'!R137+'11203'!R137+'11204'!R137+'11205'!R137+'11206'!R137+'11207'!R137+'11208'!R137+'11209'!R137+'11210'!R137+'11211'!R137+'11212'!R137</f>
        <v>0</v>
      </c>
      <c r="S137" s="43">
        <f>'11201'!S137+'11202'!S137+'11203'!S137+'11204'!S137+'11205'!S137+'11206'!S137+'11207'!S137+'11208'!S137+'11209'!S137+'11210'!S137+'11211'!S137+'11212'!S137</f>
        <v>0</v>
      </c>
      <c r="T137" s="43">
        <f>'11201'!T137+'11202'!T137+'11203'!T137+'11204'!T137+'11205'!T137+'11206'!T137+'11207'!T137+'11208'!T137+'11209'!T137+'11210'!T137+'11211'!T137+'11212'!T137</f>
        <v>0</v>
      </c>
      <c r="U137" s="43">
        <f>'11201'!U137+'11202'!U137+'11203'!U137+'11204'!U137+'11205'!U137+'11206'!U137+'11207'!U137+'11208'!U137+'11209'!U137+'11210'!U137+'11211'!U137+'11212'!U137</f>
        <v>0</v>
      </c>
      <c r="V137" s="43">
        <f>'11201'!V137+'11202'!V137+'11203'!V137+'11204'!V137+'11205'!V137+'11206'!V137+'11207'!V137+'11208'!V137+'11209'!V137+'11210'!V137+'11211'!V137+'11212'!V137</f>
        <v>0</v>
      </c>
      <c r="W137" s="43">
        <f>'11201'!W137+'11202'!W137+'11203'!W137+'11204'!W137+'11205'!W137+'11206'!W137+'11207'!W137+'11208'!W137+'11209'!W137+'11210'!W137+'11211'!W137+'11212'!W137</f>
        <v>0</v>
      </c>
      <c r="X137" s="43">
        <f>'11201'!X137+'11202'!X137+'11203'!X137+'11204'!X137+'11205'!X137+'11206'!X137+'11207'!X137+'11208'!X137+'11209'!X137+'11210'!X137+'11211'!X137+'11212'!X137</f>
        <v>0</v>
      </c>
      <c r="Y137" s="43">
        <f>'11201'!Y137+'11202'!Y137+'11203'!Y137+'11204'!Y137+'11205'!Y137+'11206'!Y137+'11207'!Y137+'11208'!Y137+'11209'!Y137+'11210'!Y137+'11211'!Y137+'11212'!Y137</f>
        <v>0</v>
      </c>
      <c r="Z137" s="43">
        <f>'11201'!Z137+'11202'!Z137+'11203'!Z137+'11204'!Z137+'11205'!Z137+'11206'!Z137+'11207'!Z137+'11208'!Z137+'11209'!Z137+'11210'!Z137+'11211'!Z137+'11212'!Z137</f>
        <v>0</v>
      </c>
      <c r="AA137" s="43">
        <f>'11201'!AA137+'11202'!AA137+'11203'!AA137+'11204'!AA137+'11205'!AA137+'11206'!AA137+'11207'!AA137+'11208'!AA137+'11209'!AA137+'11210'!AA137+'11211'!AA137+'11212'!AA137</f>
        <v>0</v>
      </c>
      <c r="AB137" s="43">
        <f>'11201'!AB137+'11202'!AB137+'11203'!AB137+'11204'!AB137+'11205'!AB137+'11206'!AB137+'11207'!AB137+'11208'!AB137+'11209'!AB137+'11210'!AB137+'11211'!AB137+'11212'!AB137</f>
        <v>0</v>
      </c>
      <c r="AC137" s="43">
        <f>'11201'!AC137+'11202'!AC137+'11203'!AC137+'11204'!AC137+'11205'!AC137+'11206'!AC137+'11207'!AC137+'11208'!AC137+'11209'!AC137+'11210'!AC137+'11211'!AC137+'11212'!AC137</f>
        <v>0</v>
      </c>
      <c r="AD137" s="43">
        <f>'11201'!AD137+'11202'!AD137+'11203'!AD137+'11204'!AD137+'11205'!AD137+'11206'!AD137+'11207'!AD137+'11208'!AD137+'11209'!AD137+'11210'!AD137+'11211'!AD137+'11212'!AD137</f>
        <v>0</v>
      </c>
      <c r="AE137" s="43">
        <f>'11201'!AE137+'11202'!AE137+'11203'!AE137+'11204'!AE137+'11205'!AE137+'11206'!AE137+'11207'!AE137+'11208'!AE137+'11209'!AE137+'11210'!AE137+'11211'!AE137+'11212'!AE137</f>
        <v>0</v>
      </c>
      <c r="AF137" s="43">
        <f>'11201'!AF137+'11202'!AF137+'11203'!AF137+'11204'!AF137+'11205'!AF137+'11206'!AF137+'11207'!AF137+'11208'!AF137+'11209'!AF137+'11210'!AF137+'11211'!AF137+'11212'!AF137</f>
        <v>0</v>
      </c>
    </row>
    <row r="138" spans="1:32" ht="19.5" customHeight="1" thickBot="1">
      <c r="A138" s="53"/>
      <c r="B138" s="17" t="s">
        <v>59</v>
      </c>
      <c r="C138" s="43">
        <f>'11201'!C138+'11202'!C138+'11203'!C138+'11204'!C138+'11205'!C138+'11206'!C138+'11207'!C138+'11208'!C138+'11209'!C138+'11210'!C138+'11211'!C138+'11212'!C138</f>
        <v>0</v>
      </c>
      <c r="D138" s="43">
        <f>'11201'!D138+'11202'!D138+'11203'!D138+'11204'!D138+'11205'!D138+'11206'!D138+'11207'!D138+'11208'!D138+'11209'!D138+'11210'!D138+'11211'!D138+'11212'!D138</f>
        <v>0</v>
      </c>
      <c r="E138" s="43">
        <f>'11201'!E138+'11202'!E138+'11203'!E138+'11204'!E138+'11205'!E138+'11206'!E138+'11207'!E138+'11208'!E138+'11209'!E138+'11210'!E138+'11211'!E138+'11212'!E138</f>
        <v>0</v>
      </c>
      <c r="F138" s="43">
        <f>'11201'!F138+'11202'!F138+'11203'!F138+'11204'!F138+'11205'!F138+'11206'!F138+'11207'!F138+'11208'!F138+'11209'!F138+'11210'!F138+'11211'!F138+'11212'!F138</f>
        <v>0</v>
      </c>
      <c r="G138" s="43">
        <f>'11201'!G138+'11202'!G138+'11203'!G138+'11204'!G138+'11205'!G138+'11206'!G138+'11207'!G138+'11208'!G138+'11209'!G138+'11210'!G138+'11211'!G138+'11212'!G138</f>
        <v>0</v>
      </c>
      <c r="H138" s="43">
        <f>'11201'!H138+'11202'!H138+'11203'!H138+'11204'!H138+'11205'!H138+'11206'!H138+'11207'!H138+'11208'!H138+'11209'!H138+'11210'!H138+'11211'!H138+'11212'!H138</f>
        <v>0</v>
      </c>
      <c r="I138" s="43">
        <f>'11201'!I138+'11202'!I138+'11203'!I138+'11204'!I138+'11205'!I138+'11206'!I138+'11207'!I138+'11208'!I138+'11209'!I138+'11210'!I138+'11211'!I138+'11212'!I138</f>
        <v>0</v>
      </c>
      <c r="J138" s="43">
        <f>'11201'!J138+'11202'!J138+'11203'!J138+'11204'!J138+'11205'!J138+'11206'!J138+'11207'!J138+'11208'!J138+'11209'!J138+'11210'!J138+'11211'!J138+'11212'!J138</f>
        <v>0</v>
      </c>
      <c r="K138" s="43">
        <f>'11201'!K138+'11202'!K138+'11203'!K138+'11204'!K138+'11205'!K138+'11206'!K138+'11207'!K138+'11208'!K138+'11209'!K138+'11210'!K138+'11211'!K138+'11212'!K138</f>
        <v>0</v>
      </c>
      <c r="L138" s="43">
        <f>'11201'!L138+'11202'!L138+'11203'!L138+'11204'!L138+'11205'!L138+'11206'!L138+'11207'!L138+'11208'!L138+'11209'!L138+'11210'!L138+'11211'!L138+'11212'!L138</f>
        <v>0</v>
      </c>
      <c r="M138" s="43">
        <f>'11201'!M138+'11202'!M138+'11203'!M138+'11204'!M138+'11205'!M138+'11206'!M138+'11207'!M138+'11208'!M138+'11209'!M138+'11210'!M138+'11211'!M138+'11212'!M138</f>
        <v>0</v>
      </c>
      <c r="N138" s="43">
        <f>'11201'!N138+'11202'!N138+'11203'!N138+'11204'!N138+'11205'!N138+'11206'!N138+'11207'!N138+'11208'!N138+'11209'!N138+'11210'!N138+'11211'!N138+'11212'!N138</f>
        <v>0</v>
      </c>
      <c r="O138" s="43">
        <f>'11201'!O138+'11202'!O138+'11203'!O138+'11204'!O138+'11205'!O138+'11206'!O138+'11207'!O138+'11208'!O138+'11209'!O138+'11210'!O138+'11211'!O138+'11212'!O138</f>
        <v>0</v>
      </c>
      <c r="P138" s="43">
        <f>'11201'!P138+'11202'!P138+'11203'!P138+'11204'!P138+'11205'!P138+'11206'!P138+'11207'!P138+'11208'!P138+'11209'!P138+'11210'!P138+'11211'!P138+'11212'!P138</f>
        <v>0</v>
      </c>
      <c r="Q138" s="43">
        <f>'11201'!Q138+'11202'!Q138+'11203'!Q138+'11204'!Q138+'11205'!Q138+'11206'!Q138+'11207'!Q138+'11208'!Q138+'11209'!Q138+'11210'!Q138+'11211'!Q138+'11212'!Q138</f>
        <v>0</v>
      </c>
      <c r="R138" s="43">
        <f>'11201'!R138+'11202'!R138+'11203'!R138+'11204'!R138+'11205'!R138+'11206'!R138+'11207'!R138+'11208'!R138+'11209'!R138+'11210'!R138+'11211'!R138+'11212'!R138</f>
        <v>0</v>
      </c>
      <c r="S138" s="43">
        <f>'11201'!S138+'11202'!S138+'11203'!S138+'11204'!S138+'11205'!S138+'11206'!S138+'11207'!S138+'11208'!S138+'11209'!S138+'11210'!S138+'11211'!S138+'11212'!S138</f>
        <v>0</v>
      </c>
      <c r="T138" s="43">
        <f>'11201'!T138+'11202'!T138+'11203'!T138+'11204'!T138+'11205'!T138+'11206'!T138+'11207'!T138+'11208'!T138+'11209'!T138+'11210'!T138+'11211'!T138+'11212'!T138</f>
        <v>0</v>
      </c>
      <c r="U138" s="43">
        <f>'11201'!U138+'11202'!U138+'11203'!U138+'11204'!U138+'11205'!U138+'11206'!U138+'11207'!U138+'11208'!U138+'11209'!U138+'11210'!U138+'11211'!U138+'11212'!U138</f>
        <v>0</v>
      </c>
      <c r="V138" s="43">
        <f>'11201'!V138+'11202'!V138+'11203'!V138+'11204'!V138+'11205'!V138+'11206'!V138+'11207'!V138+'11208'!V138+'11209'!V138+'11210'!V138+'11211'!V138+'11212'!V138</f>
        <v>0</v>
      </c>
      <c r="W138" s="43">
        <f>'11201'!W138+'11202'!W138+'11203'!W138+'11204'!W138+'11205'!W138+'11206'!W138+'11207'!W138+'11208'!W138+'11209'!W138+'11210'!W138+'11211'!W138+'11212'!W138</f>
        <v>0</v>
      </c>
      <c r="X138" s="43">
        <f>'11201'!X138+'11202'!X138+'11203'!X138+'11204'!X138+'11205'!X138+'11206'!X138+'11207'!X138+'11208'!X138+'11209'!X138+'11210'!X138+'11211'!X138+'11212'!X138</f>
        <v>0</v>
      </c>
      <c r="Y138" s="43">
        <f>'11201'!Y138+'11202'!Y138+'11203'!Y138+'11204'!Y138+'11205'!Y138+'11206'!Y138+'11207'!Y138+'11208'!Y138+'11209'!Y138+'11210'!Y138+'11211'!Y138+'11212'!Y138</f>
        <v>0</v>
      </c>
      <c r="Z138" s="43">
        <f>'11201'!Z138+'11202'!Z138+'11203'!Z138+'11204'!Z138+'11205'!Z138+'11206'!Z138+'11207'!Z138+'11208'!Z138+'11209'!Z138+'11210'!Z138+'11211'!Z138+'11212'!Z138</f>
        <v>0</v>
      </c>
      <c r="AA138" s="43">
        <f>'11201'!AA138+'11202'!AA138+'11203'!AA138+'11204'!AA138+'11205'!AA138+'11206'!AA138+'11207'!AA138+'11208'!AA138+'11209'!AA138+'11210'!AA138+'11211'!AA138+'11212'!AA138</f>
        <v>0</v>
      </c>
      <c r="AB138" s="43">
        <f>'11201'!AB138+'11202'!AB138+'11203'!AB138+'11204'!AB138+'11205'!AB138+'11206'!AB138+'11207'!AB138+'11208'!AB138+'11209'!AB138+'11210'!AB138+'11211'!AB138+'11212'!AB138</f>
        <v>0</v>
      </c>
      <c r="AC138" s="43">
        <f>'11201'!AC138+'11202'!AC138+'11203'!AC138+'11204'!AC138+'11205'!AC138+'11206'!AC138+'11207'!AC138+'11208'!AC138+'11209'!AC138+'11210'!AC138+'11211'!AC138+'11212'!AC138</f>
        <v>0</v>
      </c>
      <c r="AD138" s="43">
        <f>'11201'!AD138+'11202'!AD138+'11203'!AD138+'11204'!AD138+'11205'!AD138+'11206'!AD138+'11207'!AD138+'11208'!AD138+'11209'!AD138+'11210'!AD138+'11211'!AD138+'11212'!AD138</f>
        <v>0</v>
      </c>
      <c r="AE138" s="43">
        <f>'11201'!AE138+'11202'!AE138+'11203'!AE138+'11204'!AE138+'11205'!AE138+'11206'!AE138+'11207'!AE138+'11208'!AE138+'11209'!AE138+'11210'!AE138+'11211'!AE138+'11212'!AE138</f>
        <v>0</v>
      </c>
      <c r="AF138" s="43">
        <f>'11201'!AF138+'11202'!AF138+'11203'!AF138+'11204'!AF138+'11205'!AF138+'11206'!AF138+'11207'!AF138+'11208'!AF138+'11209'!AF138+'11210'!AF138+'11211'!AF138+'11212'!AF138</f>
        <v>0</v>
      </c>
    </row>
    <row r="139" spans="1:32" ht="19.5" customHeight="1" thickBot="1">
      <c r="A139" s="54"/>
      <c r="B139" s="17" t="s">
        <v>4</v>
      </c>
      <c r="C139" s="43">
        <f>'11201'!C139+'11202'!C139+'11203'!C139+'11204'!C139+'11205'!C139+'11206'!C139+'11207'!C139+'11208'!C139+'11209'!C139+'11210'!C139+'11211'!C139+'11212'!C139</f>
        <v>184688106</v>
      </c>
      <c r="D139" s="43">
        <f>'11201'!D139+'11202'!D139+'11203'!D139+'11204'!D139+'11205'!D139+'11206'!D139+'11207'!D139+'11208'!D139+'11209'!D139+'11210'!D139+'11211'!D139+'11212'!D139</f>
        <v>3229887</v>
      </c>
      <c r="E139" s="43">
        <f>'11201'!E139+'11202'!E139+'11203'!E139+'11204'!E139+'11205'!E139+'11206'!E139+'11207'!E139+'11208'!E139+'11209'!E139+'11210'!E139+'11211'!E139+'11212'!E139</f>
        <v>187917993</v>
      </c>
      <c r="F139" s="43">
        <f>'11201'!F139+'11202'!F139+'11203'!F139+'11204'!F139+'11205'!F139+'11206'!F139+'11207'!F139+'11208'!F139+'11209'!F139+'11210'!F139+'11211'!F139+'11212'!F139</f>
        <v>812622</v>
      </c>
      <c r="G139" s="43">
        <f>'11201'!G139+'11202'!G139+'11203'!G139+'11204'!G139+'11205'!G139+'11206'!G139+'11207'!G139+'11208'!G139+'11209'!G139+'11210'!G139+'11211'!G139+'11212'!G139</f>
        <v>3229887</v>
      </c>
      <c r="H139" s="43">
        <f>'11201'!H139+'11202'!H139+'11203'!H139+'11204'!H139+'11205'!H139+'11206'!H139+'11207'!H139+'11208'!H139+'11209'!H139+'11210'!H139+'11211'!H139+'11212'!H139</f>
        <v>4042509</v>
      </c>
      <c r="I139" s="43">
        <f>'11201'!I139+'11202'!I139+'11203'!I139+'11204'!I139+'11205'!I139+'11206'!I139+'11207'!I139+'11208'!I139+'11209'!I139+'11210'!I139+'11211'!I139+'11212'!I139</f>
        <v>0</v>
      </c>
      <c r="J139" s="43">
        <f>'11201'!J139+'11202'!J139+'11203'!J139+'11204'!J139+'11205'!J139+'11206'!J139+'11207'!J139+'11208'!J139+'11209'!J139+'11210'!J139+'11211'!J139+'11212'!J139</f>
        <v>0</v>
      </c>
      <c r="K139" s="43">
        <f>'11201'!K139+'11202'!K139+'11203'!K139+'11204'!K139+'11205'!K139+'11206'!K139+'11207'!K139+'11208'!K139+'11209'!K139+'11210'!K139+'11211'!K139+'11212'!K139</f>
        <v>0</v>
      </c>
      <c r="L139" s="43">
        <f>'11201'!L139+'11202'!L139+'11203'!L139+'11204'!L139+'11205'!L139+'11206'!L139+'11207'!L139+'11208'!L139+'11209'!L139+'11210'!L139+'11211'!L139+'11212'!L139</f>
        <v>0</v>
      </c>
      <c r="M139" s="43">
        <f>'11201'!M139+'11202'!M139+'11203'!M139+'11204'!M139+'11205'!M139+'11206'!M139+'11207'!M139+'11208'!M139+'11209'!M139+'11210'!M139+'11211'!M139+'11212'!M139</f>
        <v>0</v>
      </c>
      <c r="N139" s="43">
        <f>'11201'!N139+'11202'!N139+'11203'!N139+'11204'!N139+'11205'!N139+'11206'!N139+'11207'!N139+'11208'!N139+'11209'!N139+'11210'!N139+'11211'!N139+'11212'!N139</f>
        <v>0</v>
      </c>
      <c r="O139" s="43">
        <f>'11201'!O139+'11202'!O139+'11203'!O139+'11204'!O139+'11205'!O139+'11206'!O139+'11207'!O139+'11208'!O139+'11209'!O139+'11210'!O139+'11211'!O139+'11212'!O139</f>
        <v>0</v>
      </c>
      <c r="P139" s="43">
        <f>'11201'!P139+'11202'!P139+'11203'!P139+'11204'!P139+'11205'!P139+'11206'!P139+'11207'!P139+'11208'!P139+'11209'!P139+'11210'!P139+'11211'!P139+'11212'!P139</f>
        <v>0</v>
      </c>
      <c r="Q139" s="43">
        <f>'11201'!Q139+'11202'!Q139+'11203'!Q139+'11204'!Q139+'11205'!Q139+'11206'!Q139+'11207'!Q139+'11208'!Q139+'11209'!Q139+'11210'!Q139+'11211'!Q139+'11212'!Q139</f>
        <v>0</v>
      </c>
      <c r="R139" s="43">
        <f>'11201'!R139+'11202'!R139+'11203'!R139+'11204'!R139+'11205'!R139+'11206'!R139+'11207'!R139+'11208'!R139+'11209'!R139+'11210'!R139+'11211'!R139+'11212'!R139</f>
        <v>0</v>
      </c>
      <c r="S139" s="43">
        <f>'11201'!S139+'11202'!S139+'11203'!S139+'11204'!S139+'11205'!S139+'11206'!S139+'11207'!S139+'11208'!S139+'11209'!S139+'11210'!S139+'11211'!S139+'11212'!S139</f>
        <v>0</v>
      </c>
      <c r="T139" s="43">
        <f>'11201'!T139+'11202'!T139+'11203'!T139+'11204'!T139+'11205'!T139+'11206'!T139+'11207'!T139+'11208'!T139+'11209'!T139+'11210'!T139+'11211'!T139+'11212'!T139</f>
        <v>0</v>
      </c>
      <c r="U139" s="43">
        <f>'11201'!U139+'11202'!U139+'11203'!U139+'11204'!U139+'11205'!U139+'11206'!U139+'11207'!U139+'11208'!U139+'11209'!U139+'11210'!U139+'11211'!U139+'11212'!U139</f>
        <v>0</v>
      </c>
      <c r="V139" s="43">
        <f>'11201'!V139+'11202'!V139+'11203'!V139+'11204'!V139+'11205'!V139+'11206'!V139+'11207'!V139+'11208'!V139+'11209'!V139+'11210'!V139+'11211'!V139+'11212'!V139</f>
        <v>0</v>
      </c>
      <c r="W139" s="43">
        <f>'11201'!W139+'11202'!W139+'11203'!W139+'11204'!W139+'11205'!W139+'11206'!W139+'11207'!W139+'11208'!W139+'11209'!W139+'11210'!W139+'11211'!W139+'11212'!W139</f>
        <v>0</v>
      </c>
      <c r="X139" s="43">
        <f>'11201'!X139+'11202'!X139+'11203'!X139+'11204'!X139+'11205'!X139+'11206'!X139+'11207'!X139+'11208'!X139+'11209'!X139+'11210'!X139+'11211'!X139+'11212'!X139</f>
        <v>183875484</v>
      </c>
      <c r="Y139" s="43">
        <f>'11201'!Y139+'11202'!Y139+'11203'!Y139+'11204'!Y139+'11205'!Y139+'11206'!Y139+'11207'!Y139+'11208'!Y139+'11209'!Y139+'11210'!Y139+'11211'!Y139+'11212'!Y139</f>
        <v>0</v>
      </c>
      <c r="Z139" s="43">
        <f>'11201'!Z139+'11202'!Z139+'11203'!Z139+'11204'!Z139+'11205'!Z139+'11206'!Z139+'11207'!Z139+'11208'!Z139+'11209'!Z139+'11210'!Z139+'11211'!Z139+'11212'!Z139</f>
        <v>183875484</v>
      </c>
      <c r="AA139" s="43">
        <f>'11201'!AA139+'11202'!AA139+'11203'!AA139+'11204'!AA139+'11205'!AA139+'11206'!AA139+'11207'!AA139+'11208'!AA139+'11209'!AA139+'11210'!AA139+'11211'!AA139+'11212'!AA139</f>
        <v>0</v>
      </c>
      <c r="AB139" s="43">
        <f>'11201'!AB139+'11202'!AB139+'11203'!AB139+'11204'!AB139+'11205'!AB139+'11206'!AB139+'11207'!AB139+'11208'!AB139+'11209'!AB139+'11210'!AB139+'11211'!AB139+'11212'!AB139</f>
        <v>0</v>
      </c>
      <c r="AC139" s="43">
        <f>'11201'!AC139+'11202'!AC139+'11203'!AC139+'11204'!AC139+'11205'!AC139+'11206'!AC139+'11207'!AC139+'11208'!AC139+'11209'!AC139+'11210'!AC139+'11211'!AC139+'11212'!AC139</f>
        <v>0</v>
      </c>
      <c r="AD139" s="43">
        <f>'11201'!AD139+'11202'!AD139+'11203'!AD139+'11204'!AD139+'11205'!AD139+'11206'!AD139+'11207'!AD139+'11208'!AD139+'11209'!AD139+'11210'!AD139+'11211'!AD139+'11212'!AD139</f>
        <v>0</v>
      </c>
      <c r="AE139" s="43">
        <f>'11201'!AE139+'11202'!AE139+'11203'!AE139+'11204'!AE139+'11205'!AE139+'11206'!AE139+'11207'!AE139+'11208'!AE139+'11209'!AE139+'11210'!AE139+'11211'!AE139+'11212'!AE139</f>
        <v>0</v>
      </c>
      <c r="AF139" s="43">
        <f>'11201'!AF139+'11202'!AF139+'11203'!AF139+'11204'!AF139+'11205'!AF139+'11206'!AF139+'11207'!AF139+'11208'!AF139+'11209'!AF139+'11210'!AF139+'11211'!AF139+'11212'!AF139</f>
        <v>0</v>
      </c>
    </row>
    <row r="140" spans="1:32" s="44" customFormat="1" ht="19.5" customHeight="1" thickBot="1">
      <c r="A140" s="22" t="s">
        <v>5</v>
      </c>
      <c r="B140" s="21"/>
      <c r="C140" s="9">
        <f>'11201'!C140+'11202'!C140+'11203'!C140+'11204'!C140+'11205'!C140+'11206'!C140+'11207'!C140+'11208'!C140+'11209'!C140+'11210'!C140+'11211'!C140+'11212'!C140</f>
        <v>185610811</v>
      </c>
      <c r="D140" s="9">
        <f>'11201'!D140+'11202'!D140+'11203'!D140+'11204'!D140+'11205'!D140+'11206'!D140+'11207'!D140+'11208'!D140+'11209'!D140+'11210'!D140+'11211'!D140+'11212'!D140</f>
        <v>3229887</v>
      </c>
      <c r="E140" s="9">
        <f>'11201'!E140+'11202'!E140+'11203'!E140+'11204'!E140+'11205'!E140+'11206'!E140+'11207'!E140+'11208'!E140+'11209'!E140+'11210'!E140+'11211'!E140+'11212'!E140</f>
        <v>188840698</v>
      </c>
      <c r="F140" s="9">
        <f>'11201'!F140+'11202'!F140+'11203'!F140+'11204'!F140+'11205'!F140+'11206'!F140+'11207'!F140+'11208'!F140+'11209'!F140+'11210'!F140+'11211'!F140+'11212'!F140</f>
        <v>1735327</v>
      </c>
      <c r="G140" s="9">
        <f>'11201'!G140+'11202'!G140+'11203'!G140+'11204'!G140+'11205'!G140+'11206'!G140+'11207'!G140+'11208'!G140+'11209'!G140+'11210'!G140+'11211'!G140+'11212'!G140</f>
        <v>3229887</v>
      </c>
      <c r="H140" s="9">
        <f>'11201'!H140+'11202'!H140+'11203'!H140+'11204'!H140+'11205'!H140+'11206'!H140+'11207'!H140+'11208'!H140+'11209'!H140+'11210'!H140+'11211'!H140+'11212'!H140</f>
        <v>4965214</v>
      </c>
      <c r="I140" s="9">
        <f>'11201'!I140+'11202'!I140+'11203'!I140+'11204'!I140+'11205'!I140+'11206'!I140+'11207'!I140+'11208'!I140+'11209'!I140+'11210'!I140+'11211'!I140+'11212'!I140</f>
        <v>0</v>
      </c>
      <c r="J140" s="9">
        <f>'11201'!J140+'11202'!J140+'11203'!J140+'11204'!J140+'11205'!J140+'11206'!J140+'11207'!J140+'11208'!J140+'11209'!J140+'11210'!J140+'11211'!J140+'11212'!J140</f>
        <v>0</v>
      </c>
      <c r="K140" s="9">
        <f>'11201'!K140+'11202'!K140+'11203'!K140+'11204'!K140+'11205'!K140+'11206'!K140+'11207'!K140+'11208'!K140+'11209'!K140+'11210'!K140+'11211'!K140+'11212'!K140</f>
        <v>0</v>
      </c>
      <c r="L140" s="9">
        <f>'11201'!L140+'11202'!L140+'11203'!L140+'11204'!L140+'11205'!L140+'11206'!L140+'11207'!L140+'11208'!L140+'11209'!L140+'11210'!L140+'11211'!L140+'11212'!L140</f>
        <v>0</v>
      </c>
      <c r="M140" s="9">
        <f>'11201'!M140+'11202'!M140+'11203'!M140+'11204'!M140+'11205'!M140+'11206'!M140+'11207'!M140+'11208'!M140+'11209'!M140+'11210'!M140+'11211'!M140+'11212'!M140</f>
        <v>0</v>
      </c>
      <c r="N140" s="9">
        <f>'11201'!N140+'11202'!N140+'11203'!N140+'11204'!N140+'11205'!N140+'11206'!N140+'11207'!N140+'11208'!N140+'11209'!N140+'11210'!N140+'11211'!N140+'11212'!N140</f>
        <v>0</v>
      </c>
      <c r="O140" s="9">
        <f>'11201'!O140+'11202'!O140+'11203'!O140+'11204'!O140+'11205'!O140+'11206'!O140+'11207'!O140+'11208'!O140+'11209'!O140+'11210'!O140+'11211'!O140+'11212'!O140</f>
        <v>0</v>
      </c>
      <c r="P140" s="9">
        <f>'11201'!P140+'11202'!P140+'11203'!P140+'11204'!P140+'11205'!P140+'11206'!P140+'11207'!P140+'11208'!P140+'11209'!P140+'11210'!P140+'11211'!P140+'11212'!P140</f>
        <v>0</v>
      </c>
      <c r="Q140" s="9">
        <f>'11201'!Q140+'11202'!Q140+'11203'!Q140+'11204'!Q140+'11205'!Q140+'11206'!Q140+'11207'!Q140+'11208'!Q140+'11209'!Q140+'11210'!Q140+'11211'!Q140+'11212'!Q140</f>
        <v>0</v>
      </c>
      <c r="R140" s="9">
        <f>'11201'!R140+'11202'!R140+'11203'!R140+'11204'!R140+'11205'!R140+'11206'!R140+'11207'!R140+'11208'!R140+'11209'!R140+'11210'!R140+'11211'!R140+'11212'!R140</f>
        <v>0</v>
      </c>
      <c r="S140" s="9">
        <f>'11201'!S140+'11202'!S140+'11203'!S140+'11204'!S140+'11205'!S140+'11206'!S140+'11207'!S140+'11208'!S140+'11209'!S140+'11210'!S140+'11211'!S140+'11212'!S140</f>
        <v>0</v>
      </c>
      <c r="T140" s="9">
        <f>'11201'!T140+'11202'!T140+'11203'!T140+'11204'!T140+'11205'!T140+'11206'!T140+'11207'!T140+'11208'!T140+'11209'!T140+'11210'!T140+'11211'!T140+'11212'!T140</f>
        <v>0</v>
      </c>
      <c r="U140" s="9">
        <f>'11201'!U140+'11202'!U140+'11203'!U140+'11204'!U140+'11205'!U140+'11206'!U140+'11207'!U140+'11208'!U140+'11209'!U140+'11210'!U140+'11211'!U140+'11212'!U140</f>
        <v>0</v>
      </c>
      <c r="V140" s="9">
        <f>'11201'!V140+'11202'!V140+'11203'!V140+'11204'!V140+'11205'!V140+'11206'!V140+'11207'!V140+'11208'!V140+'11209'!V140+'11210'!V140+'11211'!V140+'11212'!V140</f>
        <v>0</v>
      </c>
      <c r="W140" s="9">
        <f>'11201'!W140+'11202'!W140+'11203'!W140+'11204'!W140+'11205'!W140+'11206'!W140+'11207'!W140+'11208'!W140+'11209'!W140+'11210'!W140+'11211'!W140+'11212'!W140</f>
        <v>0</v>
      </c>
      <c r="X140" s="9">
        <f>'11201'!X140+'11202'!X140+'11203'!X140+'11204'!X140+'11205'!X140+'11206'!X140+'11207'!X140+'11208'!X140+'11209'!X140+'11210'!X140+'11211'!X140+'11212'!X140</f>
        <v>183875484</v>
      </c>
      <c r="Y140" s="9">
        <f>'11201'!Y140+'11202'!Y140+'11203'!Y140+'11204'!Y140+'11205'!Y140+'11206'!Y140+'11207'!Y140+'11208'!Y140+'11209'!Y140+'11210'!Y140+'11211'!Y140+'11212'!Y140</f>
        <v>0</v>
      </c>
      <c r="Z140" s="9">
        <f>'11201'!Z140+'11202'!Z140+'11203'!Z140+'11204'!Z140+'11205'!Z140+'11206'!Z140+'11207'!Z140+'11208'!Z140+'11209'!Z140+'11210'!Z140+'11211'!Z140+'11212'!Z140</f>
        <v>183875484</v>
      </c>
      <c r="AA140" s="9">
        <f>'11201'!AA140+'11202'!AA140+'11203'!AA140+'11204'!AA140+'11205'!AA140+'11206'!AA140+'11207'!AA140+'11208'!AA140+'11209'!AA140+'11210'!AA140+'11211'!AA140+'11212'!AA140</f>
        <v>0</v>
      </c>
      <c r="AB140" s="9">
        <f>'11201'!AB140+'11202'!AB140+'11203'!AB140+'11204'!AB140+'11205'!AB140+'11206'!AB140+'11207'!AB140+'11208'!AB140+'11209'!AB140+'11210'!AB140+'11211'!AB140+'11212'!AB140</f>
        <v>0</v>
      </c>
      <c r="AC140" s="9">
        <f>'11201'!AC140+'11202'!AC140+'11203'!AC140+'11204'!AC140+'11205'!AC140+'11206'!AC140+'11207'!AC140+'11208'!AC140+'11209'!AC140+'11210'!AC140+'11211'!AC140+'11212'!AC140</f>
        <v>0</v>
      </c>
      <c r="AD140" s="9">
        <f>'11201'!AD140+'11202'!AD140+'11203'!AD140+'11204'!AD140+'11205'!AD140+'11206'!AD140+'11207'!AD140+'11208'!AD140+'11209'!AD140+'11210'!AD140+'11211'!AD140+'11212'!AD140</f>
        <v>0</v>
      </c>
      <c r="AE140" s="9">
        <f>'11201'!AE140+'11202'!AE140+'11203'!AE140+'11204'!AE140+'11205'!AE140+'11206'!AE140+'11207'!AE140+'11208'!AE140+'11209'!AE140+'11210'!AE140+'11211'!AE140+'11212'!AE140</f>
        <v>0</v>
      </c>
      <c r="AF140" s="9">
        <f>'11201'!AF140+'11202'!AF140+'11203'!AF140+'11204'!AF140+'11205'!AF140+'11206'!AF140+'11207'!AF140+'11208'!AF140+'11209'!AF140+'11210'!AF140+'11211'!AF140+'11212'!AF140</f>
        <v>0</v>
      </c>
    </row>
    <row r="141" spans="1:32" ht="19.5" customHeight="1" thickBot="1">
      <c r="A141" s="52" t="s">
        <v>58</v>
      </c>
      <c r="B141" s="18" t="s">
        <v>2</v>
      </c>
      <c r="C141" s="43">
        <f>'11201'!C141+'11202'!C141+'11203'!C141+'11204'!C141+'11205'!C141+'11206'!C141+'11207'!C141+'11208'!C141+'11209'!C141+'11210'!C141+'11211'!C141+'11212'!C141</f>
        <v>0</v>
      </c>
      <c r="D141" s="43">
        <f>'11201'!D141+'11202'!D141+'11203'!D141+'11204'!D141+'11205'!D141+'11206'!D141+'11207'!D141+'11208'!D141+'11209'!D141+'11210'!D141+'11211'!D141+'11212'!D141</f>
        <v>0</v>
      </c>
      <c r="E141" s="43">
        <f>'11201'!E141+'11202'!E141+'11203'!E141+'11204'!E141+'11205'!E141+'11206'!E141+'11207'!E141+'11208'!E141+'11209'!E141+'11210'!E141+'11211'!E141+'11212'!E141</f>
        <v>0</v>
      </c>
      <c r="F141" s="43">
        <f>'11201'!F141+'11202'!F141+'11203'!F141+'11204'!F141+'11205'!F141+'11206'!F141+'11207'!F141+'11208'!F141+'11209'!F141+'11210'!F141+'11211'!F141+'11212'!F141</f>
        <v>0</v>
      </c>
      <c r="G141" s="43">
        <f>'11201'!G141+'11202'!G141+'11203'!G141+'11204'!G141+'11205'!G141+'11206'!G141+'11207'!G141+'11208'!G141+'11209'!G141+'11210'!G141+'11211'!G141+'11212'!G141</f>
        <v>0</v>
      </c>
      <c r="H141" s="43">
        <f>'11201'!H141+'11202'!H141+'11203'!H141+'11204'!H141+'11205'!H141+'11206'!H141+'11207'!H141+'11208'!H141+'11209'!H141+'11210'!H141+'11211'!H141+'11212'!H141</f>
        <v>0</v>
      </c>
      <c r="I141" s="43">
        <f>'11201'!I141+'11202'!I141+'11203'!I141+'11204'!I141+'11205'!I141+'11206'!I141+'11207'!I141+'11208'!I141+'11209'!I141+'11210'!I141+'11211'!I141+'11212'!I141</f>
        <v>0</v>
      </c>
      <c r="J141" s="43">
        <f>'11201'!J141+'11202'!J141+'11203'!J141+'11204'!J141+'11205'!J141+'11206'!J141+'11207'!J141+'11208'!J141+'11209'!J141+'11210'!J141+'11211'!J141+'11212'!J141</f>
        <v>0</v>
      </c>
      <c r="K141" s="43">
        <f>'11201'!K141+'11202'!K141+'11203'!K141+'11204'!K141+'11205'!K141+'11206'!K141+'11207'!K141+'11208'!K141+'11209'!K141+'11210'!K141+'11211'!K141+'11212'!K141</f>
        <v>0</v>
      </c>
      <c r="L141" s="43">
        <f>'11201'!L141+'11202'!L141+'11203'!L141+'11204'!L141+'11205'!L141+'11206'!L141+'11207'!L141+'11208'!L141+'11209'!L141+'11210'!L141+'11211'!L141+'11212'!L141</f>
        <v>0</v>
      </c>
      <c r="M141" s="43">
        <f>'11201'!M141+'11202'!M141+'11203'!M141+'11204'!M141+'11205'!M141+'11206'!M141+'11207'!M141+'11208'!M141+'11209'!M141+'11210'!M141+'11211'!M141+'11212'!M141</f>
        <v>0</v>
      </c>
      <c r="N141" s="43">
        <f>'11201'!N141+'11202'!N141+'11203'!N141+'11204'!N141+'11205'!N141+'11206'!N141+'11207'!N141+'11208'!N141+'11209'!N141+'11210'!N141+'11211'!N141+'11212'!N141</f>
        <v>0</v>
      </c>
      <c r="O141" s="43">
        <f>'11201'!O141+'11202'!O141+'11203'!O141+'11204'!O141+'11205'!O141+'11206'!O141+'11207'!O141+'11208'!O141+'11209'!O141+'11210'!O141+'11211'!O141+'11212'!O141</f>
        <v>0</v>
      </c>
      <c r="P141" s="43">
        <f>'11201'!P141+'11202'!P141+'11203'!P141+'11204'!P141+'11205'!P141+'11206'!P141+'11207'!P141+'11208'!P141+'11209'!P141+'11210'!P141+'11211'!P141+'11212'!P141</f>
        <v>0</v>
      </c>
      <c r="Q141" s="43">
        <f>'11201'!Q141+'11202'!Q141+'11203'!Q141+'11204'!Q141+'11205'!Q141+'11206'!Q141+'11207'!Q141+'11208'!Q141+'11209'!Q141+'11210'!Q141+'11211'!Q141+'11212'!Q141</f>
        <v>0</v>
      </c>
      <c r="R141" s="43">
        <f>'11201'!R141+'11202'!R141+'11203'!R141+'11204'!R141+'11205'!R141+'11206'!R141+'11207'!R141+'11208'!R141+'11209'!R141+'11210'!R141+'11211'!R141+'11212'!R141</f>
        <v>0</v>
      </c>
      <c r="S141" s="43">
        <f>'11201'!S141+'11202'!S141+'11203'!S141+'11204'!S141+'11205'!S141+'11206'!S141+'11207'!S141+'11208'!S141+'11209'!S141+'11210'!S141+'11211'!S141+'11212'!S141</f>
        <v>0</v>
      </c>
      <c r="T141" s="43">
        <f>'11201'!T141+'11202'!T141+'11203'!T141+'11204'!T141+'11205'!T141+'11206'!T141+'11207'!T141+'11208'!T141+'11209'!T141+'11210'!T141+'11211'!T141+'11212'!T141</f>
        <v>0</v>
      </c>
      <c r="U141" s="43">
        <f>'11201'!U141+'11202'!U141+'11203'!U141+'11204'!U141+'11205'!U141+'11206'!U141+'11207'!U141+'11208'!U141+'11209'!U141+'11210'!U141+'11211'!U141+'11212'!U141</f>
        <v>0</v>
      </c>
      <c r="V141" s="43">
        <f>'11201'!V141+'11202'!V141+'11203'!V141+'11204'!V141+'11205'!V141+'11206'!V141+'11207'!V141+'11208'!V141+'11209'!V141+'11210'!V141+'11211'!V141+'11212'!V141</f>
        <v>0</v>
      </c>
      <c r="W141" s="43">
        <f>'11201'!W141+'11202'!W141+'11203'!W141+'11204'!W141+'11205'!W141+'11206'!W141+'11207'!W141+'11208'!W141+'11209'!W141+'11210'!W141+'11211'!W141+'11212'!W141</f>
        <v>0</v>
      </c>
      <c r="X141" s="43">
        <f>'11201'!X141+'11202'!X141+'11203'!X141+'11204'!X141+'11205'!X141+'11206'!X141+'11207'!X141+'11208'!X141+'11209'!X141+'11210'!X141+'11211'!X141+'11212'!X141</f>
        <v>0</v>
      </c>
      <c r="Y141" s="43">
        <f>'11201'!Y141+'11202'!Y141+'11203'!Y141+'11204'!Y141+'11205'!Y141+'11206'!Y141+'11207'!Y141+'11208'!Y141+'11209'!Y141+'11210'!Y141+'11211'!Y141+'11212'!Y141</f>
        <v>0</v>
      </c>
      <c r="Z141" s="43">
        <f>'11201'!Z141+'11202'!Z141+'11203'!Z141+'11204'!Z141+'11205'!Z141+'11206'!Z141+'11207'!Z141+'11208'!Z141+'11209'!Z141+'11210'!Z141+'11211'!Z141+'11212'!Z141</f>
        <v>0</v>
      </c>
      <c r="AA141" s="43">
        <f>'11201'!AA141+'11202'!AA141+'11203'!AA141+'11204'!AA141+'11205'!AA141+'11206'!AA141+'11207'!AA141+'11208'!AA141+'11209'!AA141+'11210'!AA141+'11211'!AA141+'11212'!AA141</f>
        <v>0</v>
      </c>
      <c r="AB141" s="43">
        <f>'11201'!AB141+'11202'!AB141+'11203'!AB141+'11204'!AB141+'11205'!AB141+'11206'!AB141+'11207'!AB141+'11208'!AB141+'11209'!AB141+'11210'!AB141+'11211'!AB141+'11212'!AB141</f>
        <v>0</v>
      </c>
      <c r="AC141" s="43">
        <f>'11201'!AC141+'11202'!AC141+'11203'!AC141+'11204'!AC141+'11205'!AC141+'11206'!AC141+'11207'!AC141+'11208'!AC141+'11209'!AC141+'11210'!AC141+'11211'!AC141+'11212'!AC141</f>
        <v>0</v>
      </c>
      <c r="AD141" s="43">
        <f>'11201'!AD141+'11202'!AD141+'11203'!AD141+'11204'!AD141+'11205'!AD141+'11206'!AD141+'11207'!AD141+'11208'!AD141+'11209'!AD141+'11210'!AD141+'11211'!AD141+'11212'!AD141</f>
        <v>0</v>
      </c>
      <c r="AE141" s="43">
        <f>'11201'!AE141+'11202'!AE141+'11203'!AE141+'11204'!AE141+'11205'!AE141+'11206'!AE141+'11207'!AE141+'11208'!AE141+'11209'!AE141+'11210'!AE141+'11211'!AE141+'11212'!AE141</f>
        <v>0</v>
      </c>
      <c r="AF141" s="43">
        <f>'11201'!AF141+'11202'!AF141+'11203'!AF141+'11204'!AF141+'11205'!AF141+'11206'!AF141+'11207'!AF141+'11208'!AF141+'11209'!AF141+'11210'!AF141+'11211'!AF141+'11212'!AF141</f>
        <v>0</v>
      </c>
    </row>
    <row r="142" spans="1:32" ht="19.5" customHeight="1" thickBot="1">
      <c r="A142" s="53"/>
      <c r="B142" s="17" t="s">
        <v>3</v>
      </c>
      <c r="C142" s="43">
        <f>'11201'!C142+'11202'!C142+'11203'!C142+'11204'!C142+'11205'!C142+'11206'!C142+'11207'!C142+'11208'!C142+'11209'!C142+'11210'!C142+'11211'!C142+'11212'!C142</f>
        <v>5471718</v>
      </c>
      <c r="D142" s="43">
        <f>'11201'!D142+'11202'!D142+'11203'!D142+'11204'!D142+'11205'!D142+'11206'!D142+'11207'!D142+'11208'!D142+'11209'!D142+'11210'!D142+'11211'!D142+'11212'!D142</f>
        <v>0</v>
      </c>
      <c r="E142" s="43">
        <f>'11201'!E142+'11202'!E142+'11203'!E142+'11204'!E142+'11205'!E142+'11206'!E142+'11207'!E142+'11208'!E142+'11209'!E142+'11210'!E142+'11211'!E142+'11212'!E142</f>
        <v>5471718</v>
      </c>
      <c r="F142" s="43">
        <f>'11201'!F142+'11202'!F142+'11203'!F142+'11204'!F142+'11205'!F142+'11206'!F142+'11207'!F142+'11208'!F142+'11209'!F142+'11210'!F142+'11211'!F142+'11212'!F142</f>
        <v>0</v>
      </c>
      <c r="G142" s="43">
        <f>'11201'!G142+'11202'!G142+'11203'!G142+'11204'!G142+'11205'!G142+'11206'!G142+'11207'!G142+'11208'!G142+'11209'!G142+'11210'!G142+'11211'!G142+'11212'!G142</f>
        <v>0</v>
      </c>
      <c r="H142" s="43">
        <f>'11201'!H142+'11202'!H142+'11203'!H142+'11204'!H142+'11205'!H142+'11206'!H142+'11207'!H142+'11208'!H142+'11209'!H142+'11210'!H142+'11211'!H142+'11212'!H142</f>
        <v>0</v>
      </c>
      <c r="I142" s="43">
        <f>'11201'!I142+'11202'!I142+'11203'!I142+'11204'!I142+'11205'!I142+'11206'!I142+'11207'!I142+'11208'!I142+'11209'!I142+'11210'!I142+'11211'!I142+'11212'!I142</f>
        <v>5471718</v>
      </c>
      <c r="J142" s="43">
        <f>'11201'!J142+'11202'!J142+'11203'!J142+'11204'!J142+'11205'!J142+'11206'!J142+'11207'!J142+'11208'!J142+'11209'!J142+'11210'!J142+'11211'!J142+'11212'!J142</f>
        <v>0</v>
      </c>
      <c r="K142" s="43">
        <f>'11201'!K142+'11202'!K142+'11203'!K142+'11204'!K142+'11205'!K142+'11206'!K142+'11207'!K142+'11208'!K142+'11209'!K142+'11210'!K142+'11211'!K142+'11212'!K142</f>
        <v>5471718</v>
      </c>
      <c r="L142" s="43">
        <f>'11201'!L142+'11202'!L142+'11203'!L142+'11204'!L142+'11205'!L142+'11206'!L142+'11207'!L142+'11208'!L142+'11209'!L142+'11210'!L142+'11211'!L142+'11212'!L142</f>
        <v>0</v>
      </c>
      <c r="M142" s="43">
        <f>'11201'!M142+'11202'!M142+'11203'!M142+'11204'!M142+'11205'!M142+'11206'!M142+'11207'!M142+'11208'!M142+'11209'!M142+'11210'!M142+'11211'!M142+'11212'!M142</f>
        <v>0</v>
      </c>
      <c r="N142" s="43">
        <f>'11201'!N142+'11202'!N142+'11203'!N142+'11204'!N142+'11205'!N142+'11206'!N142+'11207'!N142+'11208'!N142+'11209'!N142+'11210'!N142+'11211'!N142+'11212'!N142</f>
        <v>0</v>
      </c>
      <c r="O142" s="43">
        <f>'11201'!O142+'11202'!O142+'11203'!O142+'11204'!O142+'11205'!O142+'11206'!O142+'11207'!O142+'11208'!O142+'11209'!O142+'11210'!O142+'11211'!O142+'11212'!O142</f>
        <v>0</v>
      </c>
      <c r="P142" s="43">
        <f>'11201'!P142+'11202'!P142+'11203'!P142+'11204'!P142+'11205'!P142+'11206'!P142+'11207'!P142+'11208'!P142+'11209'!P142+'11210'!P142+'11211'!P142+'11212'!P142</f>
        <v>0</v>
      </c>
      <c r="Q142" s="43">
        <f>'11201'!Q142+'11202'!Q142+'11203'!Q142+'11204'!Q142+'11205'!Q142+'11206'!Q142+'11207'!Q142+'11208'!Q142+'11209'!Q142+'11210'!Q142+'11211'!Q142+'11212'!Q142</f>
        <v>0</v>
      </c>
      <c r="R142" s="43">
        <f>'11201'!R142+'11202'!R142+'11203'!R142+'11204'!R142+'11205'!R142+'11206'!R142+'11207'!R142+'11208'!R142+'11209'!R142+'11210'!R142+'11211'!R142+'11212'!R142</f>
        <v>0</v>
      </c>
      <c r="S142" s="43">
        <f>'11201'!S142+'11202'!S142+'11203'!S142+'11204'!S142+'11205'!S142+'11206'!S142+'11207'!S142+'11208'!S142+'11209'!S142+'11210'!S142+'11211'!S142+'11212'!S142</f>
        <v>0</v>
      </c>
      <c r="T142" s="43">
        <f>'11201'!T142+'11202'!T142+'11203'!T142+'11204'!T142+'11205'!T142+'11206'!T142+'11207'!T142+'11208'!T142+'11209'!T142+'11210'!T142+'11211'!T142+'11212'!T142</f>
        <v>0</v>
      </c>
      <c r="U142" s="43">
        <f>'11201'!U142+'11202'!U142+'11203'!U142+'11204'!U142+'11205'!U142+'11206'!U142+'11207'!U142+'11208'!U142+'11209'!U142+'11210'!U142+'11211'!U142+'11212'!U142</f>
        <v>0</v>
      </c>
      <c r="V142" s="43">
        <f>'11201'!V142+'11202'!V142+'11203'!V142+'11204'!V142+'11205'!V142+'11206'!V142+'11207'!V142+'11208'!V142+'11209'!V142+'11210'!V142+'11211'!V142+'11212'!V142</f>
        <v>0</v>
      </c>
      <c r="W142" s="43">
        <f>'11201'!W142+'11202'!W142+'11203'!W142+'11204'!W142+'11205'!W142+'11206'!W142+'11207'!W142+'11208'!W142+'11209'!W142+'11210'!W142+'11211'!W142+'11212'!W142</f>
        <v>0</v>
      </c>
      <c r="X142" s="43">
        <f>'11201'!X142+'11202'!X142+'11203'!X142+'11204'!X142+'11205'!X142+'11206'!X142+'11207'!X142+'11208'!X142+'11209'!X142+'11210'!X142+'11211'!X142+'11212'!X142</f>
        <v>0</v>
      </c>
      <c r="Y142" s="43">
        <f>'11201'!Y142+'11202'!Y142+'11203'!Y142+'11204'!Y142+'11205'!Y142+'11206'!Y142+'11207'!Y142+'11208'!Y142+'11209'!Y142+'11210'!Y142+'11211'!Y142+'11212'!Y142</f>
        <v>0</v>
      </c>
      <c r="Z142" s="43">
        <f>'11201'!Z142+'11202'!Z142+'11203'!Z142+'11204'!Z142+'11205'!Z142+'11206'!Z142+'11207'!Z142+'11208'!Z142+'11209'!Z142+'11210'!Z142+'11211'!Z142+'11212'!Z142</f>
        <v>0</v>
      </c>
      <c r="AA142" s="43">
        <f>'11201'!AA142+'11202'!AA142+'11203'!AA142+'11204'!AA142+'11205'!AA142+'11206'!AA142+'11207'!AA142+'11208'!AA142+'11209'!AA142+'11210'!AA142+'11211'!AA142+'11212'!AA142</f>
        <v>0</v>
      </c>
      <c r="AB142" s="43">
        <f>'11201'!AB142+'11202'!AB142+'11203'!AB142+'11204'!AB142+'11205'!AB142+'11206'!AB142+'11207'!AB142+'11208'!AB142+'11209'!AB142+'11210'!AB142+'11211'!AB142+'11212'!AB142</f>
        <v>0</v>
      </c>
      <c r="AC142" s="43">
        <f>'11201'!AC142+'11202'!AC142+'11203'!AC142+'11204'!AC142+'11205'!AC142+'11206'!AC142+'11207'!AC142+'11208'!AC142+'11209'!AC142+'11210'!AC142+'11211'!AC142+'11212'!AC142</f>
        <v>0</v>
      </c>
      <c r="AD142" s="43">
        <f>'11201'!AD142+'11202'!AD142+'11203'!AD142+'11204'!AD142+'11205'!AD142+'11206'!AD142+'11207'!AD142+'11208'!AD142+'11209'!AD142+'11210'!AD142+'11211'!AD142+'11212'!AD142</f>
        <v>0</v>
      </c>
      <c r="AE142" s="43">
        <f>'11201'!AE142+'11202'!AE142+'11203'!AE142+'11204'!AE142+'11205'!AE142+'11206'!AE142+'11207'!AE142+'11208'!AE142+'11209'!AE142+'11210'!AE142+'11211'!AE142+'11212'!AE142</f>
        <v>0</v>
      </c>
      <c r="AF142" s="43">
        <f>'11201'!AF142+'11202'!AF142+'11203'!AF142+'11204'!AF142+'11205'!AF142+'11206'!AF142+'11207'!AF142+'11208'!AF142+'11209'!AF142+'11210'!AF142+'11211'!AF142+'11212'!AF142</f>
        <v>0</v>
      </c>
    </row>
    <row r="143" spans="1:32" ht="19.5" customHeight="1" thickBot="1">
      <c r="A143" s="53"/>
      <c r="B143" s="17" t="s">
        <v>59</v>
      </c>
      <c r="C143" s="43">
        <f>'11201'!C143+'11202'!C143+'11203'!C143+'11204'!C143+'11205'!C143+'11206'!C143+'11207'!C143+'11208'!C143+'11209'!C143+'11210'!C143+'11211'!C143+'11212'!C143</f>
        <v>0</v>
      </c>
      <c r="D143" s="43">
        <f>'11201'!D143+'11202'!D143+'11203'!D143+'11204'!D143+'11205'!D143+'11206'!D143+'11207'!D143+'11208'!D143+'11209'!D143+'11210'!D143+'11211'!D143+'11212'!D143</f>
        <v>0</v>
      </c>
      <c r="E143" s="43">
        <f>'11201'!E143+'11202'!E143+'11203'!E143+'11204'!E143+'11205'!E143+'11206'!E143+'11207'!E143+'11208'!E143+'11209'!E143+'11210'!E143+'11211'!E143+'11212'!E143</f>
        <v>0</v>
      </c>
      <c r="F143" s="43">
        <f>'11201'!F143+'11202'!F143+'11203'!F143+'11204'!F143+'11205'!F143+'11206'!F143+'11207'!F143+'11208'!F143+'11209'!F143+'11210'!F143+'11211'!F143+'11212'!F143</f>
        <v>0</v>
      </c>
      <c r="G143" s="43">
        <f>'11201'!G143+'11202'!G143+'11203'!G143+'11204'!G143+'11205'!G143+'11206'!G143+'11207'!G143+'11208'!G143+'11209'!G143+'11210'!G143+'11211'!G143+'11212'!G143</f>
        <v>0</v>
      </c>
      <c r="H143" s="43">
        <f>'11201'!H143+'11202'!H143+'11203'!H143+'11204'!H143+'11205'!H143+'11206'!H143+'11207'!H143+'11208'!H143+'11209'!H143+'11210'!H143+'11211'!H143+'11212'!H143</f>
        <v>0</v>
      </c>
      <c r="I143" s="43">
        <f>'11201'!I143+'11202'!I143+'11203'!I143+'11204'!I143+'11205'!I143+'11206'!I143+'11207'!I143+'11208'!I143+'11209'!I143+'11210'!I143+'11211'!I143+'11212'!I143</f>
        <v>0</v>
      </c>
      <c r="J143" s="43">
        <f>'11201'!J143+'11202'!J143+'11203'!J143+'11204'!J143+'11205'!J143+'11206'!J143+'11207'!J143+'11208'!J143+'11209'!J143+'11210'!J143+'11211'!J143+'11212'!J143</f>
        <v>0</v>
      </c>
      <c r="K143" s="43">
        <f>'11201'!K143+'11202'!K143+'11203'!K143+'11204'!K143+'11205'!K143+'11206'!K143+'11207'!K143+'11208'!K143+'11209'!K143+'11210'!K143+'11211'!K143+'11212'!K143</f>
        <v>0</v>
      </c>
      <c r="L143" s="43">
        <f>'11201'!L143+'11202'!L143+'11203'!L143+'11204'!L143+'11205'!L143+'11206'!L143+'11207'!L143+'11208'!L143+'11209'!L143+'11210'!L143+'11211'!L143+'11212'!L143</f>
        <v>0</v>
      </c>
      <c r="M143" s="43">
        <f>'11201'!M143+'11202'!M143+'11203'!M143+'11204'!M143+'11205'!M143+'11206'!M143+'11207'!M143+'11208'!M143+'11209'!M143+'11210'!M143+'11211'!M143+'11212'!M143</f>
        <v>0</v>
      </c>
      <c r="N143" s="43">
        <f>'11201'!N143+'11202'!N143+'11203'!N143+'11204'!N143+'11205'!N143+'11206'!N143+'11207'!N143+'11208'!N143+'11209'!N143+'11210'!N143+'11211'!N143+'11212'!N143</f>
        <v>0</v>
      </c>
      <c r="O143" s="43">
        <f>'11201'!O143+'11202'!O143+'11203'!O143+'11204'!O143+'11205'!O143+'11206'!O143+'11207'!O143+'11208'!O143+'11209'!O143+'11210'!O143+'11211'!O143+'11212'!O143</f>
        <v>0</v>
      </c>
      <c r="P143" s="43">
        <f>'11201'!P143+'11202'!P143+'11203'!P143+'11204'!P143+'11205'!P143+'11206'!P143+'11207'!P143+'11208'!P143+'11209'!P143+'11210'!P143+'11211'!P143+'11212'!P143</f>
        <v>0</v>
      </c>
      <c r="Q143" s="43">
        <f>'11201'!Q143+'11202'!Q143+'11203'!Q143+'11204'!Q143+'11205'!Q143+'11206'!Q143+'11207'!Q143+'11208'!Q143+'11209'!Q143+'11210'!Q143+'11211'!Q143+'11212'!Q143</f>
        <v>0</v>
      </c>
      <c r="R143" s="43">
        <f>'11201'!R143+'11202'!R143+'11203'!R143+'11204'!R143+'11205'!R143+'11206'!R143+'11207'!R143+'11208'!R143+'11209'!R143+'11210'!R143+'11211'!R143+'11212'!R143</f>
        <v>0</v>
      </c>
      <c r="S143" s="43">
        <f>'11201'!S143+'11202'!S143+'11203'!S143+'11204'!S143+'11205'!S143+'11206'!S143+'11207'!S143+'11208'!S143+'11209'!S143+'11210'!S143+'11211'!S143+'11212'!S143</f>
        <v>0</v>
      </c>
      <c r="T143" s="43">
        <f>'11201'!T143+'11202'!T143+'11203'!T143+'11204'!T143+'11205'!T143+'11206'!T143+'11207'!T143+'11208'!T143+'11209'!T143+'11210'!T143+'11211'!T143+'11212'!T143</f>
        <v>0</v>
      </c>
      <c r="U143" s="43">
        <f>'11201'!U143+'11202'!U143+'11203'!U143+'11204'!U143+'11205'!U143+'11206'!U143+'11207'!U143+'11208'!U143+'11209'!U143+'11210'!U143+'11211'!U143+'11212'!U143</f>
        <v>0</v>
      </c>
      <c r="V143" s="43">
        <f>'11201'!V143+'11202'!V143+'11203'!V143+'11204'!V143+'11205'!V143+'11206'!V143+'11207'!V143+'11208'!V143+'11209'!V143+'11210'!V143+'11211'!V143+'11212'!V143</f>
        <v>0</v>
      </c>
      <c r="W143" s="43">
        <f>'11201'!W143+'11202'!W143+'11203'!W143+'11204'!W143+'11205'!W143+'11206'!W143+'11207'!W143+'11208'!W143+'11209'!W143+'11210'!W143+'11211'!W143+'11212'!W143</f>
        <v>0</v>
      </c>
      <c r="X143" s="43">
        <f>'11201'!X143+'11202'!X143+'11203'!X143+'11204'!X143+'11205'!X143+'11206'!X143+'11207'!X143+'11208'!X143+'11209'!X143+'11210'!X143+'11211'!X143+'11212'!X143</f>
        <v>0</v>
      </c>
      <c r="Y143" s="43">
        <f>'11201'!Y143+'11202'!Y143+'11203'!Y143+'11204'!Y143+'11205'!Y143+'11206'!Y143+'11207'!Y143+'11208'!Y143+'11209'!Y143+'11210'!Y143+'11211'!Y143+'11212'!Y143</f>
        <v>0</v>
      </c>
      <c r="Z143" s="43">
        <f>'11201'!Z143+'11202'!Z143+'11203'!Z143+'11204'!Z143+'11205'!Z143+'11206'!Z143+'11207'!Z143+'11208'!Z143+'11209'!Z143+'11210'!Z143+'11211'!Z143+'11212'!Z143</f>
        <v>0</v>
      </c>
      <c r="AA143" s="43">
        <f>'11201'!AA143+'11202'!AA143+'11203'!AA143+'11204'!AA143+'11205'!AA143+'11206'!AA143+'11207'!AA143+'11208'!AA143+'11209'!AA143+'11210'!AA143+'11211'!AA143+'11212'!AA143</f>
        <v>0</v>
      </c>
      <c r="AB143" s="43">
        <f>'11201'!AB143+'11202'!AB143+'11203'!AB143+'11204'!AB143+'11205'!AB143+'11206'!AB143+'11207'!AB143+'11208'!AB143+'11209'!AB143+'11210'!AB143+'11211'!AB143+'11212'!AB143</f>
        <v>0</v>
      </c>
      <c r="AC143" s="43">
        <f>'11201'!AC143+'11202'!AC143+'11203'!AC143+'11204'!AC143+'11205'!AC143+'11206'!AC143+'11207'!AC143+'11208'!AC143+'11209'!AC143+'11210'!AC143+'11211'!AC143+'11212'!AC143</f>
        <v>0</v>
      </c>
      <c r="AD143" s="43">
        <f>'11201'!AD143+'11202'!AD143+'11203'!AD143+'11204'!AD143+'11205'!AD143+'11206'!AD143+'11207'!AD143+'11208'!AD143+'11209'!AD143+'11210'!AD143+'11211'!AD143+'11212'!AD143</f>
        <v>0</v>
      </c>
      <c r="AE143" s="43">
        <f>'11201'!AE143+'11202'!AE143+'11203'!AE143+'11204'!AE143+'11205'!AE143+'11206'!AE143+'11207'!AE143+'11208'!AE143+'11209'!AE143+'11210'!AE143+'11211'!AE143+'11212'!AE143</f>
        <v>0</v>
      </c>
      <c r="AF143" s="43">
        <f>'11201'!AF143+'11202'!AF143+'11203'!AF143+'11204'!AF143+'11205'!AF143+'11206'!AF143+'11207'!AF143+'11208'!AF143+'11209'!AF143+'11210'!AF143+'11211'!AF143+'11212'!AF143</f>
        <v>0</v>
      </c>
    </row>
    <row r="144" spans="1:32" ht="19.5" customHeight="1" thickBot="1">
      <c r="A144" s="54"/>
      <c r="B144" s="17" t="s">
        <v>4</v>
      </c>
      <c r="C144" s="43">
        <f>'11201'!C144+'11202'!C144+'11203'!C144+'11204'!C144+'11205'!C144+'11206'!C144+'11207'!C144+'11208'!C144+'11209'!C144+'11210'!C144+'11211'!C144+'11212'!C144</f>
        <v>7263940728</v>
      </c>
      <c r="D144" s="43">
        <f>'11201'!D144+'11202'!D144+'11203'!D144+'11204'!D144+'11205'!D144+'11206'!D144+'11207'!D144+'11208'!D144+'11209'!D144+'11210'!D144+'11211'!D144+'11212'!D144</f>
        <v>7458576811</v>
      </c>
      <c r="E144" s="43">
        <f>'11201'!E144+'11202'!E144+'11203'!E144+'11204'!E144+'11205'!E144+'11206'!E144+'11207'!E144+'11208'!E144+'11209'!E144+'11210'!E144+'11211'!E144+'11212'!E144</f>
        <v>14722517539</v>
      </c>
      <c r="F144" s="43">
        <f>'11201'!F144+'11202'!F144+'11203'!F144+'11204'!F144+'11205'!F144+'11206'!F144+'11207'!F144+'11208'!F144+'11209'!F144+'11210'!F144+'11211'!F144+'11212'!F144</f>
        <v>7026249770</v>
      </c>
      <c r="G144" s="43">
        <f>'11201'!G144+'11202'!G144+'11203'!G144+'11204'!G144+'11205'!G144+'11206'!G144+'11207'!G144+'11208'!G144+'11209'!G144+'11210'!G144+'11211'!G144+'11212'!G144</f>
        <v>6274176357</v>
      </c>
      <c r="H144" s="43">
        <f>'11201'!H144+'11202'!H144+'11203'!H144+'11204'!H144+'11205'!H144+'11206'!H144+'11207'!H144+'11208'!H144+'11209'!H144+'11210'!H144+'11211'!H144+'11212'!H144</f>
        <v>13300426127</v>
      </c>
      <c r="I144" s="43">
        <f>'11201'!I144+'11202'!I144+'11203'!I144+'11204'!I144+'11205'!I144+'11206'!I144+'11207'!I144+'11208'!I144+'11209'!I144+'11210'!I144+'11211'!I144+'11212'!I144</f>
        <v>237690958</v>
      </c>
      <c r="J144" s="43">
        <f>'11201'!J144+'11202'!J144+'11203'!J144+'11204'!J144+'11205'!J144+'11206'!J144+'11207'!J144+'11208'!J144+'11209'!J144+'11210'!J144+'11211'!J144+'11212'!J144</f>
        <v>1184400454</v>
      </c>
      <c r="K144" s="43">
        <f>'11201'!K144+'11202'!K144+'11203'!K144+'11204'!K144+'11205'!K144+'11206'!K144+'11207'!K144+'11208'!K144+'11209'!K144+'11210'!K144+'11211'!K144+'11212'!K144</f>
        <v>1422091412</v>
      </c>
      <c r="L144" s="43">
        <f>'11201'!L144+'11202'!L144+'11203'!L144+'11204'!L144+'11205'!L144+'11206'!L144+'11207'!L144+'11208'!L144+'11209'!L144+'11210'!L144+'11211'!L144+'11212'!L144</f>
        <v>0</v>
      </c>
      <c r="M144" s="43">
        <f>'11201'!M144+'11202'!M144+'11203'!M144+'11204'!M144+'11205'!M144+'11206'!M144+'11207'!M144+'11208'!M144+'11209'!M144+'11210'!M144+'11211'!M144+'11212'!M144</f>
        <v>0</v>
      </c>
      <c r="N144" s="43">
        <f>'11201'!N144+'11202'!N144+'11203'!N144+'11204'!N144+'11205'!N144+'11206'!N144+'11207'!N144+'11208'!N144+'11209'!N144+'11210'!N144+'11211'!N144+'11212'!N144</f>
        <v>0</v>
      </c>
      <c r="O144" s="43">
        <f>'11201'!O144+'11202'!O144+'11203'!O144+'11204'!O144+'11205'!O144+'11206'!O144+'11207'!O144+'11208'!O144+'11209'!O144+'11210'!O144+'11211'!O144+'11212'!O144</f>
        <v>0</v>
      </c>
      <c r="P144" s="43">
        <f>'11201'!P144+'11202'!P144+'11203'!P144+'11204'!P144+'11205'!P144+'11206'!P144+'11207'!P144+'11208'!P144+'11209'!P144+'11210'!P144+'11211'!P144+'11212'!P144</f>
        <v>0</v>
      </c>
      <c r="Q144" s="43">
        <f>'11201'!Q144+'11202'!Q144+'11203'!Q144+'11204'!Q144+'11205'!Q144+'11206'!Q144+'11207'!Q144+'11208'!Q144+'11209'!Q144+'11210'!Q144+'11211'!Q144+'11212'!Q144</f>
        <v>0</v>
      </c>
      <c r="R144" s="43">
        <f>'11201'!R144+'11202'!R144+'11203'!R144+'11204'!R144+'11205'!R144+'11206'!R144+'11207'!R144+'11208'!R144+'11209'!R144+'11210'!R144+'11211'!R144+'11212'!R144</f>
        <v>0</v>
      </c>
      <c r="S144" s="43">
        <f>'11201'!S144+'11202'!S144+'11203'!S144+'11204'!S144+'11205'!S144+'11206'!S144+'11207'!S144+'11208'!S144+'11209'!S144+'11210'!S144+'11211'!S144+'11212'!S144</f>
        <v>0</v>
      </c>
      <c r="T144" s="43">
        <f>'11201'!T144+'11202'!T144+'11203'!T144+'11204'!T144+'11205'!T144+'11206'!T144+'11207'!T144+'11208'!T144+'11209'!T144+'11210'!T144+'11211'!T144+'11212'!T144</f>
        <v>0</v>
      </c>
      <c r="U144" s="43">
        <f>'11201'!U144+'11202'!U144+'11203'!U144+'11204'!U144+'11205'!U144+'11206'!U144+'11207'!U144+'11208'!U144+'11209'!U144+'11210'!U144+'11211'!U144+'11212'!U144</f>
        <v>0</v>
      </c>
      <c r="V144" s="43">
        <f>'11201'!V144+'11202'!V144+'11203'!V144+'11204'!V144+'11205'!V144+'11206'!V144+'11207'!V144+'11208'!V144+'11209'!V144+'11210'!V144+'11211'!V144+'11212'!V144</f>
        <v>0</v>
      </c>
      <c r="W144" s="43">
        <f>'11201'!W144+'11202'!W144+'11203'!W144+'11204'!W144+'11205'!W144+'11206'!W144+'11207'!W144+'11208'!W144+'11209'!W144+'11210'!W144+'11211'!W144+'11212'!W144</f>
        <v>0</v>
      </c>
      <c r="X144" s="43">
        <f>'11201'!X144+'11202'!X144+'11203'!X144+'11204'!X144+'11205'!X144+'11206'!X144+'11207'!X144+'11208'!X144+'11209'!X144+'11210'!X144+'11211'!X144+'11212'!X144</f>
        <v>0</v>
      </c>
      <c r="Y144" s="43">
        <f>'11201'!Y144+'11202'!Y144+'11203'!Y144+'11204'!Y144+'11205'!Y144+'11206'!Y144+'11207'!Y144+'11208'!Y144+'11209'!Y144+'11210'!Y144+'11211'!Y144+'11212'!Y144</f>
        <v>0</v>
      </c>
      <c r="Z144" s="43">
        <f>'11201'!Z144+'11202'!Z144+'11203'!Z144+'11204'!Z144+'11205'!Z144+'11206'!Z144+'11207'!Z144+'11208'!Z144+'11209'!Z144+'11210'!Z144+'11211'!Z144+'11212'!Z144</f>
        <v>0</v>
      </c>
      <c r="AA144" s="43">
        <f>'11201'!AA144+'11202'!AA144+'11203'!AA144+'11204'!AA144+'11205'!AA144+'11206'!AA144+'11207'!AA144+'11208'!AA144+'11209'!AA144+'11210'!AA144+'11211'!AA144+'11212'!AA144</f>
        <v>0</v>
      </c>
      <c r="AB144" s="43">
        <f>'11201'!AB144+'11202'!AB144+'11203'!AB144+'11204'!AB144+'11205'!AB144+'11206'!AB144+'11207'!AB144+'11208'!AB144+'11209'!AB144+'11210'!AB144+'11211'!AB144+'11212'!AB144</f>
        <v>0</v>
      </c>
      <c r="AC144" s="43">
        <f>'11201'!AC144+'11202'!AC144+'11203'!AC144+'11204'!AC144+'11205'!AC144+'11206'!AC144+'11207'!AC144+'11208'!AC144+'11209'!AC144+'11210'!AC144+'11211'!AC144+'11212'!AC144</f>
        <v>0</v>
      </c>
      <c r="AD144" s="43">
        <f>'11201'!AD144+'11202'!AD144+'11203'!AD144+'11204'!AD144+'11205'!AD144+'11206'!AD144+'11207'!AD144+'11208'!AD144+'11209'!AD144+'11210'!AD144+'11211'!AD144+'11212'!AD144</f>
        <v>0</v>
      </c>
      <c r="AE144" s="43">
        <f>'11201'!AE144+'11202'!AE144+'11203'!AE144+'11204'!AE144+'11205'!AE144+'11206'!AE144+'11207'!AE144+'11208'!AE144+'11209'!AE144+'11210'!AE144+'11211'!AE144+'11212'!AE144</f>
        <v>0</v>
      </c>
      <c r="AF144" s="43">
        <f>'11201'!AF144+'11202'!AF144+'11203'!AF144+'11204'!AF144+'11205'!AF144+'11206'!AF144+'11207'!AF144+'11208'!AF144+'11209'!AF144+'11210'!AF144+'11211'!AF144+'11212'!AF144</f>
        <v>0</v>
      </c>
    </row>
    <row r="145" spans="1:32" s="44" customFormat="1" ht="19.5" customHeight="1" thickBot="1">
      <c r="A145" s="22" t="s">
        <v>5</v>
      </c>
      <c r="B145" s="21"/>
      <c r="C145" s="9">
        <f>'11201'!C145+'11202'!C145+'11203'!C145+'11204'!C145+'11205'!C145+'11206'!C145+'11207'!C145+'11208'!C145+'11209'!C145+'11210'!C145+'11211'!C145+'11212'!C145</f>
        <v>7269412446</v>
      </c>
      <c r="D145" s="9">
        <f>'11201'!D145+'11202'!D145+'11203'!D145+'11204'!D145+'11205'!D145+'11206'!D145+'11207'!D145+'11208'!D145+'11209'!D145+'11210'!D145+'11211'!D145+'11212'!D145</f>
        <v>7458576811</v>
      </c>
      <c r="E145" s="9">
        <f>'11201'!E145+'11202'!E145+'11203'!E145+'11204'!E145+'11205'!E145+'11206'!E145+'11207'!E145+'11208'!E145+'11209'!E145+'11210'!E145+'11211'!E145+'11212'!E145</f>
        <v>14727989257</v>
      </c>
      <c r="F145" s="9">
        <f>'11201'!F145+'11202'!F145+'11203'!F145+'11204'!F145+'11205'!F145+'11206'!F145+'11207'!F145+'11208'!F145+'11209'!F145+'11210'!F145+'11211'!F145+'11212'!F145</f>
        <v>7026249770</v>
      </c>
      <c r="G145" s="9">
        <f>'11201'!G145+'11202'!G145+'11203'!G145+'11204'!G145+'11205'!G145+'11206'!G145+'11207'!G145+'11208'!G145+'11209'!G145+'11210'!G145+'11211'!G145+'11212'!G145</f>
        <v>6274176357</v>
      </c>
      <c r="H145" s="9">
        <f>'11201'!H145+'11202'!H145+'11203'!H145+'11204'!H145+'11205'!H145+'11206'!H145+'11207'!H145+'11208'!H145+'11209'!H145+'11210'!H145+'11211'!H145+'11212'!H145</f>
        <v>13300426127</v>
      </c>
      <c r="I145" s="9">
        <f>'11201'!I145+'11202'!I145+'11203'!I145+'11204'!I145+'11205'!I145+'11206'!I145+'11207'!I145+'11208'!I145+'11209'!I145+'11210'!I145+'11211'!I145+'11212'!I145</f>
        <v>243162676</v>
      </c>
      <c r="J145" s="9">
        <f>'11201'!J145+'11202'!J145+'11203'!J145+'11204'!J145+'11205'!J145+'11206'!J145+'11207'!J145+'11208'!J145+'11209'!J145+'11210'!J145+'11211'!J145+'11212'!J145</f>
        <v>1184400454</v>
      </c>
      <c r="K145" s="9">
        <f>'11201'!K145+'11202'!K145+'11203'!K145+'11204'!K145+'11205'!K145+'11206'!K145+'11207'!K145+'11208'!K145+'11209'!K145+'11210'!K145+'11211'!K145+'11212'!K145</f>
        <v>1427563130</v>
      </c>
      <c r="L145" s="9">
        <f>'11201'!L145+'11202'!L145+'11203'!L145+'11204'!L145+'11205'!L145+'11206'!L145+'11207'!L145+'11208'!L145+'11209'!L145+'11210'!L145+'11211'!L145+'11212'!L145</f>
        <v>0</v>
      </c>
      <c r="M145" s="9">
        <f>'11201'!M145+'11202'!M145+'11203'!M145+'11204'!M145+'11205'!M145+'11206'!M145+'11207'!M145+'11208'!M145+'11209'!M145+'11210'!M145+'11211'!M145+'11212'!M145</f>
        <v>0</v>
      </c>
      <c r="N145" s="9">
        <f>'11201'!N145+'11202'!N145+'11203'!N145+'11204'!N145+'11205'!N145+'11206'!N145+'11207'!N145+'11208'!N145+'11209'!N145+'11210'!N145+'11211'!N145+'11212'!N145</f>
        <v>0</v>
      </c>
      <c r="O145" s="9">
        <f>'11201'!O145+'11202'!O145+'11203'!O145+'11204'!O145+'11205'!O145+'11206'!O145+'11207'!O145+'11208'!O145+'11209'!O145+'11210'!O145+'11211'!O145+'11212'!O145</f>
        <v>0</v>
      </c>
      <c r="P145" s="9">
        <f>'11201'!P145+'11202'!P145+'11203'!P145+'11204'!P145+'11205'!P145+'11206'!P145+'11207'!P145+'11208'!P145+'11209'!P145+'11210'!P145+'11211'!P145+'11212'!P145</f>
        <v>0</v>
      </c>
      <c r="Q145" s="9">
        <f>'11201'!Q145+'11202'!Q145+'11203'!Q145+'11204'!Q145+'11205'!Q145+'11206'!Q145+'11207'!Q145+'11208'!Q145+'11209'!Q145+'11210'!Q145+'11211'!Q145+'11212'!Q145</f>
        <v>0</v>
      </c>
      <c r="R145" s="9">
        <f>'11201'!R145+'11202'!R145+'11203'!R145+'11204'!R145+'11205'!R145+'11206'!R145+'11207'!R145+'11208'!R145+'11209'!R145+'11210'!R145+'11211'!R145+'11212'!R145</f>
        <v>0</v>
      </c>
      <c r="S145" s="9">
        <f>'11201'!S145+'11202'!S145+'11203'!S145+'11204'!S145+'11205'!S145+'11206'!S145+'11207'!S145+'11208'!S145+'11209'!S145+'11210'!S145+'11211'!S145+'11212'!S145</f>
        <v>0</v>
      </c>
      <c r="T145" s="9">
        <f>'11201'!T145+'11202'!T145+'11203'!T145+'11204'!T145+'11205'!T145+'11206'!T145+'11207'!T145+'11208'!T145+'11209'!T145+'11210'!T145+'11211'!T145+'11212'!T145</f>
        <v>0</v>
      </c>
      <c r="U145" s="9">
        <f>'11201'!U145+'11202'!U145+'11203'!U145+'11204'!U145+'11205'!U145+'11206'!U145+'11207'!U145+'11208'!U145+'11209'!U145+'11210'!U145+'11211'!U145+'11212'!U145</f>
        <v>0</v>
      </c>
      <c r="V145" s="9">
        <f>'11201'!V145+'11202'!V145+'11203'!V145+'11204'!V145+'11205'!V145+'11206'!V145+'11207'!V145+'11208'!V145+'11209'!V145+'11210'!V145+'11211'!V145+'11212'!V145</f>
        <v>0</v>
      </c>
      <c r="W145" s="9">
        <f>'11201'!W145+'11202'!W145+'11203'!W145+'11204'!W145+'11205'!W145+'11206'!W145+'11207'!W145+'11208'!W145+'11209'!W145+'11210'!W145+'11211'!W145+'11212'!W145</f>
        <v>0</v>
      </c>
      <c r="X145" s="9">
        <f>'11201'!X145+'11202'!X145+'11203'!X145+'11204'!X145+'11205'!X145+'11206'!X145+'11207'!X145+'11208'!X145+'11209'!X145+'11210'!X145+'11211'!X145+'11212'!X145</f>
        <v>0</v>
      </c>
      <c r="Y145" s="9">
        <f>'11201'!Y145+'11202'!Y145+'11203'!Y145+'11204'!Y145+'11205'!Y145+'11206'!Y145+'11207'!Y145+'11208'!Y145+'11209'!Y145+'11210'!Y145+'11211'!Y145+'11212'!Y145</f>
        <v>0</v>
      </c>
      <c r="Z145" s="9">
        <f>'11201'!Z145+'11202'!Z145+'11203'!Z145+'11204'!Z145+'11205'!Z145+'11206'!Z145+'11207'!Z145+'11208'!Z145+'11209'!Z145+'11210'!Z145+'11211'!Z145+'11212'!Z145</f>
        <v>0</v>
      </c>
      <c r="AA145" s="9">
        <f>'11201'!AA145+'11202'!AA145+'11203'!AA145+'11204'!AA145+'11205'!AA145+'11206'!AA145+'11207'!AA145+'11208'!AA145+'11209'!AA145+'11210'!AA145+'11211'!AA145+'11212'!AA145</f>
        <v>0</v>
      </c>
      <c r="AB145" s="9">
        <f>'11201'!AB145+'11202'!AB145+'11203'!AB145+'11204'!AB145+'11205'!AB145+'11206'!AB145+'11207'!AB145+'11208'!AB145+'11209'!AB145+'11210'!AB145+'11211'!AB145+'11212'!AB145</f>
        <v>0</v>
      </c>
      <c r="AC145" s="9">
        <f>'11201'!AC145+'11202'!AC145+'11203'!AC145+'11204'!AC145+'11205'!AC145+'11206'!AC145+'11207'!AC145+'11208'!AC145+'11209'!AC145+'11210'!AC145+'11211'!AC145+'11212'!AC145</f>
        <v>0</v>
      </c>
      <c r="AD145" s="9">
        <f>'11201'!AD145+'11202'!AD145+'11203'!AD145+'11204'!AD145+'11205'!AD145+'11206'!AD145+'11207'!AD145+'11208'!AD145+'11209'!AD145+'11210'!AD145+'11211'!AD145+'11212'!AD145</f>
        <v>0</v>
      </c>
      <c r="AE145" s="9">
        <f>'11201'!AE145+'11202'!AE145+'11203'!AE145+'11204'!AE145+'11205'!AE145+'11206'!AE145+'11207'!AE145+'11208'!AE145+'11209'!AE145+'11210'!AE145+'11211'!AE145+'11212'!AE145</f>
        <v>0</v>
      </c>
      <c r="AF145" s="9">
        <f>'11201'!AF145+'11202'!AF145+'11203'!AF145+'11204'!AF145+'11205'!AF145+'11206'!AF145+'11207'!AF145+'11208'!AF145+'11209'!AF145+'11210'!AF145+'11211'!AF145+'11212'!AF145</f>
        <v>0</v>
      </c>
    </row>
    <row r="146" spans="1:32" ht="19.5" customHeight="1" thickBot="1">
      <c r="A146" s="52" t="s">
        <v>47</v>
      </c>
      <c r="B146" s="18" t="s">
        <v>2</v>
      </c>
      <c r="C146" s="43">
        <f>'11201'!C146+'11202'!C146+'11203'!C146+'11204'!C146+'11205'!C146+'11206'!C146+'11207'!C146+'11208'!C146+'11209'!C146+'11210'!C146+'11211'!C146+'11212'!C146</f>
        <v>0</v>
      </c>
      <c r="D146" s="43">
        <f>'11201'!D146+'11202'!D146+'11203'!D146+'11204'!D146+'11205'!D146+'11206'!D146+'11207'!D146+'11208'!D146+'11209'!D146+'11210'!D146+'11211'!D146+'11212'!D146</f>
        <v>0</v>
      </c>
      <c r="E146" s="43">
        <f>'11201'!E146+'11202'!E146+'11203'!E146+'11204'!E146+'11205'!E146+'11206'!E146+'11207'!E146+'11208'!E146+'11209'!E146+'11210'!E146+'11211'!E146+'11212'!E146</f>
        <v>0</v>
      </c>
      <c r="F146" s="43">
        <f>'11201'!F146+'11202'!F146+'11203'!F146+'11204'!F146+'11205'!F146+'11206'!F146+'11207'!F146+'11208'!F146+'11209'!F146+'11210'!F146+'11211'!F146+'11212'!F146</f>
        <v>0</v>
      </c>
      <c r="G146" s="43">
        <f>'11201'!G146+'11202'!G146+'11203'!G146+'11204'!G146+'11205'!G146+'11206'!G146+'11207'!G146+'11208'!G146+'11209'!G146+'11210'!G146+'11211'!G146+'11212'!G146</f>
        <v>0</v>
      </c>
      <c r="H146" s="43">
        <f>'11201'!H146+'11202'!H146+'11203'!H146+'11204'!H146+'11205'!H146+'11206'!H146+'11207'!H146+'11208'!H146+'11209'!H146+'11210'!H146+'11211'!H146+'11212'!H146</f>
        <v>0</v>
      </c>
      <c r="I146" s="43">
        <f>'11201'!I146+'11202'!I146+'11203'!I146+'11204'!I146+'11205'!I146+'11206'!I146+'11207'!I146+'11208'!I146+'11209'!I146+'11210'!I146+'11211'!I146+'11212'!I146</f>
        <v>0</v>
      </c>
      <c r="J146" s="43">
        <f>'11201'!J146+'11202'!J146+'11203'!J146+'11204'!J146+'11205'!J146+'11206'!J146+'11207'!J146+'11208'!J146+'11209'!J146+'11210'!J146+'11211'!J146+'11212'!J146</f>
        <v>0</v>
      </c>
      <c r="K146" s="43">
        <f>'11201'!K146+'11202'!K146+'11203'!K146+'11204'!K146+'11205'!K146+'11206'!K146+'11207'!K146+'11208'!K146+'11209'!K146+'11210'!K146+'11211'!K146+'11212'!K146</f>
        <v>0</v>
      </c>
      <c r="L146" s="43">
        <f>'11201'!L146+'11202'!L146+'11203'!L146+'11204'!L146+'11205'!L146+'11206'!L146+'11207'!L146+'11208'!L146+'11209'!L146+'11210'!L146+'11211'!L146+'11212'!L146</f>
        <v>0</v>
      </c>
      <c r="M146" s="43">
        <f>'11201'!M146+'11202'!M146+'11203'!M146+'11204'!M146+'11205'!M146+'11206'!M146+'11207'!M146+'11208'!M146+'11209'!M146+'11210'!M146+'11211'!M146+'11212'!M146</f>
        <v>0</v>
      </c>
      <c r="N146" s="43">
        <f>'11201'!N146+'11202'!N146+'11203'!N146+'11204'!N146+'11205'!N146+'11206'!N146+'11207'!N146+'11208'!N146+'11209'!N146+'11210'!N146+'11211'!N146+'11212'!N146</f>
        <v>0</v>
      </c>
      <c r="O146" s="43">
        <f>'11201'!O146+'11202'!O146+'11203'!O146+'11204'!O146+'11205'!O146+'11206'!O146+'11207'!O146+'11208'!O146+'11209'!O146+'11210'!O146+'11211'!O146+'11212'!O146</f>
        <v>0</v>
      </c>
      <c r="P146" s="43">
        <f>'11201'!P146+'11202'!P146+'11203'!P146+'11204'!P146+'11205'!P146+'11206'!P146+'11207'!P146+'11208'!P146+'11209'!P146+'11210'!P146+'11211'!P146+'11212'!P146</f>
        <v>0</v>
      </c>
      <c r="Q146" s="43">
        <f>'11201'!Q146+'11202'!Q146+'11203'!Q146+'11204'!Q146+'11205'!Q146+'11206'!Q146+'11207'!Q146+'11208'!Q146+'11209'!Q146+'11210'!Q146+'11211'!Q146+'11212'!Q146</f>
        <v>0</v>
      </c>
      <c r="R146" s="43">
        <f>'11201'!R146+'11202'!R146+'11203'!R146+'11204'!R146+'11205'!R146+'11206'!R146+'11207'!R146+'11208'!R146+'11209'!R146+'11210'!R146+'11211'!R146+'11212'!R146</f>
        <v>0</v>
      </c>
      <c r="S146" s="43">
        <f>'11201'!S146+'11202'!S146+'11203'!S146+'11204'!S146+'11205'!S146+'11206'!S146+'11207'!S146+'11208'!S146+'11209'!S146+'11210'!S146+'11211'!S146+'11212'!S146</f>
        <v>0</v>
      </c>
      <c r="T146" s="43">
        <f>'11201'!T146+'11202'!T146+'11203'!T146+'11204'!T146+'11205'!T146+'11206'!T146+'11207'!T146+'11208'!T146+'11209'!T146+'11210'!T146+'11211'!T146+'11212'!T146</f>
        <v>0</v>
      </c>
      <c r="U146" s="43">
        <f>'11201'!U146+'11202'!U146+'11203'!U146+'11204'!U146+'11205'!U146+'11206'!U146+'11207'!U146+'11208'!U146+'11209'!U146+'11210'!U146+'11211'!U146+'11212'!U146</f>
        <v>0</v>
      </c>
      <c r="V146" s="43">
        <f>'11201'!V146+'11202'!V146+'11203'!V146+'11204'!V146+'11205'!V146+'11206'!V146+'11207'!V146+'11208'!V146+'11209'!V146+'11210'!V146+'11211'!V146+'11212'!V146</f>
        <v>0</v>
      </c>
      <c r="W146" s="43">
        <f>'11201'!W146+'11202'!W146+'11203'!W146+'11204'!W146+'11205'!W146+'11206'!W146+'11207'!W146+'11208'!W146+'11209'!W146+'11210'!W146+'11211'!W146+'11212'!W146</f>
        <v>0</v>
      </c>
      <c r="X146" s="43">
        <f>'11201'!X146+'11202'!X146+'11203'!X146+'11204'!X146+'11205'!X146+'11206'!X146+'11207'!X146+'11208'!X146+'11209'!X146+'11210'!X146+'11211'!X146+'11212'!X146</f>
        <v>0</v>
      </c>
      <c r="Y146" s="43">
        <f>'11201'!Y146+'11202'!Y146+'11203'!Y146+'11204'!Y146+'11205'!Y146+'11206'!Y146+'11207'!Y146+'11208'!Y146+'11209'!Y146+'11210'!Y146+'11211'!Y146+'11212'!Y146</f>
        <v>0</v>
      </c>
      <c r="Z146" s="43">
        <f>'11201'!Z146+'11202'!Z146+'11203'!Z146+'11204'!Z146+'11205'!Z146+'11206'!Z146+'11207'!Z146+'11208'!Z146+'11209'!Z146+'11210'!Z146+'11211'!Z146+'11212'!Z146</f>
        <v>0</v>
      </c>
      <c r="AA146" s="43">
        <f>'11201'!AA146+'11202'!AA146+'11203'!AA146+'11204'!AA146+'11205'!AA146+'11206'!AA146+'11207'!AA146+'11208'!AA146+'11209'!AA146+'11210'!AA146+'11211'!AA146+'11212'!AA146</f>
        <v>0</v>
      </c>
      <c r="AB146" s="43">
        <f>'11201'!AB146+'11202'!AB146+'11203'!AB146+'11204'!AB146+'11205'!AB146+'11206'!AB146+'11207'!AB146+'11208'!AB146+'11209'!AB146+'11210'!AB146+'11211'!AB146+'11212'!AB146</f>
        <v>0</v>
      </c>
      <c r="AC146" s="43">
        <f>'11201'!AC146+'11202'!AC146+'11203'!AC146+'11204'!AC146+'11205'!AC146+'11206'!AC146+'11207'!AC146+'11208'!AC146+'11209'!AC146+'11210'!AC146+'11211'!AC146+'11212'!AC146</f>
        <v>0</v>
      </c>
      <c r="AD146" s="43">
        <f>'11201'!AD146+'11202'!AD146+'11203'!AD146+'11204'!AD146+'11205'!AD146+'11206'!AD146+'11207'!AD146+'11208'!AD146+'11209'!AD146+'11210'!AD146+'11211'!AD146+'11212'!AD146</f>
        <v>0</v>
      </c>
      <c r="AE146" s="43">
        <f>'11201'!AE146+'11202'!AE146+'11203'!AE146+'11204'!AE146+'11205'!AE146+'11206'!AE146+'11207'!AE146+'11208'!AE146+'11209'!AE146+'11210'!AE146+'11211'!AE146+'11212'!AE146</f>
        <v>0</v>
      </c>
      <c r="AF146" s="43">
        <f>'11201'!AF146+'11202'!AF146+'11203'!AF146+'11204'!AF146+'11205'!AF146+'11206'!AF146+'11207'!AF146+'11208'!AF146+'11209'!AF146+'11210'!AF146+'11211'!AF146+'11212'!AF146</f>
        <v>0</v>
      </c>
    </row>
    <row r="147" spans="1:32" ht="19.5" customHeight="1" thickBot="1">
      <c r="A147" s="53"/>
      <c r="B147" s="17" t="s">
        <v>3</v>
      </c>
      <c r="C147" s="43">
        <f>'11201'!C147+'11202'!C147+'11203'!C147+'11204'!C147+'11205'!C147+'11206'!C147+'11207'!C147+'11208'!C147+'11209'!C147+'11210'!C147+'11211'!C147+'11212'!C147</f>
        <v>0</v>
      </c>
      <c r="D147" s="43">
        <f>'11201'!D147+'11202'!D147+'11203'!D147+'11204'!D147+'11205'!D147+'11206'!D147+'11207'!D147+'11208'!D147+'11209'!D147+'11210'!D147+'11211'!D147+'11212'!D147</f>
        <v>0</v>
      </c>
      <c r="E147" s="43">
        <f>'11201'!E147+'11202'!E147+'11203'!E147+'11204'!E147+'11205'!E147+'11206'!E147+'11207'!E147+'11208'!E147+'11209'!E147+'11210'!E147+'11211'!E147+'11212'!E147</f>
        <v>0</v>
      </c>
      <c r="F147" s="43">
        <f>'11201'!F147+'11202'!F147+'11203'!F147+'11204'!F147+'11205'!F147+'11206'!F147+'11207'!F147+'11208'!F147+'11209'!F147+'11210'!F147+'11211'!F147+'11212'!F147</f>
        <v>0</v>
      </c>
      <c r="G147" s="43">
        <f>'11201'!G147+'11202'!G147+'11203'!G147+'11204'!G147+'11205'!G147+'11206'!G147+'11207'!G147+'11208'!G147+'11209'!G147+'11210'!G147+'11211'!G147+'11212'!G147</f>
        <v>0</v>
      </c>
      <c r="H147" s="43">
        <f>'11201'!H147+'11202'!H147+'11203'!H147+'11204'!H147+'11205'!H147+'11206'!H147+'11207'!H147+'11208'!H147+'11209'!H147+'11210'!H147+'11211'!H147+'11212'!H147</f>
        <v>0</v>
      </c>
      <c r="I147" s="43">
        <f>'11201'!I147+'11202'!I147+'11203'!I147+'11204'!I147+'11205'!I147+'11206'!I147+'11207'!I147+'11208'!I147+'11209'!I147+'11210'!I147+'11211'!I147+'11212'!I147</f>
        <v>0</v>
      </c>
      <c r="J147" s="43">
        <f>'11201'!J147+'11202'!J147+'11203'!J147+'11204'!J147+'11205'!J147+'11206'!J147+'11207'!J147+'11208'!J147+'11209'!J147+'11210'!J147+'11211'!J147+'11212'!J147</f>
        <v>0</v>
      </c>
      <c r="K147" s="43">
        <f>'11201'!K147+'11202'!K147+'11203'!K147+'11204'!K147+'11205'!K147+'11206'!K147+'11207'!K147+'11208'!K147+'11209'!K147+'11210'!K147+'11211'!K147+'11212'!K147</f>
        <v>0</v>
      </c>
      <c r="L147" s="43">
        <f>'11201'!L147+'11202'!L147+'11203'!L147+'11204'!L147+'11205'!L147+'11206'!L147+'11207'!L147+'11208'!L147+'11209'!L147+'11210'!L147+'11211'!L147+'11212'!L147</f>
        <v>0</v>
      </c>
      <c r="M147" s="43">
        <f>'11201'!M147+'11202'!M147+'11203'!M147+'11204'!M147+'11205'!M147+'11206'!M147+'11207'!M147+'11208'!M147+'11209'!M147+'11210'!M147+'11211'!M147+'11212'!M147</f>
        <v>0</v>
      </c>
      <c r="N147" s="43">
        <f>'11201'!N147+'11202'!N147+'11203'!N147+'11204'!N147+'11205'!N147+'11206'!N147+'11207'!N147+'11208'!N147+'11209'!N147+'11210'!N147+'11211'!N147+'11212'!N147</f>
        <v>0</v>
      </c>
      <c r="O147" s="43">
        <f>'11201'!O147+'11202'!O147+'11203'!O147+'11204'!O147+'11205'!O147+'11206'!O147+'11207'!O147+'11208'!O147+'11209'!O147+'11210'!O147+'11211'!O147+'11212'!O147</f>
        <v>0</v>
      </c>
      <c r="P147" s="43">
        <f>'11201'!P147+'11202'!P147+'11203'!P147+'11204'!P147+'11205'!P147+'11206'!P147+'11207'!P147+'11208'!P147+'11209'!P147+'11210'!P147+'11211'!P147+'11212'!P147</f>
        <v>0</v>
      </c>
      <c r="Q147" s="43">
        <f>'11201'!Q147+'11202'!Q147+'11203'!Q147+'11204'!Q147+'11205'!Q147+'11206'!Q147+'11207'!Q147+'11208'!Q147+'11209'!Q147+'11210'!Q147+'11211'!Q147+'11212'!Q147</f>
        <v>0</v>
      </c>
      <c r="R147" s="43">
        <f>'11201'!R147+'11202'!R147+'11203'!R147+'11204'!R147+'11205'!R147+'11206'!R147+'11207'!R147+'11208'!R147+'11209'!R147+'11210'!R147+'11211'!R147+'11212'!R147</f>
        <v>0</v>
      </c>
      <c r="S147" s="43">
        <f>'11201'!S147+'11202'!S147+'11203'!S147+'11204'!S147+'11205'!S147+'11206'!S147+'11207'!S147+'11208'!S147+'11209'!S147+'11210'!S147+'11211'!S147+'11212'!S147</f>
        <v>0</v>
      </c>
      <c r="T147" s="43">
        <f>'11201'!T147+'11202'!T147+'11203'!T147+'11204'!T147+'11205'!T147+'11206'!T147+'11207'!T147+'11208'!T147+'11209'!T147+'11210'!T147+'11211'!T147+'11212'!T147</f>
        <v>0</v>
      </c>
      <c r="U147" s="43">
        <f>'11201'!U147+'11202'!U147+'11203'!U147+'11204'!U147+'11205'!U147+'11206'!U147+'11207'!U147+'11208'!U147+'11209'!U147+'11210'!U147+'11211'!U147+'11212'!U147</f>
        <v>0</v>
      </c>
      <c r="V147" s="43">
        <f>'11201'!V147+'11202'!V147+'11203'!V147+'11204'!V147+'11205'!V147+'11206'!V147+'11207'!V147+'11208'!V147+'11209'!V147+'11210'!V147+'11211'!V147+'11212'!V147</f>
        <v>0</v>
      </c>
      <c r="W147" s="43">
        <f>'11201'!W147+'11202'!W147+'11203'!W147+'11204'!W147+'11205'!W147+'11206'!W147+'11207'!W147+'11208'!W147+'11209'!W147+'11210'!W147+'11211'!W147+'11212'!W147</f>
        <v>0</v>
      </c>
      <c r="X147" s="43">
        <f>'11201'!X147+'11202'!X147+'11203'!X147+'11204'!X147+'11205'!X147+'11206'!X147+'11207'!X147+'11208'!X147+'11209'!X147+'11210'!X147+'11211'!X147+'11212'!X147</f>
        <v>0</v>
      </c>
      <c r="Y147" s="43">
        <f>'11201'!Y147+'11202'!Y147+'11203'!Y147+'11204'!Y147+'11205'!Y147+'11206'!Y147+'11207'!Y147+'11208'!Y147+'11209'!Y147+'11210'!Y147+'11211'!Y147+'11212'!Y147</f>
        <v>0</v>
      </c>
      <c r="Z147" s="43">
        <f>'11201'!Z147+'11202'!Z147+'11203'!Z147+'11204'!Z147+'11205'!Z147+'11206'!Z147+'11207'!Z147+'11208'!Z147+'11209'!Z147+'11210'!Z147+'11211'!Z147+'11212'!Z147</f>
        <v>0</v>
      </c>
      <c r="AA147" s="43">
        <f>'11201'!AA147+'11202'!AA147+'11203'!AA147+'11204'!AA147+'11205'!AA147+'11206'!AA147+'11207'!AA147+'11208'!AA147+'11209'!AA147+'11210'!AA147+'11211'!AA147+'11212'!AA147</f>
        <v>0</v>
      </c>
      <c r="AB147" s="43">
        <f>'11201'!AB147+'11202'!AB147+'11203'!AB147+'11204'!AB147+'11205'!AB147+'11206'!AB147+'11207'!AB147+'11208'!AB147+'11209'!AB147+'11210'!AB147+'11211'!AB147+'11212'!AB147</f>
        <v>0</v>
      </c>
      <c r="AC147" s="43">
        <f>'11201'!AC147+'11202'!AC147+'11203'!AC147+'11204'!AC147+'11205'!AC147+'11206'!AC147+'11207'!AC147+'11208'!AC147+'11209'!AC147+'11210'!AC147+'11211'!AC147+'11212'!AC147</f>
        <v>0</v>
      </c>
      <c r="AD147" s="43">
        <f>'11201'!AD147+'11202'!AD147+'11203'!AD147+'11204'!AD147+'11205'!AD147+'11206'!AD147+'11207'!AD147+'11208'!AD147+'11209'!AD147+'11210'!AD147+'11211'!AD147+'11212'!AD147</f>
        <v>0</v>
      </c>
      <c r="AE147" s="43">
        <f>'11201'!AE147+'11202'!AE147+'11203'!AE147+'11204'!AE147+'11205'!AE147+'11206'!AE147+'11207'!AE147+'11208'!AE147+'11209'!AE147+'11210'!AE147+'11211'!AE147+'11212'!AE147</f>
        <v>0</v>
      </c>
      <c r="AF147" s="43">
        <f>'11201'!AF147+'11202'!AF147+'11203'!AF147+'11204'!AF147+'11205'!AF147+'11206'!AF147+'11207'!AF147+'11208'!AF147+'11209'!AF147+'11210'!AF147+'11211'!AF147+'11212'!AF147</f>
        <v>0</v>
      </c>
    </row>
    <row r="148" spans="1:32" ht="19.5" customHeight="1" thickBot="1">
      <c r="A148" s="53"/>
      <c r="B148" s="17" t="s">
        <v>59</v>
      </c>
      <c r="C148" s="43">
        <f>'11201'!C148+'11202'!C148+'11203'!C148+'11204'!C148+'11205'!C148+'11206'!C148+'11207'!C148+'11208'!C148+'11209'!C148+'11210'!C148+'11211'!C148+'11212'!C148</f>
        <v>0</v>
      </c>
      <c r="D148" s="43">
        <f>'11201'!D148+'11202'!D148+'11203'!D148+'11204'!D148+'11205'!D148+'11206'!D148+'11207'!D148+'11208'!D148+'11209'!D148+'11210'!D148+'11211'!D148+'11212'!D148</f>
        <v>0</v>
      </c>
      <c r="E148" s="43">
        <f>'11201'!E148+'11202'!E148+'11203'!E148+'11204'!E148+'11205'!E148+'11206'!E148+'11207'!E148+'11208'!E148+'11209'!E148+'11210'!E148+'11211'!E148+'11212'!E148</f>
        <v>0</v>
      </c>
      <c r="F148" s="43">
        <f>'11201'!F148+'11202'!F148+'11203'!F148+'11204'!F148+'11205'!F148+'11206'!F148+'11207'!F148+'11208'!F148+'11209'!F148+'11210'!F148+'11211'!F148+'11212'!F148</f>
        <v>0</v>
      </c>
      <c r="G148" s="43">
        <f>'11201'!G148+'11202'!G148+'11203'!G148+'11204'!G148+'11205'!G148+'11206'!G148+'11207'!G148+'11208'!G148+'11209'!G148+'11210'!G148+'11211'!G148+'11212'!G148</f>
        <v>0</v>
      </c>
      <c r="H148" s="43">
        <f>'11201'!H148+'11202'!H148+'11203'!H148+'11204'!H148+'11205'!H148+'11206'!H148+'11207'!H148+'11208'!H148+'11209'!H148+'11210'!H148+'11211'!H148+'11212'!H148</f>
        <v>0</v>
      </c>
      <c r="I148" s="43">
        <f>'11201'!I148+'11202'!I148+'11203'!I148+'11204'!I148+'11205'!I148+'11206'!I148+'11207'!I148+'11208'!I148+'11209'!I148+'11210'!I148+'11211'!I148+'11212'!I148</f>
        <v>0</v>
      </c>
      <c r="J148" s="43">
        <f>'11201'!J148+'11202'!J148+'11203'!J148+'11204'!J148+'11205'!J148+'11206'!J148+'11207'!J148+'11208'!J148+'11209'!J148+'11210'!J148+'11211'!J148+'11212'!J148</f>
        <v>0</v>
      </c>
      <c r="K148" s="43">
        <f>'11201'!K148+'11202'!K148+'11203'!K148+'11204'!K148+'11205'!K148+'11206'!K148+'11207'!K148+'11208'!K148+'11209'!K148+'11210'!K148+'11211'!K148+'11212'!K148</f>
        <v>0</v>
      </c>
      <c r="L148" s="43">
        <f>'11201'!L148+'11202'!L148+'11203'!L148+'11204'!L148+'11205'!L148+'11206'!L148+'11207'!L148+'11208'!L148+'11209'!L148+'11210'!L148+'11211'!L148+'11212'!L148</f>
        <v>0</v>
      </c>
      <c r="M148" s="43">
        <f>'11201'!M148+'11202'!M148+'11203'!M148+'11204'!M148+'11205'!M148+'11206'!M148+'11207'!M148+'11208'!M148+'11209'!M148+'11210'!M148+'11211'!M148+'11212'!M148</f>
        <v>0</v>
      </c>
      <c r="N148" s="43">
        <f>'11201'!N148+'11202'!N148+'11203'!N148+'11204'!N148+'11205'!N148+'11206'!N148+'11207'!N148+'11208'!N148+'11209'!N148+'11210'!N148+'11211'!N148+'11212'!N148</f>
        <v>0</v>
      </c>
      <c r="O148" s="43">
        <f>'11201'!O148+'11202'!O148+'11203'!O148+'11204'!O148+'11205'!O148+'11206'!O148+'11207'!O148+'11208'!O148+'11209'!O148+'11210'!O148+'11211'!O148+'11212'!O148</f>
        <v>0</v>
      </c>
      <c r="P148" s="43">
        <f>'11201'!P148+'11202'!P148+'11203'!P148+'11204'!P148+'11205'!P148+'11206'!P148+'11207'!P148+'11208'!P148+'11209'!P148+'11210'!P148+'11211'!P148+'11212'!P148</f>
        <v>0</v>
      </c>
      <c r="Q148" s="43">
        <f>'11201'!Q148+'11202'!Q148+'11203'!Q148+'11204'!Q148+'11205'!Q148+'11206'!Q148+'11207'!Q148+'11208'!Q148+'11209'!Q148+'11210'!Q148+'11211'!Q148+'11212'!Q148</f>
        <v>0</v>
      </c>
      <c r="R148" s="43">
        <f>'11201'!R148+'11202'!R148+'11203'!R148+'11204'!R148+'11205'!R148+'11206'!R148+'11207'!R148+'11208'!R148+'11209'!R148+'11210'!R148+'11211'!R148+'11212'!R148</f>
        <v>0</v>
      </c>
      <c r="S148" s="43">
        <f>'11201'!S148+'11202'!S148+'11203'!S148+'11204'!S148+'11205'!S148+'11206'!S148+'11207'!S148+'11208'!S148+'11209'!S148+'11210'!S148+'11211'!S148+'11212'!S148</f>
        <v>0</v>
      </c>
      <c r="T148" s="43">
        <f>'11201'!T148+'11202'!T148+'11203'!T148+'11204'!T148+'11205'!T148+'11206'!T148+'11207'!T148+'11208'!T148+'11209'!T148+'11210'!T148+'11211'!T148+'11212'!T148</f>
        <v>0</v>
      </c>
      <c r="U148" s="43">
        <f>'11201'!U148+'11202'!U148+'11203'!U148+'11204'!U148+'11205'!U148+'11206'!U148+'11207'!U148+'11208'!U148+'11209'!U148+'11210'!U148+'11211'!U148+'11212'!U148</f>
        <v>0</v>
      </c>
      <c r="V148" s="43">
        <f>'11201'!V148+'11202'!V148+'11203'!V148+'11204'!V148+'11205'!V148+'11206'!V148+'11207'!V148+'11208'!V148+'11209'!V148+'11210'!V148+'11211'!V148+'11212'!V148</f>
        <v>0</v>
      </c>
      <c r="W148" s="43">
        <f>'11201'!W148+'11202'!W148+'11203'!W148+'11204'!W148+'11205'!W148+'11206'!W148+'11207'!W148+'11208'!W148+'11209'!W148+'11210'!W148+'11211'!W148+'11212'!W148</f>
        <v>0</v>
      </c>
      <c r="X148" s="43">
        <f>'11201'!X148+'11202'!X148+'11203'!X148+'11204'!X148+'11205'!X148+'11206'!X148+'11207'!X148+'11208'!X148+'11209'!X148+'11210'!X148+'11211'!X148+'11212'!X148</f>
        <v>0</v>
      </c>
      <c r="Y148" s="43">
        <f>'11201'!Y148+'11202'!Y148+'11203'!Y148+'11204'!Y148+'11205'!Y148+'11206'!Y148+'11207'!Y148+'11208'!Y148+'11209'!Y148+'11210'!Y148+'11211'!Y148+'11212'!Y148</f>
        <v>0</v>
      </c>
      <c r="Z148" s="43">
        <f>'11201'!Z148+'11202'!Z148+'11203'!Z148+'11204'!Z148+'11205'!Z148+'11206'!Z148+'11207'!Z148+'11208'!Z148+'11209'!Z148+'11210'!Z148+'11211'!Z148+'11212'!Z148</f>
        <v>0</v>
      </c>
      <c r="AA148" s="43">
        <f>'11201'!AA148+'11202'!AA148+'11203'!AA148+'11204'!AA148+'11205'!AA148+'11206'!AA148+'11207'!AA148+'11208'!AA148+'11209'!AA148+'11210'!AA148+'11211'!AA148+'11212'!AA148</f>
        <v>0</v>
      </c>
      <c r="AB148" s="43">
        <f>'11201'!AB148+'11202'!AB148+'11203'!AB148+'11204'!AB148+'11205'!AB148+'11206'!AB148+'11207'!AB148+'11208'!AB148+'11209'!AB148+'11210'!AB148+'11211'!AB148+'11212'!AB148</f>
        <v>0</v>
      </c>
      <c r="AC148" s="43">
        <f>'11201'!AC148+'11202'!AC148+'11203'!AC148+'11204'!AC148+'11205'!AC148+'11206'!AC148+'11207'!AC148+'11208'!AC148+'11209'!AC148+'11210'!AC148+'11211'!AC148+'11212'!AC148</f>
        <v>0</v>
      </c>
      <c r="AD148" s="43">
        <f>'11201'!AD148+'11202'!AD148+'11203'!AD148+'11204'!AD148+'11205'!AD148+'11206'!AD148+'11207'!AD148+'11208'!AD148+'11209'!AD148+'11210'!AD148+'11211'!AD148+'11212'!AD148</f>
        <v>0</v>
      </c>
      <c r="AE148" s="43">
        <f>'11201'!AE148+'11202'!AE148+'11203'!AE148+'11204'!AE148+'11205'!AE148+'11206'!AE148+'11207'!AE148+'11208'!AE148+'11209'!AE148+'11210'!AE148+'11211'!AE148+'11212'!AE148</f>
        <v>0</v>
      </c>
      <c r="AF148" s="43">
        <f>'11201'!AF148+'11202'!AF148+'11203'!AF148+'11204'!AF148+'11205'!AF148+'11206'!AF148+'11207'!AF148+'11208'!AF148+'11209'!AF148+'11210'!AF148+'11211'!AF148+'11212'!AF148</f>
        <v>0</v>
      </c>
    </row>
    <row r="149" spans="1:32" ht="19.5" customHeight="1" thickBot="1">
      <c r="A149" s="54"/>
      <c r="B149" s="17" t="s">
        <v>4</v>
      </c>
      <c r="C149" s="43">
        <f>'11201'!C149+'11202'!C149+'11203'!C149+'11204'!C149+'11205'!C149+'11206'!C149+'11207'!C149+'11208'!C149+'11209'!C149+'11210'!C149+'11211'!C149+'11212'!C149</f>
        <v>0</v>
      </c>
      <c r="D149" s="43">
        <f>'11201'!D149+'11202'!D149+'11203'!D149+'11204'!D149+'11205'!D149+'11206'!D149+'11207'!D149+'11208'!D149+'11209'!D149+'11210'!D149+'11211'!D149+'11212'!D149</f>
        <v>0</v>
      </c>
      <c r="E149" s="43">
        <f>'11201'!E149+'11202'!E149+'11203'!E149+'11204'!E149+'11205'!E149+'11206'!E149+'11207'!E149+'11208'!E149+'11209'!E149+'11210'!E149+'11211'!E149+'11212'!E149</f>
        <v>0</v>
      </c>
      <c r="F149" s="43">
        <f>'11201'!F149+'11202'!F149+'11203'!F149+'11204'!F149+'11205'!F149+'11206'!F149+'11207'!F149+'11208'!F149+'11209'!F149+'11210'!F149+'11211'!F149+'11212'!F149</f>
        <v>0</v>
      </c>
      <c r="G149" s="43">
        <f>'11201'!G149+'11202'!G149+'11203'!G149+'11204'!G149+'11205'!G149+'11206'!G149+'11207'!G149+'11208'!G149+'11209'!G149+'11210'!G149+'11211'!G149+'11212'!G149</f>
        <v>0</v>
      </c>
      <c r="H149" s="43">
        <f>'11201'!H149+'11202'!H149+'11203'!H149+'11204'!H149+'11205'!H149+'11206'!H149+'11207'!H149+'11208'!H149+'11209'!H149+'11210'!H149+'11211'!H149+'11212'!H149</f>
        <v>0</v>
      </c>
      <c r="I149" s="43">
        <f>'11201'!I149+'11202'!I149+'11203'!I149+'11204'!I149+'11205'!I149+'11206'!I149+'11207'!I149+'11208'!I149+'11209'!I149+'11210'!I149+'11211'!I149+'11212'!I149</f>
        <v>0</v>
      </c>
      <c r="J149" s="43">
        <f>'11201'!J149+'11202'!J149+'11203'!J149+'11204'!J149+'11205'!J149+'11206'!J149+'11207'!J149+'11208'!J149+'11209'!J149+'11210'!J149+'11211'!J149+'11212'!J149</f>
        <v>0</v>
      </c>
      <c r="K149" s="43">
        <f>'11201'!K149+'11202'!K149+'11203'!K149+'11204'!K149+'11205'!K149+'11206'!K149+'11207'!K149+'11208'!K149+'11209'!K149+'11210'!K149+'11211'!K149+'11212'!K149</f>
        <v>0</v>
      </c>
      <c r="L149" s="43">
        <f>'11201'!L149+'11202'!L149+'11203'!L149+'11204'!L149+'11205'!L149+'11206'!L149+'11207'!L149+'11208'!L149+'11209'!L149+'11210'!L149+'11211'!L149+'11212'!L149</f>
        <v>0</v>
      </c>
      <c r="M149" s="43">
        <f>'11201'!M149+'11202'!M149+'11203'!M149+'11204'!M149+'11205'!M149+'11206'!M149+'11207'!M149+'11208'!M149+'11209'!M149+'11210'!M149+'11211'!M149+'11212'!M149</f>
        <v>0</v>
      </c>
      <c r="N149" s="43">
        <f>'11201'!N149+'11202'!N149+'11203'!N149+'11204'!N149+'11205'!N149+'11206'!N149+'11207'!N149+'11208'!N149+'11209'!N149+'11210'!N149+'11211'!N149+'11212'!N149</f>
        <v>0</v>
      </c>
      <c r="O149" s="43">
        <f>'11201'!O149+'11202'!O149+'11203'!O149+'11204'!O149+'11205'!O149+'11206'!O149+'11207'!O149+'11208'!O149+'11209'!O149+'11210'!O149+'11211'!O149+'11212'!O149</f>
        <v>0</v>
      </c>
      <c r="P149" s="43">
        <f>'11201'!P149+'11202'!P149+'11203'!P149+'11204'!P149+'11205'!P149+'11206'!P149+'11207'!P149+'11208'!P149+'11209'!P149+'11210'!P149+'11211'!P149+'11212'!P149</f>
        <v>0</v>
      </c>
      <c r="Q149" s="43">
        <f>'11201'!Q149+'11202'!Q149+'11203'!Q149+'11204'!Q149+'11205'!Q149+'11206'!Q149+'11207'!Q149+'11208'!Q149+'11209'!Q149+'11210'!Q149+'11211'!Q149+'11212'!Q149</f>
        <v>0</v>
      </c>
      <c r="R149" s="43">
        <f>'11201'!R149+'11202'!R149+'11203'!R149+'11204'!R149+'11205'!R149+'11206'!R149+'11207'!R149+'11208'!R149+'11209'!R149+'11210'!R149+'11211'!R149+'11212'!R149</f>
        <v>0</v>
      </c>
      <c r="S149" s="43">
        <f>'11201'!S149+'11202'!S149+'11203'!S149+'11204'!S149+'11205'!S149+'11206'!S149+'11207'!S149+'11208'!S149+'11209'!S149+'11210'!S149+'11211'!S149+'11212'!S149</f>
        <v>0</v>
      </c>
      <c r="T149" s="43">
        <f>'11201'!T149+'11202'!T149+'11203'!T149+'11204'!T149+'11205'!T149+'11206'!T149+'11207'!T149+'11208'!T149+'11209'!T149+'11210'!T149+'11211'!T149+'11212'!T149</f>
        <v>0</v>
      </c>
      <c r="U149" s="43">
        <f>'11201'!U149+'11202'!U149+'11203'!U149+'11204'!U149+'11205'!U149+'11206'!U149+'11207'!U149+'11208'!U149+'11209'!U149+'11210'!U149+'11211'!U149+'11212'!U149</f>
        <v>0</v>
      </c>
      <c r="V149" s="43">
        <f>'11201'!V149+'11202'!V149+'11203'!V149+'11204'!V149+'11205'!V149+'11206'!V149+'11207'!V149+'11208'!V149+'11209'!V149+'11210'!V149+'11211'!V149+'11212'!V149</f>
        <v>0</v>
      </c>
      <c r="W149" s="43">
        <f>'11201'!W149+'11202'!W149+'11203'!W149+'11204'!W149+'11205'!W149+'11206'!W149+'11207'!W149+'11208'!W149+'11209'!W149+'11210'!W149+'11211'!W149+'11212'!W149</f>
        <v>0</v>
      </c>
      <c r="X149" s="43">
        <f>'11201'!X149+'11202'!X149+'11203'!X149+'11204'!X149+'11205'!X149+'11206'!X149+'11207'!X149+'11208'!X149+'11209'!X149+'11210'!X149+'11211'!X149+'11212'!X149</f>
        <v>0</v>
      </c>
      <c r="Y149" s="43">
        <f>'11201'!Y149+'11202'!Y149+'11203'!Y149+'11204'!Y149+'11205'!Y149+'11206'!Y149+'11207'!Y149+'11208'!Y149+'11209'!Y149+'11210'!Y149+'11211'!Y149+'11212'!Y149</f>
        <v>0</v>
      </c>
      <c r="Z149" s="43">
        <f>'11201'!Z149+'11202'!Z149+'11203'!Z149+'11204'!Z149+'11205'!Z149+'11206'!Z149+'11207'!Z149+'11208'!Z149+'11209'!Z149+'11210'!Z149+'11211'!Z149+'11212'!Z149</f>
        <v>0</v>
      </c>
      <c r="AA149" s="43">
        <f>'11201'!AA149+'11202'!AA149+'11203'!AA149+'11204'!AA149+'11205'!AA149+'11206'!AA149+'11207'!AA149+'11208'!AA149+'11209'!AA149+'11210'!AA149+'11211'!AA149+'11212'!AA149</f>
        <v>0</v>
      </c>
      <c r="AB149" s="43">
        <f>'11201'!AB149+'11202'!AB149+'11203'!AB149+'11204'!AB149+'11205'!AB149+'11206'!AB149+'11207'!AB149+'11208'!AB149+'11209'!AB149+'11210'!AB149+'11211'!AB149+'11212'!AB149</f>
        <v>0</v>
      </c>
      <c r="AC149" s="43">
        <f>'11201'!AC149+'11202'!AC149+'11203'!AC149+'11204'!AC149+'11205'!AC149+'11206'!AC149+'11207'!AC149+'11208'!AC149+'11209'!AC149+'11210'!AC149+'11211'!AC149+'11212'!AC149</f>
        <v>0</v>
      </c>
      <c r="AD149" s="43">
        <f>'11201'!AD149+'11202'!AD149+'11203'!AD149+'11204'!AD149+'11205'!AD149+'11206'!AD149+'11207'!AD149+'11208'!AD149+'11209'!AD149+'11210'!AD149+'11211'!AD149+'11212'!AD149</f>
        <v>0</v>
      </c>
      <c r="AE149" s="43">
        <f>'11201'!AE149+'11202'!AE149+'11203'!AE149+'11204'!AE149+'11205'!AE149+'11206'!AE149+'11207'!AE149+'11208'!AE149+'11209'!AE149+'11210'!AE149+'11211'!AE149+'11212'!AE149</f>
        <v>0</v>
      </c>
      <c r="AF149" s="43">
        <f>'11201'!AF149+'11202'!AF149+'11203'!AF149+'11204'!AF149+'11205'!AF149+'11206'!AF149+'11207'!AF149+'11208'!AF149+'11209'!AF149+'11210'!AF149+'11211'!AF149+'11212'!AF149</f>
        <v>0</v>
      </c>
    </row>
    <row r="150" spans="1:32" s="44" customFormat="1" ht="19.5" customHeight="1" thickBot="1">
      <c r="A150" s="22" t="s">
        <v>5</v>
      </c>
      <c r="B150" s="21"/>
      <c r="C150" s="9">
        <f>'11201'!C150+'11202'!C150+'11203'!C150+'11204'!C150+'11205'!C150+'11206'!C150+'11207'!C150+'11208'!C150+'11209'!C150+'11210'!C150+'11211'!C150+'11212'!C150</f>
        <v>0</v>
      </c>
      <c r="D150" s="9">
        <f>'11201'!D150+'11202'!D150+'11203'!D150+'11204'!D150+'11205'!D150+'11206'!D150+'11207'!D150+'11208'!D150+'11209'!D150+'11210'!D150+'11211'!D150+'11212'!D150</f>
        <v>0</v>
      </c>
      <c r="E150" s="9">
        <f>'11201'!E150+'11202'!E150+'11203'!E150+'11204'!E150+'11205'!E150+'11206'!E150+'11207'!E150+'11208'!E150+'11209'!E150+'11210'!E150+'11211'!E150+'11212'!E150</f>
        <v>0</v>
      </c>
      <c r="F150" s="9">
        <f>'11201'!F150+'11202'!F150+'11203'!F150+'11204'!F150+'11205'!F150+'11206'!F150+'11207'!F150+'11208'!F150+'11209'!F150+'11210'!F150+'11211'!F150+'11212'!F150</f>
        <v>0</v>
      </c>
      <c r="G150" s="9">
        <f>'11201'!G150+'11202'!G150+'11203'!G150+'11204'!G150+'11205'!G150+'11206'!G150+'11207'!G150+'11208'!G150+'11209'!G150+'11210'!G150+'11211'!G150+'11212'!G150</f>
        <v>0</v>
      </c>
      <c r="H150" s="9">
        <f>'11201'!H150+'11202'!H150+'11203'!H150+'11204'!H150+'11205'!H150+'11206'!H150+'11207'!H150+'11208'!H150+'11209'!H150+'11210'!H150+'11211'!H150+'11212'!H150</f>
        <v>0</v>
      </c>
      <c r="I150" s="9">
        <f>'11201'!I150+'11202'!I150+'11203'!I150+'11204'!I150+'11205'!I150+'11206'!I150+'11207'!I150+'11208'!I150+'11209'!I150+'11210'!I150+'11211'!I150+'11212'!I150</f>
        <v>0</v>
      </c>
      <c r="J150" s="9">
        <f>'11201'!J150+'11202'!J150+'11203'!J150+'11204'!J150+'11205'!J150+'11206'!J150+'11207'!J150+'11208'!J150+'11209'!J150+'11210'!J150+'11211'!J150+'11212'!J150</f>
        <v>0</v>
      </c>
      <c r="K150" s="9">
        <f>'11201'!K150+'11202'!K150+'11203'!K150+'11204'!K150+'11205'!K150+'11206'!K150+'11207'!K150+'11208'!K150+'11209'!K150+'11210'!K150+'11211'!K150+'11212'!K150</f>
        <v>0</v>
      </c>
      <c r="L150" s="9">
        <f>'11201'!L150+'11202'!L150+'11203'!L150+'11204'!L150+'11205'!L150+'11206'!L150+'11207'!L150+'11208'!L150+'11209'!L150+'11210'!L150+'11211'!L150+'11212'!L150</f>
        <v>0</v>
      </c>
      <c r="M150" s="9">
        <f>'11201'!M150+'11202'!M150+'11203'!M150+'11204'!M150+'11205'!M150+'11206'!M150+'11207'!M150+'11208'!M150+'11209'!M150+'11210'!M150+'11211'!M150+'11212'!M150</f>
        <v>0</v>
      </c>
      <c r="N150" s="9">
        <f>'11201'!N150+'11202'!N150+'11203'!N150+'11204'!N150+'11205'!N150+'11206'!N150+'11207'!N150+'11208'!N150+'11209'!N150+'11210'!N150+'11211'!N150+'11212'!N150</f>
        <v>0</v>
      </c>
      <c r="O150" s="9">
        <f>'11201'!O150+'11202'!O150+'11203'!O150+'11204'!O150+'11205'!O150+'11206'!O150+'11207'!O150+'11208'!O150+'11209'!O150+'11210'!O150+'11211'!O150+'11212'!O150</f>
        <v>0</v>
      </c>
      <c r="P150" s="9">
        <f>'11201'!P150+'11202'!P150+'11203'!P150+'11204'!P150+'11205'!P150+'11206'!P150+'11207'!P150+'11208'!P150+'11209'!P150+'11210'!P150+'11211'!P150+'11212'!P150</f>
        <v>0</v>
      </c>
      <c r="Q150" s="9">
        <f>'11201'!Q150+'11202'!Q150+'11203'!Q150+'11204'!Q150+'11205'!Q150+'11206'!Q150+'11207'!Q150+'11208'!Q150+'11209'!Q150+'11210'!Q150+'11211'!Q150+'11212'!Q150</f>
        <v>0</v>
      </c>
      <c r="R150" s="9">
        <f>'11201'!R150+'11202'!R150+'11203'!R150+'11204'!R150+'11205'!R150+'11206'!R150+'11207'!R150+'11208'!R150+'11209'!R150+'11210'!R150+'11211'!R150+'11212'!R150</f>
        <v>0</v>
      </c>
      <c r="S150" s="9">
        <f>'11201'!S150+'11202'!S150+'11203'!S150+'11204'!S150+'11205'!S150+'11206'!S150+'11207'!S150+'11208'!S150+'11209'!S150+'11210'!S150+'11211'!S150+'11212'!S150</f>
        <v>0</v>
      </c>
      <c r="T150" s="9">
        <f>'11201'!T150+'11202'!T150+'11203'!T150+'11204'!T150+'11205'!T150+'11206'!T150+'11207'!T150+'11208'!T150+'11209'!T150+'11210'!T150+'11211'!T150+'11212'!T150</f>
        <v>0</v>
      </c>
      <c r="U150" s="9">
        <f>'11201'!U150+'11202'!U150+'11203'!U150+'11204'!U150+'11205'!U150+'11206'!U150+'11207'!U150+'11208'!U150+'11209'!U150+'11210'!U150+'11211'!U150+'11212'!U150</f>
        <v>0</v>
      </c>
      <c r="V150" s="9">
        <f>'11201'!V150+'11202'!V150+'11203'!V150+'11204'!V150+'11205'!V150+'11206'!V150+'11207'!V150+'11208'!V150+'11209'!V150+'11210'!V150+'11211'!V150+'11212'!V150</f>
        <v>0</v>
      </c>
      <c r="W150" s="9">
        <f>'11201'!W150+'11202'!W150+'11203'!W150+'11204'!W150+'11205'!W150+'11206'!W150+'11207'!W150+'11208'!W150+'11209'!W150+'11210'!W150+'11211'!W150+'11212'!W150</f>
        <v>0</v>
      </c>
      <c r="X150" s="9">
        <f>'11201'!X150+'11202'!X150+'11203'!X150+'11204'!X150+'11205'!X150+'11206'!X150+'11207'!X150+'11208'!X150+'11209'!X150+'11210'!X150+'11211'!X150+'11212'!X150</f>
        <v>0</v>
      </c>
      <c r="Y150" s="9">
        <f>'11201'!Y150+'11202'!Y150+'11203'!Y150+'11204'!Y150+'11205'!Y150+'11206'!Y150+'11207'!Y150+'11208'!Y150+'11209'!Y150+'11210'!Y150+'11211'!Y150+'11212'!Y150</f>
        <v>0</v>
      </c>
      <c r="Z150" s="9">
        <f>'11201'!Z150+'11202'!Z150+'11203'!Z150+'11204'!Z150+'11205'!Z150+'11206'!Z150+'11207'!Z150+'11208'!Z150+'11209'!Z150+'11210'!Z150+'11211'!Z150+'11212'!Z150</f>
        <v>0</v>
      </c>
      <c r="AA150" s="9">
        <f>'11201'!AA150+'11202'!AA150+'11203'!AA150+'11204'!AA150+'11205'!AA150+'11206'!AA150+'11207'!AA150+'11208'!AA150+'11209'!AA150+'11210'!AA150+'11211'!AA150+'11212'!AA150</f>
        <v>0</v>
      </c>
      <c r="AB150" s="9">
        <f>'11201'!AB150+'11202'!AB150+'11203'!AB150+'11204'!AB150+'11205'!AB150+'11206'!AB150+'11207'!AB150+'11208'!AB150+'11209'!AB150+'11210'!AB150+'11211'!AB150+'11212'!AB150</f>
        <v>0</v>
      </c>
      <c r="AC150" s="9">
        <f>'11201'!AC150+'11202'!AC150+'11203'!AC150+'11204'!AC150+'11205'!AC150+'11206'!AC150+'11207'!AC150+'11208'!AC150+'11209'!AC150+'11210'!AC150+'11211'!AC150+'11212'!AC150</f>
        <v>0</v>
      </c>
      <c r="AD150" s="9">
        <f>'11201'!AD150+'11202'!AD150+'11203'!AD150+'11204'!AD150+'11205'!AD150+'11206'!AD150+'11207'!AD150+'11208'!AD150+'11209'!AD150+'11210'!AD150+'11211'!AD150+'11212'!AD150</f>
        <v>0</v>
      </c>
      <c r="AE150" s="9">
        <f>'11201'!AE150+'11202'!AE150+'11203'!AE150+'11204'!AE150+'11205'!AE150+'11206'!AE150+'11207'!AE150+'11208'!AE150+'11209'!AE150+'11210'!AE150+'11211'!AE150+'11212'!AE150</f>
        <v>0</v>
      </c>
      <c r="AF150" s="9">
        <f>'11201'!AF150+'11202'!AF150+'11203'!AF150+'11204'!AF150+'11205'!AF150+'11206'!AF150+'11207'!AF150+'11208'!AF150+'11209'!AF150+'11210'!AF150+'11211'!AF150+'11212'!AF150</f>
        <v>0</v>
      </c>
    </row>
    <row r="151" spans="1:32" ht="19.5" customHeight="1" thickBot="1">
      <c r="A151" s="52" t="s">
        <v>48</v>
      </c>
      <c r="B151" s="18" t="s">
        <v>2</v>
      </c>
      <c r="C151" s="43">
        <f>'11201'!C151+'11202'!C151+'11203'!C151+'11204'!C151+'11205'!C151+'11206'!C151+'11207'!C151+'11208'!C151+'11209'!C151+'11210'!C151+'11211'!C151+'11212'!C151</f>
        <v>498436047</v>
      </c>
      <c r="D151" s="43">
        <f>'11201'!D151+'11202'!D151+'11203'!D151+'11204'!D151+'11205'!D151+'11206'!D151+'11207'!D151+'11208'!D151+'11209'!D151+'11210'!D151+'11211'!D151+'11212'!D151</f>
        <v>107859561</v>
      </c>
      <c r="E151" s="43">
        <f>'11201'!E151+'11202'!E151+'11203'!E151+'11204'!E151+'11205'!E151+'11206'!E151+'11207'!E151+'11208'!E151+'11209'!E151+'11210'!E151+'11211'!E151+'11212'!E151</f>
        <v>606295608</v>
      </c>
      <c r="F151" s="43">
        <f>'11201'!F151+'11202'!F151+'11203'!F151+'11204'!F151+'11205'!F151+'11206'!F151+'11207'!F151+'11208'!F151+'11209'!F151+'11210'!F151+'11211'!F151+'11212'!F151</f>
        <v>18281157</v>
      </c>
      <c r="G151" s="43">
        <f>'11201'!G151+'11202'!G151+'11203'!G151+'11204'!G151+'11205'!G151+'11206'!G151+'11207'!G151+'11208'!G151+'11209'!G151+'11210'!G151+'11211'!G151+'11212'!G151</f>
        <v>16172386</v>
      </c>
      <c r="H151" s="43">
        <f>'11201'!H151+'11202'!H151+'11203'!H151+'11204'!H151+'11205'!H151+'11206'!H151+'11207'!H151+'11208'!H151+'11209'!H151+'11210'!H151+'11211'!H151+'11212'!H151</f>
        <v>34453543</v>
      </c>
      <c r="I151" s="43">
        <f>'11201'!I151+'11202'!I151+'11203'!I151+'11204'!I151+'11205'!I151+'11206'!I151+'11207'!I151+'11208'!I151+'11209'!I151+'11210'!I151+'11211'!I151+'11212'!I151</f>
        <v>998249</v>
      </c>
      <c r="J151" s="43">
        <f>'11201'!J151+'11202'!J151+'11203'!J151+'11204'!J151+'11205'!J151+'11206'!J151+'11207'!J151+'11208'!J151+'11209'!J151+'11210'!J151+'11211'!J151+'11212'!J151</f>
        <v>57968655</v>
      </c>
      <c r="K151" s="43">
        <f>'11201'!K151+'11202'!K151+'11203'!K151+'11204'!K151+'11205'!K151+'11206'!K151+'11207'!K151+'11208'!K151+'11209'!K151+'11210'!K151+'11211'!K151+'11212'!K151</f>
        <v>58966904</v>
      </c>
      <c r="L151" s="43">
        <f>'11201'!L151+'11202'!L151+'11203'!L151+'11204'!L151+'11205'!L151+'11206'!L151+'11207'!L151+'11208'!L151+'11209'!L151+'11210'!L151+'11211'!L151+'11212'!L151</f>
        <v>0</v>
      </c>
      <c r="M151" s="43">
        <f>'11201'!M151+'11202'!M151+'11203'!M151+'11204'!M151+'11205'!M151+'11206'!M151+'11207'!M151+'11208'!M151+'11209'!M151+'11210'!M151+'11211'!M151+'11212'!M151</f>
        <v>0</v>
      </c>
      <c r="N151" s="43">
        <f>'11201'!N151+'11202'!N151+'11203'!N151+'11204'!N151+'11205'!N151+'11206'!N151+'11207'!N151+'11208'!N151+'11209'!N151+'11210'!N151+'11211'!N151+'11212'!N151</f>
        <v>0</v>
      </c>
      <c r="O151" s="43">
        <f>'11201'!O151+'11202'!O151+'11203'!O151+'11204'!O151+'11205'!O151+'11206'!O151+'11207'!O151+'11208'!O151+'11209'!O151+'11210'!O151+'11211'!O151+'11212'!O151</f>
        <v>0</v>
      </c>
      <c r="P151" s="43">
        <f>'11201'!P151+'11202'!P151+'11203'!P151+'11204'!P151+'11205'!P151+'11206'!P151+'11207'!P151+'11208'!P151+'11209'!P151+'11210'!P151+'11211'!P151+'11212'!P151</f>
        <v>0</v>
      </c>
      <c r="Q151" s="43">
        <f>'11201'!Q151+'11202'!Q151+'11203'!Q151+'11204'!Q151+'11205'!Q151+'11206'!Q151+'11207'!Q151+'11208'!Q151+'11209'!Q151+'11210'!Q151+'11211'!Q151+'11212'!Q151</f>
        <v>0</v>
      </c>
      <c r="R151" s="43">
        <f>'11201'!R151+'11202'!R151+'11203'!R151+'11204'!R151+'11205'!R151+'11206'!R151+'11207'!R151+'11208'!R151+'11209'!R151+'11210'!R151+'11211'!R151+'11212'!R151</f>
        <v>0</v>
      </c>
      <c r="S151" s="43">
        <f>'11201'!S151+'11202'!S151+'11203'!S151+'11204'!S151+'11205'!S151+'11206'!S151+'11207'!S151+'11208'!S151+'11209'!S151+'11210'!S151+'11211'!S151+'11212'!S151</f>
        <v>0</v>
      </c>
      <c r="T151" s="43">
        <f>'11201'!T151+'11202'!T151+'11203'!T151+'11204'!T151+'11205'!T151+'11206'!T151+'11207'!T151+'11208'!T151+'11209'!T151+'11210'!T151+'11211'!T151+'11212'!T151</f>
        <v>0</v>
      </c>
      <c r="U151" s="43">
        <f>'11201'!U151+'11202'!U151+'11203'!U151+'11204'!U151+'11205'!U151+'11206'!U151+'11207'!U151+'11208'!U151+'11209'!U151+'11210'!U151+'11211'!U151+'11212'!U151</f>
        <v>2792</v>
      </c>
      <c r="V151" s="43">
        <f>'11201'!V151+'11202'!V151+'11203'!V151+'11204'!V151+'11205'!V151+'11206'!V151+'11207'!V151+'11208'!V151+'11209'!V151+'11210'!V151+'11211'!V151+'11212'!V151</f>
        <v>0</v>
      </c>
      <c r="W151" s="43">
        <f>'11201'!W151+'11202'!W151+'11203'!W151+'11204'!W151+'11205'!W151+'11206'!W151+'11207'!W151+'11208'!W151+'11209'!W151+'11210'!W151+'11211'!W151+'11212'!W151</f>
        <v>2792</v>
      </c>
      <c r="X151" s="43">
        <f>'11201'!X151+'11202'!X151+'11203'!X151+'11204'!X151+'11205'!X151+'11206'!X151+'11207'!X151+'11208'!X151+'11209'!X151+'11210'!X151+'11211'!X151+'11212'!X151</f>
        <v>479153849</v>
      </c>
      <c r="Y151" s="43">
        <f>'11201'!Y151+'11202'!Y151+'11203'!Y151+'11204'!Y151+'11205'!Y151+'11206'!Y151+'11207'!Y151+'11208'!Y151+'11209'!Y151+'11210'!Y151+'11211'!Y151+'11212'!Y151</f>
        <v>33718520</v>
      </c>
      <c r="Z151" s="43">
        <f>'11201'!Z151+'11202'!Z151+'11203'!Z151+'11204'!Z151+'11205'!Z151+'11206'!Z151+'11207'!Z151+'11208'!Z151+'11209'!Z151+'11210'!Z151+'11211'!Z151+'11212'!Z151</f>
        <v>512872369</v>
      </c>
      <c r="AA151" s="43">
        <f>'11201'!AA151+'11202'!AA151+'11203'!AA151+'11204'!AA151+'11205'!AA151+'11206'!AA151+'11207'!AA151+'11208'!AA151+'11209'!AA151+'11210'!AA151+'11211'!AA151+'11212'!AA151</f>
        <v>0</v>
      </c>
      <c r="AB151" s="43">
        <f>'11201'!AB151+'11202'!AB151+'11203'!AB151+'11204'!AB151+'11205'!AB151+'11206'!AB151+'11207'!AB151+'11208'!AB151+'11209'!AB151+'11210'!AB151+'11211'!AB151+'11212'!AB151</f>
        <v>0</v>
      </c>
      <c r="AC151" s="43">
        <f>'11201'!AC151+'11202'!AC151+'11203'!AC151+'11204'!AC151+'11205'!AC151+'11206'!AC151+'11207'!AC151+'11208'!AC151+'11209'!AC151+'11210'!AC151+'11211'!AC151+'11212'!AC151</f>
        <v>0</v>
      </c>
      <c r="AD151" s="43">
        <f>'11201'!AD151+'11202'!AD151+'11203'!AD151+'11204'!AD151+'11205'!AD151+'11206'!AD151+'11207'!AD151+'11208'!AD151+'11209'!AD151+'11210'!AD151+'11211'!AD151+'11212'!AD151</f>
        <v>0</v>
      </c>
      <c r="AE151" s="43">
        <f>'11201'!AE151+'11202'!AE151+'11203'!AE151+'11204'!AE151+'11205'!AE151+'11206'!AE151+'11207'!AE151+'11208'!AE151+'11209'!AE151+'11210'!AE151+'11211'!AE151+'11212'!AE151</f>
        <v>0</v>
      </c>
      <c r="AF151" s="43">
        <f>'11201'!AF151+'11202'!AF151+'11203'!AF151+'11204'!AF151+'11205'!AF151+'11206'!AF151+'11207'!AF151+'11208'!AF151+'11209'!AF151+'11210'!AF151+'11211'!AF151+'11212'!AF151</f>
        <v>0</v>
      </c>
    </row>
    <row r="152" spans="1:32" ht="19.5" customHeight="1" thickBot="1">
      <c r="A152" s="53"/>
      <c r="B152" s="17" t="s">
        <v>3</v>
      </c>
      <c r="C152" s="43">
        <f>'11201'!C152+'11202'!C152+'11203'!C152+'11204'!C152+'11205'!C152+'11206'!C152+'11207'!C152+'11208'!C152+'11209'!C152+'11210'!C152+'11211'!C152+'11212'!C152</f>
        <v>739155292</v>
      </c>
      <c r="D152" s="43">
        <f>'11201'!D152+'11202'!D152+'11203'!D152+'11204'!D152+'11205'!D152+'11206'!D152+'11207'!D152+'11208'!D152+'11209'!D152+'11210'!D152+'11211'!D152+'11212'!D152</f>
        <v>305537438</v>
      </c>
      <c r="E152" s="43">
        <f>'11201'!E152+'11202'!E152+'11203'!E152+'11204'!E152+'11205'!E152+'11206'!E152+'11207'!E152+'11208'!E152+'11209'!E152+'11210'!E152+'11211'!E152+'11212'!E152</f>
        <v>1044692730</v>
      </c>
      <c r="F152" s="43">
        <f>'11201'!F152+'11202'!F152+'11203'!F152+'11204'!F152+'11205'!F152+'11206'!F152+'11207'!F152+'11208'!F152+'11209'!F152+'11210'!F152+'11211'!F152+'11212'!F152</f>
        <v>97379546</v>
      </c>
      <c r="G152" s="43">
        <f>'11201'!G152+'11202'!G152+'11203'!G152+'11204'!G152+'11205'!G152+'11206'!G152+'11207'!G152+'11208'!G152+'11209'!G152+'11210'!G152+'11211'!G152+'11212'!G152</f>
        <v>88641294</v>
      </c>
      <c r="H152" s="43">
        <f>'11201'!H152+'11202'!H152+'11203'!H152+'11204'!H152+'11205'!H152+'11206'!H152+'11207'!H152+'11208'!H152+'11209'!H152+'11210'!H152+'11211'!H152+'11212'!H152</f>
        <v>186020840</v>
      </c>
      <c r="I152" s="43">
        <f>'11201'!I152+'11202'!I152+'11203'!I152+'11204'!I152+'11205'!I152+'11206'!I152+'11207'!I152+'11208'!I152+'11209'!I152+'11210'!I152+'11211'!I152+'11212'!I152</f>
        <v>16848813</v>
      </c>
      <c r="J152" s="43">
        <f>'11201'!J152+'11202'!J152+'11203'!J152+'11204'!J152+'11205'!J152+'11206'!J152+'11207'!J152+'11208'!J152+'11209'!J152+'11210'!J152+'11211'!J152+'11212'!J152</f>
        <v>11421463</v>
      </c>
      <c r="K152" s="43">
        <f>'11201'!K152+'11202'!K152+'11203'!K152+'11204'!K152+'11205'!K152+'11206'!K152+'11207'!K152+'11208'!K152+'11209'!K152+'11210'!K152+'11211'!K152+'11212'!K152</f>
        <v>28270276</v>
      </c>
      <c r="L152" s="43">
        <f>'11201'!L152+'11202'!L152+'11203'!L152+'11204'!L152+'11205'!L152+'11206'!L152+'11207'!L152+'11208'!L152+'11209'!L152+'11210'!L152+'11211'!L152+'11212'!L152</f>
        <v>0</v>
      </c>
      <c r="M152" s="43">
        <f>'11201'!M152+'11202'!M152+'11203'!M152+'11204'!M152+'11205'!M152+'11206'!M152+'11207'!M152+'11208'!M152+'11209'!M152+'11210'!M152+'11211'!M152+'11212'!M152</f>
        <v>0</v>
      </c>
      <c r="N152" s="43">
        <f>'11201'!N152+'11202'!N152+'11203'!N152+'11204'!N152+'11205'!N152+'11206'!N152+'11207'!N152+'11208'!N152+'11209'!N152+'11210'!N152+'11211'!N152+'11212'!N152</f>
        <v>0</v>
      </c>
      <c r="O152" s="43">
        <f>'11201'!O152+'11202'!O152+'11203'!O152+'11204'!O152+'11205'!O152+'11206'!O152+'11207'!O152+'11208'!O152+'11209'!O152+'11210'!O152+'11211'!O152+'11212'!O152</f>
        <v>0</v>
      </c>
      <c r="P152" s="43">
        <f>'11201'!P152+'11202'!P152+'11203'!P152+'11204'!P152+'11205'!P152+'11206'!P152+'11207'!P152+'11208'!P152+'11209'!P152+'11210'!P152+'11211'!P152+'11212'!P152</f>
        <v>0</v>
      </c>
      <c r="Q152" s="43">
        <f>'11201'!Q152+'11202'!Q152+'11203'!Q152+'11204'!Q152+'11205'!Q152+'11206'!Q152+'11207'!Q152+'11208'!Q152+'11209'!Q152+'11210'!Q152+'11211'!Q152+'11212'!Q152</f>
        <v>0</v>
      </c>
      <c r="R152" s="43">
        <f>'11201'!R152+'11202'!R152+'11203'!R152+'11204'!R152+'11205'!R152+'11206'!R152+'11207'!R152+'11208'!R152+'11209'!R152+'11210'!R152+'11211'!R152+'11212'!R152</f>
        <v>0</v>
      </c>
      <c r="S152" s="43">
        <f>'11201'!S152+'11202'!S152+'11203'!S152+'11204'!S152+'11205'!S152+'11206'!S152+'11207'!S152+'11208'!S152+'11209'!S152+'11210'!S152+'11211'!S152+'11212'!S152</f>
        <v>0</v>
      </c>
      <c r="T152" s="43">
        <f>'11201'!T152+'11202'!T152+'11203'!T152+'11204'!T152+'11205'!T152+'11206'!T152+'11207'!T152+'11208'!T152+'11209'!T152+'11210'!T152+'11211'!T152+'11212'!T152</f>
        <v>0</v>
      </c>
      <c r="U152" s="43">
        <f>'11201'!U152+'11202'!U152+'11203'!U152+'11204'!U152+'11205'!U152+'11206'!U152+'11207'!U152+'11208'!U152+'11209'!U152+'11210'!U152+'11211'!U152+'11212'!U152</f>
        <v>0</v>
      </c>
      <c r="V152" s="43">
        <f>'11201'!V152+'11202'!V152+'11203'!V152+'11204'!V152+'11205'!V152+'11206'!V152+'11207'!V152+'11208'!V152+'11209'!V152+'11210'!V152+'11211'!V152+'11212'!V152</f>
        <v>0</v>
      </c>
      <c r="W152" s="43">
        <f>'11201'!W152+'11202'!W152+'11203'!W152+'11204'!W152+'11205'!W152+'11206'!W152+'11207'!W152+'11208'!W152+'11209'!W152+'11210'!W152+'11211'!W152+'11212'!W152</f>
        <v>0</v>
      </c>
      <c r="X152" s="43">
        <f>'11201'!X152+'11202'!X152+'11203'!X152+'11204'!X152+'11205'!X152+'11206'!X152+'11207'!X152+'11208'!X152+'11209'!X152+'11210'!X152+'11211'!X152+'11212'!X152</f>
        <v>624926933</v>
      </c>
      <c r="Y152" s="43">
        <f>'11201'!Y152+'11202'!Y152+'11203'!Y152+'11204'!Y152+'11205'!Y152+'11206'!Y152+'11207'!Y152+'11208'!Y152+'11209'!Y152+'11210'!Y152+'11211'!Y152+'11212'!Y152</f>
        <v>205474681</v>
      </c>
      <c r="Z152" s="43">
        <f>'11201'!Z152+'11202'!Z152+'11203'!Z152+'11204'!Z152+'11205'!Z152+'11206'!Z152+'11207'!Z152+'11208'!Z152+'11209'!Z152+'11210'!Z152+'11211'!Z152+'11212'!Z152</f>
        <v>830401614</v>
      </c>
      <c r="AA152" s="43">
        <f>'11201'!AA152+'11202'!AA152+'11203'!AA152+'11204'!AA152+'11205'!AA152+'11206'!AA152+'11207'!AA152+'11208'!AA152+'11209'!AA152+'11210'!AA152+'11211'!AA152+'11212'!AA152</f>
        <v>0</v>
      </c>
      <c r="AB152" s="43">
        <f>'11201'!AB152+'11202'!AB152+'11203'!AB152+'11204'!AB152+'11205'!AB152+'11206'!AB152+'11207'!AB152+'11208'!AB152+'11209'!AB152+'11210'!AB152+'11211'!AB152+'11212'!AB152</f>
        <v>0</v>
      </c>
      <c r="AC152" s="43">
        <f>'11201'!AC152+'11202'!AC152+'11203'!AC152+'11204'!AC152+'11205'!AC152+'11206'!AC152+'11207'!AC152+'11208'!AC152+'11209'!AC152+'11210'!AC152+'11211'!AC152+'11212'!AC152</f>
        <v>0</v>
      </c>
      <c r="AD152" s="43">
        <f>'11201'!AD152+'11202'!AD152+'11203'!AD152+'11204'!AD152+'11205'!AD152+'11206'!AD152+'11207'!AD152+'11208'!AD152+'11209'!AD152+'11210'!AD152+'11211'!AD152+'11212'!AD152</f>
        <v>0</v>
      </c>
      <c r="AE152" s="43">
        <f>'11201'!AE152+'11202'!AE152+'11203'!AE152+'11204'!AE152+'11205'!AE152+'11206'!AE152+'11207'!AE152+'11208'!AE152+'11209'!AE152+'11210'!AE152+'11211'!AE152+'11212'!AE152</f>
        <v>0</v>
      </c>
      <c r="AF152" s="43">
        <f>'11201'!AF152+'11202'!AF152+'11203'!AF152+'11204'!AF152+'11205'!AF152+'11206'!AF152+'11207'!AF152+'11208'!AF152+'11209'!AF152+'11210'!AF152+'11211'!AF152+'11212'!AF152</f>
        <v>0</v>
      </c>
    </row>
    <row r="153" spans="1:32" ht="19.5" customHeight="1" thickBot="1">
      <c r="A153" s="53"/>
      <c r="B153" s="17" t="s">
        <v>59</v>
      </c>
      <c r="C153" s="43">
        <f>'11201'!C153+'11202'!C153+'11203'!C153+'11204'!C153+'11205'!C153+'11206'!C153+'11207'!C153+'11208'!C153+'11209'!C153+'11210'!C153+'11211'!C153+'11212'!C153</f>
        <v>2880208</v>
      </c>
      <c r="D153" s="43">
        <f>'11201'!D153+'11202'!D153+'11203'!D153+'11204'!D153+'11205'!D153+'11206'!D153+'11207'!D153+'11208'!D153+'11209'!D153+'11210'!D153+'11211'!D153+'11212'!D153</f>
        <v>0</v>
      </c>
      <c r="E153" s="43">
        <f>'11201'!E153+'11202'!E153+'11203'!E153+'11204'!E153+'11205'!E153+'11206'!E153+'11207'!E153+'11208'!E153+'11209'!E153+'11210'!E153+'11211'!E153+'11212'!E153</f>
        <v>2880208</v>
      </c>
      <c r="F153" s="43">
        <f>'11201'!F153+'11202'!F153+'11203'!F153+'11204'!F153+'11205'!F153+'11206'!F153+'11207'!F153+'11208'!F153+'11209'!F153+'11210'!F153+'11211'!F153+'11212'!F153</f>
        <v>0</v>
      </c>
      <c r="G153" s="43">
        <f>'11201'!G153+'11202'!G153+'11203'!G153+'11204'!G153+'11205'!G153+'11206'!G153+'11207'!G153+'11208'!G153+'11209'!G153+'11210'!G153+'11211'!G153+'11212'!G153</f>
        <v>0</v>
      </c>
      <c r="H153" s="43">
        <f>'11201'!H153+'11202'!H153+'11203'!H153+'11204'!H153+'11205'!H153+'11206'!H153+'11207'!H153+'11208'!H153+'11209'!H153+'11210'!H153+'11211'!H153+'11212'!H153</f>
        <v>0</v>
      </c>
      <c r="I153" s="43">
        <f>'11201'!I153+'11202'!I153+'11203'!I153+'11204'!I153+'11205'!I153+'11206'!I153+'11207'!I153+'11208'!I153+'11209'!I153+'11210'!I153+'11211'!I153+'11212'!I153</f>
        <v>0</v>
      </c>
      <c r="J153" s="43">
        <f>'11201'!J153+'11202'!J153+'11203'!J153+'11204'!J153+'11205'!J153+'11206'!J153+'11207'!J153+'11208'!J153+'11209'!J153+'11210'!J153+'11211'!J153+'11212'!J153</f>
        <v>0</v>
      </c>
      <c r="K153" s="43">
        <f>'11201'!K153+'11202'!K153+'11203'!K153+'11204'!K153+'11205'!K153+'11206'!K153+'11207'!K153+'11208'!K153+'11209'!K153+'11210'!K153+'11211'!K153+'11212'!K153</f>
        <v>0</v>
      </c>
      <c r="L153" s="43">
        <f>'11201'!L153+'11202'!L153+'11203'!L153+'11204'!L153+'11205'!L153+'11206'!L153+'11207'!L153+'11208'!L153+'11209'!L153+'11210'!L153+'11211'!L153+'11212'!L153</f>
        <v>0</v>
      </c>
      <c r="M153" s="43">
        <f>'11201'!M153+'11202'!M153+'11203'!M153+'11204'!M153+'11205'!M153+'11206'!M153+'11207'!M153+'11208'!M153+'11209'!M153+'11210'!M153+'11211'!M153+'11212'!M153</f>
        <v>0</v>
      </c>
      <c r="N153" s="43">
        <f>'11201'!N153+'11202'!N153+'11203'!N153+'11204'!N153+'11205'!N153+'11206'!N153+'11207'!N153+'11208'!N153+'11209'!N153+'11210'!N153+'11211'!N153+'11212'!N153</f>
        <v>0</v>
      </c>
      <c r="O153" s="43">
        <f>'11201'!O153+'11202'!O153+'11203'!O153+'11204'!O153+'11205'!O153+'11206'!O153+'11207'!O153+'11208'!O153+'11209'!O153+'11210'!O153+'11211'!O153+'11212'!O153</f>
        <v>0</v>
      </c>
      <c r="P153" s="43">
        <f>'11201'!P153+'11202'!P153+'11203'!P153+'11204'!P153+'11205'!P153+'11206'!P153+'11207'!P153+'11208'!P153+'11209'!P153+'11210'!P153+'11211'!P153+'11212'!P153</f>
        <v>0</v>
      </c>
      <c r="Q153" s="43">
        <f>'11201'!Q153+'11202'!Q153+'11203'!Q153+'11204'!Q153+'11205'!Q153+'11206'!Q153+'11207'!Q153+'11208'!Q153+'11209'!Q153+'11210'!Q153+'11211'!Q153+'11212'!Q153</f>
        <v>0</v>
      </c>
      <c r="R153" s="43">
        <f>'11201'!R153+'11202'!R153+'11203'!R153+'11204'!R153+'11205'!R153+'11206'!R153+'11207'!R153+'11208'!R153+'11209'!R153+'11210'!R153+'11211'!R153+'11212'!R153</f>
        <v>0</v>
      </c>
      <c r="S153" s="43">
        <f>'11201'!S153+'11202'!S153+'11203'!S153+'11204'!S153+'11205'!S153+'11206'!S153+'11207'!S153+'11208'!S153+'11209'!S153+'11210'!S153+'11211'!S153+'11212'!S153</f>
        <v>0</v>
      </c>
      <c r="T153" s="43">
        <f>'11201'!T153+'11202'!T153+'11203'!T153+'11204'!T153+'11205'!T153+'11206'!T153+'11207'!T153+'11208'!T153+'11209'!T153+'11210'!T153+'11211'!T153+'11212'!T153</f>
        <v>0</v>
      </c>
      <c r="U153" s="43">
        <f>'11201'!U153+'11202'!U153+'11203'!U153+'11204'!U153+'11205'!U153+'11206'!U153+'11207'!U153+'11208'!U153+'11209'!U153+'11210'!U153+'11211'!U153+'11212'!U153</f>
        <v>0</v>
      </c>
      <c r="V153" s="43">
        <f>'11201'!V153+'11202'!V153+'11203'!V153+'11204'!V153+'11205'!V153+'11206'!V153+'11207'!V153+'11208'!V153+'11209'!V153+'11210'!V153+'11211'!V153+'11212'!V153</f>
        <v>0</v>
      </c>
      <c r="W153" s="43">
        <f>'11201'!W153+'11202'!W153+'11203'!W153+'11204'!W153+'11205'!W153+'11206'!W153+'11207'!W153+'11208'!W153+'11209'!W153+'11210'!W153+'11211'!W153+'11212'!W153</f>
        <v>0</v>
      </c>
      <c r="X153" s="43">
        <f>'11201'!X153+'11202'!X153+'11203'!X153+'11204'!X153+'11205'!X153+'11206'!X153+'11207'!X153+'11208'!X153+'11209'!X153+'11210'!X153+'11211'!X153+'11212'!X153</f>
        <v>2880208</v>
      </c>
      <c r="Y153" s="43">
        <f>'11201'!Y153+'11202'!Y153+'11203'!Y153+'11204'!Y153+'11205'!Y153+'11206'!Y153+'11207'!Y153+'11208'!Y153+'11209'!Y153+'11210'!Y153+'11211'!Y153+'11212'!Y153</f>
        <v>0</v>
      </c>
      <c r="Z153" s="43">
        <f>'11201'!Z153+'11202'!Z153+'11203'!Z153+'11204'!Z153+'11205'!Z153+'11206'!Z153+'11207'!Z153+'11208'!Z153+'11209'!Z153+'11210'!Z153+'11211'!Z153+'11212'!Z153</f>
        <v>2880208</v>
      </c>
      <c r="AA153" s="43">
        <f>'11201'!AA153+'11202'!AA153+'11203'!AA153+'11204'!AA153+'11205'!AA153+'11206'!AA153+'11207'!AA153+'11208'!AA153+'11209'!AA153+'11210'!AA153+'11211'!AA153+'11212'!AA153</f>
        <v>0</v>
      </c>
      <c r="AB153" s="43">
        <f>'11201'!AB153+'11202'!AB153+'11203'!AB153+'11204'!AB153+'11205'!AB153+'11206'!AB153+'11207'!AB153+'11208'!AB153+'11209'!AB153+'11210'!AB153+'11211'!AB153+'11212'!AB153</f>
        <v>0</v>
      </c>
      <c r="AC153" s="43">
        <f>'11201'!AC153+'11202'!AC153+'11203'!AC153+'11204'!AC153+'11205'!AC153+'11206'!AC153+'11207'!AC153+'11208'!AC153+'11209'!AC153+'11210'!AC153+'11211'!AC153+'11212'!AC153</f>
        <v>0</v>
      </c>
      <c r="AD153" s="43">
        <f>'11201'!AD153+'11202'!AD153+'11203'!AD153+'11204'!AD153+'11205'!AD153+'11206'!AD153+'11207'!AD153+'11208'!AD153+'11209'!AD153+'11210'!AD153+'11211'!AD153+'11212'!AD153</f>
        <v>0</v>
      </c>
      <c r="AE153" s="43">
        <f>'11201'!AE153+'11202'!AE153+'11203'!AE153+'11204'!AE153+'11205'!AE153+'11206'!AE153+'11207'!AE153+'11208'!AE153+'11209'!AE153+'11210'!AE153+'11211'!AE153+'11212'!AE153</f>
        <v>0</v>
      </c>
      <c r="AF153" s="43">
        <f>'11201'!AF153+'11202'!AF153+'11203'!AF153+'11204'!AF153+'11205'!AF153+'11206'!AF153+'11207'!AF153+'11208'!AF153+'11209'!AF153+'11210'!AF153+'11211'!AF153+'11212'!AF153</f>
        <v>0</v>
      </c>
    </row>
    <row r="154" spans="1:32" ht="19.5" customHeight="1" thickBot="1">
      <c r="A154" s="54"/>
      <c r="B154" s="17" t="s">
        <v>4</v>
      </c>
      <c r="C154" s="43">
        <f>'11201'!C154+'11202'!C154+'11203'!C154+'11204'!C154+'11205'!C154+'11206'!C154+'11207'!C154+'11208'!C154+'11209'!C154+'11210'!C154+'11211'!C154+'11212'!C154</f>
        <v>5308289412</v>
      </c>
      <c r="D154" s="43">
        <f>'11201'!D154+'11202'!D154+'11203'!D154+'11204'!D154+'11205'!D154+'11206'!D154+'11207'!D154+'11208'!D154+'11209'!D154+'11210'!D154+'11211'!D154+'11212'!D154</f>
        <v>4020283224</v>
      </c>
      <c r="E154" s="43">
        <f>'11201'!E154+'11202'!E154+'11203'!E154+'11204'!E154+'11205'!E154+'11206'!E154+'11207'!E154+'11208'!E154+'11209'!E154+'11210'!E154+'11211'!E154+'11212'!E154</f>
        <v>9328572636</v>
      </c>
      <c r="F154" s="43">
        <f>'11201'!F154+'11202'!F154+'11203'!F154+'11204'!F154+'11205'!F154+'11206'!F154+'11207'!F154+'11208'!F154+'11209'!F154+'11210'!F154+'11211'!F154+'11212'!F154</f>
        <v>2104898168</v>
      </c>
      <c r="G154" s="43">
        <f>'11201'!G154+'11202'!G154+'11203'!G154+'11204'!G154+'11205'!G154+'11206'!G154+'11207'!G154+'11208'!G154+'11209'!G154+'11210'!G154+'11211'!G154+'11212'!G154</f>
        <v>2194751595</v>
      </c>
      <c r="H154" s="43">
        <f>'11201'!H154+'11202'!H154+'11203'!H154+'11204'!H154+'11205'!H154+'11206'!H154+'11207'!H154+'11208'!H154+'11209'!H154+'11210'!H154+'11211'!H154+'11212'!H154</f>
        <v>4299649763</v>
      </c>
      <c r="I154" s="43">
        <f>'11201'!I154+'11202'!I154+'11203'!I154+'11204'!I154+'11205'!I154+'11206'!I154+'11207'!I154+'11208'!I154+'11209'!I154+'11210'!I154+'11211'!I154+'11212'!I154</f>
        <v>75432017</v>
      </c>
      <c r="J154" s="43">
        <f>'11201'!J154+'11202'!J154+'11203'!J154+'11204'!J154+'11205'!J154+'11206'!J154+'11207'!J154+'11208'!J154+'11209'!J154+'11210'!J154+'11211'!J154+'11212'!J154</f>
        <v>146192061</v>
      </c>
      <c r="K154" s="43">
        <f>'11201'!K154+'11202'!K154+'11203'!K154+'11204'!K154+'11205'!K154+'11206'!K154+'11207'!K154+'11208'!K154+'11209'!K154+'11210'!K154+'11211'!K154+'11212'!K154</f>
        <v>221624078</v>
      </c>
      <c r="L154" s="43">
        <f>'11201'!L154+'11202'!L154+'11203'!L154+'11204'!L154+'11205'!L154+'11206'!L154+'11207'!L154+'11208'!L154+'11209'!L154+'11210'!L154+'11211'!L154+'11212'!L154</f>
        <v>0</v>
      </c>
      <c r="M154" s="43">
        <f>'11201'!M154+'11202'!M154+'11203'!M154+'11204'!M154+'11205'!M154+'11206'!M154+'11207'!M154+'11208'!M154+'11209'!M154+'11210'!M154+'11211'!M154+'11212'!M154</f>
        <v>1</v>
      </c>
      <c r="N154" s="43">
        <f>'11201'!N154+'11202'!N154+'11203'!N154+'11204'!N154+'11205'!N154+'11206'!N154+'11207'!N154+'11208'!N154+'11209'!N154+'11210'!N154+'11211'!N154+'11212'!N154</f>
        <v>1</v>
      </c>
      <c r="O154" s="43">
        <f>'11201'!O154+'11202'!O154+'11203'!O154+'11204'!O154+'11205'!O154+'11206'!O154+'11207'!O154+'11208'!O154+'11209'!O154+'11210'!O154+'11211'!O154+'11212'!O154</f>
        <v>0</v>
      </c>
      <c r="P154" s="43">
        <f>'11201'!P154+'11202'!P154+'11203'!P154+'11204'!P154+'11205'!P154+'11206'!P154+'11207'!P154+'11208'!P154+'11209'!P154+'11210'!P154+'11211'!P154+'11212'!P154</f>
        <v>0</v>
      </c>
      <c r="Q154" s="43">
        <f>'11201'!Q154+'11202'!Q154+'11203'!Q154+'11204'!Q154+'11205'!Q154+'11206'!Q154+'11207'!Q154+'11208'!Q154+'11209'!Q154+'11210'!Q154+'11211'!Q154+'11212'!Q154</f>
        <v>0</v>
      </c>
      <c r="R154" s="43">
        <f>'11201'!R154+'11202'!R154+'11203'!R154+'11204'!R154+'11205'!R154+'11206'!R154+'11207'!R154+'11208'!R154+'11209'!R154+'11210'!R154+'11211'!R154+'11212'!R154</f>
        <v>0</v>
      </c>
      <c r="S154" s="43">
        <f>'11201'!S154+'11202'!S154+'11203'!S154+'11204'!S154+'11205'!S154+'11206'!S154+'11207'!S154+'11208'!S154+'11209'!S154+'11210'!S154+'11211'!S154+'11212'!S154</f>
        <v>0</v>
      </c>
      <c r="T154" s="43">
        <f>'11201'!T154+'11202'!T154+'11203'!T154+'11204'!T154+'11205'!T154+'11206'!T154+'11207'!T154+'11208'!T154+'11209'!T154+'11210'!T154+'11211'!T154+'11212'!T154</f>
        <v>0</v>
      </c>
      <c r="U154" s="43">
        <f>'11201'!U154+'11202'!U154+'11203'!U154+'11204'!U154+'11205'!U154+'11206'!U154+'11207'!U154+'11208'!U154+'11209'!U154+'11210'!U154+'11211'!U154+'11212'!U154</f>
        <v>457188677</v>
      </c>
      <c r="V154" s="43">
        <f>'11201'!V154+'11202'!V154+'11203'!V154+'11204'!V154+'11205'!V154+'11206'!V154+'11207'!V154+'11208'!V154+'11209'!V154+'11210'!V154+'11211'!V154+'11212'!V154</f>
        <v>9392675</v>
      </c>
      <c r="W154" s="43">
        <f>'11201'!W154+'11202'!W154+'11203'!W154+'11204'!W154+'11205'!W154+'11206'!W154+'11207'!W154+'11208'!W154+'11209'!W154+'11210'!W154+'11211'!W154+'11212'!W154</f>
        <v>466581352</v>
      </c>
      <c r="X154" s="43">
        <f>'11201'!X154+'11202'!X154+'11203'!X154+'11204'!X154+'11205'!X154+'11206'!X154+'11207'!X154+'11208'!X154+'11209'!X154+'11210'!X154+'11211'!X154+'11212'!X154</f>
        <v>2670770550</v>
      </c>
      <c r="Y154" s="43">
        <f>'11201'!Y154+'11202'!Y154+'11203'!Y154+'11204'!Y154+'11205'!Y154+'11206'!Y154+'11207'!Y154+'11208'!Y154+'11209'!Y154+'11210'!Y154+'11211'!Y154+'11212'!Y154</f>
        <v>1669946892</v>
      </c>
      <c r="Z154" s="43">
        <f>'11201'!Z154+'11202'!Z154+'11203'!Z154+'11204'!Z154+'11205'!Z154+'11206'!Z154+'11207'!Z154+'11208'!Z154+'11209'!Z154+'11210'!Z154+'11211'!Z154+'11212'!Z154</f>
        <v>4340717442</v>
      </c>
      <c r="AA154" s="43">
        <f>'11201'!AA154+'11202'!AA154+'11203'!AA154+'11204'!AA154+'11205'!AA154+'11206'!AA154+'11207'!AA154+'11208'!AA154+'11209'!AA154+'11210'!AA154+'11211'!AA154+'11212'!AA154</f>
        <v>0</v>
      </c>
      <c r="AB154" s="43">
        <f>'11201'!AB154+'11202'!AB154+'11203'!AB154+'11204'!AB154+'11205'!AB154+'11206'!AB154+'11207'!AB154+'11208'!AB154+'11209'!AB154+'11210'!AB154+'11211'!AB154+'11212'!AB154</f>
        <v>0</v>
      </c>
      <c r="AC154" s="43">
        <f>'11201'!AC154+'11202'!AC154+'11203'!AC154+'11204'!AC154+'11205'!AC154+'11206'!AC154+'11207'!AC154+'11208'!AC154+'11209'!AC154+'11210'!AC154+'11211'!AC154+'11212'!AC154</f>
        <v>0</v>
      </c>
      <c r="AD154" s="43">
        <f>'11201'!AD154+'11202'!AD154+'11203'!AD154+'11204'!AD154+'11205'!AD154+'11206'!AD154+'11207'!AD154+'11208'!AD154+'11209'!AD154+'11210'!AD154+'11211'!AD154+'11212'!AD154</f>
        <v>0</v>
      </c>
      <c r="AE154" s="43">
        <f>'11201'!AE154+'11202'!AE154+'11203'!AE154+'11204'!AE154+'11205'!AE154+'11206'!AE154+'11207'!AE154+'11208'!AE154+'11209'!AE154+'11210'!AE154+'11211'!AE154+'11212'!AE154</f>
        <v>0</v>
      </c>
      <c r="AF154" s="43">
        <f>'11201'!AF154+'11202'!AF154+'11203'!AF154+'11204'!AF154+'11205'!AF154+'11206'!AF154+'11207'!AF154+'11208'!AF154+'11209'!AF154+'11210'!AF154+'11211'!AF154+'11212'!AF154</f>
        <v>0</v>
      </c>
    </row>
    <row r="155" spans="1:32" s="44" customFormat="1" ht="19.5" customHeight="1" thickBot="1">
      <c r="A155" s="22" t="s">
        <v>5</v>
      </c>
      <c r="B155" s="21"/>
      <c r="C155" s="9">
        <f>'11201'!C155+'11202'!C155+'11203'!C155+'11204'!C155+'11205'!C155+'11206'!C155+'11207'!C155+'11208'!C155+'11209'!C155+'11210'!C155+'11211'!C155+'11212'!C155</f>
        <v>6548760959</v>
      </c>
      <c r="D155" s="9">
        <f>'11201'!D155+'11202'!D155+'11203'!D155+'11204'!D155+'11205'!D155+'11206'!D155+'11207'!D155+'11208'!D155+'11209'!D155+'11210'!D155+'11211'!D155+'11212'!D155</f>
        <v>4433680223</v>
      </c>
      <c r="E155" s="9">
        <f>'11201'!E155+'11202'!E155+'11203'!E155+'11204'!E155+'11205'!E155+'11206'!E155+'11207'!E155+'11208'!E155+'11209'!E155+'11210'!E155+'11211'!E155+'11212'!E155</f>
        <v>10982441182</v>
      </c>
      <c r="F155" s="9">
        <f>'11201'!F155+'11202'!F155+'11203'!F155+'11204'!F155+'11205'!F155+'11206'!F155+'11207'!F155+'11208'!F155+'11209'!F155+'11210'!F155+'11211'!F155+'11212'!F155</f>
        <v>2220558871</v>
      </c>
      <c r="G155" s="9">
        <f>'11201'!G155+'11202'!G155+'11203'!G155+'11204'!G155+'11205'!G155+'11206'!G155+'11207'!G155+'11208'!G155+'11209'!G155+'11210'!G155+'11211'!G155+'11212'!G155</f>
        <v>2299565275</v>
      </c>
      <c r="H155" s="9">
        <f>'11201'!H155+'11202'!H155+'11203'!H155+'11204'!H155+'11205'!H155+'11206'!H155+'11207'!H155+'11208'!H155+'11209'!H155+'11210'!H155+'11211'!H155+'11212'!H155</f>
        <v>4520124146</v>
      </c>
      <c r="I155" s="9">
        <f>'11201'!I155+'11202'!I155+'11203'!I155+'11204'!I155+'11205'!I155+'11206'!I155+'11207'!I155+'11208'!I155+'11209'!I155+'11210'!I155+'11211'!I155+'11212'!I155</f>
        <v>93279079</v>
      </c>
      <c r="J155" s="9">
        <f>'11201'!J155+'11202'!J155+'11203'!J155+'11204'!J155+'11205'!J155+'11206'!J155+'11207'!J155+'11208'!J155+'11209'!J155+'11210'!J155+'11211'!J155+'11212'!J155</f>
        <v>215582179</v>
      </c>
      <c r="K155" s="9">
        <f>'11201'!K155+'11202'!K155+'11203'!K155+'11204'!K155+'11205'!K155+'11206'!K155+'11207'!K155+'11208'!K155+'11209'!K155+'11210'!K155+'11211'!K155+'11212'!K155</f>
        <v>308861258</v>
      </c>
      <c r="L155" s="9">
        <f>'11201'!L155+'11202'!L155+'11203'!L155+'11204'!L155+'11205'!L155+'11206'!L155+'11207'!L155+'11208'!L155+'11209'!L155+'11210'!L155+'11211'!L155+'11212'!L155</f>
        <v>0</v>
      </c>
      <c r="M155" s="9">
        <f>'11201'!M155+'11202'!M155+'11203'!M155+'11204'!M155+'11205'!M155+'11206'!M155+'11207'!M155+'11208'!M155+'11209'!M155+'11210'!M155+'11211'!M155+'11212'!M155</f>
        <v>1</v>
      </c>
      <c r="N155" s="9">
        <f>'11201'!N155+'11202'!N155+'11203'!N155+'11204'!N155+'11205'!N155+'11206'!N155+'11207'!N155+'11208'!N155+'11209'!N155+'11210'!N155+'11211'!N155+'11212'!N155</f>
        <v>1</v>
      </c>
      <c r="O155" s="9">
        <f>'11201'!O155+'11202'!O155+'11203'!O155+'11204'!O155+'11205'!O155+'11206'!O155+'11207'!O155+'11208'!O155+'11209'!O155+'11210'!O155+'11211'!O155+'11212'!O155</f>
        <v>0</v>
      </c>
      <c r="P155" s="9">
        <f>'11201'!P155+'11202'!P155+'11203'!P155+'11204'!P155+'11205'!P155+'11206'!P155+'11207'!P155+'11208'!P155+'11209'!P155+'11210'!P155+'11211'!P155+'11212'!P155</f>
        <v>0</v>
      </c>
      <c r="Q155" s="9">
        <f>'11201'!Q155+'11202'!Q155+'11203'!Q155+'11204'!Q155+'11205'!Q155+'11206'!Q155+'11207'!Q155+'11208'!Q155+'11209'!Q155+'11210'!Q155+'11211'!Q155+'11212'!Q155</f>
        <v>0</v>
      </c>
      <c r="R155" s="9">
        <f>'11201'!R155+'11202'!R155+'11203'!R155+'11204'!R155+'11205'!R155+'11206'!R155+'11207'!R155+'11208'!R155+'11209'!R155+'11210'!R155+'11211'!R155+'11212'!R155</f>
        <v>0</v>
      </c>
      <c r="S155" s="9">
        <f>'11201'!S155+'11202'!S155+'11203'!S155+'11204'!S155+'11205'!S155+'11206'!S155+'11207'!S155+'11208'!S155+'11209'!S155+'11210'!S155+'11211'!S155+'11212'!S155</f>
        <v>0</v>
      </c>
      <c r="T155" s="9">
        <f>'11201'!T155+'11202'!T155+'11203'!T155+'11204'!T155+'11205'!T155+'11206'!T155+'11207'!T155+'11208'!T155+'11209'!T155+'11210'!T155+'11211'!T155+'11212'!T155</f>
        <v>0</v>
      </c>
      <c r="U155" s="9">
        <f>'11201'!U155+'11202'!U155+'11203'!U155+'11204'!U155+'11205'!U155+'11206'!U155+'11207'!U155+'11208'!U155+'11209'!U155+'11210'!U155+'11211'!U155+'11212'!U155</f>
        <v>457191469</v>
      </c>
      <c r="V155" s="9">
        <f>'11201'!V155+'11202'!V155+'11203'!V155+'11204'!V155+'11205'!V155+'11206'!V155+'11207'!V155+'11208'!V155+'11209'!V155+'11210'!V155+'11211'!V155+'11212'!V155</f>
        <v>9392675</v>
      </c>
      <c r="W155" s="9">
        <f>'11201'!W155+'11202'!W155+'11203'!W155+'11204'!W155+'11205'!W155+'11206'!W155+'11207'!W155+'11208'!W155+'11209'!W155+'11210'!W155+'11211'!W155+'11212'!W155</f>
        <v>466584144</v>
      </c>
      <c r="X155" s="9">
        <f>'11201'!X155+'11202'!X155+'11203'!X155+'11204'!X155+'11205'!X155+'11206'!X155+'11207'!X155+'11208'!X155+'11209'!X155+'11210'!X155+'11211'!X155+'11212'!X155</f>
        <v>3777731540</v>
      </c>
      <c r="Y155" s="9">
        <f>'11201'!Y155+'11202'!Y155+'11203'!Y155+'11204'!Y155+'11205'!Y155+'11206'!Y155+'11207'!Y155+'11208'!Y155+'11209'!Y155+'11210'!Y155+'11211'!Y155+'11212'!Y155</f>
        <v>1909140093</v>
      </c>
      <c r="Z155" s="9">
        <f>'11201'!Z155+'11202'!Z155+'11203'!Z155+'11204'!Z155+'11205'!Z155+'11206'!Z155+'11207'!Z155+'11208'!Z155+'11209'!Z155+'11210'!Z155+'11211'!Z155+'11212'!Z155</f>
        <v>5686871633</v>
      </c>
      <c r="AA155" s="9">
        <f>'11201'!AA155+'11202'!AA155+'11203'!AA155+'11204'!AA155+'11205'!AA155+'11206'!AA155+'11207'!AA155+'11208'!AA155+'11209'!AA155+'11210'!AA155+'11211'!AA155+'11212'!AA155</f>
        <v>0</v>
      </c>
      <c r="AB155" s="9">
        <f>'11201'!AB155+'11202'!AB155+'11203'!AB155+'11204'!AB155+'11205'!AB155+'11206'!AB155+'11207'!AB155+'11208'!AB155+'11209'!AB155+'11210'!AB155+'11211'!AB155+'11212'!AB155</f>
        <v>0</v>
      </c>
      <c r="AC155" s="9">
        <f>'11201'!AC155+'11202'!AC155+'11203'!AC155+'11204'!AC155+'11205'!AC155+'11206'!AC155+'11207'!AC155+'11208'!AC155+'11209'!AC155+'11210'!AC155+'11211'!AC155+'11212'!AC155</f>
        <v>0</v>
      </c>
      <c r="AD155" s="9">
        <f>'11201'!AD155+'11202'!AD155+'11203'!AD155+'11204'!AD155+'11205'!AD155+'11206'!AD155+'11207'!AD155+'11208'!AD155+'11209'!AD155+'11210'!AD155+'11211'!AD155+'11212'!AD155</f>
        <v>0</v>
      </c>
      <c r="AE155" s="9">
        <f>'11201'!AE155+'11202'!AE155+'11203'!AE155+'11204'!AE155+'11205'!AE155+'11206'!AE155+'11207'!AE155+'11208'!AE155+'11209'!AE155+'11210'!AE155+'11211'!AE155+'11212'!AE155</f>
        <v>0</v>
      </c>
      <c r="AF155" s="9">
        <f>'11201'!AF155+'11202'!AF155+'11203'!AF155+'11204'!AF155+'11205'!AF155+'11206'!AF155+'11207'!AF155+'11208'!AF155+'11209'!AF155+'11210'!AF155+'11211'!AF155+'11212'!AF155</f>
        <v>0</v>
      </c>
    </row>
    <row r="156" spans="1:32" ht="19.5" customHeight="1" thickBot="1">
      <c r="A156" s="52" t="s">
        <v>49</v>
      </c>
      <c r="B156" s="18" t="s">
        <v>2</v>
      </c>
      <c r="C156" s="43">
        <f>'11201'!C156+'11202'!C156+'11203'!C156+'11204'!C156+'11205'!C156+'11206'!C156+'11207'!C156+'11208'!C156+'11209'!C156+'11210'!C156+'11211'!C156+'11212'!C156</f>
        <v>631913</v>
      </c>
      <c r="D156" s="43">
        <f>'11201'!D156+'11202'!D156+'11203'!D156+'11204'!D156+'11205'!D156+'11206'!D156+'11207'!D156+'11208'!D156+'11209'!D156+'11210'!D156+'11211'!D156+'11212'!D156</f>
        <v>13509</v>
      </c>
      <c r="E156" s="43">
        <f>'11201'!E156+'11202'!E156+'11203'!E156+'11204'!E156+'11205'!E156+'11206'!E156+'11207'!E156+'11208'!E156+'11209'!E156+'11210'!E156+'11211'!E156+'11212'!E156</f>
        <v>645422</v>
      </c>
      <c r="F156" s="43">
        <f>'11201'!F156+'11202'!F156+'11203'!F156+'11204'!F156+'11205'!F156+'11206'!F156+'11207'!F156+'11208'!F156+'11209'!F156+'11210'!F156+'11211'!F156+'11212'!F156</f>
        <v>3302</v>
      </c>
      <c r="G156" s="43">
        <f>'11201'!G156+'11202'!G156+'11203'!G156+'11204'!G156+'11205'!G156+'11206'!G156+'11207'!G156+'11208'!G156+'11209'!G156+'11210'!G156+'11211'!G156+'11212'!G156</f>
        <v>13509</v>
      </c>
      <c r="H156" s="43">
        <f>'11201'!H156+'11202'!H156+'11203'!H156+'11204'!H156+'11205'!H156+'11206'!H156+'11207'!H156+'11208'!H156+'11209'!H156+'11210'!H156+'11211'!H156+'11212'!H156</f>
        <v>16811</v>
      </c>
      <c r="I156" s="43">
        <f>'11201'!I156+'11202'!I156+'11203'!I156+'11204'!I156+'11205'!I156+'11206'!I156+'11207'!I156+'11208'!I156+'11209'!I156+'11210'!I156+'11211'!I156+'11212'!I156</f>
        <v>0</v>
      </c>
      <c r="J156" s="43">
        <f>'11201'!J156+'11202'!J156+'11203'!J156+'11204'!J156+'11205'!J156+'11206'!J156+'11207'!J156+'11208'!J156+'11209'!J156+'11210'!J156+'11211'!J156+'11212'!J156</f>
        <v>0</v>
      </c>
      <c r="K156" s="43">
        <f>'11201'!K156+'11202'!K156+'11203'!K156+'11204'!K156+'11205'!K156+'11206'!K156+'11207'!K156+'11208'!K156+'11209'!K156+'11210'!K156+'11211'!K156+'11212'!K156</f>
        <v>0</v>
      </c>
      <c r="L156" s="43">
        <f>'11201'!L156+'11202'!L156+'11203'!L156+'11204'!L156+'11205'!L156+'11206'!L156+'11207'!L156+'11208'!L156+'11209'!L156+'11210'!L156+'11211'!L156+'11212'!L156</f>
        <v>0</v>
      </c>
      <c r="M156" s="43">
        <f>'11201'!M156+'11202'!M156+'11203'!M156+'11204'!M156+'11205'!M156+'11206'!M156+'11207'!M156+'11208'!M156+'11209'!M156+'11210'!M156+'11211'!M156+'11212'!M156</f>
        <v>0</v>
      </c>
      <c r="N156" s="43">
        <f>'11201'!N156+'11202'!N156+'11203'!N156+'11204'!N156+'11205'!N156+'11206'!N156+'11207'!N156+'11208'!N156+'11209'!N156+'11210'!N156+'11211'!N156+'11212'!N156</f>
        <v>0</v>
      </c>
      <c r="O156" s="43">
        <f>'11201'!O156+'11202'!O156+'11203'!O156+'11204'!O156+'11205'!O156+'11206'!O156+'11207'!O156+'11208'!O156+'11209'!O156+'11210'!O156+'11211'!O156+'11212'!O156</f>
        <v>0</v>
      </c>
      <c r="P156" s="43">
        <f>'11201'!P156+'11202'!P156+'11203'!P156+'11204'!P156+'11205'!P156+'11206'!P156+'11207'!P156+'11208'!P156+'11209'!P156+'11210'!P156+'11211'!P156+'11212'!P156</f>
        <v>0</v>
      </c>
      <c r="Q156" s="43">
        <f>'11201'!Q156+'11202'!Q156+'11203'!Q156+'11204'!Q156+'11205'!Q156+'11206'!Q156+'11207'!Q156+'11208'!Q156+'11209'!Q156+'11210'!Q156+'11211'!Q156+'11212'!Q156</f>
        <v>0</v>
      </c>
      <c r="R156" s="43">
        <f>'11201'!R156+'11202'!R156+'11203'!R156+'11204'!R156+'11205'!R156+'11206'!R156+'11207'!R156+'11208'!R156+'11209'!R156+'11210'!R156+'11211'!R156+'11212'!R156</f>
        <v>0</v>
      </c>
      <c r="S156" s="43">
        <f>'11201'!S156+'11202'!S156+'11203'!S156+'11204'!S156+'11205'!S156+'11206'!S156+'11207'!S156+'11208'!S156+'11209'!S156+'11210'!S156+'11211'!S156+'11212'!S156</f>
        <v>0</v>
      </c>
      <c r="T156" s="43">
        <f>'11201'!T156+'11202'!T156+'11203'!T156+'11204'!T156+'11205'!T156+'11206'!T156+'11207'!T156+'11208'!T156+'11209'!T156+'11210'!T156+'11211'!T156+'11212'!T156</f>
        <v>0</v>
      </c>
      <c r="U156" s="43">
        <f>'11201'!U156+'11202'!U156+'11203'!U156+'11204'!U156+'11205'!U156+'11206'!U156+'11207'!U156+'11208'!U156+'11209'!U156+'11210'!U156+'11211'!U156+'11212'!U156</f>
        <v>0</v>
      </c>
      <c r="V156" s="43">
        <f>'11201'!V156+'11202'!V156+'11203'!V156+'11204'!V156+'11205'!V156+'11206'!V156+'11207'!V156+'11208'!V156+'11209'!V156+'11210'!V156+'11211'!V156+'11212'!V156</f>
        <v>0</v>
      </c>
      <c r="W156" s="43">
        <f>'11201'!W156+'11202'!W156+'11203'!W156+'11204'!W156+'11205'!W156+'11206'!W156+'11207'!W156+'11208'!W156+'11209'!W156+'11210'!W156+'11211'!W156+'11212'!W156</f>
        <v>0</v>
      </c>
      <c r="X156" s="43">
        <f>'11201'!X156+'11202'!X156+'11203'!X156+'11204'!X156+'11205'!X156+'11206'!X156+'11207'!X156+'11208'!X156+'11209'!X156+'11210'!X156+'11211'!X156+'11212'!X156</f>
        <v>628611</v>
      </c>
      <c r="Y156" s="43">
        <f>'11201'!Y156+'11202'!Y156+'11203'!Y156+'11204'!Y156+'11205'!Y156+'11206'!Y156+'11207'!Y156+'11208'!Y156+'11209'!Y156+'11210'!Y156+'11211'!Y156+'11212'!Y156</f>
        <v>0</v>
      </c>
      <c r="Z156" s="43">
        <f>'11201'!Z156+'11202'!Z156+'11203'!Z156+'11204'!Z156+'11205'!Z156+'11206'!Z156+'11207'!Z156+'11208'!Z156+'11209'!Z156+'11210'!Z156+'11211'!Z156+'11212'!Z156</f>
        <v>628611</v>
      </c>
      <c r="AA156" s="43">
        <f>'11201'!AA156+'11202'!AA156+'11203'!AA156+'11204'!AA156+'11205'!AA156+'11206'!AA156+'11207'!AA156+'11208'!AA156+'11209'!AA156+'11210'!AA156+'11211'!AA156+'11212'!AA156</f>
        <v>0</v>
      </c>
      <c r="AB156" s="43">
        <f>'11201'!AB156+'11202'!AB156+'11203'!AB156+'11204'!AB156+'11205'!AB156+'11206'!AB156+'11207'!AB156+'11208'!AB156+'11209'!AB156+'11210'!AB156+'11211'!AB156+'11212'!AB156</f>
        <v>0</v>
      </c>
      <c r="AC156" s="43">
        <f>'11201'!AC156+'11202'!AC156+'11203'!AC156+'11204'!AC156+'11205'!AC156+'11206'!AC156+'11207'!AC156+'11208'!AC156+'11209'!AC156+'11210'!AC156+'11211'!AC156+'11212'!AC156</f>
        <v>0</v>
      </c>
      <c r="AD156" s="43">
        <f>'11201'!AD156+'11202'!AD156+'11203'!AD156+'11204'!AD156+'11205'!AD156+'11206'!AD156+'11207'!AD156+'11208'!AD156+'11209'!AD156+'11210'!AD156+'11211'!AD156+'11212'!AD156</f>
        <v>0</v>
      </c>
      <c r="AE156" s="43">
        <f>'11201'!AE156+'11202'!AE156+'11203'!AE156+'11204'!AE156+'11205'!AE156+'11206'!AE156+'11207'!AE156+'11208'!AE156+'11209'!AE156+'11210'!AE156+'11211'!AE156+'11212'!AE156</f>
        <v>0</v>
      </c>
      <c r="AF156" s="43">
        <f>'11201'!AF156+'11202'!AF156+'11203'!AF156+'11204'!AF156+'11205'!AF156+'11206'!AF156+'11207'!AF156+'11208'!AF156+'11209'!AF156+'11210'!AF156+'11211'!AF156+'11212'!AF156</f>
        <v>0</v>
      </c>
    </row>
    <row r="157" spans="1:32" ht="19.5" customHeight="1" thickBot="1">
      <c r="A157" s="53" t="s">
        <v>49</v>
      </c>
      <c r="B157" s="17" t="s">
        <v>3</v>
      </c>
      <c r="C157" s="43">
        <f>'11201'!C157+'11202'!C157+'11203'!C157+'11204'!C157+'11205'!C157+'11206'!C157+'11207'!C157+'11208'!C157+'11209'!C157+'11210'!C157+'11211'!C157+'11212'!C157</f>
        <v>34019000</v>
      </c>
      <c r="D157" s="43">
        <f>'11201'!D157+'11202'!D157+'11203'!D157+'11204'!D157+'11205'!D157+'11206'!D157+'11207'!D157+'11208'!D157+'11209'!D157+'11210'!D157+'11211'!D157+'11212'!D157</f>
        <v>0</v>
      </c>
      <c r="E157" s="43">
        <f>'11201'!E157+'11202'!E157+'11203'!E157+'11204'!E157+'11205'!E157+'11206'!E157+'11207'!E157+'11208'!E157+'11209'!E157+'11210'!E157+'11211'!E157+'11212'!E157</f>
        <v>34019000</v>
      </c>
      <c r="F157" s="43">
        <f>'11201'!F157+'11202'!F157+'11203'!F157+'11204'!F157+'11205'!F157+'11206'!F157+'11207'!F157+'11208'!F157+'11209'!F157+'11210'!F157+'11211'!F157+'11212'!F157</f>
        <v>0</v>
      </c>
      <c r="G157" s="43">
        <f>'11201'!G157+'11202'!G157+'11203'!G157+'11204'!G157+'11205'!G157+'11206'!G157+'11207'!G157+'11208'!G157+'11209'!G157+'11210'!G157+'11211'!G157+'11212'!G157</f>
        <v>0</v>
      </c>
      <c r="H157" s="43">
        <f>'11201'!H157+'11202'!H157+'11203'!H157+'11204'!H157+'11205'!H157+'11206'!H157+'11207'!H157+'11208'!H157+'11209'!H157+'11210'!H157+'11211'!H157+'11212'!H157</f>
        <v>0</v>
      </c>
      <c r="I157" s="43">
        <f>'11201'!I157+'11202'!I157+'11203'!I157+'11204'!I157+'11205'!I157+'11206'!I157+'11207'!I157+'11208'!I157+'11209'!I157+'11210'!I157+'11211'!I157+'11212'!I157</f>
        <v>0</v>
      </c>
      <c r="J157" s="43">
        <f>'11201'!J157+'11202'!J157+'11203'!J157+'11204'!J157+'11205'!J157+'11206'!J157+'11207'!J157+'11208'!J157+'11209'!J157+'11210'!J157+'11211'!J157+'11212'!J157</f>
        <v>0</v>
      </c>
      <c r="K157" s="43">
        <f>'11201'!K157+'11202'!K157+'11203'!K157+'11204'!K157+'11205'!K157+'11206'!K157+'11207'!K157+'11208'!K157+'11209'!K157+'11210'!K157+'11211'!K157+'11212'!K157</f>
        <v>0</v>
      </c>
      <c r="L157" s="43">
        <f>'11201'!L157+'11202'!L157+'11203'!L157+'11204'!L157+'11205'!L157+'11206'!L157+'11207'!L157+'11208'!L157+'11209'!L157+'11210'!L157+'11211'!L157+'11212'!L157</f>
        <v>0</v>
      </c>
      <c r="M157" s="43">
        <f>'11201'!M157+'11202'!M157+'11203'!M157+'11204'!M157+'11205'!M157+'11206'!M157+'11207'!M157+'11208'!M157+'11209'!M157+'11210'!M157+'11211'!M157+'11212'!M157</f>
        <v>0</v>
      </c>
      <c r="N157" s="43">
        <f>'11201'!N157+'11202'!N157+'11203'!N157+'11204'!N157+'11205'!N157+'11206'!N157+'11207'!N157+'11208'!N157+'11209'!N157+'11210'!N157+'11211'!N157+'11212'!N157</f>
        <v>0</v>
      </c>
      <c r="O157" s="43">
        <f>'11201'!O157+'11202'!O157+'11203'!O157+'11204'!O157+'11205'!O157+'11206'!O157+'11207'!O157+'11208'!O157+'11209'!O157+'11210'!O157+'11211'!O157+'11212'!O157</f>
        <v>0</v>
      </c>
      <c r="P157" s="43">
        <f>'11201'!P157+'11202'!P157+'11203'!P157+'11204'!P157+'11205'!P157+'11206'!P157+'11207'!P157+'11208'!P157+'11209'!P157+'11210'!P157+'11211'!P157+'11212'!P157</f>
        <v>0</v>
      </c>
      <c r="Q157" s="43">
        <f>'11201'!Q157+'11202'!Q157+'11203'!Q157+'11204'!Q157+'11205'!Q157+'11206'!Q157+'11207'!Q157+'11208'!Q157+'11209'!Q157+'11210'!Q157+'11211'!Q157+'11212'!Q157</f>
        <v>0</v>
      </c>
      <c r="R157" s="43">
        <f>'11201'!R157+'11202'!R157+'11203'!R157+'11204'!R157+'11205'!R157+'11206'!R157+'11207'!R157+'11208'!R157+'11209'!R157+'11210'!R157+'11211'!R157+'11212'!R157</f>
        <v>0</v>
      </c>
      <c r="S157" s="43">
        <f>'11201'!S157+'11202'!S157+'11203'!S157+'11204'!S157+'11205'!S157+'11206'!S157+'11207'!S157+'11208'!S157+'11209'!S157+'11210'!S157+'11211'!S157+'11212'!S157</f>
        <v>0</v>
      </c>
      <c r="T157" s="43">
        <f>'11201'!T157+'11202'!T157+'11203'!T157+'11204'!T157+'11205'!T157+'11206'!T157+'11207'!T157+'11208'!T157+'11209'!T157+'11210'!T157+'11211'!T157+'11212'!T157</f>
        <v>0</v>
      </c>
      <c r="U157" s="43">
        <f>'11201'!U157+'11202'!U157+'11203'!U157+'11204'!U157+'11205'!U157+'11206'!U157+'11207'!U157+'11208'!U157+'11209'!U157+'11210'!U157+'11211'!U157+'11212'!U157</f>
        <v>0</v>
      </c>
      <c r="V157" s="43">
        <f>'11201'!V157+'11202'!V157+'11203'!V157+'11204'!V157+'11205'!V157+'11206'!V157+'11207'!V157+'11208'!V157+'11209'!V157+'11210'!V157+'11211'!V157+'11212'!V157</f>
        <v>0</v>
      </c>
      <c r="W157" s="43">
        <f>'11201'!W157+'11202'!W157+'11203'!W157+'11204'!W157+'11205'!W157+'11206'!W157+'11207'!W157+'11208'!W157+'11209'!W157+'11210'!W157+'11211'!W157+'11212'!W157</f>
        <v>0</v>
      </c>
      <c r="X157" s="43">
        <f>'11201'!X157+'11202'!X157+'11203'!X157+'11204'!X157+'11205'!X157+'11206'!X157+'11207'!X157+'11208'!X157+'11209'!X157+'11210'!X157+'11211'!X157+'11212'!X157</f>
        <v>34019000</v>
      </c>
      <c r="Y157" s="43">
        <f>'11201'!Y157+'11202'!Y157+'11203'!Y157+'11204'!Y157+'11205'!Y157+'11206'!Y157+'11207'!Y157+'11208'!Y157+'11209'!Y157+'11210'!Y157+'11211'!Y157+'11212'!Y157</f>
        <v>0</v>
      </c>
      <c r="Z157" s="43">
        <f>'11201'!Z157+'11202'!Z157+'11203'!Z157+'11204'!Z157+'11205'!Z157+'11206'!Z157+'11207'!Z157+'11208'!Z157+'11209'!Z157+'11210'!Z157+'11211'!Z157+'11212'!Z157</f>
        <v>34019000</v>
      </c>
      <c r="AA157" s="43">
        <f>'11201'!AA157+'11202'!AA157+'11203'!AA157+'11204'!AA157+'11205'!AA157+'11206'!AA157+'11207'!AA157+'11208'!AA157+'11209'!AA157+'11210'!AA157+'11211'!AA157+'11212'!AA157</f>
        <v>0</v>
      </c>
      <c r="AB157" s="43">
        <f>'11201'!AB157+'11202'!AB157+'11203'!AB157+'11204'!AB157+'11205'!AB157+'11206'!AB157+'11207'!AB157+'11208'!AB157+'11209'!AB157+'11210'!AB157+'11211'!AB157+'11212'!AB157</f>
        <v>0</v>
      </c>
      <c r="AC157" s="43">
        <f>'11201'!AC157+'11202'!AC157+'11203'!AC157+'11204'!AC157+'11205'!AC157+'11206'!AC157+'11207'!AC157+'11208'!AC157+'11209'!AC157+'11210'!AC157+'11211'!AC157+'11212'!AC157</f>
        <v>0</v>
      </c>
      <c r="AD157" s="43">
        <f>'11201'!AD157+'11202'!AD157+'11203'!AD157+'11204'!AD157+'11205'!AD157+'11206'!AD157+'11207'!AD157+'11208'!AD157+'11209'!AD157+'11210'!AD157+'11211'!AD157+'11212'!AD157</f>
        <v>0</v>
      </c>
      <c r="AE157" s="43">
        <f>'11201'!AE157+'11202'!AE157+'11203'!AE157+'11204'!AE157+'11205'!AE157+'11206'!AE157+'11207'!AE157+'11208'!AE157+'11209'!AE157+'11210'!AE157+'11211'!AE157+'11212'!AE157</f>
        <v>0</v>
      </c>
      <c r="AF157" s="43">
        <f>'11201'!AF157+'11202'!AF157+'11203'!AF157+'11204'!AF157+'11205'!AF157+'11206'!AF157+'11207'!AF157+'11208'!AF157+'11209'!AF157+'11210'!AF157+'11211'!AF157+'11212'!AF157</f>
        <v>0</v>
      </c>
    </row>
    <row r="158" spans="1:32" ht="19.5" customHeight="1" thickBot="1">
      <c r="A158" s="53"/>
      <c r="B158" s="17" t="s">
        <v>59</v>
      </c>
      <c r="C158" s="43">
        <f>'11201'!C158+'11202'!C158+'11203'!C158+'11204'!C158+'11205'!C158+'11206'!C158+'11207'!C158+'11208'!C158+'11209'!C158+'11210'!C158+'11211'!C158+'11212'!C158</f>
        <v>0</v>
      </c>
      <c r="D158" s="43">
        <f>'11201'!D158+'11202'!D158+'11203'!D158+'11204'!D158+'11205'!D158+'11206'!D158+'11207'!D158+'11208'!D158+'11209'!D158+'11210'!D158+'11211'!D158+'11212'!D158</f>
        <v>0</v>
      </c>
      <c r="E158" s="43">
        <f>'11201'!E158+'11202'!E158+'11203'!E158+'11204'!E158+'11205'!E158+'11206'!E158+'11207'!E158+'11208'!E158+'11209'!E158+'11210'!E158+'11211'!E158+'11212'!E158</f>
        <v>0</v>
      </c>
      <c r="F158" s="43">
        <f>'11201'!F158+'11202'!F158+'11203'!F158+'11204'!F158+'11205'!F158+'11206'!F158+'11207'!F158+'11208'!F158+'11209'!F158+'11210'!F158+'11211'!F158+'11212'!F158</f>
        <v>0</v>
      </c>
      <c r="G158" s="43">
        <f>'11201'!G158+'11202'!G158+'11203'!G158+'11204'!G158+'11205'!G158+'11206'!G158+'11207'!G158+'11208'!G158+'11209'!G158+'11210'!G158+'11211'!G158+'11212'!G158</f>
        <v>0</v>
      </c>
      <c r="H158" s="43">
        <f>'11201'!H158+'11202'!H158+'11203'!H158+'11204'!H158+'11205'!H158+'11206'!H158+'11207'!H158+'11208'!H158+'11209'!H158+'11210'!H158+'11211'!H158+'11212'!H158</f>
        <v>0</v>
      </c>
      <c r="I158" s="43">
        <f>'11201'!I158+'11202'!I158+'11203'!I158+'11204'!I158+'11205'!I158+'11206'!I158+'11207'!I158+'11208'!I158+'11209'!I158+'11210'!I158+'11211'!I158+'11212'!I158</f>
        <v>0</v>
      </c>
      <c r="J158" s="43">
        <f>'11201'!J158+'11202'!J158+'11203'!J158+'11204'!J158+'11205'!J158+'11206'!J158+'11207'!J158+'11208'!J158+'11209'!J158+'11210'!J158+'11211'!J158+'11212'!J158</f>
        <v>0</v>
      </c>
      <c r="K158" s="43">
        <f>'11201'!K158+'11202'!K158+'11203'!K158+'11204'!K158+'11205'!K158+'11206'!K158+'11207'!K158+'11208'!K158+'11209'!K158+'11210'!K158+'11211'!K158+'11212'!K158</f>
        <v>0</v>
      </c>
      <c r="L158" s="43">
        <f>'11201'!L158+'11202'!L158+'11203'!L158+'11204'!L158+'11205'!L158+'11206'!L158+'11207'!L158+'11208'!L158+'11209'!L158+'11210'!L158+'11211'!L158+'11212'!L158</f>
        <v>0</v>
      </c>
      <c r="M158" s="43">
        <f>'11201'!M158+'11202'!M158+'11203'!M158+'11204'!M158+'11205'!M158+'11206'!M158+'11207'!M158+'11208'!M158+'11209'!M158+'11210'!M158+'11211'!M158+'11212'!M158</f>
        <v>0</v>
      </c>
      <c r="N158" s="43">
        <f>'11201'!N158+'11202'!N158+'11203'!N158+'11204'!N158+'11205'!N158+'11206'!N158+'11207'!N158+'11208'!N158+'11209'!N158+'11210'!N158+'11211'!N158+'11212'!N158</f>
        <v>0</v>
      </c>
      <c r="O158" s="43">
        <f>'11201'!O158+'11202'!O158+'11203'!O158+'11204'!O158+'11205'!O158+'11206'!O158+'11207'!O158+'11208'!O158+'11209'!O158+'11210'!O158+'11211'!O158+'11212'!O158</f>
        <v>0</v>
      </c>
      <c r="P158" s="43">
        <f>'11201'!P158+'11202'!P158+'11203'!P158+'11204'!P158+'11205'!P158+'11206'!P158+'11207'!P158+'11208'!P158+'11209'!P158+'11210'!P158+'11211'!P158+'11212'!P158</f>
        <v>0</v>
      </c>
      <c r="Q158" s="43">
        <f>'11201'!Q158+'11202'!Q158+'11203'!Q158+'11204'!Q158+'11205'!Q158+'11206'!Q158+'11207'!Q158+'11208'!Q158+'11209'!Q158+'11210'!Q158+'11211'!Q158+'11212'!Q158</f>
        <v>0</v>
      </c>
      <c r="R158" s="43">
        <f>'11201'!R158+'11202'!R158+'11203'!R158+'11204'!R158+'11205'!R158+'11206'!R158+'11207'!R158+'11208'!R158+'11209'!R158+'11210'!R158+'11211'!R158+'11212'!R158</f>
        <v>0</v>
      </c>
      <c r="S158" s="43">
        <f>'11201'!S158+'11202'!S158+'11203'!S158+'11204'!S158+'11205'!S158+'11206'!S158+'11207'!S158+'11208'!S158+'11209'!S158+'11210'!S158+'11211'!S158+'11212'!S158</f>
        <v>0</v>
      </c>
      <c r="T158" s="43">
        <f>'11201'!T158+'11202'!T158+'11203'!T158+'11204'!T158+'11205'!T158+'11206'!T158+'11207'!T158+'11208'!T158+'11209'!T158+'11210'!T158+'11211'!T158+'11212'!T158</f>
        <v>0</v>
      </c>
      <c r="U158" s="43">
        <f>'11201'!U158+'11202'!U158+'11203'!U158+'11204'!U158+'11205'!U158+'11206'!U158+'11207'!U158+'11208'!U158+'11209'!U158+'11210'!U158+'11211'!U158+'11212'!U158</f>
        <v>0</v>
      </c>
      <c r="V158" s="43">
        <f>'11201'!V158+'11202'!V158+'11203'!V158+'11204'!V158+'11205'!V158+'11206'!V158+'11207'!V158+'11208'!V158+'11209'!V158+'11210'!V158+'11211'!V158+'11212'!V158</f>
        <v>0</v>
      </c>
      <c r="W158" s="43">
        <f>'11201'!W158+'11202'!W158+'11203'!W158+'11204'!W158+'11205'!W158+'11206'!W158+'11207'!W158+'11208'!W158+'11209'!W158+'11210'!W158+'11211'!W158+'11212'!W158</f>
        <v>0</v>
      </c>
      <c r="X158" s="43">
        <f>'11201'!X158+'11202'!X158+'11203'!X158+'11204'!X158+'11205'!X158+'11206'!X158+'11207'!X158+'11208'!X158+'11209'!X158+'11210'!X158+'11211'!X158+'11212'!X158</f>
        <v>0</v>
      </c>
      <c r="Y158" s="43">
        <f>'11201'!Y158+'11202'!Y158+'11203'!Y158+'11204'!Y158+'11205'!Y158+'11206'!Y158+'11207'!Y158+'11208'!Y158+'11209'!Y158+'11210'!Y158+'11211'!Y158+'11212'!Y158</f>
        <v>0</v>
      </c>
      <c r="Z158" s="43">
        <f>'11201'!Z158+'11202'!Z158+'11203'!Z158+'11204'!Z158+'11205'!Z158+'11206'!Z158+'11207'!Z158+'11208'!Z158+'11209'!Z158+'11210'!Z158+'11211'!Z158+'11212'!Z158</f>
        <v>0</v>
      </c>
      <c r="AA158" s="43">
        <f>'11201'!AA158+'11202'!AA158+'11203'!AA158+'11204'!AA158+'11205'!AA158+'11206'!AA158+'11207'!AA158+'11208'!AA158+'11209'!AA158+'11210'!AA158+'11211'!AA158+'11212'!AA158</f>
        <v>0</v>
      </c>
      <c r="AB158" s="43">
        <f>'11201'!AB158+'11202'!AB158+'11203'!AB158+'11204'!AB158+'11205'!AB158+'11206'!AB158+'11207'!AB158+'11208'!AB158+'11209'!AB158+'11210'!AB158+'11211'!AB158+'11212'!AB158</f>
        <v>0</v>
      </c>
      <c r="AC158" s="43">
        <f>'11201'!AC158+'11202'!AC158+'11203'!AC158+'11204'!AC158+'11205'!AC158+'11206'!AC158+'11207'!AC158+'11208'!AC158+'11209'!AC158+'11210'!AC158+'11211'!AC158+'11212'!AC158</f>
        <v>0</v>
      </c>
      <c r="AD158" s="43">
        <f>'11201'!AD158+'11202'!AD158+'11203'!AD158+'11204'!AD158+'11205'!AD158+'11206'!AD158+'11207'!AD158+'11208'!AD158+'11209'!AD158+'11210'!AD158+'11211'!AD158+'11212'!AD158</f>
        <v>0</v>
      </c>
      <c r="AE158" s="43">
        <f>'11201'!AE158+'11202'!AE158+'11203'!AE158+'11204'!AE158+'11205'!AE158+'11206'!AE158+'11207'!AE158+'11208'!AE158+'11209'!AE158+'11210'!AE158+'11211'!AE158+'11212'!AE158</f>
        <v>0</v>
      </c>
      <c r="AF158" s="43">
        <f>'11201'!AF158+'11202'!AF158+'11203'!AF158+'11204'!AF158+'11205'!AF158+'11206'!AF158+'11207'!AF158+'11208'!AF158+'11209'!AF158+'11210'!AF158+'11211'!AF158+'11212'!AF158</f>
        <v>0</v>
      </c>
    </row>
    <row r="159" spans="1:32" ht="19.5" customHeight="1" thickBot="1">
      <c r="A159" s="54"/>
      <c r="B159" s="17" t="s">
        <v>4</v>
      </c>
      <c r="C159" s="43">
        <f>'11201'!C159+'11202'!C159+'11203'!C159+'11204'!C159+'11205'!C159+'11206'!C159+'11207'!C159+'11208'!C159+'11209'!C159+'11210'!C159+'11211'!C159+'11212'!C159</f>
        <v>163261743</v>
      </c>
      <c r="D159" s="43">
        <f>'11201'!D159+'11202'!D159+'11203'!D159+'11204'!D159+'11205'!D159+'11206'!D159+'11207'!D159+'11208'!D159+'11209'!D159+'11210'!D159+'11211'!D159+'11212'!D159</f>
        <v>7291676</v>
      </c>
      <c r="E159" s="43">
        <f>'11201'!E159+'11202'!E159+'11203'!E159+'11204'!E159+'11205'!E159+'11206'!E159+'11207'!E159+'11208'!E159+'11209'!E159+'11210'!E159+'11211'!E159+'11212'!E159</f>
        <v>170553419</v>
      </c>
      <c r="F159" s="43">
        <f>'11201'!F159+'11202'!F159+'11203'!F159+'11204'!F159+'11205'!F159+'11206'!F159+'11207'!F159+'11208'!F159+'11209'!F159+'11210'!F159+'11211'!F159+'11212'!F159</f>
        <v>8327095</v>
      </c>
      <c r="G159" s="43">
        <f>'11201'!G159+'11202'!G159+'11203'!G159+'11204'!G159+'11205'!G159+'11206'!G159+'11207'!G159+'11208'!G159+'11209'!G159+'11210'!G159+'11211'!G159+'11212'!G159</f>
        <v>4910290</v>
      </c>
      <c r="H159" s="43">
        <f>'11201'!H159+'11202'!H159+'11203'!H159+'11204'!H159+'11205'!H159+'11206'!H159+'11207'!H159+'11208'!H159+'11209'!H159+'11210'!H159+'11211'!H159+'11212'!H159</f>
        <v>13237385</v>
      </c>
      <c r="I159" s="43">
        <f>'11201'!I159+'11202'!I159+'11203'!I159+'11204'!I159+'11205'!I159+'11206'!I159+'11207'!I159+'11208'!I159+'11209'!I159+'11210'!I159+'11211'!I159+'11212'!I159</f>
        <v>0</v>
      </c>
      <c r="J159" s="43">
        <f>'11201'!J159+'11202'!J159+'11203'!J159+'11204'!J159+'11205'!J159+'11206'!J159+'11207'!J159+'11208'!J159+'11209'!J159+'11210'!J159+'11211'!J159+'11212'!J159</f>
        <v>0</v>
      </c>
      <c r="K159" s="43">
        <f>'11201'!K159+'11202'!K159+'11203'!K159+'11204'!K159+'11205'!K159+'11206'!K159+'11207'!K159+'11208'!K159+'11209'!K159+'11210'!K159+'11211'!K159+'11212'!K159</f>
        <v>0</v>
      </c>
      <c r="L159" s="43">
        <f>'11201'!L159+'11202'!L159+'11203'!L159+'11204'!L159+'11205'!L159+'11206'!L159+'11207'!L159+'11208'!L159+'11209'!L159+'11210'!L159+'11211'!L159+'11212'!L159</f>
        <v>0</v>
      </c>
      <c r="M159" s="43">
        <f>'11201'!M159+'11202'!M159+'11203'!M159+'11204'!M159+'11205'!M159+'11206'!M159+'11207'!M159+'11208'!M159+'11209'!M159+'11210'!M159+'11211'!M159+'11212'!M159</f>
        <v>0</v>
      </c>
      <c r="N159" s="43">
        <f>'11201'!N159+'11202'!N159+'11203'!N159+'11204'!N159+'11205'!N159+'11206'!N159+'11207'!N159+'11208'!N159+'11209'!N159+'11210'!N159+'11211'!N159+'11212'!N159</f>
        <v>0</v>
      </c>
      <c r="O159" s="43">
        <f>'11201'!O159+'11202'!O159+'11203'!O159+'11204'!O159+'11205'!O159+'11206'!O159+'11207'!O159+'11208'!O159+'11209'!O159+'11210'!O159+'11211'!O159+'11212'!O159</f>
        <v>0</v>
      </c>
      <c r="P159" s="43">
        <f>'11201'!P159+'11202'!P159+'11203'!P159+'11204'!P159+'11205'!P159+'11206'!P159+'11207'!P159+'11208'!P159+'11209'!P159+'11210'!P159+'11211'!P159+'11212'!P159</f>
        <v>0</v>
      </c>
      <c r="Q159" s="43">
        <f>'11201'!Q159+'11202'!Q159+'11203'!Q159+'11204'!Q159+'11205'!Q159+'11206'!Q159+'11207'!Q159+'11208'!Q159+'11209'!Q159+'11210'!Q159+'11211'!Q159+'11212'!Q159</f>
        <v>0</v>
      </c>
      <c r="R159" s="43">
        <f>'11201'!R159+'11202'!R159+'11203'!R159+'11204'!R159+'11205'!R159+'11206'!R159+'11207'!R159+'11208'!R159+'11209'!R159+'11210'!R159+'11211'!R159+'11212'!R159</f>
        <v>0</v>
      </c>
      <c r="S159" s="43">
        <f>'11201'!S159+'11202'!S159+'11203'!S159+'11204'!S159+'11205'!S159+'11206'!S159+'11207'!S159+'11208'!S159+'11209'!S159+'11210'!S159+'11211'!S159+'11212'!S159</f>
        <v>0</v>
      </c>
      <c r="T159" s="43">
        <f>'11201'!T159+'11202'!T159+'11203'!T159+'11204'!T159+'11205'!T159+'11206'!T159+'11207'!T159+'11208'!T159+'11209'!T159+'11210'!T159+'11211'!T159+'11212'!T159</f>
        <v>0</v>
      </c>
      <c r="U159" s="43">
        <f>'11201'!U159+'11202'!U159+'11203'!U159+'11204'!U159+'11205'!U159+'11206'!U159+'11207'!U159+'11208'!U159+'11209'!U159+'11210'!U159+'11211'!U159+'11212'!U159</f>
        <v>0</v>
      </c>
      <c r="V159" s="43">
        <f>'11201'!V159+'11202'!V159+'11203'!V159+'11204'!V159+'11205'!V159+'11206'!V159+'11207'!V159+'11208'!V159+'11209'!V159+'11210'!V159+'11211'!V159+'11212'!V159</f>
        <v>0</v>
      </c>
      <c r="W159" s="43">
        <f>'11201'!W159+'11202'!W159+'11203'!W159+'11204'!W159+'11205'!W159+'11206'!W159+'11207'!W159+'11208'!W159+'11209'!W159+'11210'!W159+'11211'!W159+'11212'!W159</f>
        <v>0</v>
      </c>
      <c r="X159" s="43">
        <f>'11201'!X159+'11202'!X159+'11203'!X159+'11204'!X159+'11205'!X159+'11206'!X159+'11207'!X159+'11208'!X159+'11209'!X159+'11210'!X159+'11211'!X159+'11212'!X159</f>
        <v>154934648</v>
      </c>
      <c r="Y159" s="43">
        <f>'11201'!Y159+'11202'!Y159+'11203'!Y159+'11204'!Y159+'11205'!Y159+'11206'!Y159+'11207'!Y159+'11208'!Y159+'11209'!Y159+'11210'!Y159+'11211'!Y159+'11212'!Y159</f>
        <v>2381386</v>
      </c>
      <c r="Z159" s="43">
        <f>'11201'!Z159+'11202'!Z159+'11203'!Z159+'11204'!Z159+'11205'!Z159+'11206'!Z159+'11207'!Z159+'11208'!Z159+'11209'!Z159+'11210'!Z159+'11211'!Z159+'11212'!Z159</f>
        <v>157316034</v>
      </c>
      <c r="AA159" s="43">
        <f>'11201'!AA159+'11202'!AA159+'11203'!AA159+'11204'!AA159+'11205'!AA159+'11206'!AA159+'11207'!AA159+'11208'!AA159+'11209'!AA159+'11210'!AA159+'11211'!AA159+'11212'!AA159</f>
        <v>0</v>
      </c>
      <c r="AB159" s="43">
        <f>'11201'!AB159+'11202'!AB159+'11203'!AB159+'11204'!AB159+'11205'!AB159+'11206'!AB159+'11207'!AB159+'11208'!AB159+'11209'!AB159+'11210'!AB159+'11211'!AB159+'11212'!AB159</f>
        <v>0</v>
      </c>
      <c r="AC159" s="43">
        <f>'11201'!AC159+'11202'!AC159+'11203'!AC159+'11204'!AC159+'11205'!AC159+'11206'!AC159+'11207'!AC159+'11208'!AC159+'11209'!AC159+'11210'!AC159+'11211'!AC159+'11212'!AC159</f>
        <v>0</v>
      </c>
      <c r="AD159" s="43">
        <f>'11201'!AD159+'11202'!AD159+'11203'!AD159+'11204'!AD159+'11205'!AD159+'11206'!AD159+'11207'!AD159+'11208'!AD159+'11209'!AD159+'11210'!AD159+'11211'!AD159+'11212'!AD159</f>
        <v>0</v>
      </c>
      <c r="AE159" s="43">
        <f>'11201'!AE159+'11202'!AE159+'11203'!AE159+'11204'!AE159+'11205'!AE159+'11206'!AE159+'11207'!AE159+'11208'!AE159+'11209'!AE159+'11210'!AE159+'11211'!AE159+'11212'!AE159</f>
        <v>0</v>
      </c>
      <c r="AF159" s="43">
        <f>'11201'!AF159+'11202'!AF159+'11203'!AF159+'11204'!AF159+'11205'!AF159+'11206'!AF159+'11207'!AF159+'11208'!AF159+'11209'!AF159+'11210'!AF159+'11211'!AF159+'11212'!AF159</f>
        <v>0</v>
      </c>
    </row>
    <row r="160" spans="1:32" s="44" customFormat="1" ht="19.5" customHeight="1" thickBot="1">
      <c r="A160" s="22" t="s">
        <v>5</v>
      </c>
      <c r="B160" s="21"/>
      <c r="C160" s="9">
        <f>'11201'!C160+'11202'!C160+'11203'!C160+'11204'!C160+'11205'!C160+'11206'!C160+'11207'!C160+'11208'!C160+'11209'!C160+'11210'!C160+'11211'!C160+'11212'!C160</f>
        <v>197912656</v>
      </c>
      <c r="D160" s="9">
        <f>'11201'!D160+'11202'!D160+'11203'!D160+'11204'!D160+'11205'!D160+'11206'!D160+'11207'!D160+'11208'!D160+'11209'!D160+'11210'!D160+'11211'!D160+'11212'!D160</f>
        <v>7305185</v>
      </c>
      <c r="E160" s="9">
        <f>'11201'!E160+'11202'!E160+'11203'!E160+'11204'!E160+'11205'!E160+'11206'!E160+'11207'!E160+'11208'!E160+'11209'!E160+'11210'!E160+'11211'!E160+'11212'!E160</f>
        <v>205217841</v>
      </c>
      <c r="F160" s="9">
        <f>'11201'!F160+'11202'!F160+'11203'!F160+'11204'!F160+'11205'!F160+'11206'!F160+'11207'!F160+'11208'!F160+'11209'!F160+'11210'!F160+'11211'!F160+'11212'!F160</f>
        <v>8330397</v>
      </c>
      <c r="G160" s="9">
        <f>'11201'!G160+'11202'!G160+'11203'!G160+'11204'!G160+'11205'!G160+'11206'!G160+'11207'!G160+'11208'!G160+'11209'!G160+'11210'!G160+'11211'!G160+'11212'!G160</f>
        <v>4923799</v>
      </c>
      <c r="H160" s="9">
        <f>'11201'!H160+'11202'!H160+'11203'!H160+'11204'!H160+'11205'!H160+'11206'!H160+'11207'!H160+'11208'!H160+'11209'!H160+'11210'!H160+'11211'!H160+'11212'!H160</f>
        <v>13254196</v>
      </c>
      <c r="I160" s="9">
        <f>'11201'!I160+'11202'!I160+'11203'!I160+'11204'!I160+'11205'!I160+'11206'!I160+'11207'!I160+'11208'!I160+'11209'!I160+'11210'!I160+'11211'!I160+'11212'!I160</f>
        <v>0</v>
      </c>
      <c r="J160" s="9">
        <f>'11201'!J160+'11202'!J160+'11203'!J160+'11204'!J160+'11205'!J160+'11206'!J160+'11207'!J160+'11208'!J160+'11209'!J160+'11210'!J160+'11211'!J160+'11212'!J160</f>
        <v>0</v>
      </c>
      <c r="K160" s="9">
        <f>'11201'!K160+'11202'!K160+'11203'!K160+'11204'!K160+'11205'!K160+'11206'!K160+'11207'!K160+'11208'!K160+'11209'!K160+'11210'!K160+'11211'!K160+'11212'!K160</f>
        <v>0</v>
      </c>
      <c r="L160" s="9">
        <f>'11201'!L160+'11202'!L160+'11203'!L160+'11204'!L160+'11205'!L160+'11206'!L160+'11207'!L160+'11208'!L160+'11209'!L160+'11210'!L160+'11211'!L160+'11212'!L160</f>
        <v>0</v>
      </c>
      <c r="M160" s="9">
        <f>'11201'!M160+'11202'!M160+'11203'!M160+'11204'!M160+'11205'!M160+'11206'!M160+'11207'!M160+'11208'!M160+'11209'!M160+'11210'!M160+'11211'!M160+'11212'!M160</f>
        <v>0</v>
      </c>
      <c r="N160" s="9">
        <f>'11201'!N160+'11202'!N160+'11203'!N160+'11204'!N160+'11205'!N160+'11206'!N160+'11207'!N160+'11208'!N160+'11209'!N160+'11210'!N160+'11211'!N160+'11212'!N160</f>
        <v>0</v>
      </c>
      <c r="O160" s="9">
        <f>'11201'!O160+'11202'!O160+'11203'!O160+'11204'!O160+'11205'!O160+'11206'!O160+'11207'!O160+'11208'!O160+'11209'!O160+'11210'!O160+'11211'!O160+'11212'!O160</f>
        <v>0</v>
      </c>
      <c r="P160" s="9">
        <f>'11201'!P160+'11202'!P160+'11203'!P160+'11204'!P160+'11205'!P160+'11206'!P160+'11207'!P160+'11208'!P160+'11209'!P160+'11210'!P160+'11211'!P160+'11212'!P160</f>
        <v>0</v>
      </c>
      <c r="Q160" s="9">
        <f>'11201'!Q160+'11202'!Q160+'11203'!Q160+'11204'!Q160+'11205'!Q160+'11206'!Q160+'11207'!Q160+'11208'!Q160+'11209'!Q160+'11210'!Q160+'11211'!Q160+'11212'!Q160</f>
        <v>0</v>
      </c>
      <c r="R160" s="9">
        <f>'11201'!R160+'11202'!R160+'11203'!R160+'11204'!R160+'11205'!R160+'11206'!R160+'11207'!R160+'11208'!R160+'11209'!R160+'11210'!R160+'11211'!R160+'11212'!R160</f>
        <v>0</v>
      </c>
      <c r="S160" s="9">
        <f>'11201'!S160+'11202'!S160+'11203'!S160+'11204'!S160+'11205'!S160+'11206'!S160+'11207'!S160+'11208'!S160+'11209'!S160+'11210'!S160+'11211'!S160+'11212'!S160</f>
        <v>0</v>
      </c>
      <c r="T160" s="9">
        <f>'11201'!T160+'11202'!T160+'11203'!T160+'11204'!T160+'11205'!T160+'11206'!T160+'11207'!T160+'11208'!T160+'11209'!T160+'11210'!T160+'11211'!T160+'11212'!T160</f>
        <v>0</v>
      </c>
      <c r="U160" s="9">
        <f>'11201'!U160+'11202'!U160+'11203'!U160+'11204'!U160+'11205'!U160+'11206'!U160+'11207'!U160+'11208'!U160+'11209'!U160+'11210'!U160+'11211'!U160+'11212'!U160</f>
        <v>0</v>
      </c>
      <c r="V160" s="9">
        <f>'11201'!V160+'11202'!V160+'11203'!V160+'11204'!V160+'11205'!V160+'11206'!V160+'11207'!V160+'11208'!V160+'11209'!V160+'11210'!V160+'11211'!V160+'11212'!V160</f>
        <v>0</v>
      </c>
      <c r="W160" s="9">
        <f>'11201'!W160+'11202'!W160+'11203'!W160+'11204'!W160+'11205'!W160+'11206'!W160+'11207'!W160+'11208'!W160+'11209'!W160+'11210'!W160+'11211'!W160+'11212'!W160</f>
        <v>0</v>
      </c>
      <c r="X160" s="9">
        <f>'11201'!X160+'11202'!X160+'11203'!X160+'11204'!X160+'11205'!X160+'11206'!X160+'11207'!X160+'11208'!X160+'11209'!X160+'11210'!X160+'11211'!X160+'11212'!X160</f>
        <v>189582259</v>
      </c>
      <c r="Y160" s="9">
        <f>'11201'!Y160+'11202'!Y160+'11203'!Y160+'11204'!Y160+'11205'!Y160+'11206'!Y160+'11207'!Y160+'11208'!Y160+'11209'!Y160+'11210'!Y160+'11211'!Y160+'11212'!Y160</f>
        <v>2381386</v>
      </c>
      <c r="Z160" s="9">
        <f>'11201'!Z160+'11202'!Z160+'11203'!Z160+'11204'!Z160+'11205'!Z160+'11206'!Z160+'11207'!Z160+'11208'!Z160+'11209'!Z160+'11210'!Z160+'11211'!Z160+'11212'!Z160</f>
        <v>191963645</v>
      </c>
      <c r="AA160" s="9">
        <f>'11201'!AA160+'11202'!AA160+'11203'!AA160+'11204'!AA160+'11205'!AA160+'11206'!AA160+'11207'!AA160+'11208'!AA160+'11209'!AA160+'11210'!AA160+'11211'!AA160+'11212'!AA160</f>
        <v>0</v>
      </c>
      <c r="AB160" s="9">
        <f>'11201'!AB160+'11202'!AB160+'11203'!AB160+'11204'!AB160+'11205'!AB160+'11206'!AB160+'11207'!AB160+'11208'!AB160+'11209'!AB160+'11210'!AB160+'11211'!AB160+'11212'!AB160</f>
        <v>0</v>
      </c>
      <c r="AC160" s="9">
        <f>'11201'!AC160+'11202'!AC160+'11203'!AC160+'11204'!AC160+'11205'!AC160+'11206'!AC160+'11207'!AC160+'11208'!AC160+'11209'!AC160+'11210'!AC160+'11211'!AC160+'11212'!AC160</f>
        <v>0</v>
      </c>
      <c r="AD160" s="9">
        <f>'11201'!AD160+'11202'!AD160+'11203'!AD160+'11204'!AD160+'11205'!AD160+'11206'!AD160+'11207'!AD160+'11208'!AD160+'11209'!AD160+'11210'!AD160+'11211'!AD160+'11212'!AD160</f>
        <v>0</v>
      </c>
      <c r="AE160" s="9">
        <f>'11201'!AE160+'11202'!AE160+'11203'!AE160+'11204'!AE160+'11205'!AE160+'11206'!AE160+'11207'!AE160+'11208'!AE160+'11209'!AE160+'11210'!AE160+'11211'!AE160+'11212'!AE160</f>
        <v>0</v>
      </c>
      <c r="AF160" s="9">
        <f>'11201'!AF160+'11202'!AF160+'11203'!AF160+'11204'!AF160+'11205'!AF160+'11206'!AF160+'11207'!AF160+'11208'!AF160+'11209'!AF160+'11210'!AF160+'11211'!AF160+'11212'!AF160</f>
        <v>0</v>
      </c>
    </row>
    <row r="161" spans="1:32" ht="19.5" customHeight="1" thickBot="1">
      <c r="A161" s="52" t="s">
        <v>50</v>
      </c>
      <c r="B161" s="18" t="s">
        <v>2</v>
      </c>
      <c r="C161" s="43">
        <f>'11201'!C161+'11202'!C161+'11203'!C161+'11204'!C161+'11205'!C161+'11206'!C161+'11207'!C161+'11208'!C161+'11209'!C161+'11210'!C161+'11211'!C161+'11212'!C161</f>
        <v>0</v>
      </c>
      <c r="D161" s="43">
        <f>'11201'!D161+'11202'!D161+'11203'!D161+'11204'!D161+'11205'!D161+'11206'!D161+'11207'!D161+'11208'!D161+'11209'!D161+'11210'!D161+'11211'!D161+'11212'!D161</f>
        <v>0</v>
      </c>
      <c r="E161" s="43">
        <f>'11201'!E161+'11202'!E161+'11203'!E161+'11204'!E161+'11205'!E161+'11206'!E161+'11207'!E161+'11208'!E161+'11209'!E161+'11210'!E161+'11211'!E161+'11212'!E161</f>
        <v>0</v>
      </c>
      <c r="F161" s="43">
        <f>'11201'!F161+'11202'!F161+'11203'!F161+'11204'!F161+'11205'!F161+'11206'!F161+'11207'!F161+'11208'!F161+'11209'!F161+'11210'!F161+'11211'!F161+'11212'!F161</f>
        <v>0</v>
      </c>
      <c r="G161" s="43">
        <f>'11201'!G161+'11202'!G161+'11203'!G161+'11204'!G161+'11205'!G161+'11206'!G161+'11207'!G161+'11208'!G161+'11209'!G161+'11210'!G161+'11211'!G161+'11212'!G161</f>
        <v>0</v>
      </c>
      <c r="H161" s="43">
        <f>'11201'!H161+'11202'!H161+'11203'!H161+'11204'!H161+'11205'!H161+'11206'!H161+'11207'!H161+'11208'!H161+'11209'!H161+'11210'!H161+'11211'!H161+'11212'!H161</f>
        <v>0</v>
      </c>
      <c r="I161" s="43">
        <f>'11201'!I161+'11202'!I161+'11203'!I161+'11204'!I161+'11205'!I161+'11206'!I161+'11207'!I161+'11208'!I161+'11209'!I161+'11210'!I161+'11211'!I161+'11212'!I161</f>
        <v>0</v>
      </c>
      <c r="J161" s="43">
        <f>'11201'!J161+'11202'!J161+'11203'!J161+'11204'!J161+'11205'!J161+'11206'!J161+'11207'!J161+'11208'!J161+'11209'!J161+'11210'!J161+'11211'!J161+'11212'!J161</f>
        <v>0</v>
      </c>
      <c r="K161" s="43">
        <f>'11201'!K161+'11202'!K161+'11203'!K161+'11204'!K161+'11205'!K161+'11206'!K161+'11207'!K161+'11208'!K161+'11209'!K161+'11210'!K161+'11211'!K161+'11212'!K161</f>
        <v>0</v>
      </c>
      <c r="L161" s="43">
        <f>'11201'!L161+'11202'!L161+'11203'!L161+'11204'!L161+'11205'!L161+'11206'!L161+'11207'!L161+'11208'!L161+'11209'!L161+'11210'!L161+'11211'!L161+'11212'!L161</f>
        <v>0</v>
      </c>
      <c r="M161" s="43">
        <f>'11201'!M161+'11202'!M161+'11203'!M161+'11204'!M161+'11205'!M161+'11206'!M161+'11207'!M161+'11208'!M161+'11209'!M161+'11210'!M161+'11211'!M161+'11212'!M161</f>
        <v>0</v>
      </c>
      <c r="N161" s="43">
        <f>'11201'!N161+'11202'!N161+'11203'!N161+'11204'!N161+'11205'!N161+'11206'!N161+'11207'!N161+'11208'!N161+'11209'!N161+'11210'!N161+'11211'!N161+'11212'!N161</f>
        <v>0</v>
      </c>
      <c r="O161" s="43">
        <f>'11201'!O161+'11202'!O161+'11203'!O161+'11204'!O161+'11205'!O161+'11206'!O161+'11207'!O161+'11208'!O161+'11209'!O161+'11210'!O161+'11211'!O161+'11212'!O161</f>
        <v>0</v>
      </c>
      <c r="P161" s="43">
        <f>'11201'!P161+'11202'!P161+'11203'!P161+'11204'!P161+'11205'!P161+'11206'!P161+'11207'!P161+'11208'!P161+'11209'!P161+'11210'!P161+'11211'!P161+'11212'!P161</f>
        <v>0</v>
      </c>
      <c r="Q161" s="43">
        <f>'11201'!Q161+'11202'!Q161+'11203'!Q161+'11204'!Q161+'11205'!Q161+'11206'!Q161+'11207'!Q161+'11208'!Q161+'11209'!Q161+'11210'!Q161+'11211'!Q161+'11212'!Q161</f>
        <v>0</v>
      </c>
      <c r="R161" s="43">
        <f>'11201'!R161+'11202'!R161+'11203'!R161+'11204'!R161+'11205'!R161+'11206'!R161+'11207'!R161+'11208'!R161+'11209'!R161+'11210'!R161+'11211'!R161+'11212'!R161</f>
        <v>0</v>
      </c>
      <c r="S161" s="43">
        <f>'11201'!S161+'11202'!S161+'11203'!S161+'11204'!S161+'11205'!S161+'11206'!S161+'11207'!S161+'11208'!S161+'11209'!S161+'11210'!S161+'11211'!S161+'11212'!S161</f>
        <v>0</v>
      </c>
      <c r="T161" s="43">
        <f>'11201'!T161+'11202'!T161+'11203'!T161+'11204'!T161+'11205'!T161+'11206'!T161+'11207'!T161+'11208'!T161+'11209'!T161+'11210'!T161+'11211'!T161+'11212'!T161</f>
        <v>0</v>
      </c>
      <c r="U161" s="43">
        <f>'11201'!U161+'11202'!U161+'11203'!U161+'11204'!U161+'11205'!U161+'11206'!U161+'11207'!U161+'11208'!U161+'11209'!U161+'11210'!U161+'11211'!U161+'11212'!U161</f>
        <v>0</v>
      </c>
      <c r="V161" s="43">
        <f>'11201'!V161+'11202'!V161+'11203'!V161+'11204'!V161+'11205'!V161+'11206'!V161+'11207'!V161+'11208'!V161+'11209'!V161+'11210'!V161+'11211'!V161+'11212'!V161</f>
        <v>0</v>
      </c>
      <c r="W161" s="43">
        <f>'11201'!W161+'11202'!W161+'11203'!W161+'11204'!W161+'11205'!W161+'11206'!W161+'11207'!W161+'11208'!W161+'11209'!W161+'11210'!W161+'11211'!W161+'11212'!W161</f>
        <v>0</v>
      </c>
      <c r="X161" s="43">
        <f>'11201'!X161+'11202'!X161+'11203'!X161+'11204'!X161+'11205'!X161+'11206'!X161+'11207'!X161+'11208'!X161+'11209'!X161+'11210'!X161+'11211'!X161+'11212'!X161</f>
        <v>0</v>
      </c>
      <c r="Y161" s="43">
        <f>'11201'!Y161+'11202'!Y161+'11203'!Y161+'11204'!Y161+'11205'!Y161+'11206'!Y161+'11207'!Y161+'11208'!Y161+'11209'!Y161+'11210'!Y161+'11211'!Y161+'11212'!Y161</f>
        <v>0</v>
      </c>
      <c r="Z161" s="43">
        <f>'11201'!Z161+'11202'!Z161+'11203'!Z161+'11204'!Z161+'11205'!Z161+'11206'!Z161+'11207'!Z161+'11208'!Z161+'11209'!Z161+'11210'!Z161+'11211'!Z161+'11212'!Z161</f>
        <v>0</v>
      </c>
      <c r="AA161" s="43">
        <f>'11201'!AA161+'11202'!AA161+'11203'!AA161+'11204'!AA161+'11205'!AA161+'11206'!AA161+'11207'!AA161+'11208'!AA161+'11209'!AA161+'11210'!AA161+'11211'!AA161+'11212'!AA161</f>
        <v>0</v>
      </c>
      <c r="AB161" s="43">
        <f>'11201'!AB161+'11202'!AB161+'11203'!AB161+'11204'!AB161+'11205'!AB161+'11206'!AB161+'11207'!AB161+'11208'!AB161+'11209'!AB161+'11210'!AB161+'11211'!AB161+'11212'!AB161</f>
        <v>0</v>
      </c>
      <c r="AC161" s="43">
        <f>'11201'!AC161+'11202'!AC161+'11203'!AC161+'11204'!AC161+'11205'!AC161+'11206'!AC161+'11207'!AC161+'11208'!AC161+'11209'!AC161+'11210'!AC161+'11211'!AC161+'11212'!AC161</f>
        <v>0</v>
      </c>
      <c r="AD161" s="43">
        <f>'11201'!AD161+'11202'!AD161+'11203'!AD161+'11204'!AD161+'11205'!AD161+'11206'!AD161+'11207'!AD161+'11208'!AD161+'11209'!AD161+'11210'!AD161+'11211'!AD161+'11212'!AD161</f>
        <v>0</v>
      </c>
      <c r="AE161" s="43">
        <f>'11201'!AE161+'11202'!AE161+'11203'!AE161+'11204'!AE161+'11205'!AE161+'11206'!AE161+'11207'!AE161+'11208'!AE161+'11209'!AE161+'11210'!AE161+'11211'!AE161+'11212'!AE161</f>
        <v>0</v>
      </c>
      <c r="AF161" s="43">
        <f>'11201'!AF161+'11202'!AF161+'11203'!AF161+'11204'!AF161+'11205'!AF161+'11206'!AF161+'11207'!AF161+'11208'!AF161+'11209'!AF161+'11210'!AF161+'11211'!AF161+'11212'!AF161</f>
        <v>0</v>
      </c>
    </row>
    <row r="162" spans="1:32" ht="19.5" customHeight="1" thickBot="1">
      <c r="A162" s="53"/>
      <c r="B162" s="17" t="s">
        <v>3</v>
      </c>
      <c r="C162" s="43">
        <f>'11201'!C162+'11202'!C162+'11203'!C162+'11204'!C162+'11205'!C162+'11206'!C162+'11207'!C162+'11208'!C162+'11209'!C162+'11210'!C162+'11211'!C162+'11212'!C162</f>
        <v>0</v>
      </c>
      <c r="D162" s="43">
        <f>'11201'!D162+'11202'!D162+'11203'!D162+'11204'!D162+'11205'!D162+'11206'!D162+'11207'!D162+'11208'!D162+'11209'!D162+'11210'!D162+'11211'!D162+'11212'!D162</f>
        <v>0</v>
      </c>
      <c r="E162" s="43">
        <f>'11201'!E162+'11202'!E162+'11203'!E162+'11204'!E162+'11205'!E162+'11206'!E162+'11207'!E162+'11208'!E162+'11209'!E162+'11210'!E162+'11211'!E162+'11212'!E162</f>
        <v>0</v>
      </c>
      <c r="F162" s="43">
        <f>'11201'!F162+'11202'!F162+'11203'!F162+'11204'!F162+'11205'!F162+'11206'!F162+'11207'!F162+'11208'!F162+'11209'!F162+'11210'!F162+'11211'!F162+'11212'!F162</f>
        <v>0</v>
      </c>
      <c r="G162" s="43">
        <f>'11201'!G162+'11202'!G162+'11203'!G162+'11204'!G162+'11205'!G162+'11206'!G162+'11207'!G162+'11208'!G162+'11209'!G162+'11210'!G162+'11211'!G162+'11212'!G162</f>
        <v>0</v>
      </c>
      <c r="H162" s="43">
        <f>'11201'!H162+'11202'!H162+'11203'!H162+'11204'!H162+'11205'!H162+'11206'!H162+'11207'!H162+'11208'!H162+'11209'!H162+'11210'!H162+'11211'!H162+'11212'!H162</f>
        <v>0</v>
      </c>
      <c r="I162" s="43">
        <f>'11201'!I162+'11202'!I162+'11203'!I162+'11204'!I162+'11205'!I162+'11206'!I162+'11207'!I162+'11208'!I162+'11209'!I162+'11210'!I162+'11211'!I162+'11212'!I162</f>
        <v>0</v>
      </c>
      <c r="J162" s="43">
        <f>'11201'!J162+'11202'!J162+'11203'!J162+'11204'!J162+'11205'!J162+'11206'!J162+'11207'!J162+'11208'!J162+'11209'!J162+'11210'!J162+'11211'!J162+'11212'!J162</f>
        <v>0</v>
      </c>
      <c r="K162" s="43">
        <f>'11201'!K162+'11202'!K162+'11203'!K162+'11204'!K162+'11205'!K162+'11206'!K162+'11207'!K162+'11208'!K162+'11209'!K162+'11210'!K162+'11211'!K162+'11212'!K162</f>
        <v>0</v>
      </c>
      <c r="L162" s="43">
        <f>'11201'!L162+'11202'!L162+'11203'!L162+'11204'!L162+'11205'!L162+'11206'!L162+'11207'!L162+'11208'!L162+'11209'!L162+'11210'!L162+'11211'!L162+'11212'!L162</f>
        <v>0</v>
      </c>
      <c r="M162" s="43">
        <f>'11201'!M162+'11202'!M162+'11203'!M162+'11204'!M162+'11205'!M162+'11206'!M162+'11207'!M162+'11208'!M162+'11209'!M162+'11210'!M162+'11211'!M162+'11212'!M162</f>
        <v>0</v>
      </c>
      <c r="N162" s="43">
        <f>'11201'!N162+'11202'!N162+'11203'!N162+'11204'!N162+'11205'!N162+'11206'!N162+'11207'!N162+'11208'!N162+'11209'!N162+'11210'!N162+'11211'!N162+'11212'!N162</f>
        <v>0</v>
      </c>
      <c r="O162" s="43">
        <f>'11201'!O162+'11202'!O162+'11203'!O162+'11204'!O162+'11205'!O162+'11206'!O162+'11207'!O162+'11208'!O162+'11209'!O162+'11210'!O162+'11211'!O162+'11212'!O162</f>
        <v>0</v>
      </c>
      <c r="P162" s="43">
        <f>'11201'!P162+'11202'!P162+'11203'!P162+'11204'!P162+'11205'!P162+'11206'!P162+'11207'!P162+'11208'!P162+'11209'!P162+'11210'!P162+'11211'!P162+'11212'!P162</f>
        <v>0</v>
      </c>
      <c r="Q162" s="43">
        <f>'11201'!Q162+'11202'!Q162+'11203'!Q162+'11204'!Q162+'11205'!Q162+'11206'!Q162+'11207'!Q162+'11208'!Q162+'11209'!Q162+'11210'!Q162+'11211'!Q162+'11212'!Q162</f>
        <v>0</v>
      </c>
      <c r="R162" s="43">
        <f>'11201'!R162+'11202'!R162+'11203'!R162+'11204'!R162+'11205'!R162+'11206'!R162+'11207'!R162+'11208'!R162+'11209'!R162+'11210'!R162+'11211'!R162+'11212'!R162</f>
        <v>0</v>
      </c>
      <c r="S162" s="43">
        <f>'11201'!S162+'11202'!S162+'11203'!S162+'11204'!S162+'11205'!S162+'11206'!S162+'11207'!S162+'11208'!S162+'11209'!S162+'11210'!S162+'11211'!S162+'11212'!S162</f>
        <v>0</v>
      </c>
      <c r="T162" s="43">
        <f>'11201'!T162+'11202'!T162+'11203'!T162+'11204'!T162+'11205'!T162+'11206'!T162+'11207'!T162+'11208'!T162+'11209'!T162+'11210'!T162+'11211'!T162+'11212'!T162</f>
        <v>0</v>
      </c>
      <c r="U162" s="43">
        <f>'11201'!U162+'11202'!U162+'11203'!U162+'11204'!U162+'11205'!U162+'11206'!U162+'11207'!U162+'11208'!U162+'11209'!U162+'11210'!U162+'11211'!U162+'11212'!U162</f>
        <v>0</v>
      </c>
      <c r="V162" s="43">
        <f>'11201'!V162+'11202'!V162+'11203'!V162+'11204'!V162+'11205'!V162+'11206'!V162+'11207'!V162+'11208'!V162+'11209'!V162+'11210'!V162+'11211'!V162+'11212'!V162</f>
        <v>0</v>
      </c>
      <c r="W162" s="43">
        <f>'11201'!W162+'11202'!W162+'11203'!W162+'11204'!W162+'11205'!W162+'11206'!W162+'11207'!W162+'11208'!W162+'11209'!W162+'11210'!W162+'11211'!W162+'11212'!W162</f>
        <v>0</v>
      </c>
      <c r="X162" s="43">
        <f>'11201'!X162+'11202'!X162+'11203'!X162+'11204'!X162+'11205'!X162+'11206'!X162+'11207'!X162+'11208'!X162+'11209'!X162+'11210'!X162+'11211'!X162+'11212'!X162</f>
        <v>0</v>
      </c>
      <c r="Y162" s="43">
        <f>'11201'!Y162+'11202'!Y162+'11203'!Y162+'11204'!Y162+'11205'!Y162+'11206'!Y162+'11207'!Y162+'11208'!Y162+'11209'!Y162+'11210'!Y162+'11211'!Y162+'11212'!Y162</f>
        <v>0</v>
      </c>
      <c r="Z162" s="43">
        <f>'11201'!Z162+'11202'!Z162+'11203'!Z162+'11204'!Z162+'11205'!Z162+'11206'!Z162+'11207'!Z162+'11208'!Z162+'11209'!Z162+'11210'!Z162+'11211'!Z162+'11212'!Z162</f>
        <v>0</v>
      </c>
      <c r="AA162" s="43">
        <f>'11201'!AA162+'11202'!AA162+'11203'!AA162+'11204'!AA162+'11205'!AA162+'11206'!AA162+'11207'!AA162+'11208'!AA162+'11209'!AA162+'11210'!AA162+'11211'!AA162+'11212'!AA162</f>
        <v>0</v>
      </c>
      <c r="AB162" s="43">
        <f>'11201'!AB162+'11202'!AB162+'11203'!AB162+'11204'!AB162+'11205'!AB162+'11206'!AB162+'11207'!AB162+'11208'!AB162+'11209'!AB162+'11210'!AB162+'11211'!AB162+'11212'!AB162</f>
        <v>0</v>
      </c>
      <c r="AC162" s="43">
        <f>'11201'!AC162+'11202'!AC162+'11203'!AC162+'11204'!AC162+'11205'!AC162+'11206'!AC162+'11207'!AC162+'11208'!AC162+'11209'!AC162+'11210'!AC162+'11211'!AC162+'11212'!AC162</f>
        <v>0</v>
      </c>
      <c r="AD162" s="43">
        <f>'11201'!AD162+'11202'!AD162+'11203'!AD162+'11204'!AD162+'11205'!AD162+'11206'!AD162+'11207'!AD162+'11208'!AD162+'11209'!AD162+'11210'!AD162+'11211'!AD162+'11212'!AD162</f>
        <v>0</v>
      </c>
      <c r="AE162" s="43">
        <f>'11201'!AE162+'11202'!AE162+'11203'!AE162+'11204'!AE162+'11205'!AE162+'11206'!AE162+'11207'!AE162+'11208'!AE162+'11209'!AE162+'11210'!AE162+'11211'!AE162+'11212'!AE162</f>
        <v>0</v>
      </c>
      <c r="AF162" s="43">
        <f>'11201'!AF162+'11202'!AF162+'11203'!AF162+'11204'!AF162+'11205'!AF162+'11206'!AF162+'11207'!AF162+'11208'!AF162+'11209'!AF162+'11210'!AF162+'11211'!AF162+'11212'!AF162</f>
        <v>0</v>
      </c>
    </row>
    <row r="163" spans="1:32" ht="19.5" customHeight="1" thickBot="1">
      <c r="A163" s="53"/>
      <c r="B163" s="17" t="s">
        <v>59</v>
      </c>
      <c r="C163" s="43">
        <f>'11201'!C163+'11202'!C163+'11203'!C163+'11204'!C163+'11205'!C163+'11206'!C163+'11207'!C163+'11208'!C163+'11209'!C163+'11210'!C163+'11211'!C163+'11212'!C163</f>
        <v>0</v>
      </c>
      <c r="D163" s="43">
        <f>'11201'!D163+'11202'!D163+'11203'!D163+'11204'!D163+'11205'!D163+'11206'!D163+'11207'!D163+'11208'!D163+'11209'!D163+'11210'!D163+'11211'!D163+'11212'!D163</f>
        <v>0</v>
      </c>
      <c r="E163" s="43">
        <f>'11201'!E163+'11202'!E163+'11203'!E163+'11204'!E163+'11205'!E163+'11206'!E163+'11207'!E163+'11208'!E163+'11209'!E163+'11210'!E163+'11211'!E163+'11212'!E163</f>
        <v>0</v>
      </c>
      <c r="F163" s="43">
        <f>'11201'!F163+'11202'!F163+'11203'!F163+'11204'!F163+'11205'!F163+'11206'!F163+'11207'!F163+'11208'!F163+'11209'!F163+'11210'!F163+'11211'!F163+'11212'!F163</f>
        <v>0</v>
      </c>
      <c r="G163" s="43">
        <f>'11201'!G163+'11202'!G163+'11203'!G163+'11204'!G163+'11205'!G163+'11206'!G163+'11207'!G163+'11208'!G163+'11209'!G163+'11210'!G163+'11211'!G163+'11212'!G163</f>
        <v>0</v>
      </c>
      <c r="H163" s="43">
        <f>'11201'!H163+'11202'!H163+'11203'!H163+'11204'!H163+'11205'!H163+'11206'!H163+'11207'!H163+'11208'!H163+'11209'!H163+'11210'!H163+'11211'!H163+'11212'!H163</f>
        <v>0</v>
      </c>
      <c r="I163" s="43">
        <f>'11201'!I163+'11202'!I163+'11203'!I163+'11204'!I163+'11205'!I163+'11206'!I163+'11207'!I163+'11208'!I163+'11209'!I163+'11210'!I163+'11211'!I163+'11212'!I163</f>
        <v>0</v>
      </c>
      <c r="J163" s="43">
        <f>'11201'!J163+'11202'!J163+'11203'!J163+'11204'!J163+'11205'!J163+'11206'!J163+'11207'!J163+'11208'!J163+'11209'!J163+'11210'!J163+'11211'!J163+'11212'!J163</f>
        <v>0</v>
      </c>
      <c r="K163" s="43">
        <f>'11201'!K163+'11202'!K163+'11203'!K163+'11204'!K163+'11205'!K163+'11206'!K163+'11207'!K163+'11208'!K163+'11209'!K163+'11210'!K163+'11211'!K163+'11212'!K163</f>
        <v>0</v>
      </c>
      <c r="L163" s="43">
        <f>'11201'!L163+'11202'!L163+'11203'!L163+'11204'!L163+'11205'!L163+'11206'!L163+'11207'!L163+'11208'!L163+'11209'!L163+'11210'!L163+'11211'!L163+'11212'!L163</f>
        <v>0</v>
      </c>
      <c r="M163" s="43">
        <f>'11201'!M163+'11202'!M163+'11203'!M163+'11204'!M163+'11205'!M163+'11206'!M163+'11207'!M163+'11208'!M163+'11209'!M163+'11210'!M163+'11211'!M163+'11212'!M163</f>
        <v>0</v>
      </c>
      <c r="N163" s="43">
        <f>'11201'!N163+'11202'!N163+'11203'!N163+'11204'!N163+'11205'!N163+'11206'!N163+'11207'!N163+'11208'!N163+'11209'!N163+'11210'!N163+'11211'!N163+'11212'!N163</f>
        <v>0</v>
      </c>
      <c r="O163" s="43">
        <f>'11201'!O163+'11202'!O163+'11203'!O163+'11204'!O163+'11205'!O163+'11206'!O163+'11207'!O163+'11208'!O163+'11209'!O163+'11210'!O163+'11211'!O163+'11212'!O163</f>
        <v>0</v>
      </c>
      <c r="P163" s="43">
        <f>'11201'!P163+'11202'!P163+'11203'!P163+'11204'!P163+'11205'!P163+'11206'!P163+'11207'!P163+'11208'!P163+'11209'!P163+'11210'!P163+'11211'!P163+'11212'!P163</f>
        <v>0</v>
      </c>
      <c r="Q163" s="43">
        <f>'11201'!Q163+'11202'!Q163+'11203'!Q163+'11204'!Q163+'11205'!Q163+'11206'!Q163+'11207'!Q163+'11208'!Q163+'11209'!Q163+'11210'!Q163+'11211'!Q163+'11212'!Q163</f>
        <v>0</v>
      </c>
      <c r="R163" s="43">
        <f>'11201'!R163+'11202'!R163+'11203'!R163+'11204'!R163+'11205'!R163+'11206'!R163+'11207'!R163+'11208'!R163+'11209'!R163+'11210'!R163+'11211'!R163+'11212'!R163</f>
        <v>0</v>
      </c>
      <c r="S163" s="43">
        <f>'11201'!S163+'11202'!S163+'11203'!S163+'11204'!S163+'11205'!S163+'11206'!S163+'11207'!S163+'11208'!S163+'11209'!S163+'11210'!S163+'11211'!S163+'11212'!S163</f>
        <v>0</v>
      </c>
      <c r="T163" s="43">
        <f>'11201'!T163+'11202'!T163+'11203'!T163+'11204'!T163+'11205'!T163+'11206'!T163+'11207'!T163+'11208'!T163+'11209'!T163+'11210'!T163+'11211'!T163+'11212'!T163</f>
        <v>0</v>
      </c>
      <c r="U163" s="43">
        <f>'11201'!U163+'11202'!U163+'11203'!U163+'11204'!U163+'11205'!U163+'11206'!U163+'11207'!U163+'11208'!U163+'11209'!U163+'11210'!U163+'11211'!U163+'11212'!U163</f>
        <v>0</v>
      </c>
      <c r="V163" s="43">
        <f>'11201'!V163+'11202'!V163+'11203'!V163+'11204'!V163+'11205'!V163+'11206'!V163+'11207'!V163+'11208'!V163+'11209'!V163+'11210'!V163+'11211'!V163+'11212'!V163</f>
        <v>0</v>
      </c>
      <c r="W163" s="43">
        <f>'11201'!W163+'11202'!W163+'11203'!W163+'11204'!W163+'11205'!W163+'11206'!W163+'11207'!W163+'11208'!W163+'11209'!W163+'11210'!W163+'11211'!W163+'11212'!W163</f>
        <v>0</v>
      </c>
      <c r="X163" s="43">
        <f>'11201'!X163+'11202'!X163+'11203'!X163+'11204'!X163+'11205'!X163+'11206'!X163+'11207'!X163+'11208'!X163+'11209'!X163+'11210'!X163+'11211'!X163+'11212'!X163</f>
        <v>0</v>
      </c>
      <c r="Y163" s="43">
        <f>'11201'!Y163+'11202'!Y163+'11203'!Y163+'11204'!Y163+'11205'!Y163+'11206'!Y163+'11207'!Y163+'11208'!Y163+'11209'!Y163+'11210'!Y163+'11211'!Y163+'11212'!Y163</f>
        <v>0</v>
      </c>
      <c r="Z163" s="43">
        <f>'11201'!Z163+'11202'!Z163+'11203'!Z163+'11204'!Z163+'11205'!Z163+'11206'!Z163+'11207'!Z163+'11208'!Z163+'11209'!Z163+'11210'!Z163+'11211'!Z163+'11212'!Z163</f>
        <v>0</v>
      </c>
      <c r="AA163" s="43">
        <f>'11201'!AA163+'11202'!AA163+'11203'!AA163+'11204'!AA163+'11205'!AA163+'11206'!AA163+'11207'!AA163+'11208'!AA163+'11209'!AA163+'11210'!AA163+'11211'!AA163+'11212'!AA163</f>
        <v>0</v>
      </c>
      <c r="AB163" s="43">
        <f>'11201'!AB163+'11202'!AB163+'11203'!AB163+'11204'!AB163+'11205'!AB163+'11206'!AB163+'11207'!AB163+'11208'!AB163+'11209'!AB163+'11210'!AB163+'11211'!AB163+'11212'!AB163</f>
        <v>0</v>
      </c>
      <c r="AC163" s="43">
        <f>'11201'!AC163+'11202'!AC163+'11203'!AC163+'11204'!AC163+'11205'!AC163+'11206'!AC163+'11207'!AC163+'11208'!AC163+'11209'!AC163+'11210'!AC163+'11211'!AC163+'11212'!AC163</f>
        <v>0</v>
      </c>
      <c r="AD163" s="43">
        <f>'11201'!AD163+'11202'!AD163+'11203'!AD163+'11204'!AD163+'11205'!AD163+'11206'!AD163+'11207'!AD163+'11208'!AD163+'11209'!AD163+'11210'!AD163+'11211'!AD163+'11212'!AD163</f>
        <v>0</v>
      </c>
      <c r="AE163" s="43">
        <f>'11201'!AE163+'11202'!AE163+'11203'!AE163+'11204'!AE163+'11205'!AE163+'11206'!AE163+'11207'!AE163+'11208'!AE163+'11209'!AE163+'11210'!AE163+'11211'!AE163+'11212'!AE163</f>
        <v>0</v>
      </c>
      <c r="AF163" s="43">
        <f>'11201'!AF163+'11202'!AF163+'11203'!AF163+'11204'!AF163+'11205'!AF163+'11206'!AF163+'11207'!AF163+'11208'!AF163+'11209'!AF163+'11210'!AF163+'11211'!AF163+'11212'!AF163</f>
        <v>0</v>
      </c>
    </row>
    <row r="164" spans="1:32" ht="19.5" customHeight="1" thickBot="1">
      <c r="A164" s="54"/>
      <c r="B164" s="17" t="s">
        <v>4</v>
      </c>
      <c r="C164" s="43">
        <f>'11201'!C164+'11202'!C164+'11203'!C164+'11204'!C164+'11205'!C164+'11206'!C164+'11207'!C164+'11208'!C164+'11209'!C164+'11210'!C164+'11211'!C164+'11212'!C164</f>
        <v>0</v>
      </c>
      <c r="D164" s="43">
        <f>'11201'!D164+'11202'!D164+'11203'!D164+'11204'!D164+'11205'!D164+'11206'!D164+'11207'!D164+'11208'!D164+'11209'!D164+'11210'!D164+'11211'!D164+'11212'!D164</f>
        <v>0</v>
      </c>
      <c r="E164" s="43">
        <f>'11201'!E164+'11202'!E164+'11203'!E164+'11204'!E164+'11205'!E164+'11206'!E164+'11207'!E164+'11208'!E164+'11209'!E164+'11210'!E164+'11211'!E164+'11212'!E164</f>
        <v>0</v>
      </c>
      <c r="F164" s="43">
        <f>'11201'!F164+'11202'!F164+'11203'!F164+'11204'!F164+'11205'!F164+'11206'!F164+'11207'!F164+'11208'!F164+'11209'!F164+'11210'!F164+'11211'!F164+'11212'!F164</f>
        <v>0</v>
      </c>
      <c r="G164" s="43">
        <f>'11201'!G164+'11202'!G164+'11203'!G164+'11204'!G164+'11205'!G164+'11206'!G164+'11207'!G164+'11208'!G164+'11209'!G164+'11210'!G164+'11211'!G164+'11212'!G164</f>
        <v>0</v>
      </c>
      <c r="H164" s="43">
        <f>'11201'!H164+'11202'!H164+'11203'!H164+'11204'!H164+'11205'!H164+'11206'!H164+'11207'!H164+'11208'!H164+'11209'!H164+'11210'!H164+'11211'!H164+'11212'!H164</f>
        <v>0</v>
      </c>
      <c r="I164" s="43">
        <f>'11201'!I164+'11202'!I164+'11203'!I164+'11204'!I164+'11205'!I164+'11206'!I164+'11207'!I164+'11208'!I164+'11209'!I164+'11210'!I164+'11211'!I164+'11212'!I164</f>
        <v>0</v>
      </c>
      <c r="J164" s="43">
        <f>'11201'!J164+'11202'!J164+'11203'!J164+'11204'!J164+'11205'!J164+'11206'!J164+'11207'!J164+'11208'!J164+'11209'!J164+'11210'!J164+'11211'!J164+'11212'!J164</f>
        <v>0</v>
      </c>
      <c r="K164" s="43">
        <f>'11201'!K164+'11202'!K164+'11203'!K164+'11204'!K164+'11205'!K164+'11206'!K164+'11207'!K164+'11208'!K164+'11209'!K164+'11210'!K164+'11211'!K164+'11212'!K164</f>
        <v>0</v>
      </c>
      <c r="L164" s="43">
        <f>'11201'!L164+'11202'!L164+'11203'!L164+'11204'!L164+'11205'!L164+'11206'!L164+'11207'!L164+'11208'!L164+'11209'!L164+'11210'!L164+'11211'!L164+'11212'!L164</f>
        <v>0</v>
      </c>
      <c r="M164" s="43">
        <f>'11201'!M164+'11202'!M164+'11203'!M164+'11204'!M164+'11205'!M164+'11206'!M164+'11207'!M164+'11208'!M164+'11209'!M164+'11210'!M164+'11211'!M164+'11212'!M164</f>
        <v>0</v>
      </c>
      <c r="N164" s="43">
        <f>'11201'!N164+'11202'!N164+'11203'!N164+'11204'!N164+'11205'!N164+'11206'!N164+'11207'!N164+'11208'!N164+'11209'!N164+'11210'!N164+'11211'!N164+'11212'!N164</f>
        <v>0</v>
      </c>
      <c r="O164" s="43">
        <f>'11201'!O164+'11202'!O164+'11203'!O164+'11204'!O164+'11205'!O164+'11206'!O164+'11207'!O164+'11208'!O164+'11209'!O164+'11210'!O164+'11211'!O164+'11212'!O164</f>
        <v>0</v>
      </c>
      <c r="P164" s="43">
        <f>'11201'!P164+'11202'!P164+'11203'!P164+'11204'!P164+'11205'!P164+'11206'!P164+'11207'!P164+'11208'!P164+'11209'!P164+'11210'!P164+'11211'!P164+'11212'!P164</f>
        <v>0</v>
      </c>
      <c r="Q164" s="43">
        <f>'11201'!Q164+'11202'!Q164+'11203'!Q164+'11204'!Q164+'11205'!Q164+'11206'!Q164+'11207'!Q164+'11208'!Q164+'11209'!Q164+'11210'!Q164+'11211'!Q164+'11212'!Q164</f>
        <v>0</v>
      </c>
      <c r="R164" s="43">
        <f>'11201'!R164+'11202'!R164+'11203'!R164+'11204'!R164+'11205'!R164+'11206'!R164+'11207'!R164+'11208'!R164+'11209'!R164+'11210'!R164+'11211'!R164+'11212'!R164</f>
        <v>0</v>
      </c>
      <c r="S164" s="43">
        <f>'11201'!S164+'11202'!S164+'11203'!S164+'11204'!S164+'11205'!S164+'11206'!S164+'11207'!S164+'11208'!S164+'11209'!S164+'11210'!S164+'11211'!S164+'11212'!S164</f>
        <v>0</v>
      </c>
      <c r="T164" s="43">
        <f>'11201'!T164+'11202'!T164+'11203'!T164+'11204'!T164+'11205'!T164+'11206'!T164+'11207'!T164+'11208'!T164+'11209'!T164+'11210'!T164+'11211'!T164+'11212'!T164</f>
        <v>0</v>
      </c>
      <c r="U164" s="43">
        <f>'11201'!U164+'11202'!U164+'11203'!U164+'11204'!U164+'11205'!U164+'11206'!U164+'11207'!U164+'11208'!U164+'11209'!U164+'11210'!U164+'11211'!U164+'11212'!U164</f>
        <v>0</v>
      </c>
      <c r="V164" s="43">
        <f>'11201'!V164+'11202'!V164+'11203'!V164+'11204'!V164+'11205'!V164+'11206'!V164+'11207'!V164+'11208'!V164+'11209'!V164+'11210'!V164+'11211'!V164+'11212'!V164</f>
        <v>0</v>
      </c>
      <c r="W164" s="43">
        <f>'11201'!W164+'11202'!W164+'11203'!W164+'11204'!W164+'11205'!W164+'11206'!W164+'11207'!W164+'11208'!W164+'11209'!W164+'11210'!W164+'11211'!W164+'11212'!W164</f>
        <v>0</v>
      </c>
      <c r="X164" s="43">
        <f>'11201'!X164+'11202'!X164+'11203'!X164+'11204'!X164+'11205'!X164+'11206'!X164+'11207'!X164+'11208'!X164+'11209'!X164+'11210'!X164+'11211'!X164+'11212'!X164</f>
        <v>0</v>
      </c>
      <c r="Y164" s="43">
        <f>'11201'!Y164+'11202'!Y164+'11203'!Y164+'11204'!Y164+'11205'!Y164+'11206'!Y164+'11207'!Y164+'11208'!Y164+'11209'!Y164+'11210'!Y164+'11211'!Y164+'11212'!Y164</f>
        <v>0</v>
      </c>
      <c r="Z164" s="43">
        <f>'11201'!Z164+'11202'!Z164+'11203'!Z164+'11204'!Z164+'11205'!Z164+'11206'!Z164+'11207'!Z164+'11208'!Z164+'11209'!Z164+'11210'!Z164+'11211'!Z164+'11212'!Z164</f>
        <v>0</v>
      </c>
      <c r="AA164" s="43">
        <f>'11201'!AA164+'11202'!AA164+'11203'!AA164+'11204'!AA164+'11205'!AA164+'11206'!AA164+'11207'!AA164+'11208'!AA164+'11209'!AA164+'11210'!AA164+'11211'!AA164+'11212'!AA164</f>
        <v>0</v>
      </c>
      <c r="AB164" s="43">
        <f>'11201'!AB164+'11202'!AB164+'11203'!AB164+'11204'!AB164+'11205'!AB164+'11206'!AB164+'11207'!AB164+'11208'!AB164+'11209'!AB164+'11210'!AB164+'11211'!AB164+'11212'!AB164</f>
        <v>0</v>
      </c>
      <c r="AC164" s="43">
        <f>'11201'!AC164+'11202'!AC164+'11203'!AC164+'11204'!AC164+'11205'!AC164+'11206'!AC164+'11207'!AC164+'11208'!AC164+'11209'!AC164+'11210'!AC164+'11211'!AC164+'11212'!AC164</f>
        <v>0</v>
      </c>
      <c r="AD164" s="43">
        <f>'11201'!AD164+'11202'!AD164+'11203'!AD164+'11204'!AD164+'11205'!AD164+'11206'!AD164+'11207'!AD164+'11208'!AD164+'11209'!AD164+'11210'!AD164+'11211'!AD164+'11212'!AD164</f>
        <v>0</v>
      </c>
      <c r="AE164" s="43">
        <f>'11201'!AE164+'11202'!AE164+'11203'!AE164+'11204'!AE164+'11205'!AE164+'11206'!AE164+'11207'!AE164+'11208'!AE164+'11209'!AE164+'11210'!AE164+'11211'!AE164+'11212'!AE164</f>
        <v>0</v>
      </c>
      <c r="AF164" s="43">
        <f>'11201'!AF164+'11202'!AF164+'11203'!AF164+'11204'!AF164+'11205'!AF164+'11206'!AF164+'11207'!AF164+'11208'!AF164+'11209'!AF164+'11210'!AF164+'11211'!AF164+'11212'!AF164</f>
        <v>0</v>
      </c>
    </row>
    <row r="165" spans="1:32" s="44" customFormat="1" ht="19.5" customHeight="1" thickBot="1">
      <c r="A165" s="22" t="s">
        <v>5</v>
      </c>
      <c r="B165" s="21"/>
      <c r="C165" s="9">
        <f>'11201'!C165+'11202'!C165+'11203'!C165+'11204'!C165+'11205'!C165+'11206'!C165+'11207'!C165+'11208'!C165+'11209'!C165+'11210'!C165+'11211'!C165+'11212'!C165</f>
        <v>0</v>
      </c>
      <c r="D165" s="9">
        <f>'11201'!D165+'11202'!D165+'11203'!D165+'11204'!D165+'11205'!D165+'11206'!D165+'11207'!D165+'11208'!D165+'11209'!D165+'11210'!D165+'11211'!D165+'11212'!D165</f>
        <v>0</v>
      </c>
      <c r="E165" s="9">
        <f>'11201'!E165+'11202'!E165+'11203'!E165+'11204'!E165+'11205'!E165+'11206'!E165+'11207'!E165+'11208'!E165+'11209'!E165+'11210'!E165+'11211'!E165+'11212'!E165</f>
        <v>0</v>
      </c>
      <c r="F165" s="9">
        <f>'11201'!F165+'11202'!F165+'11203'!F165+'11204'!F165+'11205'!F165+'11206'!F165+'11207'!F165+'11208'!F165+'11209'!F165+'11210'!F165+'11211'!F165+'11212'!F165</f>
        <v>0</v>
      </c>
      <c r="G165" s="9">
        <f>'11201'!G165+'11202'!G165+'11203'!G165+'11204'!G165+'11205'!G165+'11206'!G165+'11207'!G165+'11208'!G165+'11209'!G165+'11210'!G165+'11211'!G165+'11212'!G165</f>
        <v>0</v>
      </c>
      <c r="H165" s="9">
        <f>'11201'!H165+'11202'!H165+'11203'!H165+'11204'!H165+'11205'!H165+'11206'!H165+'11207'!H165+'11208'!H165+'11209'!H165+'11210'!H165+'11211'!H165+'11212'!H165</f>
        <v>0</v>
      </c>
      <c r="I165" s="9">
        <f>'11201'!I165+'11202'!I165+'11203'!I165+'11204'!I165+'11205'!I165+'11206'!I165+'11207'!I165+'11208'!I165+'11209'!I165+'11210'!I165+'11211'!I165+'11212'!I165</f>
        <v>0</v>
      </c>
      <c r="J165" s="9">
        <f>'11201'!J165+'11202'!J165+'11203'!J165+'11204'!J165+'11205'!J165+'11206'!J165+'11207'!J165+'11208'!J165+'11209'!J165+'11210'!J165+'11211'!J165+'11212'!J165</f>
        <v>0</v>
      </c>
      <c r="K165" s="9">
        <f>'11201'!K165+'11202'!K165+'11203'!K165+'11204'!K165+'11205'!K165+'11206'!K165+'11207'!K165+'11208'!K165+'11209'!K165+'11210'!K165+'11211'!K165+'11212'!K165</f>
        <v>0</v>
      </c>
      <c r="L165" s="9">
        <f>'11201'!L165+'11202'!L165+'11203'!L165+'11204'!L165+'11205'!L165+'11206'!L165+'11207'!L165+'11208'!L165+'11209'!L165+'11210'!L165+'11211'!L165+'11212'!L165</f>
        <v>0</v>
      </c>
      <c r="M165" s="9">
        <f>'11201'!M165+'11202'!M165+'11203'!M165+'11204'!M165+'11205'!M165+'11206'!M165+'11207'!M165+'11208'!M165+'11209'!M165+'11210'!M165+'11211'!M165+'11212'!M165</f>
        <v>0</v>
      </c>
      <c r="N165" s="9">
        <f>'11201'!N165+'11202'!N165+'11203'!N165+'11204'!N165+'11205'!N165+'11206'!N165+'11207'!N165+'11208'!N165+'11209'!N165+'11210'!N165+'11211'!N165+'11212'!N165</f>
        <v>0</v>
      </c>
      <c r="O165" s="9">
        <f>'11201'!O165+'11202'!O165+'11203'!O165+'11204'!O165+'11205'!O165+'11206'!O165+'11207'!O165+'11208'!O165+'11209'!O165+'11210'!O165+'11211'!O165+'11212'!O165</f>
        <v>0</v>
      </c>
      <c r="P165" s="9">
        <f>'11201'!P165+'11202'!P165+'11203'!P165+'11204'!P165+'11205'!P165+'11206'!P165+'11207'!P165+'11208'!P165+'11209'!P165+'11210'!P165+'11211'!P165+'11212'!P165</f>
        <v>0</v>
      </c>
      <c r="Q165" s="9">
        <f>'11201'!Q165+'11202'!Q165+'11203'!Q165+'11204'!Q165+'11205'!Q165+'11206'!Q165+'11207'!Q165+'11208'!Q165+'11209'!Q165+'11210'!Q165+'11211'!Q165+'11212'!Q165</f>
        <v>0</v>
      </c>
      <c r="R165" s="9">
        <f>'11201'!R165+'11202'!R165+'11203'!R165+'11204'!R165+'11205'!R165+'11206'!R165+'11207'!R165+'11208'!R165+'11209'!R165+'11210'!R165+'11211'!R165+'11212'!R165</f>
        <v>0</v>
      </c>
      <c r="S165" s="9">
        <f>'11201'!S165+'11202'!S165+'11203'!S165+'11204'!S165+'11205'!S165+'11206'!S165+'11207'!S165+'11208'!S165+'11209'!S165+'11210'!S165+'11211'!S165+'11212'!S165</f>
        <v>0</v>
      </c>
      <c r="T165" s="9">
        <f>'11201'!T165+'11202'!T165+'11203'!T165+'11204'!T165+'11205'!T165+'11206'!T165+'11207'!T165+'11208'!T165+'11209'!T165+'11210'!T165+'11211'!T165+'11212'!T165</f>
        <v>0</v>
      </c>
      <c r="U165" s="9">
        <f>'11201'!U165+'11202'!U165+'11203'!U165+'11204'!U165+'11205'!U165+'11206'!U165+'11207'!U165+'11208'!U165+'11209'!U165+'11210'!U165+'11211'!U165+'11212'!U165</f>
        <v>0</v>
      </c>
      <c r="V165" s="9">
        <f>'11201'!V165+'11202'!V165+'11203'!V165+'11204'!V165+'11205'!V165+'11206'!V165+'11207'!V165+'11208'!V165+'11209'!V165+'11210'!V165+'11211'!V165+'11212'!V165</f>
        <v>0</v>
      </c>
      <c r="W165" s="9">
        <f>'11201'!W165+'11202'!W165+'11203'!W165+'11204'!W165+'11205'!W165+'11206'!W165+'11207'!W165+'11208'!W165+'11209'!W165+'11210'!W165+'11211'!W165+'11212'!W165</f>
        <v>0</v>
      </c>
      <c r="X165" s="9">
        <f>'11201'!X165+'11202'!X165+'11203'!X165+'11204'!X165+'11205'!X165+'11206'!X165+'11207'!X165+'11208'!X165+'11209'!X165+'11210'!X165+'11211'!X165+'11212'!X165</f>
        <v>0</v>
      </c>
      <c r="Y165" s="9">
        <f>'11201'!Y165+'11202'!Y165+'11203'!Y165+'11204'!Y165+'11205'!Y165+'11206'!Y165+'11207'!Y165+'11208'!Y165+'11209'!Y165+'11210'!Y165+'11211'!Y165+'11212'!Y165</f>
        <v>0</v>
      </c>
      <c r="Z165" s="9">
        <f>'11201'!Z165+'11202'!Z165+'11203'!Z165+'11204'!Z165+'11205'!Z165+'11206'!Z165+'11207'!Z165+'11208'!Z165+'11209'!Z165+'11210'!Z165+'11211'!Z165+'11212'!Z165</f>
        <v>0</v>
      </c>
      <c r="AA165" s="9">
        <f>'11201'!AA165+'11202'!AA165+'11203'!AA165+'11204'!AA165+'11205'!AA165+'11206'!AA165+'11207'!AA165+'11208'!AA165+'11209'!AA165+'11210'!AA165+'11211'!AA165+'11212'!AA165</f>
        <v>0</v>
      </c>
      <c r="AB165" s="9">
        <f>'11201'!AB165+'11202'!AB165+'11203'!AB165+'11204'!AB165+'11205'!AB165+'11206'!AB165+'11207'!AB165+'11208'!AB165+'11209'!AB165+'11210'!AB165+'11211'!AB165+'11212'!AB165</f>
        <v>0</v>
      </c>
      <c r="AC165" s="9">
        <f>'11201'!AC165+'11202'!AC165+'11203'!AC165+'11204'!AC165+'11205'!AC165+'11206'!AC165+'11207'!AC165+'11208'!AC165+'11209'!AC165+'11210'!AC165+'11211'!AC165+'11212'!AC165</f>
        <v>0</v>
      </c>
      <c r="AD165" s="9">
        <f>'11201'!AD165+'11202'!AD165+'11203'!AD165+'11204'!AD165+'11205'!AD165+'11206'!AD165+'11207'!AD165+'11208'!AD165+'11209'!AD165+'11210'!AD165+'11211'!AD165+'11212'!AD165</f>
        <v>0</v>
      </c>
      <c r="AE165" s="9">
        <f>'11201'!AE165+'11202'!AE165+'11203'!AE165+'11204'!AE165+'11205'!AE165+'11206'!AE165+'11207'!AE165+'11208'!AE165+'11209'!AE165+'11210'!AE165+'11211'!AE165+'11212'!AE165</f>
        <v>0</v>
      </c>
      <c r="AF165" s="9">
        <f>'11201'!AF165+'11202'!AF165+'11203'!AF165+'11204'!AF165+'11205'!AF165+'11206'!AF165+'11207'!AF165+'11208'!AF165+'11209'!AF165+'11210'!AF165+'11211'!AF165+'11212'!AF165</f>
        <v>0</v>
      </c>
    </row>
    <row r="166" spans="1:32" ht="19.5" customHeight="1" thickBot="1">
      <c r="A166" s="52" t="s">
        <v>51</v>
      </c>
      <c r="B166" s="18" t="s">
        <v>2</v>
      </c>
      <c r="C166" s="43">
        <f>'11201'!C166+'11202'!C166+'11203'!C166+'11204'!C166+'11205'!C166+'11206'!C166+'11207'!C166+'11208'!C166+'11209'!C166+'11210'!C166+'11211'!C166+'11212'!C166</f>
        <v>51999288</v>
      </c>
      <c r="D166" s="43">
        <f>'11201'!D166+'11202'!D166+'11203'!D166+'11204'!D166+'11205'!D166+'11206'!D166+'11207'!D166+'11208'!D166+'11209'!D166+'11210'!D166+'11211'!D166+'11212'!D166</f>
        <v>0</v>
      </c>
      <c r="E166" s="43">
        <f>'11201'!E166+'11202'!E166+'11203'!E166+'11204'!E166+'11205'!E166+'11206'!E166+'11207'!E166+'11208'!E166+'11209'!E166+'11210'!E166+'11211'!E166+'11212'!E166</f>
        <v>51999288</v>
      </c>
      <c r="F166" s="43">
        <f>'11201'!F166+'11202'!F166+'11203'!F166+'11204'!F166+'11205'!F166+'11206'!F166+'11207'!F166+'11208'!F166+'11209'!F166+'11210'!F166+'11211'!F166+'11212'!F166</f>
        <v>0</v>
      </c>
      <c r="G166" s="43">
        <f>'11201'!G166+'11202'!G166+'11203'!G166+'11204'!G166+'11205'!G166+'11206'!G166+'11207'!G166+'11208'!G166+'11209'!G166+'11210'!G166+'11211'!G166+'11212'!G166</f>
        <v>0</v>
      </c>
      <c r="H166" s="43">
        <f>'11201'!H166+'11202'!H166+'11203'!H166+'11204'!H166+'11205'!H166+'11206'!H166+'11207'!H166+'11208'!H166+'11209'!H166+'11210'!H166+'11211'!H166+'11212'!H166</f>
        <v>0</v>
      </c>
      <c r="I166" s="43">
        <f>'11201'!I166+'11202'!I166+'11203'!I166+'11204'!I166+'11205'!I166+'11206'!I166+'11207'!I166+'11208'!I166+'11209'!I166+'11210'!I166+'11211'!I166+'11212'!I166</f>
        <v>0</v>
      </c>
      <c r="J166" s="43">
        <f>'11201'!J166+'11202'!J166+'11203'!J166+'11204'!J166+'11205'!J166+'11206'!J166+'11207'!J166+'11208'!J166+'11209'!J166+'11210'!J166+'11211'!J166+'11212'!J166</f>
        <v>0</v>
      </c>
      <c r="K166" s="43">
        <f>'11201'!K166+'11202'!K166+'11203'!K166+'11204'!K166+'11205'!K166+'11206'!K166+'11207'!K166+'11208'!K166+'11209'!K166+'11210'!K166+'11211'!K166+'11212'!K166</f>
        <v>0</v>
      </c>
      <c r="L166" s="43">
        <f>'11201'!L166+'11202'!L166+'11203'!L166+'11204'!L166+'11205'!L166+'11206'!L166+'11207'!L166+'11208'!L166+'11209'!L166+'11210'!L166+'11211'!L166+'11212'!L166</f>
        <v>0</v>
      </c>
      <c r="M166" s="43">
        <f>'11201'!M166+'11202'!M166+'11203'!M166+'11204'!M166+'11205'!M166+'11206'!M166+'11207'!M166+'11208'!M166+'11209'!M166+'11210'!M166+'11211'!M166+'11212'!M166</f>
        <v>0</v>
      </c>
      <c r="N166" s="43">
        <f>'11201'!N166+'11202'!N166+'11203'!N166+'11204'!N166+'11205'!N166+'11206'!N166+'11207'!N166+'11208'!N166+'11209'!N166+'11210'!N166+'11211'!N166+'11212'!N166</f>
        <v>0</v>
      </c>
      <c r="O166" s="43">
        <f>'11201'!O166+'11202'!O166+'11203'!O166+'11204'!O166+'11205'!O166+'11206'!O166+'11207'!O166+'11208'!O166+'11209'!O166+'11210'!O166+'11211'!O166+'11212'!O166</f>
        <v>0</v>
      </c>
      <c r="P166" s="43">
        <f>'11201'!P166+'11202'!P166+'11203'!P166+'11204'!P166+'11205'!P166+'11206'!P166+'11207'!P166+'11208'!P166+'11209'!P166+'11210'!P166+'11211'!P166+'11212'!P166</f>
        <v>0</v>
      </c>
      <c r="Q166" s="43">
        <f>'11201'!Q166+'11202'!Q166+'11203'!Q166+'11204'!Q166+'11205'!Q166+'11206'!Q166+'11207'!Q166+'11208'!Q166+'11209'!Q166+'11210'!Q166+'11211'!Q166+'11212'!Q166</f>
        <v>0</v>
      </c>
      <c r="R166" s="43">
        <f>'11201'!R166+'11202'!R166+'11203'!R166+'11204'!R166+'11205'!R166+'11206'!R166+'11207'!R166+'11208'!R166+'11209'!R166+'11210'!R166+'11211'!R166+'11212'!R166</f>
        <v>0</v>
      </c>
      <c r="S166" s="43">
        <f>'11201'!S166+'11202'!S166+'11203'!S166+'11204'!S166+'11205'!S166+'11206'!S166+'11207'!S166+'11208'!S166+'11209'!S166+'11210'!S166+'11211'!S166+'11212'!S166</f>
        <v>0</v>
      </c>
      <c r="T166" s="43">
        <f>'11201'!T166+'11202'!T166+'11203'!T166+'11204'!T166+'11205'!T166+'11206'!T166+'11207'!T166+'11208'!T166+'11209'!T166+'11210'!T166+'11211'!T166+'11212'!T166</f>
        <v>0</v>
      </c>
      <c r="U166" s="43">
        <f>'11201'!U166+'11202'!U166+'11203'!U166+'11204'!U166+'11205'!U166+'11206'!U166+'11207'!U166+'11208'!U166+'11209'!U166+'11210'!U166+'11211'!U166+'11212'!U166</f>
        <v>0</v>
      </c>
      <c r="V166" s="43">
        <f>'11201'!V166+'11202'!V166+'11203'!V166+'11204'!V166+'11205'!V166+'11206'!V166+'11207'!V166+'11208'!V166+'11209'!V166+'11210'!V166+'11211'!V166+'11212'!V166</f>
        <v>0</v>
      </c>
      <c r="W166" s="43">
        <f>'11201'!W166+'11202'!W166+'11203'!W166+'11204'!W166+'11205'!W166+'11206'!W166+'11207'!W166+'11208'!W166+'11209'!W166+'11210'!W166+'11211'!W166+'11212'!W166</f>
        <v>0</v>
      </c>
      <c r="X166" s="43">
        <f>'11201'!X166+'11202'!X166+'11203'!X166+'11204'!X166+'11205'!X166+'11206'!X166+'11207'!X166+'11208'!X166+'11209'!X166+'11210'!X166+'11211'!X166+'11212'!X166</f>
        <v>51999288</v>
      </c>
      <c r="Y166" s="43">
        <f>'11201'!Y166+'11202'!Y166+'11203'!Y166+'11204'!Y166+'11205'!Y166+'11206'!Y166+'11207'!Y166+'11208'!Y166+'11209'!Y166+'11210'!Y166+'11211'!Y166+'11212'!Y166</f>
        <v>0</v>
      </c>
      <c r="Z166" s="43">
        <f>'11201'!Z166+'11202'!Z166+'11203'!Z166+'11204'!Z166+'11205'!Z166+'11206'!Z166+'11207'!Z166+'11208'!Z166+'11209'!Z166+'11210'!Z166+'11211'!Z166+'11212'!Z166</f>
        <v>51999288</v>
      </c>
      <c r="AA166" s="43">
        <f>'11201'!AA166+'11202'!AA166+'11203'!AA166+'11204'!AA166+'11205'!AA166+'11206'!AA166+'11207'!AA166+'11208'!AA166+'11209'!AA166+'11210'!AA166+'11211'!AA166+'11212'!AA166</f>
        <v>0</v>
      </c>
      <c r="AB166" s="43">
        <f>'11201'!AB166+'11202'!AB166+'11203'!AB166+'11204'!AB166+'11205'!AB166+'11206'!AB166+'11207'!AB166+'11208'!AB166+'11209'!AB166+'11210'!AB166+'11211'!AB166+'11212'!AB166</f>
        <v>0</v>
      </c>
      <c r="AC166" s="43">
        <f>'11201'!AC166+'11202'!AC166+'11203'!AC166+'11204'!AC166+'11205'!AC166+'11206'!AC166+'11207'!AC166+'11208'!AC166+'11209'!AC166+'11210'!AC166+'11211'!AC166+'11212'!AC166</f>
        <v>0</v>
      </c>
      <c r="AD166" s="43">
        <f>'11201'!AD166+'11202'!AD166+'11203'!AD166+'11204'!AD166+'11205'!AD166+'11206'!AD166+'11207'!AD166+'11208'!AD166+'11209'!AD166+'11210'!AD166+'11211'!AD166+'11212'!AD166</f>
        <v>0</v>
      </c>
      <c r="AE166" s="43">
        <f>'11201'!AE166+'11202'!AE166+'11203'!AE166+'11204'!AE166+'11205'!AE166+'11206'!AE166+'11207'!AE166+'11208'!AE166+'11209'!AE166+'11210'!AE166+'11211'!AE166+'11212'!AE166</f>
        <v>0</v>
      </c>
      <c r="AF166" s="43">
        <f>'11201'!AF166+'11202'!AF166+'11203'!AF166+'11204'!AF166+'11205'!AF166+'11206'!AF166+'11207'!AF166+'11208'!AF166+'11209'!AF166+'11210'!AF166+'11211'!AF166+'11212'!AF166</f>
        <v>0</v>
      </c>
    </row>
    <row r="167" spans="1:32" ht="19.5" customHeight="1" thickBot="1">
      <c r="A167" s="53"/>
      <c r="B167" s="17" t="s">
        <v>3</v>
      </c>
      <c r="C167" s="43">
        <f>'11201'!C167+'11202'!C167+'11203'!C167+'11204'!C167+'11205'!C167+'11206'!C167+'11207'!C167+'11208'!C167+'11209'!C167+'11210'!C167+'11211'!C167+'11212'!C167</f>
        <v>22285438</v>
      </c>
      <c r="D167" s="43">
        <f>'11201'!D167+'11202'!D167+'11203'!D167+'11204'!D167+'11205'!D167+'11206'!D167+'11207'!D167+'11208'!D167+'11209'!D167+'11210'!D167+'11211'!D167+'11212'!D167</f>
        <v>11589534</v>
      </c>
      <c r="E167" s="43">
        <f>'11201'!E167+'11202'!E167+'11203'!E167+'11204'!E167+'11205'!E167+'11206'!E167+'11207'!E167+'11208'!E167+'11209'!E167+'11210'!E167+'11211'!E167+'11212'!E167</f>
        <v>33874972</v>
      </c>
      <c r="F167" s="43">
        <f>'11201'!F167+'11202'!F167+'11203'!F167+'11204'!F167+'11205'!F167+'11206'!F167+'11207'!F167+'11208'!F167+'11209'!F167+'11210'!F167+'11211'!F167+'11212'!F167</f>
        <v>0</v>
      </c>
      <c r="G167" s="43">
        <f>'11201'!G167+'11202'!G167+'11203'!G167+'11204'!G167+'11205'!G167+'11206'!G167+'11207'!G167+'11208'!G167+'11209'!G167+'11210'!G167+'11211'!G167+'11212'!G167</f>
        <v>0</v>
      </c>
      <c r="H167" s="43">
        <f>'11201'!H167+'11202'!H167+'11203'!H167+'11204'!H167+'11205'!H167+'11206'!H167+'11207'!H167+'11208'!H167+'11209'!H167+'11210'!H167+'11211'!H167+'11212'!H167</f>
        <v>0</v>
      </c>
      <c r="I167" s="43">
        <f>'11201'!I167+'11202'!I167+'11203'!I167+'11204'!I167+'11205'!I167+'11206'!I167+'11207'!I167+'11208'!I167+'11209'!I167+'11210'!I167+'11211'!I167+'11212'!I167</f>
        <v>0</v>
      </c>
      <c r="J167" s="43">
        <f>'11201'!J167+'11202'!J167+'11203'!J167+'11204'!J167+'11205'!J167+'11206'!J167+'11207'!J167+'11208'!J167+'11209'!J167+'11210'!J167+'11211'!J167+'11212'!J167</f>
        <v>0</v>
      </c>
      <c r="K167" s="43">
        <f>'11201'!K167+'11202'!K167+'11203'!K167+'11204'!K167+'11205'!K167+'11206'!K167+'11207'!K167+'11208'!K167+'11209'!K167+'11210'!K167+'11211'!K167+'11212'!K167</f>
        <v>0</v>
      </c>
      <c r="L167" s="43">
        <f>'11201'!L167+'11202'!L167+'11203'!L167+'11204'!L167+'11205'!L167+'11206'!L167+'11207'!L167+'11208'!L167+'11209'!L167+'11210'!L167+'11211'!L167+'11212'!L167</f>
        <v>0</v>
      </c>
      <c r="M167" s="43">
        <f>'11201'!M167+'11202'!M167+'11203'!M167+'11204'!M167+'11205'!M167+'11206'!M167+'11207'!M167+'11208'!M167+'11209'!M167+'11210'!M167+'11211'!M167+'11212'!M167</f>
        <v>0</v>
      </c>
      <c r="N167" s="43">
        <f>'11201'!N167+'11202'!N167+'11203'!N167+'11204'!N167+'11205'!N167+'11206'!N167+'11207'!N167+'11208'!N167+'11209'!N167+'11210'!N167+'11211'!N167+'11212'!N167</f>
        <v>0</v>
      </c>
      <c r="O167" s="43">
        <f>'11201'!O167+'11202'!O167+'11203'!O167+'11204'!O167+'11205'!O167+'11206'!O167+'11207'!O167+'11208'!O167+'11209'!O167+'11210'!O167+'11211'!O167+'11212'!O167</f>
        <v>0</v>
      </c>
      <c r="P167" s="43">
        <f>'11201'!P167+'11202'!P167+'11203'!P167+'11204'!P167+'11205'!P167+'11206'!P167+'11207'!P167+'11208'!P167+'11209'!P167+'11210'!P167+'11211'!P167+'11212'!P167</f>
        <v>0</v>
      </c>
      <c r="Q167" s="43">
        <f>'11201'!Q167+'11202'!Q167+'11203'!Q167+'11204'!Q167+'11205'!Q167+'11206'!Q167+'11207'!Q167+'11208'!Q167+'11209'!Q167+'11210'!Q167+'11211'!Q167+'11212'!Q167</f>
        <v>0</v>
      </c>
      <c r="R167" s="43">
        <f>'11201'!R167+'11202'!R167+'11203'!R167+'11204'!R167+'11205'!R167+'11206'!R167+'11207'!R167+'11208'!R167+'11209'!R167+'11210'!R167+'11211'!R167+'11212'!R167</f>
        <v>0</v>
      </c>
      <c r="S167" s="43">
        <f>'11201'!S167+'11202'!S167+'11203'!S167+'11204'!S167+'11205'!S167+'11206'!S167+'11207'!S167+'11208'!S167+'11209'!S167+'11210'!S167+'11211'!S167+'11212'!S167</f>
        <v>0</v>
      </c>
      <c r="T167" s="43">
        <f>'11201'!T167+'11202'!T167+'11203'!T167+'11204'!T167+'11205'!T167+'11206'!T167+'11207'!T167+'11208'!T167+'11209'!T167+'11210'!T167+'11211'!T167+'11212'!T167</f>
        <v>0</v>
      </c>
      <c r="U167" s="43">
        <f>'11201'!U167+'11202'!U167+'11203'!U167+'11204'!U167+'11205'!U167+'11206'!U167+'11207'!U167+'11208'!U167+'11209'!U167+'11210'!U167+'11211'!U167+'11212'!U167</f>
        <v>0</v>
      </c>
      <c r="V167" s="43">
        <f>'11201'!V167+'11202'!V167+'11203'!V167+'11204'!V167+'11205'!V167+'11206'!V167+'11207'!V167+'11208'!V167+'11209'!V167+'11210'!V167+'11211'!V167+'11212'!V167</f>
        <v>0</v>
      </c>
      <c r="W167" s="43">
        <f>'11201'!W167+'11202'!W167+'11203'!W167+'11204'!W167+'11205'!W167+'11206'!W167+'11207'!W167+'11208'!W167+'11209'!W167+'11210'!W167+'11211'!W167+'11212'!W167</f>
        <v>0</v>
      </c>
      <c r="X167" s="43">
        <f>'11201'!X167+'11202'!X167+'11203'!X167+'11204'!X167+'11205'!X167+'11206'!X167+'11207'!X167+'11208'!X167+'11209'!X167+'11210'!X167+'11211'!X167+'11212'!X167</f>
        <v>22285438</v>
      </c>
      <c r="Y167" s="43">
        <f>'11201'!Y167+'11202'!Y167+'11203'!Y167+'11204'!Y167+'11205'!Y167+'11206'!Y167+'11207'!Y167+'11208'!Y167+'11209'!Y167+'11210'!Y167+'11211'!Y167+'11212'!Y167</f>
        <v>11589534</v>
      </c>
      <c r="Z167" s="43">
        <f>'11201'!Z167+'11202'!Z167+'11203'!Z167+'11204'!Z167+'11205'!Z167+'11206'!Z167+'11207'!Z167+'11208'!Z167+'11209'!Z167+'11210'!Z167+'11211'!Z167+'11212'!Z167</f>
        <v>33874972</v>
      </c>
      <c r="AA167" s="43">
        <f>'11201'!AA167+'11202'!AA167+'11203'!AA167+'11204'!AA167+'11205'!AA167+'11206'!AA167+'11207'!AA167+'11208'!AA167+'11209'!AA167+'11210'!AA167+'11211'!AA167+'11212'!AA167</f>
        <v>0</v>
      </c>
      <c r="AB167" s="43">
        <f>'11201'!AB167+'11202'!AB167+'11203'!AB167+'11204'!AB167+'11205'!AB167+'11206'!AB167+'11207'!AB167+'11208'!AB167+'11209'!AB167+'11210'!AB167+'11211'!AB167+'11212'!AB167</f>
        <v>0</v>
      </c>
      <c r="AC167" s="43">
        <f>'11201'!AC167+'11202'!AC167+'11203'!AC167+'11204'!AC167+'11205'!AC167+'11206'!AC167+'11207'!AC167+'11208'!AC167+'11209'!AC167+'11210'!AC167+'11211'!AC167+'11212'!AC167</f>
        <v>0</v>
      </c>
      <c r="AD167" s="43">
        <f>'11201'!AD167+'11202'!AD167+'11203'!AD167+'11204'!AD167+'11205'!AD167+'11206'!AD167+'11207'!AD167+'11208'!AD167+'11209'!AD167+'11210'!AD167+'11211'!AD167+'11212'!AD167</f>
        <v>0</v>
      </c>
      <c r="AE167" s="43">
        <f>'11201'!AE167+'11202'!AE167+'11203'!AE167+'11204'!AE167+'11205'!AE167+'11206'!AE167+'11207'!AE167+'11208'!AE167+'11209'!AE167+'11210'!AE167+'11211'!AE167+'11212'!AE167</f>
        <v>0</v>
      </c>
      <c r="AF167" s="43">
        <f>'11201'!AF167+'11202'!AF167+'11203'!AF167+'11204'!AF167+'11205'!AF167+'11206'!AF167+'11207'!AF167+'11208'!AF167+'11209'!AF167+'11210'!AF167+'11211'!AF167+'11212'!AF167</f>
        <v>0</v>
      </c>
    </row>
    <row r="168" spans="1:32" ht="19.5" customHeight="1" thickBot="1">
      <c r="A168" s="53"/>
      <c r="B168" s="17" t="s">
        <v>59</v>
      </c>
      <c r="C168" s="43">
        <f>'11201'!C168+'11202'!C168+'11203'!C168+'11204'!C168+'11205'!C168+'11206'!C168+'11207'!C168+'11208'!C168+'11209'!C168+'11210'!C168+'11211'!C168+'11212'!C168</f>
        <v>0</v>
      </c>
      <c r="D168" s="43">
        <f>'11201'!D168+'11202'!D168+'11203'!D168+'11204'!D168+'11205'!D168+'11206'!D168+'11207'!D168+'11208'!D168+'11209'!D168+'11210'!D168+'11211'!D168+'11212'!D168</f>
        <v>0</v>
      </c>
      <c r="E168" s="43">
        <f>'11201'!E168+'11202'!E168+'11203'!E168+'11204'!E168+'11205'!E168+'11206'!E168+'11207'!E168+'11208'!E168+'11209'!E168+'11210'!E168+'11211'!E168+'11212'!E168</f>
        <v>0</v>
      </c>
      <c r="F168" s="43">
        <f>'11201'!F168+'11202'!F168+'11203'!F168+'11204'!F168+'11205'!F168+'11206'!F168+'11207'!F168+'11208'!F168+'11209'!F168+'11210'!F168+'11211'!F168+'11212'!F168</f>
        <v>0</v>
      </c>
      <c r="G168" s="43">
        <f>'11201'!G168+'11202'!G168+'11203'!G168+'11204'!G168+'11205'!G168+'11206'!G168+'11207'!G168+'11208'!G168+'11209'!G168+'11210'!G168+'11211'!G168+'11212'!G168</f>
        <v>0</v>
      </c>
      <c r="H168" s="43">
        <f>'11201'!H168+'11202'!H168+'11203'!H168+'11204'!H168+'11205'!H168+'11206'!H168+'11207'!H168+'11208'!H168+'11209'!H168+'11210'!H168+'11211'!H168+'11212'!H168</f>
        <v>0</v>
      </c>
      <c r="I168" s="43">
        <f>'11201'!I168+'11202'!I168+'11203'!I168+'11204'!I168+'11205'!I168+'11206'!I168+'11207'!I168+'11208'!I168+'11209'!I168+'11210'!I168+'11211'!I168+'11212'!I168</f>
        <v>0</v>
      </c>
      <c r="J168" s="43">
        <f>'11201'!J168+'11202'!J168+'11203'!J168+'11204'!J168+'11205'!J168+'11206'!J168+'11207'!J168+'11208'!J168+'11209'!J168+'11210'!J168+'11211'!J168+'11212'!J168</f>
        <v>0</v>
      </c>
      <c r="K168" s="43">
        <f>'11201'!K168+'11202'!K168+'11203'!K168+'11204'!K168+'11205'!K168+'11206'!K168+'11207'!K168+'11208'!K168+'11209'!K168+'11210'!K168+'11211'!K168+'11212'!K168</f>
        <v>0</v>
      </c>
      <c r="L168" s="43">
        <f>'11201'!L168+'11202'!L168+'11203'!L168+'11204'!L168+'11205'!L168+'11206'!L168+'11207'!L168+'11208'!L168+'11209'!L168+'11210'!L168+'11211'!L168+'11212'!L168</f>
        <v>0</v>
      </c>
      <c r="M168" s="43">
        <f>'11201'!M168+'11202'!M168+'11203'!M168+'11204'!M168+'11205'!M168+'11206'!M168+'11207'!M168+'11208'!M168+'11209'!M168+'11210'!M168+'11211'!M168+'11212'!M168</f>
        <v>0</v>
      </c>
      <c r="N168" s="43">
        <f>'11201'!N168+'11202'!N168+'11203'!N168+'11204'!N168+'11205'!N168+'11206'!N168+'11207'!N168+'11208'!N168+'11209'!N168+'11210'!N168+'11211'!N168+'11212'!N168</f>
        <v>0</v>
      </c>
      <c r="O168" s="43">
        <f>'11201'!O168+'11202'!O168+'11203'!O168+'11204'!O168+'11205'!O168+'11206'!O168+'11207'!O168+'11208'!O168+'11209'!O168+'11210'!O168+'11211'!O168+'11212'!O168</f>
        <v>0</v>
      </c>
      <c r="P168" s="43">
        <f>'11201'!P168+'11202'!P168+'11203'!P168+'11204'!P168+'11205'!P168+'11206'!P168+'11207'!P168+'11208'!P168+'11209'!P168+'11210'!P168+'11211'!P168+'11212'!P168</f>
        <v>0</v>
      </c>
      <c r="Q168" s="43">
        <f>'11201'!Q168+'11202'!Q168+'11203'!Q168+'11204'!Q168+'11205'!Q168+'11206'!Q168+'11207'!Q168+'11208'!Q168+'11209'!Q168+'11210'!Q168+'11211'!Q168+'11212'!Q168</f>
        <v>0</v>
      </c>
      <c r="R168" s="43">
        <f>'11201'!R168+'11202'!R168+'11203'!R168+'11204'!R168+'11205'!R168+'11206'!R168+'11207'!R168+'11208'!R168+'11209'!R168+'11210'!R168+'11211'!R168+'11212'!R168</f>
        <v>0</v>
      </c>
      <c r="S168" s="43">
        <f>'11201'!S168+'11202'!S168+'11203'!S168+'11204'!S168+'11205'!S168+'11206'!S168+'11207'!S168+'11208'!S168+'11209'!S168+'11210'!S168+'11211'!S168+'11212'!S168</f>
        <v>0</v>
      </c>
      <c r="T168" s="43">
        <f>'11201'!T168+'11202'!T168+'11203'!T168+'11204'!T168+'11205'!T168+'11206'!T168+'11207'!T168+'11208'!T168+'11209'!T168+'11210'!T168+'11211'!T168+'11212'!T168</f>
        <v>0</v>
      </c>
      <c r="U168" s="43">
        <f>'11201'!U168+'11202'!U168+'11203'!U168+'11204'!U168+'11205'!U168+'11206'!U168+'11207'!U168+'11208'!U168+'11209'!U168+'11210'!U168+'11211'!U168+'11212'!U168</f>
        <v>0</v>
      </c>
      <c r="V168" s="43">
        <f>'11201'!V168+'11202'!V168+'11203'!V168+'11204'!V168+'11205'!V168+'11206'!V168+'11207'!V168+'11208'!V168+'11209'!V168+'11210'!V168+'11211'!V168+'11212'!V168</f>
        <v>0</v>
      </c>
      <c r="W168" s="43">
        <f>'11201'!W168+'11202'!W168+'11203'!W168+'11204'!W168+'11205'!W168+'11206'!W168+'11207'!W168+'11208'!W168+'11209'!W168+'11210'!W168+'11211'!W168+'11212'!W168</f>
        <v>0</v>
      </c>
      <c r="X168" s="43">
        <f>'11201'!X168+'11202'!X168+'11203'!X168+'11204'!X168+'11205'!X168+'11206'!X168+'11207'!X168+'11208'!X168+'11209'!X168+'11210'!X168+'11211'!X168+'11212'!X168</f>
        <v>0</v>
      </c>
      <c r="Y168" s="43">
        <f>'11201'!Y168+'11202'!Y168+'11203'!Y168+'11204'!Y168+'11205'!Y168+'11206'!Y168+'11207'!Y168+'11208'!Y168+'11209'!Y168+'11210'!Y168+'11211'!Y168+'11212'!Y168</f>
        <v>0</v>
      </c>
      <c r="Z168" s="43">
        <f>'11201'!Z168+'11202'!Z168+'11203'!Z168+'11204'!Z168+'11205'!Z168+'11206'!Z168+'11207'!Z168+'11208'!Z168+'11209'!Z168+'11210'!Z168+'11211'!Z168+'11212'!Z168</f>
        <v>0</v>
      </c>
      <c r="AA168" s="43">
        <f>'11201'!AA168+'11202'!AA168+'11203'!AA168+'11204'!AA168+'11205'!AA168+'11206'!AA168+'11207'!AA168+'11208'!AA168+'11209'!AA168+'11210'!AA168+'11211'!AA168+'11212'!AA168</f>
        <v>0</v>
      </c>
      <c r="AB168" s="43">
        <f>'11201'!AB168+'11202'!AB168+'11203'!AB168+'11204'!AB168+'11205'!AB168+'11206'!AB168+'11207'!AB168+'11208'!AB168+'11209'!AB168+'11210'!AB168+'11211'!AB168+'11212'!AB168</f>
        <v>0</v>
      </c>
      <c r="AC168" s="43">
        <f>'11201'!AC168+'11202'!AC168+'11203'!AC168+'11204'!AC168+'11205'!AC168+'11206'!AC168+'11207'!AC168+'11208'!AC168+'11209'!AC168+'11210'!AC168+'11211'!AC168+'11212'!AC168</f>
        <v>0</v>
      </c>
      <c r="AD168" s="43">
        <f>'11201'!AD168+'11202'!AD168+'11203'!AD168+'11204'!AD168+'11205'!AD168+'11206'!AD168+'11207'!AD168+'11208'!AD168+'11209'!AD168+'11210'!AD168+'11211'!AD168+'11212'!AD168</f>
        <v>0</v>
      </c>
      <c r="AE168" s="43">
        <f>'11201'!AE168+'11202'!AE168+'11203'!AE168+'11204'!AE168+'11205'!AE168+'11206'!AE168+'11207'!AE168+'11208'!AE168+'11209'!AE168+'11210'!AE168+'11211'!AE168+'11212'!AE168</f>
        <v>0</v>
      </c>
      <c r="AF168" s="43">
        <f>'11201'!AF168+'11202'!AF168+'11203'!AF168+'11204'!AF168+'11205'!AF168+'11206'!AF168+'11207'!AF168+'11208'!AF168+'11209'!AF168+'11210'!AF168+'11211'!AF168+'11212'!AF168</f>
        <v>0</v>
      </c>
    </row>
    <row r="169" spans="1:32" ht="19.5" customHeight="1" thickBot="1">
      <c r="A169" s="54"/>
      <c r="B169" s="17" t="s">
        <v>4</v>
      </c>
      <c r="C169" s="43">
        <f>'11201'!C169+'11202'!C169+'11203'!C169+'11204'!C169+'11205'!C169+'11206'!C169+'11207'!C169+'11208'!C169+'11209'!C169+'11210'!C169+'11211'!C169+'11212'!C169</f>
        <v>393578348</v>
      </c>
      <c r="D169" s="43">
        <f>'11201'!D169+'11202'!D169+'11203'!D169+'11204'!D169+'11205'!D169+'11206'!D169+'11207'!D169+'11208'!D169+'11209'!D169+'11210'!D169+'11211'!D169+'11212'!D169</f>
        <v>175425658</v>
      </c>
      <c r="E169" s="43">
        <f>'11201'!E169+'11202'!E169+'11203'!E169+'11204'!E169+'11205'!E169+'11206'!E169+'11207'!E169+'11208'!E169+'11209'!E169+'11210'!E169+'11211'!E169+'11212'!E169</f>
        <v>569004006</v>
      </c>
      <c r="F169" s="43">
        <f>'11201'!F169+'11202'!F169+'11203'!F169+'11204'!F169+'11205'!F169+'11206'!F169+'11207'!F169+'11208'!F169+'11209'!F169+'11210'!F169+'11211'!F169+'11212'!F169</f>
        <v>1474883</v>
      </c>
      <c r="G169" s="43">
        <f>'11201'!G169+'11202'!G169+'11203'!G169+'11204'!G169+'11205'!G169+'11206'!G169+'11207'!G169+'11208'!G169+'11209'!G169+'11210'!G169+'11211'!G169+'11212'!G169</f>
        <v>1211512</v>
      </c>
      <c r="H169" s="43">
        <f>'11201'!H169+'11202'!H169+'11203'!H169+'11204'!H169+'11205'!H169+'11206'!H169+'11207'!H169+'11208'!H169+'11209'!H169+'11210'!H169+'11211'!H169+'11212'!H169</f>
        <v>2686395</v>
      </c>
      <c r="I169" s="43">
        <f>'11201'!I169+'11202'!I169+'11203'!I169+'11204'!I169+'11205'!I169+'11206'!I169+'11207'!I169+'11208'!I169+'11209'!I169+'11210'!I169+'11211'!I169+'11212'!I169</f>
        <v>0</v>
      </c>
      <c r="J169" s="43">
        <f>'11201'!J169+'11202'!J169+'11203'!J169+'11204'!J169+'11205'!J169+'11206'!J169+'11207'!J169+'11208'!J169+'11209'!J169+'11210'!J169+'11211'!J169+'11212'!J169</f>
        <v>0</v>
      </c>
      <c r="K169" s="43">
        <f>'11201'!K169+'11202'!K169+'11203'!K169+'11204'!K169+'11205'!K169+'11206'!K169+'11207'!K169+'11208'!K169+'11209'!K169+'11210'!K169+'11211'!K169+'11212'!K169</f>
        <v>0</v>
      </c>
      <c r="L169" s="43">
        <f>'11201'!L169+'11202'!L169+'11203'!L169+'11204'!L169+'11205'!L169+'11206'!L169+'11207'!L169+'11208'!L169+'11209'!L169+'11210'!L169+'11211'!L169+'11212'!L169</f>
        <v>0</v>
      </c>
      <c r="M169" s="43">
        <f>'11201'!M169+'11202'!M169+'11203'!M169+'11204'!M169+'11205'!M169+'11206'!M169+'11207'!M169+'11208'!M169+'11209'!M169+'11210'!M169+'11211'!M169+'11212'!M169</f>
        <v>0</v>
      </c>
      <c r="N169" s="43">
        <f>'11201'!N169+'11202'!N169+'11203'!N169+'11204'!N169+'11205'!N169+'11206'!N169+'11207'!N169+'11208'!N169+'11209'!N169+'11210'!N169+'11211'!N169+'11212'!N169</f>
        <v>0</v>
      </c>
      <c r="O169" s="43">
        <f>'11201'!O169+'11202'!O169+'11203'!O169+'11204'!O169+'11205'!O169+'11206'!O169+'11207'!O169+'11208'!O169+'11209'!O169+'11210'!O169+'11211'!O169+'11212'!O169</f>
        <v>0</v>
      </c>
      <c r="P169" s="43">
        <f>'11201'!P169+'11202'!P169+'11203'!P169+'11204'!P169+'11205'!P169+'11206'!P169+'11207'!P169+'11208'!P169+'11209'!P169+'11210'!P169+'11211'!P169+'11212'!P169</f>
        <v>0</v>
      </c>
      <c r="Q169" s="43">
        <f>'11201'!Q169+'11202'!Q169+'11203'!Q169+'11204'!Q169+'11205'!Q169+'11206'!Q169+'11207'!Q169+'11208'!Q169+'11209'!Q169+'11210'!Q169+'11211'!Q169+'11212'!Q169</f>
        <v>0</v>
      </c>
      <c r="R169" s="43">
        <f>'11201'!R169+'11202'!R169+'11203'!R169+'11204'!R169+'11205'!R169+'11206'!R169+'11207'!R169+'11208'!R169+'11209'!R169+'11210'!R169+'11211'!R169+'11212'!R169</f>
        <v>0</v>
      </c>
      <c r="S169" s="43">
        <f>'11201'!S169+'11202'!S169+'11203'!S169+'11204'!S169+'11205'!S169+'11206'!S169+'11207'!S169+'11208'!S169+'11209'!S169+'11210'!S169+'11211'!S169+'11212'!S169</f>
        <v>0</v>
      </c>
      <c r="T169" s="43">
        <f>'11201'!T169+'11202'!T169+'11203'!T169+'11204'!T169+'11205'!T169+'11206'!T169+'11207'!T169+'11208'!T169+'11209'!T169+'11210'!T169+'11211'!T169+'11212'!T169</f>
        <v>0</v>
      </c>
      <c r="U169" s="43">
        <f>'11201'!U169+'11202'!U169+'11203'!U169+'11204'!U169+'11205'!U169+'11206'!U169+'11207'!U169+'11208'!U169+'11209'!U169+'11210'!U169+'11211'!U169+'11212'!U169</f>
        <v>0</v>
      </c>
      <c r="V169" s="43">
        <f>'11201'!V169+'11202'!V169+'11203'!V169+'11204'!V169+'11205'!V169+'11206'!V169+'11207'!V169+'11208'!V169+'11209'!V169+'11210'!V169+'11211'!V169+'11212'!V169</f>
        <v>0</v>
      </c>
      <c r="W169" s="43">
        <f>'11201'!W169+'11202'!W169+'11203'!W169+'11204'!W169+'11205'!W169+'11206'!W169+'11207'!W169+'11208'!W169+'11209'!W169+'11210'!W169+'11211'!W169+'11212'!W169</f>
        <v>0</v>
      </c>
      <c r="X169" s="43">
        <f>'11201'!X169+'11202'!X169+'11203'!X169+'11204'!X169+'11205'!X169+'11206'!X169+'11207'!X169+'11208'!X169+'11209'!X169+'11210'!X169+'11211'!X169+'11212'!X169</f>
        <v>392103465</v>
      </c>
      <c r="Y169" s="43">
        <f>'11201'!Y169+'11202'!Y169+'11203'!Y169+'11204'!Y169+'11205'!Y169+'11206'!Y169+'11207'!Y169+'11208'!Y169+'11209'!Y169+'11210'!Y169+'11211'!Y169+'11212'!Y169</f>
        <v>174214146</v>
      </c>
      <c r="Z169" s="43">
        <f>'11201'!Z169+'11202'!Z169+'11203'!Z169+'11204'!Z169+'11205'!Z169+'11206'!Z169+'11207'!Z169+'11208'!Z169+'11209'!Z169+'11210'!Z169+'11211'!Z169+'11212'!Z169</f>
        <v>566317611</v>
      </c>
      <c r="AA169" s="43">
        <f>'11201'!AA169+'11202'!AA169+'11203'!AA169+'11204'!AA169+'11205'!AA169+'11206'!AA169+'11207'!AA169+'11208'!AA169+'11209'!AA169+'11210'!AA169+'11211'!AA169+'11212'!AA169</f>
        <v>0</v>
      </c>
      <c r="AB169" s="43">
        <f>'11201'!AB169+'11202'!AB169+'11203'!AB169+'11204'!AB169+'11205'!AB169+'11206'!AB169+'11207'!AB169+'11208'!AB169+'11209'!AB169+'11210'!AB169+'11211'!AB169+'11212'!AB169</f>
        <v>0</v>
      </c>
      <c r="AC169" s="43">
        <f>'11201'!AC169+'11202'!AC169+'11203'!AC169+'11204'!AC169+'11205'!AC169+'11206'!AC169+'11207'!AC169+'11208'!AC169+'11209'!AC169+'11210'!AC169+'11211'!AC169+'11212'!AC169</f>
        <v>0</v>
      </c>
      <c r="AD169" s="43">
        <f>'11201'!AD169+'11202'!AD169+'11203'!AD169+'11204'!AD169+'11205'!AD169+'11206'!AD169+'11207'!AD169+'11208'!AD169+'11209'!AD169+'11210'!AD169+'11211'!AD169+'11212'!AD169</f>
        <v>0</v>
      </c>
      <c r="AE169" s="43">
        <f>'11201'!AE169+'11202'!AE169+'11203'!AE169+'11204'!AE169+'11205'!AE169+'11206'!AE169+'11207'!AE169+'11208'!AE169+'11209'!AE169+'11210'!AE169+'11211'!AE169+'11212'!AE169</f>
        <v>0</v>
      </c>
      <c r="AF169" s="43">
        <f>'11201'!AF169+'11202'!AF169+'11203'!AF169+'11204'!AF169+'11205'!AF169+'11206'!AF169+'11207'!AF169+'11208'!AF169+'11209'!AF169+'11210'!AF169+'11211'!AF169+'11212'!AF169</f>
        <v>0</v>
      </c>
    </row>
    <row r="170" spans="1:32" s="44" customFormat="1" ht="19.5" customHeight="1" thickBot="1">
      <c r="A170" s="22" t="s">
        <v>5</v>
      </c>
      <c r="B170" s="21"/>
      <c r="C170" s="9">
        <f>'11201'!C170+'11202'!C170+'11203'!C170+'11204'!C170+'11205'!C170+'11206'!C170+'11207'!C170+'11208'!C170+'11209'!C170+'11210'!C170+'11211'!C170+'11212'!C170</f>
        <v>467863074</v>
      </c>
      <c r="D170" s="9">
        <f>'11201'!D170+'11202'!D170+'11203'!D170+'11204'!D170+'11205'!D170+'11206'!D170+'11207'!D170+'11208'!D170+'11209'!D170+'11210'!D170+'11211'!D170+'11212'!D170</f>
        <v>187015192</v>
      </c>
      <c r="E170" s="9">
        <f>'11201'!E170+'11202'!E170+'11203'!E170+'11204'!E170+'11205'!E170+'11206'!E170+'11207'!E170+'11208'!E170+'11209'!E170+'11210'!E170+'11211'!E170+'11212'!E170</f>
        <v>654878266</v>
      </c>
      <c r="F170" s="9">
        <f>'11201'!F170+'11202'!F170+'11203'!F170+'11204'!F170+'11205'!F170+'11206'!F170+'11207'!F170+'11208'!F170+'11209'!F170+'11210'!F170+'11211'!F170+'11212'!F170</f>
        <v>1474883</v>
      </c>
      <c r="G170" s="9">
        <f>'11201'!G170+'11202'!G170+'11203'!G170+'11204'!G170+'11205'!G170+'11206'!G170+'11207'!G170+'11208'!G170+'11209'!G170+'11210'!G170+'11211'!G170+'11212'!G170</f>
        <v>1211512</v>
      </c>
      <c r="H170" s="9">
        <f>'11201'!H170+'11202'!H170+'11203'!H170+'11204'!H170+'11205'!H170+'11206'!H170+'11207'!H170+'11208'!H170+'11209'!H170+'11210'!H170+'11211'!H170+'11212'!H170</f>
        <v>2686395</v>
      </c>
      <c r="I170" s="9">
        <f>'11201'!I170+'11202'!I170+'11203'!I170+'11204'!I170+'11205'!I170+'11206'!I170+'11207'!I170+'11208'!I170+'11209'!I170+'11210'!I170+'11211'!I170+'11212'!I170</f>
        <v>0</v>
      </c>
      <c r="J170" s="9">
        <f>'11201'!J170+'11202'!J170+'11203'!J170+'11204'!J170+'11205'!J170+'11206'!J170+'11207'!J170+'11208'!J170+'11209'!J170+'11210'!J170+'11211'!J170+'11212'!J170</f>
        <v>0</v>
      </c>
      <c r="K170" s="9">
        <f>'11201'!K170+'11202'!K170+'11203'!K170+'11204'!K170+'11205'!K170+'11206'!K170+'11207'!K170+'11208'!K170+'11209'!K170+'11210'!K170+'11211'!K170+'11212'!K170</f>
        <v>0</v>
      </c>
      <c r="L170" s="9">
        <f>'11201'!L170+'11202'!L170+'11203'!L170+'11204'!L170+'11205'!L170+'11206'!L170+'11207'!L170+'11208'!L170+'11209'!L170+'11210'!L170+'11211'!L170+'11212'!L170</f>
        <v>0</v>
      </c>
      <c r="M170" s="9">
        <f>'11201'!M170+'11202'!M170+'11203'!M170+'11204'!M170+'11205'!M170+'11206'!M170+'11207'!M170+'11208'!M170+'11209'!M170+'11210'!M170+'11211'!M170+'11212'!M170</f>
        <v>0</v>
      </c>
      <c r="N170" s="9">
        <f>'11201'!N170+'11202'!N170+'11203'!N170+'11204'!N170+'11205'!N170+'11206'!N170+'11207'!N170+'11208'!N170+'11209'!N170+'11210'!N170+'11211'!N170+'11212'!N170</f>
        <v>0</v>
      </c>
      <c r="O170" s="9">
        <f>'11201'!O170+'11202'!O170+'11203'!O170+'11204'!O170+'11205'!O170+'11206'!O170+'11207'!O170+'11208'!O170+'11209'!O170+'11210'!O170+'11211'!O170+'11212'!O170</f>
        <v>0</v>
      </c>
      <c r="P170" s="9">
        <f>'11201'!P170+'11202'!P170+'11203'!P170+'11204'!P170+'11205'!P170+'11206'!P170+'11207'!P170+'11208'!P170+'11209'!P170+'11210'!P170+'11211'!P170+'11212'!P170</f>
        <v>0</v>
      </c>
      <c r="Q170" s="9">
        <f>'11201'!Q170+'11202'!Q170+'11203'!Q170+'11204'!Q170+'11205'!Q170+'11206'!Q170+'11207'!Q170+'11208'!Q170+'11209'!Q170+'11210'!Q170+'11211'!Q170+'11212'!Q170</f>
        <v>0</v>
      </c>
      <c r="R170" s="9">
        <f>'11201'!R170+'11202'!R170+'11203'!R170+'11204'!R170+'11205'!R170+'11206'!R170+'11207'!R170+'11208'!R170+'11209'!R170+'11210'!R170+'11211'!R170+'11212'!R170</f>
        <v>0</v>
      </c>
      <c r="S170" s="9">
        <f>'11201'!S170+'11202'!S170+'11203'!S170+'11204'!S170+'11205'!S170+'11206'!S170+'11207'!S170+'11208'!S170+'11209'!S170+'11210'!S170+'11211'!S170+'11212'!S170</f>
        <v>0</v>
      </c>
      <c r="T170" s="9">
        <f>'11201'!T170+'11202'!T170+'11203'!T170+'11204'!T170+'11205'!T170+'11206'!T170+'11207'!T170+'11208'!T170+'11209'!T170+'11210'!T170+'11211'!T170+'11212'!T170</f>
        <v>0</v>
      </c>
      <c r="U170" s="9">
        <f>'11201'!U170+'11202'!U170+'11203'!U170+'11204'!U170+'11205'!U170+'11206'!U170+'11207'!U170+'11208'!U170+'11209'!U170+'11210'!U170+'11211'!U170+'11212'!U170</f>
        <v>0</v>
      </c>
      <c r="V170" s="9">
        <f>'11201'!V170+'11202'!V170+'11203'!V170+'11204'!V170+'11205'!V170+'11206'!V170+'11207'!V170+'11208'!V170+'11209'!V170+'11210'!V170+'11211'!V170+'11212'!V170</f>
        <v>0</v>
      </c>
      <c r="W170" s="9">
        <f>'11201'!W170+'11202'!W170+'11203'!W170+'11204'!W170+'11205'!W170+'11206'!W170+'11207'!W170+'11208'!W170+'11209'!W170+'11210'!W170+'11211'!W170+'11212'!W170</f>
        <v>0</v>
      </c>
      <c r="X170" s="9">
        <f>'11201'!X170+'11202'!X170+'11203'!X170+'11204'!X170+'11205'!X170+'11206'!X170+'11207'!X170+'11208'!X170+'11209'!X170+'11210'!X170+'11211'!X170+'11212'!X170</f>
        <v>466388191</v>
      </c>
      <c r="Y170" s="9">
        <f>'11201'!Y170+'11202'!Y170+'11203'!Y170+'11204'!Y170+'11205'!Y170+'11206'!Y170+'11207'!Y170+'11208'!Y170+'11209'!Y170+'11210'!Y170+'11211'!Y170+'11212'!Y170</f>
        <v>185803680</v>
      </c>
      <c r="Z170" s="9">
        <f>'11201'!Z170+'11202'!Z170+'11203'!Z170+'11204'!Z170+'11205'!Z170+'11206'!Z170+'11207'!Z170+'11208'!Z170+'11209'!Z170+'11210'!Z170+'11211'!Z170+'11212'!Z170</f>
        <v>652191871</v>
      </c>
      <c r="AA170" s="9">
        <f>'11201'!AA170+'11202'!AA170+'11203'!AA170+'11204'!AA170+'11205'!AA170+'11206'!AA170+'11207'!AA170+'11208'!AA170+'11209'!AA170+'11210'!AA170+'11211'!AA170+'11212'!AA170</f>
        <v>0</v>
      </c>
      <c r="AB170" s="9">
        <f>'11201'!AB170+'11202'!AB170+'11203'!AB170+'11204'!AB170+'11205'!AB170+'11206'!AB170+'11207'!AB170+'11208'!AB170+'11209'!AB170+'11210'!AB170+'11211'!AB170+'11212'!AB170</f>
        <v>0</v>
      </c>
      <c r="AC170" s="9">
        <f>'11201'!AC170+'11202'!AC170+'11203'!AC170+'11204'!AC170+'11205'!AC170+'11206'!AC170+'11207'!AC170+'11208'!AC170+'11209'!AC170+'11210'!AC170+'11211'!AC170+'11212'!AC170</f>
        <v>0</v>
      </c>
      <c r="AD170" s="9">
        <f>'11201'!AD170+'11202'!AD170+'11203'!AD170+'11204'!AD170+'11205'!AD170+'11206'!AD170+'11207'!AD170+'11208'!AD170+'11209'!AD170+'11210'!AD170+'11211'!AD170+'11212'!AD170</f>
        <v>0</v>
      </c>
      <c r="AE170" s="9">
        <f>'11201'!AE170+'11202'!AE170+'11203'!AE170+'11204'!AE170+'11205'!AE170+'11206'!AE170+'11207'!AE170+'11208'!AE170+'11209'!AE170+'11210'!AE170+'11211'!AE170+'11212'!AE170</f>
        <v>0</v>
      </c>
      <c r="AF170" s="9">
        <f>'11201'!AF170+'11202'!AF170+'11203'!AF170+'11204'!AF170+'11205'!AF170+'11206'!AF170+'11207'!AF170+'11208'!AF170+'11209'!AF170+'11210'!AF170+'11211'!AF170+'11212'!AF170</f>
        <v>0</v>
      </c>
    </row>
    <row r="171" spans="1:32" ht="19.5" customHeight="1" thickBot="1">
      <c r="A171" s="52" t="s">
        <v>52</v>
      </c>
      <c r="B171" s="18" t="s">
        <v>2</v>
      </c>
      <c r="C171" s="43">
        <f>'11201'!C171+'11202'!C171+'11203'!C171+'11204'!C171+'11205'!C171+'11206'!C171+'11207'!C171+'11208'!C171+'11209'!C171+'11210'!C171+'11211'!C171+'11212'!C171</f>
        <v>0</v>
      </c>
      <c r="D171" s="43">
        <f>'11201'!D171+'11202'!D171+'11203'!D171+'11204'!D171+'11205'!D171+'11206'!D171+'11207'!D171+'11208'!D171+'11209'!D171+'11210'!D171+'11211'!D171+'11212'!D171</f>
        <v>0</v>
      </c>
      <c r="E171" s="43">
        <f>'11201'!E171+'11202'!E171+'11203'!E171+'11204'!E171+'11205'!E171+'11206'!E171+'11207'!E171+'11208'!E171+'11209'!E171+'11210'!E171+'11211'!E171+'11212'!E171</f>
        <v>0</v>
      </c>
      <c r="F171" s="43">
        <f>'11201'!F171+'11202'!F171+'11203'!F171+'11204'!F171+'11205'!F171+'11206'!F171+'11207'!F171+'11208'!F171+'11209'!F171+'11210'!F171+'11211'!F171+'11212'!F171</f>
        <v>0</v>
      </c>
      <c r="G171" s="43">
        <f>'11201'!G171+'11202'!G171+'11203'!G171+'11204'!G171+'11205'!G171+'11206'!G171+'11207'!G171+'11208'!G171+'11209'!G171+'11210'!G171+'11211'!G171+'11212'!G171</f>
        <v>0</v>
      </c>
      <c r="H171" s="43">
        <f>'11201'!H171+'11202'!H171+'11203'!H171+'11204'!H171+'11205'!H171+'11206'!H171+'11207'!H171+'11208'!H171+'11209'!H171+'11210'!H171+'11211'!H171+'11212'!H171</f>
        <v>0</v>
      </c>
      <c r="I171" s="43">
        <f>'11201'!I171+'11202'!I171+'11203'!I171+'11204'!I171+'11205'!I171+'11206'!I171+'11207'!I171+'11208'!I171+'11209'!I171+'11210'!I171+'11211'!I171+'11212'!I171</f>
        <v>0</v>
      </c>
      <c r="J171" s="43">
        <f>'11201'!J171+'11202'!J171+'11203'!J171+'11204'!J171+'11205'!J171+'11206'!J171+'11207'!J171+'11208'!J171+'11209'!J171+'11210'!J171+'11211'!J171+'11212'!J171</f>
        <v>0</v>
      </c>
      <c r="K171" s="43">
        <f>'11201'!K171+'11202'!K171+'11203'!K171+'11204'!K171+'11205'!K171+'11206'!K171+'11207'!K171+'11208'!K171+'11209'!K171+'11210'!K171+'11211'!K171+'11212'!K171</f>
        <v>0</v>
      </c>
      <c r="L171" s="43">
        <f>'11201'!L171+'11202'!L171+'11203'!L171+'11204'!L171+'11205'!L171+'11206'!L171+'11207'!L171+'11208'!L171+'11209'!L171+'11210'!L171+'11211'!L171+'11212'!L171</f>
        <v>0</v>
      </c>
      <c r="M171" s="43">
        <f>'11201'!M171+'11202'!M171+'11203'!M171+'11204'!M171+'11205'!M171+'11206'!M171+'11207'!M171+'11208'!M171+'11209'!M171+'11210'!M171+'11211'!M171+'11212'!M171</f>
        <v>0</v>
      </c>
      <c r="N171" s="43">
        <f>'11201'!N171+'11202'!N171+'11203'!N171+'11204'!N171+'11205'!N171+'11206'!N171+'11207'!N171+'11208'!N171+'11209'!N171+'11210'!N171+'11211'!N171+'11212'!N171</f>
        <v>0</v>
      </c>
      <c r="O171" s="43">
        <f>'11201'!O171+'11202'!O171+'11203'!O171+'11204'!O171+'11205'!O171+'11206'!O171+'11207'!O171+'11208'!O171+'11209'!O171+'11210'!O171+'11211'!O171+'11212'!O171</f>
        <v>0</v>
      </c>
      <c r="P171" s="43">
        <f>'11201'!P171+'11202'!P171+'11203'!P171+'11204'!P171+'11205'!P171+'11206'!P171+'11207'!P171+'11208'!P171+'11209'!P171+'11210'!P171+'11211'!P171+'11212'!P171</f>
        <v>0</v>
      </c>
      <c r="Q171" s="43">
        <f>'11201'!Q171+'11202'!Q171+'11203'!Q171+'11204'!Q171+'11205'!Q171+'11206'!Q171+'11207'!Q171+'11208'!Q171+'11209'!Q171+'11210'!Q171+'11211'!Q171+'11212'!Q171</f>
        <v>0</v>
      </c>
      <c r="R171" s="43">
        <f>'11201'!R171+'11202'!R171+'11203'!R171+'11204'!R171+'11205'!R171+'11206'!R171+'11207'!R171+'11208'!R171+'11209'!R171+'11210'!R171+'11211'!R171+'11212'!R171</f>
        <v>0</v>
      </c>
      <c r="S171" s="43">
        <f>'11201'!S171+'11202'!S171+'11203'!S171+'11204'!S171+'11205'!S171+'11206'!S171+'11207'!S171+'11208'!S171+'11209'!S171+'11210'!S171+'11211'!S171+'11212'!S171</f>
        <v>0</v>
      </c>
      <c r="T171" s="43">
        <f>'11201'!T171+'11202'!T171+'11203'!T171+'11204'!T171+'11205'!T171+'11206'!T171+'11207'!T171+'11208'!T171+'11209'!T171+'11210'!T171+'11211'!T171+'11212'!T171</f>
        <v>0</v>
      </c>
      <c r="U171" s="43">
        <f>'11201'!U171+'11202'!U171+'11203'!U171+'11204'!U171+'11205'!U171+'11206'!U171+'11207'!U171+'11208'!U171+'11209'!U171+'11210'!U171+'11211'!U171+'11212'!U171</f>
        <v>0</v>
      </c>
      <c r="V171" s="43">
        <f>'11201'!V171+'11202'!V171+'11203'!V171+'11204'!V171+'11205'!V171+'11206'!V171+'11207'!V171+'11208'!V171+'11209'!V171+'11210'!V171+'11211'!V171+'11212'!V171</f>
        <v>0</v>
      </c>
      <c r="W171" s="43">
        <f>'11201'!W171+'11202'!W171+'11203'!W171+'11204'!W171+'11205'!W171+'11206'!W171+'11207'!W171+'11208'!W171+'11209'!W171+'11210'!W171+'11211'!W171+'11212'!W171</f>
        <v>0</v>
      </c>
      <c r="X171" s="43">
        <f>'11201'!X171+'11202'!X171+'11203'!X171+'11204'!X171+'11205'!X171+'11206'!X171+'11207'!X171+'11208'!X171+'11209'!X171+'11210'!X171+'11211'!X171+'11212'!X171</f>
        <v>0</v>
      </c>
      <c r="Y171" s="43">
        <f>'11201'!Y171+'11202'!Y171+'11203'!Y171+'11204'!Y171+'11205'!Y171+'11206'!Y171+'11207'!Y171+'11208'!Y171+'11209'!Y171+'11210'!Y171+'11211'!Y171+'11212'!Y171</f>
        <v>0</v>
      </c>
      <c r="Z171" s="43">
        <f>'11201'!Z171+'11202'!Z171+'11203'!Z171+'11204'!Z171+'11205'!Z171+'11206'!Z171+'11207'!Z171+'11208'!Z171+'11209'!Z171+'11210'!Z171+'11211'!Z171+'11212'!Z171</f>
        <v>0</v>
      </c>
      <c r="AA171" s="43">
        <f>'11201'!AA171+'11202'!AA171+'11203'!AA171+'11204'!AA171+'11205'!AA171+'11206'!AA171+'11207'!AA171+'11208'!AA171+'11209'!AA171+'11210'!AA171+'11211'!AA171+'11212'!AA171</f>
        <v>0</v>
      </c>
      <c r="AB171" s="43">
        <f>'11201'!AB171+'11202'!AB171+'11203'!AB171+'11204'!AB171+'11205'!AB171+'11206'!AB171+'11207'!AB171+'11208'!AB171+'11209'!AB171+'11210'!AB171+'11211'!AB171+'11212'!AB171</f>
        <v>0</v>
      </c>
      <c r="AC171" s="43">
        <f>'11201'!AC171+'11202'!AC171+'11203'!AC171+'11204'!AC171+'11205'!AC171+'11206'!AC171+'11207'!AC171+'11208'!AC171+'11209'!AC171+'11210'!AC171+'11211'!AC171+'11212'!AC171</f>
        <v>0</v>
      </c>
      <c r="AD171" s="43">
        <f>'11201'!AD171+'11202'!AD171+'11203'!AD171+'11204'!AD171+'11205'!AD171+'11206'!AD171+'11207'!AD171+'11208'!AD171+'11209'!AD171+'11210'!AD171+'11211'!AD171+'11212'!AD171</f>
        <v>0</v>
      </c>
      <c r="AE171" s="43">
        <f>'11201'!AE171+'11202'!AE171+'11203'!AE171+'11204'!AE171+'11205'!AE171+'11206'!AE171+'11207'!AE171+'11208'!AE171+'11209'!AE171+'11210'!AE171+'11211'!AE171+'11212'!AE171</f>
        <v>0</v>
      </c>
      <c r="AF171" s="43">
        <f>'11201'!AF171+'11202'!AF171+'11203'!AF171+'11204'!AF171+'11205'!AF171+'11206'!AF171+'11207'!AF171+'11208'!AF171+'11209'!AF171+'11210'!AF171+'11211'!AF171+'11212'!AF171</f>
        <v>0</v>
      </c>
    </row>
    <row r="172" spans="1:32" ht="19.5" customHeight="1" thickBot="1">
      <c r="A172" s="53"/>
      <c r="B172" s="17" t="s">
        <v>3</v>
      </c>
      <c r="C172" s="43">
        <f>'11201'!C172+'11202'!C172+'11203'!C172+'11204'!C172+'11205'!C172+'11206'!C172+'11207'!C172+'11208'!C172+'11209'!C172+'11210'!C172+'11211'!C172+'11212'!C172</f>
        <v>21856768</v>
      </c>
      <c r="D172" s="43">
        <f>'11201'!D172+'11202'!D172+'11203'!D172+'11204'!D172+'11205'!D172+'11206'!D172+'11207'!D172+'11208'!D172+'11209'!D172+'11210'!D172+'11211'!D172+'11212'!D172</f>
        <v>0</v>
      </c>
      <c r="E172" s="43">
        <f>'11201'!E172+'11202'!E172+'11203'!E172+'11204'!E172+'11205'!E172+'11206'!E172+'11207'!E172+'11208'!E172+'11209'!E172+'11210'!E172+'11211'!E172+'11212'!E172</f>
        <v>21856768</v>
      </c>
      <c r="F172" s="43">
        <f>'11201'!F172+'11202'!F172+'11203'!F172+'11204'!F172+'11205'!F172+'11206'!F172+'11207'!F172+'11208'!F172+'11209'!F172+'11210'!F172+'11211'!F172+'11212'!F172</f>
        <v>0</v>
      </c>
      <c r="G172" s="43">
        <f>'11201'!G172+'11202'!G172+'11203'!G172+'11204'!G172+'11205'!G172+'11206'!G172+'11207'!G172+'11208'!G172+'11209'!G172+'11210'!G172+'11211'!G172+'11212'!G172</f>
        <v>0</v>
      </c>
      <c r="H172" s="43">
        <f>'11201'!H172+'11202'!H172+'11203'!H172+'11204'!H172+'11205'!H172+'11206'!H172+'11207'!H172+'11208'!H172+'11209'!H172+'11210'!H172+'11211'!H172+'11212'!H172</f>
        <v>0</v>
      </c>
      <c r="I172" s="43">
        <f>'11201'!I172+'11202'!I172+'11203'!I172+'11204'!I172+'11205'!I172+'11206'!I172+'11207'!I172+'11208'!I172+'11209'!I172+'11210'!I172+'11211'!I172+'11212'!I172</f>
        <v>0</v>
      </c>
      <c r="J172" s="43">
        <f>'11201'!J172+'11202'!J172+'11203'!J172+'11204'!J172+'11205'!J172+'11206'!J172+'11207'!J172+'11208'!J172+'11209'!J172+'11210'!J172+'11211'!J172+'11212'!J172</f>
        <v>0</v>
      </c>
      <c r="K172" s="43">
        <f>'11201'!K172+'11202'!K172+'11203'!K172+'11204'!K172+'11205'!K172+'11206'!K172+'11207'!K172+'11208'!K172+'11209'!K172+'11210'!K172+'11211'!K172+'11212'!K172</f>
        <v>0</v>
      </c>
      <c r="L172" s="43">
        <f>'11201'!L172+'11202'!L172+'11203'!L172+'11204'!L172+'11205'!L172+'11206'!L172+'11207'!L172+'11208'!L172+'11209'!L172+'11210'!L172+'11211'!L172+'11212'!L172</f>
        <v>0</v>
      </c>
      <c r="M172" s="43">
        <f>'11201'!M172+'11202'!M172+'11203'!M172+'11204'!M172+'11205'!M172+'11206'!M172+'11207'!M172+'11208'!M172+'11209'!M172+'11210'!M172+'11211'!M172+'11212'!M172</f>
        <v>0</v>
      </c>
      <c r="N172" s="43">
        <f>'11201'!N172+'11202'!N172+'11203'!N172+'11204'!N172+'11205'!N172+'11206'!N172+'11207'!N172+'11208'!N172+'11209'!N172+'11210'!N172+'11211'!N172+'11212'!N172</f>
        <v>0</v>
      </c>
      <c r="O172" s="43">
        <f>'11201'!O172+'11202'!O172+'11203'!O172+'11204'!O172+'11205'!O172+'11206'!O172+'11207'!O172+'11208'!O172+'11209'!O172+'11210'!O172+'11211'!O172+'11212'!O172</f>
        <v>0</v>
      </c>
      <c r="P172" s="43">
        <f>'11201'!P172+'11202'!P172+'11203'!P172+'11204'!P172+'11205'!P172+'11206'!P172+'11207'!P172+'11208'!P172+'11209'!P172+'11210'!P172+'11211'!P172+'11212'!P172</f>
        <v>0</v>
      </c>
      <c r="Q172" s="43">
        <f>'11201'!Q172+'11202'!Q172+'11203'!Q172+'11204'!Q172+'11205'!Q172+'11206'!Q172+'11207'!Q172+'11208'!Q172+'11209'!Q172+'11210'!Q172+'11211'!Q172+'11212'!Q172</f>
        <v>0</v>
      </c>
      <c r="R172" s="43">
        <f>'11201'!R172+'11202'!R172+'11203'!R172+'11204'!R172+'11205'!R172+'11206'!R172+'11207'!R172+'11208'!R172+'11209'!R172+'11210'!R172+'11211'!R172+'11212'!R172</f>
        <v>0</v>
      </c>
      <c r="S172" s="43">
        <f>'11201'!S172+'11202'!S172+'11203'!S172+'11204'!S172+'11205'!S172+'11206'!S172+'11207'!S172+'11208'!S172+'11209'!S172+'11210'!S172+'11211'!S172+'11212'!S172</f>
        <v>0</v>
      </c>
      <c r="T172" s="43">
        <f>'11201'!T172+'11202'!T172+'11203'!T172+'11204'!T172+'11205'!T172+'11206'!T172+'11207'!T172+'11208'!T172+'11209'!T172+'11210'!T172+'11211'!T172+'11212'!T172</f>
        <v>0</v>
      </c>
      <c r="U172" s="43">
        <f>'11201'!U172+'11202'!U172+'11203'!U172+'11204'!U172+'11205'!U172+'11206'!U172+'11207'!U172+'11208'!U172+'11209'!U172+'11210'!U172+'11211'!U172+'11212'!U172</f>
        <v>0</v>
      </c>
      <c r="V172" s="43">
        <f>'11201'!V172+'11202'!V172+'11203'!V172+'11204'!V172+'11205'!V172+'11206'!V172+'11207'!V172+'11208'!V172+'11209'!V172+'11210'!V172+'11211'!V172+'11212'!V172</f>
        <v>0</v>
      </c>
      <c r="W172" s="43">
        <f>'11201'!W172+'11202'!W172+'11203'!W172+'11204'!W172+'11205'!W172+'11206'!W172+'11207'!W172+'11208'!W172+'11209'!W172+'11210'!W172+'11211'!W172+'11212'!W172</f>
        <v>0</v>
      </c>
      <c r="X172" s="43">
        <f>'11201'!X172+'11202'!X172+'11203'!X172+'11204'!X172+'11205'!X172+'11206'!X172+'11207'!X172+'11208'!X172+'11209'!X172+'11210'!X172+'11211'!X172+'11212'!X172</f>
        <v>21856768</v>
      </c>
      <c r="Y172" s="43">
        <f>'11201'!Y172+'11202'!Y172+'11203'!Y172+'11204'!Y172+'11205'!Y172+'11206'!Y172+'11207'!Y172+'11208'!Y172+'11209'!Y172+'11210'!Y172+'11211'!Y172+'11212'!Y172</f>
        <v>0</v>
      </c>
      <c r="Z172" s="43">
        <f>'11201'!Z172+'11202'!Z172+'11203'!Z172+'11204'!Z172+'11205'!Z172+'11206'!Z172+'11207'!Z172+'11208'!Z172+'11209'!Z172+'11210'!Z172+'11211'!Z172+'11212'!Z172</f>
        <v>21856768</v>
      </c>
      <c r="AA172" s="43">
        <f>'11201'!AA172+'11202'!AA172+'11203'!AA172+'11204'!AA172+'11205'!AA172+'11206'!AA172+'11207'!AA172+'11208'!AA172+'11209'!AA172+'11210'!AA172+'11211'!AA172+'11212'!AA172</f>
        <v>0</v>
      </c>
      <c r="AB172" s="43">
        <f>'11201'!AB172+'11202'!AB172+'11203'!AB172+'11204'!AB172+'11205'!AB172+'11206'!AB172+'11207'!AB172+'11208'!AB172+'11209'!AB172+'11210'!AB172+'11211'!AB172+'11212'!AB172</f>
        <v>0</v>
      </c>
      <c r="AC172" s="43">
        <f>'11201'!AC172+'11202'!AC172+'11203'!AC172+'11204'!AC172+'11205'!AC172+'11206'!AC172+'11207'!AC172+'11208'!AC172+'11209'!AC172+'11210'!AC172+'11211'!AC172+'11212'!AC172</f>
        <v>0</v>
      </c>
      <c r="AD172" s="43">
        <f>'11201'!AD172+'11202'!AD172+'11203'!AD172+'11204'!AD172+'11205'!AD172+'11206'!AD172+'11207'!AD172+'11208'!AD172+'11209'!AD172+'11210'!AD172+'11211'!AD172+'11212'!AD172</f>
        <v>0</v>
      </c>
      <c r="AE172" s="43">
        <f>'11201'!AE172+'11202'!AE172+'11203'!AE172+'11204'!AE172+'11205'!AE172+'11206'!AE172+'11207'!AE172+'11208'!AE172+'11209'!AE172+'11210'!AE172+'11211'!AE172+'11212'!AE172</f>
        <v>0</v>
      </c>
      <c r="AF172" s="43">
        <f>'11201'!AF172+'11202'!AF172+'11203'!AF172+'11204'!AF172+'11205'!AF172+'11206'!AF172+'11207'!AF172+'11208'!AF172+'11209'!AF172+'11210'!AF172+'11211'!AF172+'11212'!AF172</f>
        <v>0</v>
      </c>
    </row>
    <row r="173" spans="1:32" ht="19.5" customHeight="1" thickBot="1">
      <c r="A173" s="53"/>
      <c r="B173" s="17" t="s">
        <v>59</v>
      </c>
      <c r="C173" s="43">
        <f>'11201'!C173+'11202'!C173+'11203'!C173+'11204'!C173+'11205'!C173+'11206'!C173+'11207'!C173+'11208'!C173+'11209'!C173+'11210'!C173+'11211'!C173+'11212'!C173</f>
        <v>0</v>
      </c>
      <c r="D173" s="43">
        <f>'11201'!D173+'11202'!D173+'11203'!D173+'11204'!D173+'11205'!D173+'11206'!D173+'11207'!D173+'11208'!D173+'11209'!D173+'11210'!D173+'11211'!D173+'11212'!D173</f>
        <v>0</v>
      </c>
      <c r="E173" s="43">
        <f>'11201'!E173+'11202'!E173+'11203'!E173+'11204'!E173+'11205'!E173+'11206'!E173+'11207'!E173+'11208'!E173+'11209'!E173+'11210'!E173+'11211'!E173+'11212'!E173</f>
        <v>0</v>
      </c>
      <c r="F173" s="43">
        <f>'11201'!F173+'11202'!F173+'11203'!F173+'11204'!F173+'11205'!F173+'11206'!F173+'11207'!F173+'11208'!F173+'11209'!F173+'11210'!F173+'11211'!F173+'11212'!F173</f>
        <v>0</v>
      </c>
      <c r="G173" s="43">
        <f>'11201'!G173+'11202'!G173+'11203'!G173+'11204'!G173+'11205'!G173+'11206'!G173+'11207'!G173+'11208'!G173+'11209'!G173+'11210'!G173+'11211'!G173+'11212'!G173</f>
        <v>0</v>
      </c>
      <c r="H173" s="43">
        <f>'11201'!H173+'11202'!H173+'11203'!H173+'11204'!H173+'11205'!H173+'11206'!H173+'11207'!H173+'11208'!H173+'11209'!H173+'11210'!H173+'11211'!H173+'11212'!H173</f>
        <v>0</v>
      </c>
      <c r="I173" s="43">
        <f>'11201'!I173+'11202'!I173+'11203'!I173+'11204'!I173+'11205'!I173+'11206'!I173+'11207'!I173+'11208'!I173+'11209'!I173+'11210'!I173+'11211'!I173+'11212'!I173</f>
        <v>0</v>
      </c>
      <c r="J173" s="43">
        <f>'11201'!J173+'11202'!J173+'11203'!J173+'11204'!J173+'11205'!J173+'11206'!J173+'11207'!J173+'11208'!J173+'11209'!J173+'11210'!J173+'11211'!J173+'11212'!J173</f>
        <v>0</v>
      </c>
      <c r="K173" s="43">
        <f>'11201'!K173+'11202'!K173+'11203'!K173+'11204'!K173+'11205'!K173+'11206'!K173+'11207'!K173+'11208'!K173+'11209'!K173+'11210'!K173+'11211'!K173+'11212'!K173</f>
        <v>0</v>
      </c>
      <c r="L173" s="43">
        <f>'11201'!L173+'11202'!L173+'11203'!L173+'11204'!L173+'11205'!L173+'11206'!L173+'11207'!L173+'11208'!L173+'11209'!L173+'11210'!L173+'11211'!L173+'11212'!L173</f>
        <v>0</v>
      </c>
      <c r="M173" s="43">
        <f>'11201'!M173+'11202'!M173+'11203'!M173+'11204'!M173+'11205'!M173+'11206'!M173+'11207'!M173+'11208'!M173+'11209'!M173+'11210'!M173+'11211'!M173+'11212'!M173</f>
        <v>0</v>
      </c>
      <c r="N173" s="43">
        <f>'11201'!N173+'11202'!N173+'11203'!N173+'11204'!N173+'11205'!N173+'11206'!N173+'11207'!N173+'11208'!N173+'11209'!N173+'11210'!N173+'11211'!N173+'11212'!N173</f>
        <v>0</v>
      </c>
      <c r="O173" s="43">
        <f>'11201'!O173+'11202'!O173+'11203'!O173+'11204'!O173+'11205'!O173+'11206'!O173+'11207'!O173+'11208'!O173+'11209'!O173+'11210'!O173+'11211'!O173+'11212'!O173</f>
        <v>0</v>
      </c>
      <c r="P173" s="43">
        <f>'11201'!P173+'11202'!P173+'11203'!P173+'11204'!P173+'11205'!P173+'11206'!P173+'11207'!P173+'11208'!P173+'11209'!P173+'11210'!P173+'11211'!P173+'11212'!P173</f>
        <v>0</v>
      </c>
      <c r="Q173" s="43">
        <f>'11201'!Q173+'11202'!Q173+'11203'!Q173+'11204'!Q173+'11205'!Q173+'11206'!Q173+'11207'!Q173+'11208'!Q173+'11209'!Q173+'11210'!Q173+'11211'!Q173+'11212'!Q173</f>
        <v>0</v>
      </c>
      <c r="R173" s="43">
        <f>'11201'!R173+'11202'!R173+'11203'!R173+'11204'!R173+'11205'!R173+'11206'!R173+'11207'!R173+'11208'!R173+'11209'!R173+'11210'!R173+'11211'!R173+'11212'!R173</f>
        <v>0</v>
      </c>
      <c r="S173" s="43">
        <f>'11201'!S173+'11202'!S173+'11203'!S173+'11204'!S173+'11205'!S173+'11206'!S173+'11207'!S173+'11208'!S173+'11209'!S173+'11210'!S173+'11211'!S173+'11212'!S173</f>
        <v>0</v>
      </c>
      <c r="T173" s="43">
        <f>'11201'!T173+'11202'!T173+'11203'!T173+'11204'!T173+'11205'!T173+'11206'!T173+'11207'!T173+'11208'!T173+'11209'!T173+'11210'!T173+'11211'!T173+'11212'!T173</f>
        <v>0</v>
      </c>
      <c r="U173" s="43">
        <f>'11201'!U173+'11202'!U173+'11203'!U173+'11204'!U173+'11205'!U173+'11206'!U173+'11207'!U173+'11208'!U173+'11209'!U173+'11210'!U173+'11211'!U173+'11212'!U173</f>
        <v>0</v>
      </c>
      <c r="V173" s="43">
        <f>'11201'!V173+'11202'!V173+'11203'!V173+'11204'!V173+'11205'!V173+'11206'!V173+'11207'!V173+'11208'!V173+'11209'!V173+'11210'!V173+'11211'!V173+'11212'!V173</f>
        <v>0</v>
      </c>
      <c r="W173" s="43">
        <f>'11201'!W173+'11202'!W173+'11203'!W173+'11204'!W173+'11205'!W173+'11206'!W173+'11207'!W173+'11208'!W173+'11209'!W173+'11210'!W173+'11211'!W173+'11212'!W173</f>
        <v>0</v>
      </c>
      <c r="X173" s="43">
        <f>'11201'!X173+'11202'!X173+'11203'!X173+'11204'!X173+'11205'!X173+'11206'!X173+'11207'!X173+'11208'!X173+'11209'!X173+'11210'!X173+'11211'!X173+'11212'!X173</f>
        <v>0</v>
      </c>
      <c r="Y173" s="43">
        <f>'11201'!Y173+'11202'!Y173+'11203'!Y173+'11204'!Y173+'11205'!Y173+'11206'!Y173+'11207'!Y173+'11208'!Y173+'11209'!Y173+'11210'!Y173+'11211'!Y173+'11212'!Y173</f>
        <v>0</v>
      </c>
      <c r="Z173" s="43">
        <f>'11201'!Z173+'11202'!Z173+'11203'!Z173+'11204'!Z173+'11205'!Z173+'11206'!Z173+'11207'!Z173+'11208'!Z173+'11209'!Z173+'11210'!Z173+'11211'!Z173+'11212'!Z173</f>
        <v>0</v>
      </c>
      <c r="AA173" s="43">
        <f>'11201'!AA173+'11202'!AA173+'11203'!AA173+'11204'!AA173+'11205'!AA173+'11206'!AA173+'11207'!AA173+'11208'!AA173+'11209'!AA173+'11210'!AA173+'11211'!AA173+'11212'!AA173</f>
        <v>0</v>
      </c>
      <c r="AB173" s="43">
        <f>'11201'!AB173+'11202'!AB173+'11203'!AB173+'11204'!AB173+'11205'!AB173+'11206'!AB173+'11207'!AB173+'11208'!AB173+'11209'!AB173+'11210'!AB173+'11211'!AB173+'11212'!AB173</f>
        <v>0</v>
      </c>
      <c r="AC173" s="43">
        <f>'11201'!AC173+'11202'!AC173+'11203'!AC173+'11204'!AC173+'11205'!AC173+'11206'!AC173+'11207'!AC173+'11208'!AC173+'11209'!AC173+'11210'!AC173+'11211'!AC173+'11212'!AC173</f>
        <v>0</v>
      </c>
      <c r="AD173" s="43">
        <f>'11201'!AD173+'11202'!AD173+'11203'!AD173+'11204'!AD173+'11205'!AD173+'11206'!AD173+'11207'!AD173+'11208'!AD173+'11209'!AD173+'11210'!AD173+'11211'!AD173+'11212'!AD173</f>
        <v>0</v>
      </c>
      <c r="AE173" s="43">
        <f>'11201'!AE173+'11202'!AE173+'11203'!AE173+'11204'!AE173+'11205'!AE173+'11206'!AE173+'11207'!AE173+'11208'!AE173+'11209'!AE173+'11210'!AE173+'11211'!AE173+'11212'!AE173</f>
        <v>0</v>
      </c>
      <c r="AF173" s="43">
        <f>'11201'!AF173+'11202'!AF173+'11203'!AF173+'11204'!AF173+'11205'!AF173+'11206'!AF173+'11207'!AF173+'11208'!AF173+'11209'!AF173+'11210'!AF173+'11211'!AF173+'11212'!AF173</f>
        <v>0</v>
      </c>
    </row>
    <row r="174" spans="1:32" ht="19.5" customHeight="1" thickBot="1">
      <c r="A174" s="54"/>
      <c r="B174" s="17" t="s">
        <v>4</v>
      </c>
      <c r="C174" s="43">
        <f>'11201'!C174+'11202'!C174+'11203'!C174+'11204'!C174+'11205'!C174+'11206'!C174+'11207'!C174+'11208'!C174+'11209'!C174+'11210'!C174+'11211'!C174+'11212'!C174</f>
        <v>34182478</v>
      </c>
      <c r="D174" s="43">
        <f>'11201'!D174+'11202'!D174+'11203'!D174+'11204'!D174+'11205'!D174+'11206'!D174+'11207'!D174+'11208'!D174+'11209'!D174+'11210'!D174+'11211'!D174+'11212'!D174</f>
        <v>93173001</v>
      </c>
      <c r="E174" s="43">
        <f>'11201'!E174+'11202'!E174+'11203'!E174+'11204'!E174+'11205'!E174+'11206'!E174+'11207'!E174+'11208'!E174+'11209'!E174+'11210'!E174+'11211'!E174+'11212'!E174</f>
        <v>127355479</v>
      </c>
      <c r="F174" s="43">
        <f>'11201'!F174+'11202'!F174+'11203'!F174+'11204'!F174+'11205'!F174+'11206'!F174+'11207'!F174+'11208'!F174+'11209'!F174+'11210'!F174+'11211'!F174+'11212'!F174</f>
        <v>0</v>
      </c>
      <c r="G174" s="43">
        <f>'11201'!G174+'11202'!G174+'11203'!G174+'11204'!G174+'11205'!G174+'11206'!G174+'11207'!G174+'11208'!G174+'11209'!G174+'11210'!G174+'11211'!G174+'11212'!G174</f>
        <v>0</v>
      </c>
      <c r="H174" s="43">
        <f>'11201'!H174+'11202'!H174+'11203'!H174+'11204'!H174+'11205'!H174+'11206'!H174+'11207'!H174+'11208'!H174+'11209'!H174+'11210'!H174+'11211'!H174+'11212'!H174</f>
        <v>0</v>
      </c>
      <c r="I174" s="43">
        <f>'11201'!I174+'11202'!I174+'11203'!I174+'11204'!I174+'11205'!I174+'11206'!I174+'11207'!I174+'11208'!I174+'11209'!I174+'11210'!I174+'11211'!I174+'11212'!I174</f>
        <v>0</v>
      </c>
      <c r="J174" s="43">
        <f>'11201'!J174+'11202'!J174+'11203'!J174+'11204'!J174+'11205'!J174+'11206'!J174+'11207'!J174+'11208'!J174+'11209'!J174+'11210'!J174+'11211'!J174+'11212'!J174</f>
        <v>0</v>
      </c>
      <c r="K174" s="43">
        <f>'11201'!K174+'11202'!K174+'11203'!K174+'11204'!K174+'11205'!K174+'11206'!K174+'11207'!K174+'11208'!K174+'11209'!K174+'11210'!K174+'11211'!K174+'11212'!K174</f>
        <v>0</v>
      </c>
      <c r="L174" s="43">
        <f>'11201'!L174+'11202'!L174+'11203'!L174+'11204'!L174+'11205'!L174+'11206'!L174+'11207'!L174+'11208'!L174+'11209'!L174+'11210'!L174+'11211'!L174+'11212'!L174</f>
        <v>0</v>
      </c>
      <c r="M174" s="43">
        <f>'11201'!M174+'11202'!M174+'11203'!M174+'11204'!M174+'11205'!M174+'11206'!M174+'11207'!M174+'11208'!M174+'11209'!M174+'11210'!M174+'11211'!M174+'11212'!M174</f>
        <v>0</v>
      </c>
      <c r="N174" s="43">
        <f>'11201'!N174+'11202'!N174+'11203'!N174+'11204'!N174+'11205'!N174+'11206'!N174+'11207'!N174+'11208'!N174+'11209'!N174+'11210'!N174+'11211'!N174+'11212'!N174</f>
        <v>0</v>
      </c>
      <c r="O174" s="43">
        <f>'11201'!O174+'11202'!O174+'11203'!O174+'11204'!O174+'11205'!O174+'11206'!O174+'11207'!O174+'11208'!O174+'11209'!O174+'11210'!O174+'11211'!O174+'11212'!O174</f>
        <v>0</v>
      </c>
      <c r="P174" s="43">
        <f>'11201'!P174+'11202'!P174+'11203'!P174+'11204'!P174+'11205'!P174+'11206'!P174+'11207'!P174+'11208'!P174+'11209'!P174+'11210'!P174+'11211'!P174+'11212'!P174</f>
        <v>0</v>
      </c>
      <c r="Q174" s="43">
        <f>'11201'!Q174+'11202'!Q174+'11203'!Q174+'11204'!Q174+'11205'!Q174+'11206'!Q174+'11207'!Q174+'11208'!Q174+'11209'!Q174+'11210'!Q174+'11211'!Q174+'11212'!Q174</f>
        <v>0</v>
      </c>
      <c r="R174" s="43">
        <f>'11201'!R174+'11202'!R174+'11203'!R174+'11204'!R174+'11205'!R174+'11206'!R174+'11207'!R174+'11208'!R174+'11209'!R174+'11210'!R174+'11211'!R174+'11212'!R174</f>
        <v>0</v>
      </c>
      <c r="S174" s="43">
        <f>'11201'!S174+'11202'!S174+'11203'!S174+'11204'!S174+'11205'!S174+'11206'!S174+'11207'!S174+'11208'!S174+'11209'!S174+'11210'!S174+'11211'!S174+'11212'!S174</f>
        <v>0</v>
      </c>
      <c r="T174" s="43">
        <f>'11201'!T174+'11202'!T174+'11203'!T174+'11204'!T174+'11205'!T174+'11206'!T174+'11207'!T174+'11208'!T174+'11209'!T174+'11210'!T174+'11211'!T174+'11212'!T174</f>
        <v>0</v>
      </c>
      <c r="U174" s="43">
        <f>'11201'!U174+'11202'!U174+'11203'!U174+'11204'!U174+'11205'!U174+'11206'!U174+'11207'!U174+'11208'!U174+'11209'!U174+'11210'!U174+'11211'!U174+'11212'!U174</f>
        <v>0</v>
      </c>
      <c r="V174" s="43">
        <f>'11201'!V174+'11202'!V174+'11203'!V174+'11204'!V174+'11205'!V174+'11206'!V174+'11207'!V174+'11208'!V174+'11209'!V174+'11210'!V174+'11211'!V174+'11212'!V174</f>
        <v>0</v>
      </c>
      <c r="W174" s="43">
        <f>'11201'!W174+'11202'!W174+'11203'!W174+'11204'!W174+'11205'!W174+'11206'!W174+'11207'!W174+'11208'!W174+'11209'!W174+'11210'!W174+'11211'!W174+'11212'!W174</f>
        <v>0</v>
      </c>
      <c r="X174" s="43">
        <f>'11201'!X174+'11202'!X174+'11203'!X174+'11204'!X174+'11205'!X174+'11206'!X174+'11207'!X174+'11208'!X174+'11209'!X174+'11210'!X174+'11211'!X174+'11212'!X174</f>
        <v>34182478</v>
      </c>
      <c r="Y174" s="43">
        <f>'11201'!Y174+'11202'!Y174+'11203'!Y174+'11204'!Y174+'11205'!Y174+'11206'!Y174+'11207'!Y174+'11208'!Y174+'11209'!Y174+'11210'!Y174+'11211'!Y174+'11212'!Y174</f>
        <v>93173001</v>
      </c>
      <c r="Z174" s="43">
        <f>'11201'!Z174+'11202'!Z174+'11203'!Z174+'11204'!Z174+'11205'!Z174+'11206'!Z174+'11207'!Z174+'11208'!Z174+'11209'!Z174+'11210'!Z174+'11211'!Z174+'11212'!Z174</f>
        <v>127355479</v>
      </c>
      <c r="AA174" s="43">
        <f>'11201'!AA174+'11202'!AA174+'11203'!AA174+'11204'!AA174+'11205'!AA174+'11206'!AA174+'11207'!AA174+'11208'!AA174+'11209'!AA174+'11210'!AA174+'11211'!AA174+'11212'!AA174</f>
        <v>0</v>
      </c>
      <c r="AB174" s="43">
        <f>'11201'!AB174+'11202'!AB174+'11203'!AB174+'11204'!AB174+'11205'!AB174+'11206'!AB174+'11207'!AB174+'11208'!AB174+'11209'!AB174+'11210'!AB174+'11211'!AB174+'11212'!AB174</f>
        <v>0</v>
      </c>
      <c r="AC174" s="43">
        <f>'11201'!AC174+'11202'!AC174+'11203'!AC174+'11204'!AC174+'11205'!AC174+'11206'!AC174+'11207'!AC174+'11208'!AC174+'11209'!AC174+'11210'!AC174+'11211'!AC174+'11212'!AC174</f>
        <v>0</v>
      </c>
      <c r="AD174" s="43">
        <f>'11201'!AD174+'11202'!AD174+'11203'!AD174+'11204'!AD174+'11205'!AD174+'11206'!AD174+'11207'!AD174+'11208'!AD174+'11209'!AD174+'11210'!AD174+'11211'!AD174+'11212'!AD174</f>
        <v>0</v>
      </c>
      <c r="AE174" s="43">
        <f>'11201'!AE174+'11202'!AE174+'11203'!AE174+'11204'!AE174+'11205'!AE174+'11206'!AE174+'11207'!AE174+'11208'!AE174+'11209'!AE174+'11210'!AE174+'11211'!AE174+'11212'!AE174</f>
        <v>0</v>
      </c>
      <c r="AF174" s="43">
        <f>'11201'!AF174+'11202'!AF174+'11203'!AF174+'11204'!AF174+'11205'!AF174+'11206'!AF174+'11207'!AF174+'11208'!AF174+'11209'!AF174+'11210'!AF174+'11211'!AF174+'11212'!AF174</f>
        <v>0</v>
      </c>
    </row>
    <row r="175" spans="1:32" s="44" customFormat="1" ht="19.5" customHeight="1" thickBot="1">
      <c r="A175" s="22" t="s">
        <v>5</v>
      </c>
      <c r="B175" s="21"/>
      <c r="C175" s="9">
        <f>'11201'!C175+'11202'!C175+'11203'!C175+'11204'!C175+'11205'!C175+'11206'!C175+'11207'!C175+'11208'!C175+'11209'!C175+'11210'!C175+'11211'!C175+'11212'!C175</f>
        <v>56039246</v>
      </c>
      <c r="D175" s="9">
        <f>'11201'!D175+'11202'!D175+'11203'!D175+'11204'!D175+'11205'!D175+'11206'!D175+'11207'!D175+'11208'!D175+'11209'!D175+'11210'!D175+'11211'!D175+'11212'!D175</f>
        <v>93173001</v>
      </c>
      <c r="E175" s="9">
        <f>'11201'!E175+'11202'!E175+'11203'!E175+'11204'!E175+'11205'!E175+'11206'!E175+'11207'!E175+'11208'!E175+'11209'!E175+'11210'!E175+'11211'!E175+'11212'!E175</f>
        <v>149212247</v>
      </c>
      <c r="F175" s="9">
        <f>'11201'!F175+'11202'!F175+'11203'!F175+'11204'!F175+'11205'!F175+'11206'!F175+'11207'!F175+'11208'!F175+'11209'!F175+'11210'!F175+'11211'!F175+'11212'!F175</f>
        <v>0</v>
      </c>
      <c r="G175" s="9">
        <f>'11201'!G175+'11202'!G175+'11203'!G175+'11204'!G175+'11205'!G175+'11206'!G175+'11207'!G175+'11208'!G175+'11209'!G175+'11210'!G175+'11211'!G175+'11212'!G175</f>
        <v>0</v>
      </c>
      <c r="H175" s="9">
        <f>'11201'!H175+'11202'!H175+'11203'!H175+'11204'!H175+'11205'!H175+'11206'!H175+'11207'!H175+'11208'!H175+'11209'!H175+'11210'!H175+'11211'!H175+'11212'!H175</f>
        <v>0</v>
      </c>
      <c r="I175" s="9">
        <f>'11201'!I175+'11202'!I175+'11203'!I175+'11204'!I175+'11205'!I175+'11206'!I175+'11207'!I175+'11208'!I175+'11209'!I175+'11210'!I175+'11211'!I175+'11212'!I175</f>
        <v>0</v>
      </c>
      <c r="J175" s="9">
        <f>'11201'!J175+'11202'!J175+'11203'!J175+'11204'!J175+'11205'!J175+'11206'!J175+'11207'!J175+'11208'!J175+'11209'!J175+'11210'!J175+'11211'!J175+'11212'!J175</f>
        <v>0</v>
      </c>
      <c r="K175" s="9">
        <f>'11201'!K175+'11202'!K175+'11203'!K175+'11204'!K175+'11205'!K175+'11206'!K175+'11207'!K175+'11208'!K175+'11209'!K175+'11210'!K175+'11211'!K175+'11212'!K175</f>
        <v>0</v>
      </c>
      <c r="L175" s="9">
        <f>'11201'!L175+'11202'!L175+'11203'!L175+'11204'!L175+'11205'!L175+'11206'!L175+'11207'!L175+'11208'!L175+'11209'!L175+'11210'!L175+'11211'!L175+'11212'!L175</f>
        <v>0</v>
      </c>
      <c r="M175" s="9">
        <f>'11201'!M175+'11202'!M175+'11203'!M175+'11204'!M175+'11205'!M175+'11206'!M175+'11207'!M175+'11208'!M175+'11209'!M175+'11210'!M175+'11211'!M175+'11212'!M175</f>
        <v>0</v>
      </c>
      <c r="N175" s="9">
        <f>'11201'!N175+'11202'!N175+'11203'!N175+'11204'!N175+'11205'!N175+'11206'!N175+'11207'!N175+'11208'!N175+'11209'!N175+'11210'!N175+'11211'!N175+'11212'!N175</f>
        <v>0</v>
      </c>
      <c r="O175" s="9">
        <f>'11201'!O175+'11202'!O175+'11203'!O175+'11204'!O175+'11205'!O175+'11206'!O175+'11207'!O175+'11208'!O175+'11209'!O175+'11210'!O175+'11211'!O175+'11212'!O175</f>
        <v>0</v>
      </c>
      <c r="P175" s="9">
        <f>'11201'!P175+'11202'!P175+'11203'!P175+'11204'!P175+'11205'!P175+'11206'!P175+'11207'!P175+'11208'!P175+'11209'!P175+'11210'!P175+'11211'!P175+'11212'!P175</f>
        <v>0</v>
      </c>
      <c r="Q175" s="9">
        <f>'11201'!Q175+'11202'!Q175+'11203'!Q175+'11204'!Q175+'11205'!Q175+'11206'!Q175+'11207'!Q175+'11208'!Q175+'11209'!Q175+'11210'!Q175+'11211'!Q175+'11212'!Q175</f>
        <v>0</v>
      </c>
      <c r="R175" s="9">
        <f>'11201'!R175+'11202'!R175+'11203'!R175+'11204'!R175+'11205'!R175+'11206'!R175+'11207'!R175+'11208'!R175+'11209'!R175+'11210'!R175+'11211'!R175+'11212'!R175</f>
        <v>0</v>
      </c>
      <c r="S175" s="9">
        <f>'11201'!S175+'11202'!S175+'11203'!S175+'11204'!S175+'11205'!S175+'11206'!S175+'11207'!S175+'11208'!S175+'11209'!S175+'11210'!S175+'11211'!S175+'11212'!S175</f>
        <v>0</v>
      </c>
      <c r="T175" s="9">
        <f>'11201'!T175+'11202'!T175+'11203'!T175+'11204'!T175+'11205'!T175+'11206'!T175+'11207'!T175+'11208'!T175+'11209'!T175+'11210'!T175+'11211'!T175+'11212'!T175</f>
        <v>0</v>
      </c>
      <c r="U175" s="9">
        <f>'11201'!U175+'11202'!U175+'11203'!U175+'11204'!U175+'11205'!U175+'11206'!U175+'11207'!U175+'11208'!U175+'11209'!U175+'11210'!U175+'11211'!U175+'11212'!U175</f>
        <v>0</v>
      </c>
      <c r="V175" s="9">
        <f>'11201'!V175+'11202'!V175+'11203'!V175+'11204'!V175+'11205'!V175+'11206'!V175+'11207'!V175+'11208'!V175+'11209'!V175+'11210'!V175+'11211'!V175+'11212'!V175</f>
        <v>0</v>
      </c>
      <c r="W175" s="9">
        <f>'11201'!W175+'11202'!W175+'11203'!W175+'11204'!W175+'11205'!W175+'11206'!W175+'11207'!W175+'11208'!W175+'11209'!W175+'11210'!W175+'11211'!W175+'11212'!W175</f>
        <v>0</v>
      </c>
      <c r="X175" s="9">
        <f>'11201'!X175+'11202'!X175+'11203'!X175+'11204'!X175+'11205'!X175+'11206'!X175+'11207'!X175+'11208'!X175+'11209'!X175+'11210'!X175+'11211'!X175+'11212'!X175</f>
        <v>56039246</v>
      </c>
      <c r="Y175" s="9">
        <f>'11201'!Y175+'11202'!Y175+'11203'!Y175+'11204'!Y175+'11205'!Y175+'11206'!Y175+'11207'!Y175+'11208'!Y175+'11209'!Y175+'11210'!Y175+'11211'!Y175+'11212'!Y175</f>
        <v>93173001</v>
      </c>
      <c r="Z175" s="9">
        <f>'11201'!Z175+'11202'!Z175+'11203'!Z175+'11204'!Z175+'11205'!Z175+'11206'!Z175+'11207'!Z175+'11208'!Z175+'11209'!Z175+'11210'!Z175+'11211'!Z175+'11212'!Z175</f>
        <v>149212247</v>
      </c>
      <c r="AA175" s="9">
        <f>'11201'!AA175+'11202'!AA175+'11203'!AA175+'11204'!AA175+'11205'!AA175+'11206'!AA175+'11207'!AA175+'11208'!AA175+'11209'!AA175+'11210'!AA175+'11211'!AA175+'11212'!AA175</f>
        <v>0</v>
      </c>
      <c r="AB175" s="9">
        <f>'11201'!AB175+'11202'!AB175+'11203'!AB175+'11204'!AB175+'11205'!AB175+'11206'!AB175+'11207'!AB175+'11208'!AB175+'11209'!AB175+'11210'!AB175+'11211'!AB175+'11212'!AB175</f>
        <v>0</v>
      </c>
      <c r="AC175" s="9">
        <f>'11201'!AC175+'11202'!AC175+'11203'!AC175+'11204'!AC175+'11205'!AC175+'11206'!AC175+'11207'!AC175+'11208'!AC175+'11209'!AC175+'11210'!AC175+'11211'!AC175+'11212'!AC175</f>
        <v>0</v>
      </c>
      <c r="AD175" s="9">
        <f>'11201'!AD175+'11202'!AD175+'11203'!AD175+'11204'!AD175+'11205'!AD175+'11206'!AD175+'11207'!AD175+'11208'!AD175+'11209'!AD175+'11210'!AD175+'11211'!AD175+'11212'!AD175</f>
        <v>0</v>
      </c>
      <c r="AE175" s="9">
        <f>'11201'!AE175+'11202'!AE175+'11203'!AE175+'11204'!AE175+'11205'!AE175+'11206'!AE175+'11207'!AE175+'11208'!AE175+'11209'!AE175+'11210'!AE175+'11211'!AE175+'11212'!AE175</f>
        <v>0</v>
      </c>
      <c r="AF175" s="9">
        <f>'11201'!AF175+'11202'!AF175+'11203'!AF175+'11204'!AF175+'11205'!AF175+'11206'!AF175+'11207'!AF175+'11208'!AF175+'11209'!AF175+'11210'!AF175+'11211'!AF175+'11212'!AF175</f>
        <v>0</v>
      </c>
    </row>
    <row r="176" spans="1:32" ht="19.5" customHeight="1" thickBot="1">
      <c r="A176" s="52" t="s">
        <v>53</v>
      </c>
      <c r="B176" s="18" t="s">
        <v>2</v>
      </c>
      <c r="C176" s="43">
        <f>'11201'!C176+'11202'!C176+'11203'!C176+'11204'!C176+'11205'!C176+'11206'!C176+'11207'!C176+'11208'!C176+'11209'!C176+'11210'!C176+'11211'!C176+'11212'!C176</f>
        <v>0</v>
      </c>
      <c r="D176" s="43">
        <f>'11201'!D176+'11202'!D176+'11203'!D176+'11204'!D176+'11205'!D176+'11206'!D176+'11207'!D176+'11208'!D176+'11209'!D176+'11210'!D176+'11211'!D176+'11212'!D176</f>
        <v>19124</v>
      </c>
      <c r="E176" s="43">
        <f>'11201'!E176+'11202'!E176+'11203'!E176+'11204'!E176+'11205'!E176+'11206'!E176+'11207'!E176+'11208'!E176+'11209'!E176+'11210'!E176+'11211'!E176+'11212'!E176</f>
        <v>19124</v>
      </c>
      <c r="F176" s="43">
        <f>'11201'!F176+'11202'!F176+'11203'!F176+'11204'!F176+'11205'!F176+'11206'!F176+'11207'!F176+'11208'!F176+'11209'!F176+'11210'!F176+'11211'!F176+'11212'!F176</f>
        <v>0</v>
      </c>
      <c r="G176" s="43">
        <f>'11201'!G176+'11202'!G176+'11203'!G176+'11204'!G176+'11205'!G176+'11206'!G176+'11207'!G176+'11208'!G176+'11209'!G176+'11210'!G176+'11211'!G176+'11212'!G176</f>
        <v>0</v>
      </c>
      <c r="H176" s="43">
        <f>'11201'!H176+'11202'!H176+'11203'!H176+'11204'!H176+'11205'!H176+'11206'!H176+'11207'!H176+'11208'!H176+'11209'!H176+'11210'!H176+'11211'!H176+'11212'!H176</f>
        <v>0</v>
      </c>
      <c r="I176" s="43">
        <f>'11201'!I176+'11202'!I176+'11203'!I176+'11204'!I176+'11205'!I176+'11206'!I176+'11207'!I176+'11208'!I176+'11209'!I176+'11210'!I176+'11211'!I176+'11212'!I176</f>
        <v>0</v>
      </c>
      <c r="J176" s="43">
        <f>'11201'!J176+'11202'!J176+'11203'!J176+'11204'!J176+'11205'!J176+'11206'!J176+'11207'!J176+'11208'!J176+'11209'!J176+'11210'!J176+'11211'!J176+'11212'!J176</f>
        <v>0</v>
      </c>
      <c r="K176" s="43">
        <f>'11201'!K176+'11202'!K176+'11203'!K176+'11204'!K176+'11205'!K176+'11206'!K176+'11207'!K176+'11208'!K176+'11209'!K176+'11210'!K176+'11211'!K176+'11212'!K176</f>
        <v>0</v>
      </c>
      <c r="L176" s="43">
        <f>'11201'!L176+'11202'!L176+'11203'!L176+'11204'!L176+'11205'!L176+'11206'!L176+'11207'!L176+'11208'!L176+'11209'!L176+'11210'!L176+'11211'!L176+'11212'!L176</f>
        <v>0</v>
      </c>
      <c r="M176" s="43">
        <f>'11201'!M176+'11202'!M176+'11203'!M176+'11204'!M176+'11205'!M176+'11206'!M176+'11207'!M176+'11208'!M176+'11209'!M176+'11210'!M176+'11211'!M176+'11212'!M176</f>
        <v>0</v>
      </c>
      <c r="N176" s="43">
        <f>'11201'!N176+'11202'!N176+'11203'!N176+'11204'!N176+'11205'!N176+'11206'!N176+'11207'!N176+'11208'!N176+'11209'!N176+'11210'!N176+'11211'!N176+'11212'!N176</f>
        <v>0</v>
      </c>
      <c r="O176" s="43">
        <f>'11201'!O176+'11202'!O176+'11203'!O176+'11204'!O176+'11205'!O176+'11206'!O176+'11207'!O176+'11208'!O176+'11209'!O176+'11210'!O176+'11211'!O176+'11212'!O176</f>
        <v>0</v>
      </c>
      <c r="P176" s="43">
        <f>'11201'!P176+'11202'!P176+'11203'!P176+'11204'!P176+'11205'!P176+'11206'!P176+'11207'!P176+'11208'!P176+'11209'!P176+'11210'!P176+'11211'!P176+'11212'!P176</f>
        <v>19124</v>
      </c>
      <c r="Q176" s="43">
        <f>'11201'!Q176+'11202'!Q176+'11203'!Q176+'11204'!Q176+'11205'!Q176+'11206'!Q176+'11207'!Q176+'11208'!Q176+'11209'!Q176+'11210'!Q176+'11211'!Q176+'11212'!Q176</f>
        <v>19124</v>
      </c>
      <c r="R176" s="43">
        <f>'11201'!R176+'11202'!R176+'11203'!R176+'11204'!R176+'11205'!R176+'11206'!R176+'11207'!R176+'11208'!R176+'11209'!R176+'11210'!R176+'11211'!R176+'11212'!R176</f>
        <v>0</v>
      </c>
      <c r="S176" s="43">
        <f>'11201'!S176+'11202'!S176+'11203'!S176+'11204'!S176+'11205'!S176+'11206'!S176+'11207'!S176+'11208'!S176+'11209'!S176+'11210'!S176+'11211'!S176+'11212'!S176</f>
        <v>0</v>
      </c>
      <c r="T176" s="43">
        <f>'11201'!T176+'11202'!T176+'11203'!T176+'11204'!T176+'11205'!T176+'11206'!T176+'11207'!T176+'11208'!T176+'11209'!T176+'11210'!T176+'11211'!T176+'11212'!T176</f>
        <v>0</v>
      </c>
      <c r="U176" s="43">
        <f>'11201'!U176+'11202'!U176+'11203'!U176+'11204'!U176+'11205'!U176+'11206'!U176+'11207'!U176+'11208'!U176+'11209'!U176+'11210'!U176+'11211'!U176+'11212'!U176</f>
        <v>0</v>
      </c>
      <c r="V176" s="43">
        <f>'11201'!V176+'11202'!V176+'11203'!V176+'11204'!V176+'11205'!V176+'11206'!V176+'11207'!V176+'11208'!V176+'11209'!V176+'11210'!V176+'11211'!V176+'11212'!V176</f>
        <v>0</v>
      </c>
      <c r="W176" s="43">
        <f>'11201'!W176+'11202'!W176+'11203'!W176+'11204'!W176+'11205'!W176+'11206'!W176+'11207'!W176+'11208'!W176+'11209'!W176+'11210'!W176+'11211'!W176+'11212'!W176</f>
        <v>0</v>
      </c>
      <c r="X176" s="43">
        <f>'11201'!X176+'11202'!X176+'11203'!X176+'11204'!X176+'11205'!X176+'11206'!X176+'11207'!X176+'11208'!X176+'11209'!X176+'11210'!X176+'11211'!X176+'11212'!X176</f>
        <v>0</v>
      </c>
      <c r="Y176" s="43">
        <f>'11201'!Y176+'11202'!Y176+'11203'!Y176+'11204'!Y176+'11205'!Y176+'11206'!Y176+'11207'!Y176+'11208'!Y176+'11209'!Y176+'11210'!Y176+'11211'!Y176+'11212'!Y176</f>
        <v>0</v>
      </c>
      <c r="Z176" s="43">
        <f>'11201'!Z176+'11202'!Z176+'11203'!Z176+'11204'!Z176+'11205'!Z176+'11206'!Z176+'11207'!Z176+'11208'!Z176+'11209'!Z176+'11210'!Z176+'11211'!Z176+'11212'!Z176</f>
        <v>0</v>
      </c>
      <c r="AA176" s="43">
        <f>'11201'!AA176+'11202'!AA176+'11203'!AA176+'11204'!AA176+'11205'!AA176+'11206'!AA176+'11207'!AA176+'11208'!AA176+'11209'!AA176+'11210'!AA176+'11211'!AA176+'11212'!AA176</f>
        <v>0</v>
      </c>
      <c r="AB176" s="43">
        <f>'11201'!AB176+'11202'!AB176+'11203'!AB176+'11204'!AB176+'11205'!AB176+'11206'!AB176+'11207'!AB176+'11208'!AB176+'11209'!AB176+'11210'!AB176+'11211'!AB176+'11212'!AB176</f>
        <v>0</v>
      </c>
      <c r="AC176" s="43">
        <f>'11201'!AC176+'11202'!AC176+'11203'!AC176+'11204'!AC176+'11205'!AC176+'11206'!AC176+'11207'!AC176+'11208'!AC176+'11209'!AC176+'11210'!AC176+'11211'!AC176+'11212'!AC176</f>
        <v>0</v>
      </c>
      <c r="AD176" s="43">
        <f>'11201'!AD176+'11202'!AD176+'11203'!AD176+'11204'!AD176+'11205'!AD176+'11206'!AD176+'11207'!AD176+'11208'!AD176+'11209'!AD176+'11210'!AD176+'11211'!AD176+'11212'!AD176</f>
        <v>0</v>
      </c>
      <c r="AE176" s="43">
        <f>'11201'!AE176+'11202'!AE176+'11203'!AE176+'11204'!AE176+'11205'!AE176+'11206'!AE176+'11207'!AE176+'11208'!AE176+'11209'!AE176+'11210'!AE176+'11211'!AE176+'11212'!AE176</f>
        <v>0</v>
      </c>
      <c r="AF176" s="43">
        <f>'11201'!AF176+'11202'!AF176+'11203'!AF176+'11204'!AF176+'11205'!AF176+'11206'!AF176+'11207'!AF176+'11208'!AF176+'11209'!AF176+'11210'!AF176+'11211'!AF176+'11212'!AF176</f>
        <v>0</v>
      </c>
    </row>
    <row r="177" spans="1:32" ht="19.5" customHeight="1" thickBot="1">
      <c r="A177" s="53"/>
      <c r="B177" s="17" t="s">
        <v>3</v>
      </c>
      <c r="C177" s="43">
        <f>'11201'!C177+'11202'!C177+'11203'!C177+'11204'!C177+'11205'!C177+'11206'!C177+'11207'!C177+'11208'!C177+'11209'!C177+'11210'!C177+'11211'!C177+'11212'!C177</f>
        <v>42277550</v>
      </c>
      <c r="D177" s="43">
        <f>'11201'!D177+'11202'!D177+'11203'!D177+'11204'!D177+'11205'!D177+'11206'!D177+'11207'!D177+'11208'!D177+'11209'!D177+'11210'!D177+'11211'!D177+'11212'!D177</f>
        <v>0</v>
      </c>
      <c r="E177" s="43">
        <f>'11201'!E177+'11202'!E177+'11203'!E177+'11204'!E177+'11205'!E177+'11206'!E177+'11207'!E177+'11208'!E177+'11209'!E177+'11210'!E177+'11211'!E177+'11212'!E177</f>
        <v>42277550</v>
      </c>
      <c r="F177" s="43">
        <f>'11201'!F177+'11202'!F177+'11203'!F177+'11204'!F177+'11205'!F177+'11206'!F177+'11207'!F177+'11208'!F177+'11209'!F177+'11210'!F177+'11211'!F177+'11212'!F177</f>
        <v>0</v>
      </c>
      <c r="G177" s="43">
        <f>'11201'!G177+'11202'!G177+'11203'!G177+'11204'!G177+'11205'!G177+'11206'!G177+'11207'!G177+'11208'!G177+'11209'!G177+'11210'!G177+'11211'!G177+'11212'!G177</f>
        <v>0</v>
      </c>
      <c r="H177" s="43">
        <f>'11201'!H177+'11202'!H177+'11203'!H177+'11204'!H177+'11205'!H177+'11206'!H177+'11207'!H177+'11208'!H177+'11209'!H177+'11210'!H177+'11211'!H177+'11212'!H177</f>
        <v>0</v>
      </c>
      <c r="I177" s="43">
        <f>'11201'!I177+'11202'!I177+'11203'!I177+'11204'!I177+'11205'!I177+'11206'!I177+'11207'!I177+'11208'!I177+'11209'!I177+'11210'!I177+'11211'!I177+'11212'!I177</f>
        <v>0</v>
      </c>
      <c r="J177" s="43">
        <f>'11201'!J177+'11202'!J177+'11203'!J177+'11204'!J177+'11205'!J177+'11206'!J177+'11207'!J177+'11208'!J177+'11209'!J177+'11210'!J177+'11211'!J177+'11212'!J177</f>
        <v>0</v>
      </c>
      <c r="K177" s="43">
        <f>'11201'!K177+'11202'!K177+'11203'!K177+'11204'!K177+'11205'!K177+'11206'!K177+'11207'!K177+'11208'!K177+'11209'!K177+'11210'!K177+'11211'!K177+'11212'!K177</f>
        <v>0</v>
      </c>
      <c r="L177" s="43">
        <f>'11201'!L177+'11202'!L177+'11203'!L177+'11204'!L177+'11205'!L177+'11206'!L177+'11207'!L177+'11208'!L177+'11209'!L177+'11210'!L177+'11211'!L177+'11212'!L177</f>
        <v>0</v>
      </c>
      <c r="M177" s="43">
        <f>'11201'!M177+'11202'!M177+'11203'!M177+'11204'!M177+'11205'!M177+'11206'!M177+'11207'!M177+'11208'!M177+'11209'!M177+'11210'!M177+'11211'!M177+'11212'!M177</f>
        <v>0</v>
      </c>
      <c r="N177" s="43">
        <f>'11201'!N177+'11202'!N177+'11203'!N177+'11204'!N177+'11205'!N177+'11206'!N177+'11207'!N177+'11208'!N177+'11209'!N177+'11210'!N177+'11211'!N177+'11212'!N177</f>
        <v>0</v>
      </c>
      <c r="O177" s="43">
        <f>'11201'!O177+'11202'!O177+'11203'!O177+'11204'!O177+'11205'!O177+'11206'!O177+'11207'!O177+'11208'!O177+'11209'!O177+'11210'!O177+'11211'!O177+'11212'!O177</f>
        <v>0</v>
      </c>
      <c r="P177" s="43">
        <f>'11201'!P177+'11202'!P177+'11203'!P177+'11204'!P177+'11205'!P177+'11206'!P177+'11207'!P177+'11208'!P177+'11209'!P177+'11210'!P177+'11211'!P177+'11212'!P177</f>
        <v>0</v>
      </c>
      <c r="Q177" s="43">
        <f>'11201'!Q177+'11202'!Q177+'11203'!Q177+'11204'!Q177+'11205'!Q177+'11206'!Q177+'11207'!Q177+'11208'!Q177+'11209'!Q177+'11210'!Q177+'11211'!Q177+'11212'!Q177</f>
        <v>0</v>
      </c>
      <c r="R177" s="43">
        <f>'11201'!R177+'11202'!R177+'11203'!R177+'11204'!R177+'11205'!R177+'11206'!R177+'11207'!R177+'11208'!R177+'11209'!R177+'11210'!R177+'11211'!R177+'11212'!R177</f>
        <v>0</v>
      </c>
      <c r="S177" s="43">
        <f>'11201'!S177+'11202'!S177+'11203'!S177+'11204'!S177+'11205'!S177+'11206'!S177+'11207'!S177+'11208'!S177+'11209'!S177+'11210'!S177+'11211'!S177+'11212'!S177</f>
        <v>0</v>
      </c>
      <c r="T177" s="43">
        <f>'11201'!T177+'11202'!T177+'11203'!T177+'11204'!T177+'11205'!T177+'11206'!T177+'11207'!T177+'11208'!T177+'11209'!T177+'11210'!T177+'11211'!T177+'11212'!T177</f>
        <v>0</v>
      </c>
      <c r="U177" s="43">
        <f>'11201'!U177+'11202'!U177+'11203'!U177+'11204'!U177+'11205'!U177+'11206'!U177+'11207'!U177+'11208'!U177+'11209'!U177+'11210'!U177+'11211'!U177+'11212'!U177</f>
        <v>0</v>
      </c>
      <c r="V177" s="43">
        <f>'11201'!V177+'11202'!V177+'11203'!V177+'11204'!V177+'11205'!V177+'11206'!V177+'11207'!V177+'11208'!V177+'11209'!V177+'11210'!V177+'11211'!V177+'11212'!V177</f>
        <v>0</v>
      </c>
      <c r="W177" s="43">
        <f>'11201'!W177+'11202'!W177+'11203'!W177+'11204'!W177+'11205'!W177+'11206'!W177+'11207'!W177+'11208'!W177+'11209'!W177+'11210'!W177+'11211'!W177+'11212'!W177</f>
        <v>0</v>
      </c>
      <c r="X177" s="43">
        <f>'11201'!X177+'11202'!X177+'11203'!X177+'11204'!X177+'11205'!X177+'11206'!X177+'11207'!X177+'11208'!X177+'11209'!X177+'11210'!X177+'11211'!X177+'11212'!X177</f>
        <v>42277550</v>
      </c>
      <c r="Y177" s="43">
        <f>'11201'!Y177+'11202'!Y177+'11203'!Y177+'11204'!Y177+'11205'!Y177+'11206'!Y177+'11207'!Y177+'11208'!Y177+'11209'!Y177+'11210'!Y177+'11211'!Y177+'11212'!Y177</f>
        <v>0</v>
      </c>
      <c r="Z177" s="43">
        <f>'11201'!Z177+'11202'!Z177+'11203'!Z177+'11204'!Z177+'11205'!Z177+'11206'!Z177+'11207'!Z177+'11208'!Z177+'11209'!Z177+'11210'!Z177+'11211'!Z177+'11212'!Z177</f>
        <v>42277550</v>
      </c>
      <c r="AA177" s="43">
        <f>'11201'!AA177+'11202'!AA177+'11203'!AA177+'11204'!AA177+'11205'!AA177+'11206'!AA177+'11207'!AA177+'11208'!AA177+'11209'!AA177+'11210'!AA177+'11211'!AA177+'11212'!AA177</f>
        <v>0</v>
      </c>
      <c r="AB177" s="43">
        <f>'11201'!AB177+'11202'!AB177+'11203'!AB177+'11204'!AB177+'11205'!AB177+'11206'!AB177+'11207'!AB177+'11208'!AB177+'11209'!AB177+'11210'!AB177+'11211'!AB177+'11212'!AB177</f>
        <v>0</v>
      </c>
      <c r="AC177" s="43">
        <f>'11201'!AC177+'11202'!AC177+'11203'!AC177+'11204'!AC177+'11205'!AC177+'11206'!AC177+'11207'!AC177+'11208'!AC177+'11209'!AC177+'11210'!AC177+'11211'!AC177+'11212'!AC177</f>
        <v>0</v>
      </c>
      <c r="AD177" s="43">
        <f>'11201'!AD177+'11202'!AD177+'11203'!AD177+'11204'!AD177+'11205'!AD177+'11206'!AD177+'11207'!AD177+'11208'!AD177+'11209'!AD177+'11210'!AD177+'11211'!AD177+'11212'!AD177</f>
        <v>0</v>
      </c>
      <c r="AE177" s="43">
        <f>'11201'!AE177+'11202'!AE177+'11203'!AE177+'11204'!AE177+'11205'!AE177+'11206'!AE177+'11207'!AE177+'11208'!AE177+'11209'!AE177+'11210'!AE177+'11211'!AE177+'11212'!AE177</f>
        <v>0</v>
      </c>
      <c r="AF177" s="43">
        <f>'11201'!AF177+'11202'!AF177+'11203'!AF177+'11204'!AF177+'11205'!AF177+'11206'!AF177+'11207'!AF177+'11208'!AF177+'11209'!AF177+'11210'!AF177+'11211'!AF177+'11212'!AF177</f>
        <v>0</v>
      </c>
    </row>
    <row r="178" spans="1:32" ht="19.5" customHeight="1" thickBot="1">
      <c r="A178" s="53"/>
      <c r="B178" s="17" t="s">
        <v>59</v>
      </c>
      <c r="C178" s="43">
        <f>'11201'!C178+'11202'!C178+'11203'!C178+'11204'!C178+'11205'!C178+'11206'!C178+'11207'!C178+'11208'!C178+'11209'!C178+'11210'!C178+'11211'!C178+'11212'!C178</f>
        <v>0</v>
      </c>
      <c r="D178" s="43">
        <f>'11201'!D178+'11202'!D178+'11203'!D178+'11204'!D178+'11205'!D178+'11206'!D178+'11207'!D178+'11208'!D178+'11209'!D178+'11210'!D178+'11211'!D178+'11212'!D178</f>
        <v>0</v>
      </c>
      <c r="E178" s="43">
        <f>'11201'!E178+'11202'!E178+'11203'!E178+'11204'!E178+'11205'!E178+'11206'!E178+'11207'!E178+'11208'!E178+'11209'!E178+'11210'!E178+'11211'!E178+'11212'!E178</f>
        <v>0</v>
      </c>
      <c r="F178" s="43">
        <f>'11201'!F178+'11202'!F178+'11203'!F178+'11204'!F178+'11205'!F178+'11206'!F178+'11207'!F178+'11208'!F178+'11209'!F178+'11210'!F178+'11211'!F178+'11212'!F178</f>
        <v>0</v>
      </c>
      <c r="G178" s="43">
        <f>'11201'!G178+'11202'!G178+'11203'!G178+'11204'!G178+'11205'!G178+'11206'!G178+'11207'!G178+'11208'!G178+'11209'!G178+'11210'!G178+'11211'!G178+'11212'!G178</f>
        <v>0</v>
      </c>
      <c r="H178" s="43">
        <f>'11201'!H178+'11202'!H178+'11203'!H178+'11204'!H178+'11205'!H178+'11206'!H178+'11207'!H178+'11208'!H178+'11209'!H178+'11210'!H178+'11211'!H178+'11212'!H178</f>
        <v>0</v>
      </c>
      <c r="I178" s="43">
        <f>'11201'!I178+'11202'!I178+'11203'!I178+'11204'!I178+'11205'!I178+'11206'!I178+'11207'!I178+'11208'!I178+'11209'!I178+'11210'!I178+'11211'!I178+'11212'!I178</f>
        <v>0</v>
      </c>
      <c r="J178" s="43">
        <f>'11201'!J178+'11202'!J178+'11203'!J178+'11204'!J178+'11205'!J178+'11206'!J178+'11207'!J178+'11208'!J178+'11209'!J178+'11210'!J178+'11211'!J178+'11212'!J178</f>
        <v>0</v>
      </c>
      <c r="K178" s="43">
        <f>'11201'!K178+'11202'!K178+'11203'!K178+'11204'!K178+'11205'!K178+'11206'!K178+'11207'!K178+'11208'!K178+'11209'!K178+'11210'!K178+'11211'!K178+'11212'!K178</f>
        <v>0</v>
      </c>
      <c r="L178" s="43">
        <f>'11201'!L178+'11202'!L178+'11203'!L178+'11204'!L178+'11205'!L178+'11206'!L178+'11207'!L178+'11208'!L178+'11209'!L178+'11210'!L178+'11211'!L178+'11212'!L178</f>
        <v>0</v>
      </c>
      <c r="M178" s="43">
        <f>'11201'!M178+'11202'!M178+'11203'!M178+'11204'!M178+'11205'!M178+'11206'!M178+'11207'!M178+'11208'!M178+'11209'!M178+'11210'!M178+'11211'!M178+'11212'!M178</f>
        <v>0</v>
      </c>
      <c r="N178" s="43">
        <f>'11201'!N178+'11202'!N178+'11203'!N178+'11204'!N178+'11205'!N178+'11206'!N178+'11207'!N178+'11208'!N178+'11209'!N178+'11210'!N178+'11211'!N178+'11212'!N178</f>
        <v>0</v>
      </c>
      <c r="O178" s="43">
        <f>'11201'!O178+'11202'!O178+'11203'!O178+'11204'!O178+'11205'!O178+'11206'!O178+'11207'!O178+'11208'!O178+'11209'!O178+'11210'!O178+'11211'!O178+'11212'!O178</f>
        <v>0</v>
      </c>
      <c r="P178" s="43">
        <f>'11201'!P178+'11202'!P178+'11203'!P178+'11204'!P178+'11205'!P178+'11206'!P178+'11207'!P178+'11208'!P178+'11209'!P178+'11210'!P178+'11211'!P178+'11212'!P178</f>
        <v>0</v>
      </c>
      <c r="Q178" s="43">
        <f>'11201'!Q178+'11202'!Q178+'11203'!Q178+'11204'!Q178+'11205'!Q178+'11206'!Q178+'11207'!Q178+'11208'!Q178+'11209'!Q178+'11210'!Q178+'11211'!Q178+'11212'!Q178</f>
        <v>0</v>
      </c>
      <c r="R178" s="43">
        <f>'11201'!R178+'11202'!R178+'11203'!R178+'11204'!R178+'11205'!R178+'11206'!R178+'11207'!R178+'11208'!R178+'11209'!R178+'11210'!R178+'11211'!R178+'11212'!R178</f>
        <v>0</v>
      </c>
      <c r="S178" s="43">
        <f>'11201'!S178+'11202'!S178+'11203'!S178+'11204'!S178+'11205'!S178+'11206'!S178+'11207'!S178+'11208'!S178+'11209'!S178+'11210'!S178+'11211'!S178+'11212'!S178</f>
        <v>0</v>
      </c>
      <c r="T178" s="43">
        <f>'11201'!T178+'11202'!T178+'11203'!T178+'11204'!T178+'11205'!T178+'11206'!T178+'11207'!T178+'11208'!T178+'11209'!T178+'11210'!T178+'11211'!T178+'11212'!T178</f>
        <v>0</v>
      </c>
      <c r="U178" s="43">
        <f>'11201'!U178+'11202'!U178+'11203'!U178+'11204'!U178+'11205'!U178+'11206'!U178+'11207'!U178+'11208'!U178+'11209'!U178+'11210'!U178+'11211'!U178+'11212'!U178</f>
        <v>0</v>
      </c>
      <c r="V178" s="43">
        <f>'11201'!V178+'11202'!V178+'11203'!V178+'11204'!V178+'11205'!V178+'11206'!V178+'11207'!V178+'11208'!V178+'11209'!V178+'11210'!V178+'11211'!V178+'11212'!V178</f>
        <v>0</v>
      </c>
      <c r="W178" s="43">
        <f>'11201'!W178+'11202'!W178+'11203'!W178+'11204'!W178+'11205'!W178+'11206'!W178+'11207'!W178+'11208'!W178+'11209'!W178+'11210'!W178+'11211'!W178+'11212'!W178</f>
        <v>0</v>
      </c>
      <c r="X178" s="43">
        <f>'11201'!X178+'11202'!X178+'11203'!X178+'11204'!X178+'11205'!X178+'11206'!X178+'11207'!X178+'11208'!X178+'11209'!X178+'11210'!X178+'11211'!X178+'11212'!X178</f>
        <v>0</v>
      </c>
      <c r="Y178" s="43">
        <f>'11201'!Y178+'11202'!Y178+'11203'!Y178+'11204'!Y178+'11205'!Y178+'11206'!Y178+'11207'!Y178+'11208'!Y178+'11209'!Y178+'11210'!Y178+'11211'!Y178+'11212'!Y178</f>
        <v>0</v>
      </c>
      <c r="Z178" s="43">
        <f>'11201'!Z178+'11202'!Z178+'11203'!Z178+'11204'!Z178+'11205'!Z178+'11206'!Z178+'11207'!Z178+'11208'!Z178+'11209'!Z178+'11210'!Z178+'11211'!Z178+'11212'!Z178</f>
        <v>0</v>
      </c>
      <c r="AA178" s="43">
        <f>'11201'!AA178+'11202'!AA178+'11203'!AA178+'11204'!AA178+'11205'!AA178+'11206'!AA178+'11207'!AA178+'11208'!AA178+'11209'!AA178+'11210'!AA178+'11211'!AA178+'11212'!AA178</f>
        <v>0</v>
      </c>
      <c r="AB178" s="43">
        <f>'11201'!AB178+'11202'!AB178+'11203'!AB178+'11204'!AB178+'11205'!AB178+'11206'!AB178+'11207'!AB178+'11208'!AB178+'11209'!AB178+'11210'!AB178+'11211'!AB178+'11212'!AB178</f>
        <v>0</v>
      </c>
      <c r="AC178" s="43">
        <f>'11201'!AC178+'11202'!AC178+'11203'!AC178+'11204'!AC178+'11205'!AC178+'11206'!AC178+'11207'!AC178+'11208'!AC178+'11209'!AC178+'11210'!AC178+'11211'!AC178+'11212'!AC178</f>
        <v>0</v>
      </c>
      <c r="AD178" s="43">
        <f>'11201'!AD178+'11202'!AD178+'11203'!AD178+'11204'!AD178+'11205'!AD178+'11206'!AD178+'11207'!AD178+'11208'!AD178+'11209'!AD178+'11210'!AD178+'11211'!AD178+'11212'!AD178</f>
        <v>0</v>
      </c>
      <c r="AE178" s="43">
        <f>'11201'!AE178+'11202'!AE178+'11203'!AE178+'11204'!AE178+'11205'!AE178+'11206'!AE178+'11207'!AE178+'11208'!AE178+'11209'!AE178+'11210'!AE178+'11211'!AE178+'11212'!AE178</f>
        <v>0</v>
      </c>
      <c r="AF178" s="43">
        <f>'11201'!AF178+'11202'!AF178+'11203'!AF178+'11204'!AF178+'11205'!AF178+'11206'!AF178+'11207'!AF178+'11208'!AF178+'11209'!AF178+'11210'!AF178+'11211'!AF178+'11212'!AF178</f>
        <v>0</v>
      </c>
    </row>
    <row r="179" spans="1:32" ht="19.5" customHeight="1" thickBot="1">
      <c r="A179" s="54"/>
      <c r="B179" s="17" t="s">
        <v>4</v>
      </c>
      <c r="C179" s="43">
        <f>'11201'!C179+'11202'!C179+'11203'!C179+'11204'!C179+'11205'!C179+'11206'!C179+'11207'!C179+'11208'!C179+'11209'!C179+'11210'!C179+'11211'!C179+'11212'!C179</f>
        <v>398182958</v>
      </c>
      <c r="D179" s="43">
        <f>'11201'!D179+'11202'!D179+'11203'!D179+'11204'!D179+'11205'!D179+'11206'!D179+'11207'!D179+'11208'!D179+'11209'!D179+'11210'!D179+'11211'!D179+'11212'!D179</f>
        <v>518849956</v>
      </c>
      <c r="E179" s="43">
        <f>'11201'!E179+'11202'!E179+'11203'!E179+'11204'!E179+'11205'!E179+'11206'!E179+'11207'!E179+'11208'!E179+'11209'!E179+'11210'!E179+'11211'!E179+'11212'!E179</f>
        <v>917032914</v>
      </c>
      <c r="F179" s="43">
        <f>'11201'!F179+'11202'!F179+'11203'!F179+'11204'!F179+'11205'!F179+'11206'!F179+'11207'!F179+'11208'!F179+'11209'!F179+'11210'!F179+'11211'!F179+'11212'!F179</f>
        <v>343462333</v>
      </c>
      <c r="G179" s="43">
        <f>'11201'!G179+'11202'!G179+'11203'!G179+'11204'!G179+'11205'!G179+'11206'!G179+'11207'!G179+'11208'!G179+'11209'!G179+'11210'!G179+'11211'!G179+'11212'!G179</f>
        <v>451080701</v>
      </c>
      <c r="H179" s="43">
        <f>'11201'!H179+'11202'!H179+'11203'!H179+'11204'!H179+'11205'!H179+'11206'!H179+'11207'!H179+'11208'!H179+'11209'!H179+'11210'!H179+'11211'!H179+'11212'!H179</f>
        <v>794543034</v>
      </c>
      <c r="I179" s="43">
        <f>'11201'!I179+'11202'!I179+'11203'!I179+'11204'!I179+'11205'!I179+'11206'!I179+'11207'!I179+'11208'!I179+'11209'!I179+'11210'!I179+'11211'!I179+'11212'!I179</f>
        <v>0</v>
      </c>
      <c r="J179" s="43">
        <f>'11201'!J179+'11202'!J179+'11203'!J179+'11204'!J179+'11205'!J179+'11206'!J179+'11207'!J179+'11208'!J179+'11209'!J179+'11210'!J179+'11211'!J179+'11212'!J179</f>
        <v>0</v>
      </c>
      <c r="K179" s="43">
        <f>'11201'!K179+'11202'!K179+'11203'!K179+'11204'!K179+'11205'!K179+'11206'!K179+'11207'!K179+'11208'!K179+'11209'!K179+'11210'!K179+'11211'!K179+'11212'!K179</f>
        <v>0</v>
      </c>
      <c r="L179" s="43">
        <f>'11201'!L179+'11202'!L179+'11203'!L179+'11204'!L179+'11205'!L179+'11206'!L179+'11207'!L179+'11208'!L179+'11209'!L179+'11210'!L179+'11211'!L179+'11212'!L179</f>
        <v>0</v>
      </c>
      <c r="M179" s="43">
        <f>'11201'!M179+'11202'!M179+'11203'!M179+'11204'!M179+'11205'!M179+'11206'!M179+'11207'!M179+'11208'!M179+'11209'!M179+'11210'!M179+'11211'!M179+'11212'!M179</f>
        <v>0</v>
      </c>
      <c r="N179" s="43">
        <f>'11201'!N179+'11202'!N179+'11203'!N179+'11204'!N179+'11205'!N179+'11206'!N179+'11207'!N179+'11208'!N179+'11209'!N179+'11210'!N179+'11211'!N179+'11212'!N179</f>
        <v>0</v>
      </c>
      <c r="O179" s="43">
        <f>'11201'!O179+'11202'!O179+'11203'!O179+'11204'!O179+'11205'!O179+'11206'!O179+'11207'!O179+'11208'!O179+'11209'!O179+'11210'!O179+'11211'!O179+'11212'!O179</f>
        <v>0</v>
      </c>
      <c r="P179" s="43">
        <f>'11201'!P179+'11202'!P179+'11203'!P179+'11204'!P179+'11205'!P179+'11206'!P179+'11207'!P179+'11208'!P179+'11209'!P179+'11210'!P179+'11211'!P179+'11212'!P179</f>
        <v>0</v>
      </c>
      <c r="Q179" s="43">
        <f>'11201'!Q179+'11202'!Q179+'11203'!Q179+'11204'!Q179+'11205'!Q179+'11206'!Q179+'11207'!Q179+'11208'!Q179+'11209'!Q179+'11210'!Q179+'11211'!Q179+'11212'!Q179</f>
        <v>0</v>
      </c>
      <c r="R179" s="43">
        <f>'11201'!R179+'11202'!R179+'11203'!R179+'11204'!R179+'11205'!R179+'11206'!R179+'11207'!R179+'11208'!R179+'11209'!R179+'11210'!R179+'11211'!R179+'11212'!R179</f>
        <v>0</v>
      </c>
      <c r="S179" s="43">
        <f>'11201'!S179+'11202'!S179+'11203'!S179+'11204'!S179+'11205'!S179+'11206'!S179+'11207'!S179+'11208'!S179+'11209'!S179+'11210'!S179+'11211'!S179+'11212'!S179</f>
        <v>0</v>
      </c>
      <c r="T179" s="43">
        <f>'11201'!T179+'11202'!T179+'11203'!T179+'11204'!T179+'11205'!T179+'11206'!T179+'11207'!T179+'11208'!T179+'11209'!T179+'11210'!T179+'11211'!T179+'11212'!T179</f>
        <v>0</v>
      </c>
      <c r="U179" s="43">
        <f>'11201'!U179+'11202'!U179+'11203'!U179+'11204'!U179+'11205'!U179+'11206'!U179+'11207'!U179+'11208'!U179+'11209'!U179+'11210'!U179+'11211'!U179+'11212'!U179</f>
        <v>416233</v>
      </c>
      <c r="V179" s="43">
        <f>'11201'!V179+'11202'!V179+'11203'!V179+'11204'!V179+'11205'!V179+'11206'!V179+'11207'!V179+'11208'!V179+'11209'!V179+'11210'!V179+'11211'!V179+'11212'!V179</f>
        <v>0</v>
      </c>
      <c r="W179" s="43">
        <f>'11201'!W179+'11202'!W179+'11203'!W179+'11204'!W179+'11205'!W179+'11206'!W179+'11207'!W179+'11208'!W179+'11209'!W179+'11210'!W179+'11211'!W179+'11212'!W179</f>
        <v>416233</v>
      </c>
      <c r="X179" s="43">
        <f>'11201'!X179+'11202'!X179+'11203'!X179+'11204'!X179+'11205'!X179+'11206'!X179+'11207'!X179+'11208'!X179+'11209'!X179+'11210'!X179+'11211'!X179+'11212'!X179</f>
        <v>54304392</v>
      </c>
      <c r="Y179" s="43">
        <f>'11201'!Y179+'11202'!Y179+'11203'!Y179+'11204'!Y179+'11205'!Y179+'11206'!Y179+'11207'!Y179+'11208'!Y179+'11209'!Y179+'11210'!Y179+'11211'!Y179+'11212'!Y179</f>
        <v>67769255</v>
      </c>
      <c r="Z179" s="43">
        <f>'11201'!Z179+'11202'!Z179+'11203'!Z179+'11204'!Z179+'11205'!Z179+'11206'!Z179+'11207'!Z179+'11208'!Z179+'11209'!Z179+'11210'!Z179+'11211'!Z179+'11212'!Z179</f>
        <v>122073647</v>
      </c>
      <c r="AA179" s="43">
        <f>'11201'!AA179+'11202'!AA179+'11203'!AA179+'11204'!AA179+'11205'!AA179+'11206'!AA179+'11207'!AA179+'11208'!AA179+'11209'!AA179+'11210'!AA179+'11211'!AA179+'11212'!AA179</f>
        <v>0</v>
      </c>
      <c r="AB179" s="43">
        <f>'11201'!AB179+'11202'!AB179+'11203'!AB179+'11204'!AB179+'11205'!AB179+'11206'!AB179+'11207'!AB179+'11208'!AB179+'11209'!AB179+'11210'!AB179+'11211'!AB179+'11212'!AB179</f>
        <v>0</v>
      </c>
      <c r="AC179" s="43">
        <f>'11201'!AC179+'11202'!AC179+'11203'!AC179+'11204'!AC179+'11205'!AC179+'11206'!AC179+'11207'!AC179+'11208'!AC179+'11209'!AC179+'11210'!AC179+'11211'!AC179+'11212'!AC179</f>
        <v>0</v>
      </c>
      <c r="AD179" s="43">
        <f>'11201'!AD179+'11202'!AD179+'11203'!AD179+'11204'!AD179+'11205'!AD179+'11206'!AD179+'11207'!AD179+'11208'!AD179+'11209'!AD179+'11210'!AD179+'11211'!AD179+'11212'!AD179</f>
        <v>0</v>
      </c>
      <c r="AE179" s="43">
        <f>'11201'!AE179+'11202'!AE179+'11203'!AE179+'11204'!AE179+'11205'!AE179+'11206'!AE179+'11207'!AE179+'11208'!AE179+'11209'!AE179+'11210'!AE179+'11211'!AE179+'11212'!AE179</f>
        <v>0</v>
      </c>
      <c r="AF179" s="43">
        <f>'11201'!AF179+'11202'!AF179+'11203'!AF179+'11204'!AF179+'11205'!AF179+'11206'!AF179+'11207'!AF179+'11208'!AF179+'11209'!AF179+'11210'!AF179+'11211'!AF179+'11212'!AF179</f>
        <v>0</v>
      </c>
    </row>
    <row r="180" spans="1:32" s="44" customFormat="1" ht="19.5" customHeight="1" thickBot="1">
      <c r="A180" s="22" t="s">
        <v>5</v>
      </c>
      <c r="B180" s="21"/>
      <c r="C180" s="9">
        <f>'11201'!C180+'11202'!C180+'11203'!C180+'11204'!C180+'11205'!C180+'11206'!C180+'11207'!C180+'11208'!C180+'11209'!C180+'11210'!C180+'11211'!C180+'11212'!C180</f>
        <v>440460508</v>
      </c>
      <c r="D180" s="9">
        <f>'11201'!D180+'11202'!D180+'11203'!D180+'11204'!D180+'11205'!D180+'11206'!D180+'11207'!D180+'11208'!D180+'11209'!D180+'11210'!D180+'11211'!D180+'11212'!D180</f>
        <v>518869080</v>
      </c>
      <c r="E180" s="9">
        <f>'11201'!E180+'11202'!E180+'11203'!E180+'11204'!E180+'11205'!E180+'11206'!E180+'11207'!E180+'11208'!E180+'11209'!E180+'11210'!E180+'11211'!E180+'11212'!E180</f>
        <v>959329588</v>
      </c>
      <c r="F180" s="9">
        <f>'11201'!F180+'11202'!F180+'11203'!F180+'11204'!F180+'11205'!F180+'11206'!F180+'11207'!F180+'11208'!F180+'11209'!F180+'11210'!F180+'11211'!F180+'11212'!F180</f>
        <v>343462333</v>
      </c>
      <c r="G180" s="9">
        <f>'11201'!G180+'11202'!G180+'11203'!G180+'11204'!G180+'11205'!G180+'11206'!G180+'11207'!G180+'11208'!G180+'11209'!G180+'11210'!G180+'11211'!G180+'11212'!G180</f>
        <v>451080701</v>
      </c>
      <c r="H180" s="9">
        <f>'11201'!H180+'11202'!H180+'11203'!H180+'11204'!H180+'11205'!H180+'11206'!H180+'11207'!H180+'11208'!H180+'11209'!H180+'11210'!H180+'11211'!H180+'11212'!H180</f>
        <v>794543034</v>
      </c>
      <c r="I180" s="9">
        <f>'11201'!I180+'11202'!I180+'11203'!I180+'11204'!I180+'11205'!I180+'11206'!I180+'11207'!I180+'11208'!I180+'11209'!I180+'11210'!I180+'11211'!I180+'11212'!I180</f>
        <v>0</v>
      </c>
      <c r="J180" s="9">
        <f>'11201'!J180+'11202'!J180+'11203'!J180+'11204'!J180+'11205'!J180+'11206'!J180+'11207'!J180+'11208'!J180+'11209'!J180+'11210'!J180+'11211'!J180+'11212'!J180</f>
        <v>0</v>
      </c>
      <c r="K180" s="9">
        <f>'11201'!K180+'11202'!K180+'11203'!K180+'11204'!K180+'11205'!K180+'11206'!K180+'11207'!K180+'11208'!K180+'11209'!K180+'11210'!K180+'11211'!K180+'11212'!K180</f>
        <v>0</v>
      </c>
      <c r="L180" s="9">
        <f>'11201'!L180+'11202'!L180+'11203'!L180+'11204'!L180+'11205'!L180+'11206'!L180+'11207'!L180+'11208'!L180+'11209'!L180+'11210'!L180+'11211'!L180+'11212'!L180</f>
        <v>0</v>
      </c>
      <c r="M180" s="9">
        <f>'11201'!M180+'11202'!M180+'11203'!M180+'11204'!M180+'11205'!M180+'11206'!M180+'11207'!M180+'11208'!M180+'11209'!M180+'11210'!M180+'11211'!M180+'11212'!M180</f>
        <v>0</v>
      </c>
      <c r="N180" s="9">
        <f>'11201'!N180+'11202'!N180+'11203'!N180+'11204'!N180+'11205'!N180+'11206'!N180+'11207'!N180+'11208'!N180+'11209'!N180+'11210'!N180+'11211'!N180+'11212'!N180</f>
        <v>0</v>
      </c>
      <c r="O180" s="9">
        <f>'11201'!O180+'11202'!O180+'11203'!O180+'11204'!O180+'11205'!O180+'11206'!O180+'11207'!O180+'11208'!O180+'11209'!O180+'11210'!O180+'11211'!O180+'11212'!O180</f>
        <v>0</v>
      </c>
      <c r="P180" s="9">
        <f>'11201'!P180+'11202'!P180+'11203'!P180+'11204'!P180+'11205'!P180+'11206'!P180+'11207'!P180+'11208'!P180+'11209'!P180+'11210'!P180+'11211'!P180+'11212'!P180</f>
        <v>19124</v>
      </c>
      <c r="Q180" s="9">
        <f>'11201'!Q180+'11202'!Q180+'11203'!Q180+'11204'!Q180+'11205'!Q180+'11206'!Q180+'11207'!Q180+'11208'!Q180+'11209'!Q180+'11210'!Q180+'11211'!Q180+'11212'!Q180</f>
        <v>19124</v>
      </c>
      <c r="R180" s="9">
        <f>'11201'!R180+'11202'!R180+'11203'!R180+'11204'!R180+'11205'!R180+'11206'!R180+'11207'!R180+'11208'!R180+'11209'!R180+'11210'!R180+'11211'!R180+'11212'!R180</f>
        <v>0</v>
      </c>
      <c r="S180" s="9">
        <f>'11201'!S180+'11202'!S180+'11203'!S180+'11204'!S180+'11205'!S180+'11206'!S180+'11207'!S180+'11208'!S180+'11209'!S180+'11210'!S180+'11211'!S180+'11212'!S180</f>
        <v>0</v>
      </c>
      <c r="T180" s="9">
        <f>'11201'!T180+'11202'!T180+'11203'!T180+'11204'!T180+'11205'!T180+'11206'!T180+'11207'!T180+'11208'!T180+'11209'!T180+'11210'!T180+'11211'!T180+'11212'!T180</f>
        <v>0</v>
      </c>
      <c r="U180" s="9">
        <f>'11201'!U180+'11202'!U180+'11203'!U180+'11204'!U180+'11205'!U180+'11206'!U180+'11207'!U180+'11208'!U180+'11209'!U180+'11210'!U180+'11211'!U180+'11212'!U180</f>
        <v>416233</v>
      </c>
      <c r="V180" s="9">
        <f>'11201'!V180+'11202'!V180+'11203'!V180+'11204'!V180+'11205'!V180+'11206'!V180+'11207'!V180+'11208'!V180+'11209'!V180+'11210'!V180+'11211'!V180+'11212'!V180</f>
        <v>0</v>
      </c>
      <c r="W180" s="9">
        <f>'11201'!W180+'11202'!W180+'11203'!W180+'11204'!W180+'11205'!W180+'11206'!W180+'11207'!W180+'11208'!W180+'11209'!W180+'11210'!W180+'11211'!W180+'11212'!W180</f>
        <v>416233</v>
      </c>
      <c r="X180" s="9">
        <f>'11201'!X180+'11202'!X180+'11203'!X180+'11204'!X180+'11205'!X180+'11206'!X180+'11207'!X180+'11208'!X180+'11209'!X180+'11210'!X180+'11211'!X180+'11212'!X180</f>
        <v>96581942</v>
      </c>
      <c r="Y180" s="9">
        <f>'11201'!Y180+'11202'!Y180+'11203'!Y180+'11204'!Y180+'11205'!Y180+'11206'!Y180+'11207'!Y180+'11208'!Y180+'11209'!Y180+'11210'!Y180+'11211'!Y180+'11212'!Y180</f>
        <v>67769255</v>
      </c>
      <c r="Z180" s="9">
        <f>'11201'!Z180+'11202'!Z180+'11203'!Z180+'11204'!Z180+'11205'!Z180+'11206'!Z180+'11207'!Z180+'11208'!Z180+'11209'!Z180+'11210'!Z180+'11211'!Z180+'11212'!Z180</f>
        <v>164351197</v>
      </c>
      <c r="AA180" s="9">
        <f>'11201'!AA180+'11202'!AA180+'11203'!AA180+'11204'!AA180+'11205'!AA180+'11206'!AA180+'11207'!AA180+'11208'!AA180+'11209'!AA180+'11210'!AA180+'11211'!AA180+'11212'!AA180</f>
        <v>0</v>
      </c>
      <c r="AB180" s="9">
        <f>'11201'!AB180+'11202'!AB180+'11203'!AB180+'11204'!AB180+'11205'!AB180+'11206'!AB180+'11207'!AB180+'11208'!AB180+'11209'!AB180+'11210'!AB180+'11211'!AB180+'11212'!AB180</f>
        <v>0</v>
      </c>
      <c r="AC180" s="9">
        <f>'11201'!AC180+'11202'!AC180+'11203'!AC180+'11204'!AC180+'11205'!AC180+'11206'!AC180+'11207'!AC180+'11208'!AC180+'11209'!AC180+'11210'!AC180+'11211'!AC180+'11212'!AC180</f>
        <v>0</v>
      </c>
      <c r="AD180" s="9">
        <f>'11201'!AD180+'11202'!AD180+'11203'!AD180+'11204'!AD180+'11205'!AD180+'11206'!AD180+'11207'!AD180+'11208'!AD180+'11209'!AD180+'11210'!AD180+'11211'!AD180+'11212'!AD180</f>
        <v>0</v>
      </c>
      <c r="AE180" s="9">
        <f>'11201'!AE180+'11202'!AE180+'11203'!AE180+'11204'!AE180+'11205'!AE180+'11206'!AE180+'11207'!AE180+'11208'!AE180+'11209'!AE180+'11210'!AE180+'11211'!AE180+'11212'!AE180</f>
        <v>0</v>
      </c>
      <c r="AF180" s="9">
        <f>'11201'!AF180+'11202'!AF180+'11203'!AF180+'11204'!AF180+'11205'!AF180+'11206'!AF180+'11207'!AF180+'11208'!AF180+'11209'!AF180+'11210'!AF180+'11211'!AF180+'11212'!AF180</f>
        <v>0</v>
      </c>
    </row>
    <row r="181" spans="1:32" ht="19.5" customHeight="1" thickBot="1">
      <c r="A181" s="52" t="s">
        <v>54</v>
      </c>
      <c r="B181" s="18" t="s">
        <v>2</v>
      </c>
      <c r="C181" s="43">
        <f>'11201'!C181+'11202'!C181+'11203'!C181+'11204'!C181+'11205'!C181+'11206'!C181+'11207'!C181+'11208'!C181+'11209'!C181+'11210'!C181+'11211'!C181+'11212'!C181</f>
        <v>3299766</v>
      </c>
      <c r="D181" s="43">
        <f>'11201'!D181+'11202'!D181+'11203'!D181+'11204'!D181+'11205'!D181+'11206'!D181+'11207'!D181+'11208'!D181+'11209'!D181+'11210'!D181+'11211'!D181+'11212'!D181</f>
        <v>4632741</v>
      </c>
      <c r="E181" s="43">
        <f>'11201'!E181+'11202'!E181+'11203'!E181+'11204'!E181+'11205'!E181+'11206'!E181+'11207'!E181+'11208'!E181+'11209'!E181+'11210'!E181+'11211'!E181+'11212'!E181</f>
        <v>7932507</v>
      </c>
      <c r="F181" s="43">
        <f>'11201'!F181+'11202'!F181+'11203'!F181+'11204'!F181+'11205'!F181+'11206'!F181+'11207'!F181+'11208'!F181+'11209'!F181+'11210'!F181+'11211'!F181+'11212'!F181</f>
        <v>0</v>
      </c>
      <c r="G181" s="43">
        <f>'11201'!G181+'11202'!G181+'11203'!G181+'11204'!G181+'11205'!G181+'11206'!G181+'11207'!G181+'11208'!G181+'11209'!G181+'11210'!G181+'11211'!G181+'11212'!G181</f>
        <v>0</v>
      </c>
      <c r="H181" s="43">
        <f>'11201'!H181+'11202'!H181+'11203'!H181+'11204'!H181+'11205'!H181+'11206'!H181+'11207'!H181+'11208'!H181+'11209'!H181+'11210'!H181+'11211'!H181+'11212'!H181</f>
        <v>0</v>
      </c>
      <c r="I181" s="43">
        <f>'11201'!I181+'11202'!I181+'11203'!I181+'11204'!I181+'11205'!I181+'11206'!I181+'11207'!I181+'11208'!I181+'11209'!I181+'11210'!I181+'11211'!I181+'11212'!I181</f>
        <v>0</v>
      </c>
      <c r="J181" s="43">
        <f>'11201'!J181+'11202'!J181+'11203'!J181+'11204'!J181+'11205'!J181+'11206'!J181+'11207'!J181+'11208'!J181+'11209'!J181+'11210'!J181+'11211'!J181+'11212'!J181</f>
        <v>0</v>
      </c>
      <c r="K181" s="43">
        <f>'11201'!K181+'11202'!K181+'11203'!K181+'11204'!K181+'11205'!K181+'11206'!K181+'11207'!K181+'11208'!K181+'11209'!K181+'11210'!K181+'11211'!K181+'11212'!K181</f>
        <v>0</v>
      </c>
      <c r="L181" s="43">
        <f>'11201'!L181+'11202'!L181+'11203'!L181+'11204'!L181+'11205'!L181+'11206'!L181+'11207'!L181+'11208'!L181+'11209'!L181+'11210'!L181+'11211'!L181+'11212'!L181</f>
        <v>0</v>
      </c>
      <c r="M181" s="43">
        <f>'11201'!M181+'11202'!M181+'11203'!M181+'11204'!M181+'11205'!M181+'11206'!M181+'11207'!M181+'11208'!M181+'11209'!M181+'11210'!M181+'11211'!M181+'11212'!M181</f>
        <v>0</v>
      </c>
      <c r="N181" s="43">
        <f>'11201'!N181+'11202'!N181+'11203'!N181+'11204'!N181+'11205'!N181+'11206'!N181+'11207'!N181+'11208'!N181+'11209'!N181+'11210'!N181+'11211'!N181+'11212'!N181</f>
        <v>0</v>
      </c>
      <c r="O181" s="43">
        <f>'11201'!O181+'11202'!O181+'11203'!O181+'11204'!O181+'11205'!O181+'11206'!O181+'11207'!O181+'11208'!O181+'11209'!O181+'11210'!O181+'11211'!O181+'11212'!O181</f>
        <v>0</v>
      </c>
      <c r="P181" s="43">
        <f>'11201'!P181+'11202'!P181+'11203'!P181+'11204'!P181+'11205'!P181+'11206'!P181+'11207'!P181+'11208'!P181+'11209'!P181+'11210'!P181+'11211'!P181+'11212'!P181</f>
        <v>0</v>
      </c>
      <c r="Q181" s="43">
        <f>'11201'!Q181+'11202'!Q181+'11203'!Q181+'11204'!Q181+'11205'!Q181+'11206'!Q181+'11207'!Q181+'11208'!Q181+'11209'!Q181+'11210'!Q181+'11211'!Q181+'11212'!Q181</f>
        <v>0</v>
      </c>
      <c r="R181" s="43">
        <f>'11201'!R181+'11202'!R181+'11203'!R181+'11204'!R181+'11205'!R181+'11206'!R181+'11207'!R181+'11208'!R181+'11209'!R181+'11210'!R181+'11211'!R181+'11212'!R181</f>
        <v>0</v>
      </c>
      <c r="S181" s="43">
        <f>'11201'!S181+'11202'!S181+'11203'!S181+'11204'!S181+'11205'!S181+'11206'!S181+'11207'!S181+'11208'!S181+'11209'!S181+'11210'!S181+'11211'!S181+'11212'!S181</f>
        <v>0</v>
      </c>
      <c r="T181" s="43">
        <f>'11201'!T181+'11202'!T181+'11203'!T181+'11204'!T181+'11205'!T181+'11206'!T181+'11207'!T181+'11208'!T181+'11209'!T181+'11210'!T181+'11211'!T181+'11212'!T181</f>
        <v>0</v>
      </c>
      <c r="U181" s="43">
        <f>'11201'!U181+'11202'!U181+'11203'!U181+'11204'!U181+'11205'!U181+'11206'!U181+'11207'!U181+'11208'!U181+'11209'!U181+'11210'!U181+'11211'!U181+'11212'!U181</f>
        <v>0</v>
      </c>
      <c r="V181" s="43">
        <f>'11201'!V181+'11202'!V181+'11203'!V181+'11204'!V181+'11205'!V181+'11206'!V181+'11207'!V181+'11208'!V181+'11209'!V181+'11210'!V181+'11211'!V181+'11212'!V181</f>
        <v>0</v>
      </c>
      <c r="W181" s="43">
        <f>'11201'!W181+'11202'!W181+'11203'!W181+'11204'!W181+'11205'!W181+'11206'!W181+'11207'!W181+'11208'!W181+'11209'!W181+'11210'!W181+'11211'!W181+'11212'!W181</f>
        <v>0</v>
      </c>
      <c r="X181" s="43">
        <f>'11201'!X181+'11202'!X181+'11203'!X181+'11204'!X181+'11205'!X181+'11206'!X181+'11207'!X181+'11208'!X181+'11209'!X181+'11210'!X181+'11211'!X181+'11212'!X181</f>
        <v>3299766</v>
      </c>
      <c r="Y181" s="43">
        <f>'11201'!Y181+'11202'!Y181+'11203'!Y181+'11204'!Y181+'11205'!Y181+'11206'!Y181+'11207'!Y181+'11208'!Y181+'11209'!Y181+'11210'!Y181+'11211'!Y181+'11212'!Y181</f>
        <v>4632741</v>
      </c>
      <c r="Z181" s="43">
        <f>'11201'!Z181+'11202'!Z181+'11203'!Z181+'11204'!Z181+'11205'!Z181+'11206'!Z181+'11207'!Z181+'11208'!Z181+'11209'!Z181+'11210'!Z181+'11211'!Z181+'11212'!Z181</f>
        <v>7932507</v>
      </c>
      <c r="AA181" s="43">
        <f>'11201'!AA181+'11202'!AA181+'11203'!AA181+'11204'!AA181+'11205'!AA181+'11206'!AA181+'11207'!AA181+'11208'!AA181+'11209'!AA181+'11210'!AA181+'11211'!AA181+'11212'!AA181</f>
        <v>0</v>
      </c>
      <c r="AB181" s="43">
        <f>'11201'!AB181+'11202'!AB181+'11203'!AB181+'11204'!AB181+'11205'!AB181+'11206'!AB181+'11207'!AB181+'11208'!AB181+'11209'!AB181+'11210'!AB181+'11211'!AB181+'11212'!AB181</f>
        <v>0</v>
      </c>
      <c r="AC181" s="43">
        <f>'11201'!AC181+'11202'!AC181+'11203'!AC181+'11204'!AC181+'11205'!AC181+'11206'!AC181+'11207'!AC181+'11208'!AC181+'11209'!AC181+'11210'!AC181+'11211'!AC181+'11212'!AC181</f>
        <v>0</v>
      </c>
      <c r="AD181" s="43">
        <f>'11201'!AD181+'11202'!AD181+'11203'!AD181+'11204'!AD181+'11205'!AD181+'11206'!AD181+'11207'!AD181+'11208'!AD181+'11209'!AD181+'11210'!AD181+'11211'!AD181+'11212'!AD181</f>
        <v>0</v>
      </c>
      <c r="AE181" s="43">
        <f>'11201'!AE181+'11202'!AE181+'11203'!AE181+'11204'!AE181+'11205'!AE181+'11206'!AE181+'11207'!AE181+'11208'!AE181+'11209'!AE181+'11210'!AE181+'11211'!AE181+'11212'!AE181</f>
        <v>0</v>
      </c>
      <c r="AF181" s="43">
        <f>'11201'!AF181+'11202'!AF181+'11203'!AF181+'11204'!AF181+'11205'!AF181+'11206'!AF181+'11207'!AF181+'11208'!AF181+'11209'!AF181+'11210'!AF181+'11211'!AF181+'11212'!AF181</f>
        <v>0</v>
      </c>
    </row>
    <row r="182" spans="1:32" ht="19.5" customHeight="1" thickBot="1">
      <c r="A182" s="53"/>
      <c r="B182" s="17" t="s">
        <v>3</v>
      </c>
      <c r="C182" s="43">
        <f>'11201'!C182+'11202'!C182+'11203'!C182+'11204'!C182+'11205'!C182+'11206'!C182+'11207'!C182+'11208'!C182+'11209'!C182+'11210'!C182+'11211'!C182+'11212'!C182</f>
        <v>650354880</v>
      </c>
      <c r="D182" s="43">
        <f>'11201'!D182+'11202'!D182+'11203'!D182+'11204'!D182+'11205'!D182+'11206'!D182+'11207'!D182+'11208'!D182+'11209'!D182+'11210'!D182+'11211'!D182+'11212'!D182</f>
        <v>38384722</v>
      </c>
      <c r="E182" s="43">
        <f>'11201'!E182+'11202'!E182+'11203'!E182+'11204'!E182+'11205'!E182+'11206'!E182+'11207'!E182+'11208'!E182+'11209'!E182+'11210'!E182+'11211'!E182+'11212'!E182</f>
        <v>688739602</v>
      </c>
      <c r="F182" s="43">
        <f>'11201'!F182+'11202'!F182+'11203'!F182+'11204'!F182+'11205'!F182+'11206'!F182+'11207'!F182+'11208'!F182+'11209'!F182+'11210'!F182+'11211'!F182+'11212'!F182</f>
        <v>0</v>
      </c>
      <c r="G182" s="43">
        <f>'11201'!G182+'11202'!G182+'11203'!G182+'11204'!G182+'11205'!G182+'11206'!G182+'11207'!G182+'11208'!G182+'11209'!G182+'11210'!G182+'11211'!G182+'11212'!G182</f>
        <v>0</v>
      </c>
      <c r="H182" s="43">
        <f>'11201'!H182+'11202'!H182+'11203'!H182+'11204'!H182+'11205'!H182+'11206'!H182+'11207'!H182+'11208'!H182+'11209'!H182+'11210'!H182+'11211'!H182+'11212'!H182</f>
        <v>0</v>
      </c>
      <c r="I182" s="43">
        <f>'11201'!I182+'11202'!I182+'11203'!I182+'11204'!I182+'11205'!I182+'11206'!I182+'11207'!I182+'11208'!I182+'11209'!I182+'11210'!I182+'11211'!I182+'11212'!I182</f>
        <v>0</v>
      </c>
      <c r="J182" s="43">
        <f>'11201'!J182+'11202'!J182+'11203'!J182+'11204'!J182+'11205'!J182+'11206'!J182+'11207'!J182+'11208'!J182+'11209'!J182+'11210'!J182+'11211'!J182+'11212'!J182</f>
        <v>0</v>
      </c>
      <c r="K182" s="43">
        <f>'11201'!K182+'11202'!K182+'11203'!K182+'11204'!K182+'11205'!K182+'11206'!K182+'11207'!K182+'11208'!K182+'11209'!K182+'11210'!K182+'11211'!K182+'11212'!K182</f>
        <v>0</v>
      </c>
      <c r="L182" s="43">
        <f>'11201'!L182+'11202'!L182+'11203'!L182+'11204'!L182+'11205'!L182+'11206'!L182+'11207'!L182+'11208'!L182+'11209'!L182+'11210'!L182+'11211'!L182+'11212'!L182</f>
        <v>0</v>
      </c>
      <c r="M182" s="43">
        <f>'11201'!M182+'11202'!M182+'11203'!M182+'11204'!M182+'11205'!M182+'11206'!M182+'11207'!M182+'11208'!M182+'11209'!M182+'11210'!M182+'11211'!M182+'11212'!M182</f>
        <v>0</v>
      </c>
      <c r="N182" s="43">
        <f>'11201'!N182+'11202'!N182+'11203'!N182+'11204'!N182+'11205'!N182+'11206'!N182+'11207'!N182+'11208'!N182+'11209'!N182+'11210'!N182+'11211'!N182+'11212'!N182</f>
        <v>0</v>
      </c>
      <c r="O182" s="43">
        <f>'11201'!O182+'11202'!O182+'11203'!O182+'11204'!O182+'11205'!O182+'11206'!O182+'11207'!O182+'11208'!O182+'11209'!O182+'11210'!O182+'11211'!O182+'11212'!O182</f>
        <v>0</v>
      </c>
      <c r="P182" s="43">
        <f>'11201'!P182+'11202'!P182+'11203'!P182+'11204'!P182+'11205'!P182+'11206'!P182+'11207'!P182+'11208'!P182+'11209'!P182+'11210'!P182+'11211'!P182+'11212'!P182</f>
        <v>0</v>
      </c>
      <c r="Q182" s="43">
        <f>'11201'!Q182+'11202'!Q182+'11203'!Q182+'11204'!Q182+'11205'!Q182+'11206'!Q182+'11207'!Q182+'11208'!Q182+'11209'!Q182+'11210'!Q182+'11211'!Q182+'11212'!Q182</f>
        <v>0</v>
      </c>
      <c r="R182" s="43">
        <f>'11201'!R182+'11202'!R182+'11203'!R182+'11204'!R182+'11205'!R182+'11206'!R182+'11207'!R182+'11208'!R182+'11209'!R182+'11210'!R182+'11211'!R182+'11212'!R182</f>
        <v>0</v>
      </c>
      <c r="S182" s="43">
        <f>'11201'!S182+'11202'!S182+'11203'!S182+'11204'!S182+'11205'!S182+'11206'!S182+'11207'!S182+'11208'!S182+'11209'!S182+'11210'!S182+'11211'!S182+'11212'!S182</f>
        <v>0</v>
      </c>
      <c r="T182" s="43">
        <f>'11201'!T182+'11202'!T182+'11203'!T182+'11204'!T182+'11205'!T182+'11206'!T182+'11207'!T182+'11208'!T182+'11209'!T182+'11210'!T182+'11211'!T182+'11212'!T182</f>
        <v>0</v>
      </c>
      <c r="U182" s="43">
        <f>'11201'!U182+'11202'!U182+'11203'!U182+'11204'!U182+'11205'!U182+'11206'!U182+'11207'!U182+'11208'!U182+'11209'!U182+'11210'!U182+'11211'!U182+'11212'!U182</f>
        <v>0</v>
      </c>
      <c r="V182" s="43">
        <f>'11201'!V182+'11202'!V182+'11203'!V182+'11204'!V182+'11205'!V182+'11206'!V182+'11207'!V182+'11208'!V182+'11209'!V182+'11210'!V182+'11211'!V182+'11212'!V182</f>
        <v>0</v>
      </c>
      <c r="W182" s="43">
        <f>'11201'!W182+'11202'!W182+'11203'!W182+'11204'!W182+'11205'!W182+'11206'!W182+'11207'!W182+'11208'!W182+'11209'!W182+'11210'!W182+'11211'!W182+'11212'!W182</f>
        <v>0</v>
      </c>
      <c r="X182" s="43">
        <f>'11201'!X182+'11202'!X182+'11203'!X182+'11204'!X182+'11205'!X182+'11206'!X182+'11207'!X182+'11208'!X182+'11209'!X182+'11210'!X182+'11211'!X182+'11212'!X182</f>
        <v>650354880</v>
      </c>
      <c r="Y182" s="43">
        <f>'11201'!Y182+'11202'!Y182+'11203'!Y182+'11204'!Y182+'11205'!Y182+'11206'!Y182+'11207'!Y182+'11208'!Y182+'11209'!Y182+'11210'!Y182+'11211'!Y182+'11212'!Y182</f>
        <v>38384722</v>
      </c>
      <c r="Z182" s="43">
        <f>'11201'!Z182+'11202'!Z182+'11203'!Z182+'11204'!Z182+'11205'!Z182+'11206'!Z182+'11207'!Z182+'11208'!Z182+'11209'!Z182+'11210'!Z182+'11211'!Z182+'11212'!Z182</f>
        <v>688739602</v>
      </c>
      <c r="AA182" s="43">
        <f>'11201'!AA182+'11202'!AA182+'11203'!AA182+'11204'!AA182+'11205'!AA182+'11206'!AA182+'11207'!AA182+'11208'!AA182+'11209'!AA182+'11210'!AA182+'11211'!AA182+'11212'!AA182</f>
        <v>0</v>
      </c>
      <c r="AB182" s="43">
        <f>'11201'!AB182+'11202'!AB182+'11203'!AB182+'11204'!AB182+'11205'!AB182+'11206'!AB182+'11207'!AB182+'11208'!AB182+'11209'!AB182+'11210'!AB182+'11211'!AB182+'11212'!AB182</f>
        <v>0</v>
      </c>
      <c r="AC182" s="43">
        <f>'11201'!AC182+'11202'!AC182+'11203'!AC182+'11204'!AC182+'11205'!AC182+'11206'!AC182+'11207'!AC182+'11208'!AC182+'11209'!AC182+'11210'!AC182+'11211'!AC182+'11212'!AC182</f>
        <v>0</v>
      </c>
      <c r="AD182" s="43">
        <f>'11201'!AD182+'11202'!AD182+'11203'!AD182+'11204'!AD182+'11205'!AD182+'11206'!AD182+'11207'!AD182+'11208'!AD182+'11209'!AD182+'11210'!AD182+'11211'!AD182+'11212'!AD182</f>
        <v>0</v>
      </c>
      <c r="AE182" s="43">
        <f>'11201'!AE182+'11202'!AE182+'11203'!AE182+'11204'!AE182+'11205'!AE182+'11206'!AE182+'11207'!AE182+'11208'!AE182+'11209'!AE182+'11210'!AE182+'11211'!AE182+'11212'!AE182</f>
        <v>0</v>
      </c>
      <c r="AF182" s="43">
        <f>'11201'!AF182+'11202'!AF182+'11203'!AF182+'11204'!AF182+'11205'!AF182+'11206'!AF182+'11207'!AF182+'11208'!AF182+'11209'!AF182+'11210'!AF182+'11211'!AF182+'11212'!AF182</f>
        <v>0</v>
      </c>
    </row>
    <row r="183" spans="1:32" ht="19.5" customHeight="1" thickBot="1">
      <c r="A183" s="53"/>
      <c r="B183" s="17" t="s">
        <v>59</v>
      </c>
      <c r="C183" s="43">
        <f>'11201'!C183+'11202'!C183+'11203'!C183+'11204'!C183+'11205'!C183+'11206'!C183+'11207'!C183+'11208'!C183+'11209'!C183+'11210'!C183+'11211'!C183+'11212'!C183</f>
        <v>0</v>
      </c>
      <c r="D183" s="43">
        <f>'11201'!D183+'11202'!D183+'11203'!D183+'11204'!D183+'11205'!D183+'11206'!D183+'11207'!D183+'11208'!D183+'11209'!D183+'11210'!D183+'11211'!D183+'11212'!D183</f>
        <v>0</v>
      </c>
      <c r="E183" s="43">
        <f>'11201'!E183+'11202'!E183+'11203'!E183+'11204'!E183+'11205'!E183+'11206'!E183+'11207'!E183+'11208'!E183+'11209'!E183+'11210'!E183+'11211'!E183+'11212'!E183</f>
        <v>0</v>
      </c>
      <c r="F183" s="43">
        <f>'11201'!F183+'11202'!F183+'11203'!F183+'11204'!F183+'11205'!F183+'11206'!F183+'11207'!F183+'11208'!F183+'11209'!F183+'11210'!F183+'11211'!F183+'11212'!F183</f>
        <v>0</v>
      </c>
      <c r="G183" s="43">
        <f>'11201'!G183+'11202'!G183+'11203'!G183+'11204'!G183+'11205'!G183+'11206'!G183+'11207'!G183+'11208'!G183+'11209'!G183+'11210'!G183+'11211'!G183+'11212'!G183</f>
        <v>0</v>
      </c>
      <c r="H183" s="43">
        <f>'11201'!H183+'11202'!H183+'11203'!H183+'11204'!H183+'11205'!H183+'11206'!H183+'11207'!H183+'11208'!H183+'11209'!H183+'11210'!H183+'11211'!H183+'11212'!H183</f>
        <v>0</v>
      </c>
      <c r="I183" s="43">
        <f>'11201'!I183+'11202'!I183+'11203'!I183+'11204'!I183+'11205'!I183+'11206'!I183+'11207'!I183+'11208'!I183+'11209'!I183+'11210'!I183+'11211'!I183+'11212'!I183</f>
        <v>0</v>
      </c>
      <c r="J183" s="43">
        <f>'11201'!J183+'11202'!J183+'11203'!J183+'11204'!J183+'11205'!J183+'11206'!J183+'11207'!J183+'11208'!J183+'11209'!J183+'11210'!J183+'11211'!J183+'11212'!J183</f>
        <v>0</v>
      </c>
      <c r="K183" s="43">
        <f>'11201'!K183+'11202'!K183+'11203'!K183+'11204'!K183+'11205'!K183+'11206'!K183+'11207'!K183+'11208'!K183+'11209'!K183+'11210'!K183+'11211'!K183+'11212'!K183</f>
        <v>0</v>
      </c>
      <c r="L183" s="43">
        <f>'11201'!L183+'11202'!L183+'11203'!L183+'11204'!L183+'11205'!L183+'11206'!L183+'11207'!L183+'11208'!L183+'11209'!L183+'11210'!L183+'11211'!L183+'11212'!L183</f>
        <v>0</v>
      </c>
      <c r="M183" s="43">
        <f>'11201'!M183+'11202'!M183+'11203'!M183+'11204'!M183+'11205'!M183+'11206'!M183+'11207'!M183+'11208'!M183+'11209'!M183+'11210'!M183+'11211'!M183+'11212'!M183</f>
        <v>0</v>
      </c>
      <c r="N183" s="43">
        <f>'11201'!N183+'11202'!N183+'11203'!N183+'11204'!N183+'11205'!N183+'11206'!N183+'11207'!N183+'11208'!N183+'11209'!N183+'11210'!N183+'11211'!N183+'11212'!N183</f>
        <v>0</v>
      </c>
      <c r="O183" s="43">
        <f>'11201'!O183+'11202'!O183+'11203'!O183+'11204'!O183+'11205'!O183+'11206'!O183+'11207'!O183+'11208'!O183+'11209'!O183+'11210'!O183+'11211'!O183+'11212'!O183</f>
        <v>0</v>
      </c>
      <c r="P183" s="43">
        <f>'11201'!P183+'11202'!P183+'11203'!P183+'11204'!P183+'11205'!P183+'11206'!P183+'11207'!P183+'11208'!P183+'11209'!P183+'11210'!P183+'11211'!P183+'11212'!P183</f>
        <v>0</v>
      </c>
      <c r="Q183" s="43">
        <f>'11201'!Q183+'11202'!Q183+'11203'!Q183+'11204'!Q183+'11205'!Q183+'11206'!Q183+'11207'!Q183+'11208'!Q183+'11209'!Q183+'11210'!Q183+'11211'!Q183+'11212'!Q183</f>
        <v>0</v>
      </c>
      <c r="R183" s="43">
        <f>'11201'!R183+'11202'!R183+'11203'!R183+'11204'!R183+'11205'!R183+'11206'!R183+'11207'!R183+'11208'!R183+'11209'!R183+'11210'!R183+'11211'!R183+'11212'!R183</f>
        <v>0</v>
      </c>
      <c r="S183" s="43">
        <f>'11201'!S183+'11202'!S183+'11203'!S183+'11204'!S183+'11205'!S183+'11206'!S183+'11207'!S183+'11208'!S183+'11209'!S183+'11210'!S183+'11211'!S183+'11212'!S183</f>
        <v>0</v>
      </c>
      <c r="T183" s="43">
        <f>'11201'!T183+'11202'!T183+'11203'!T183+'11204'!T183+'11205'!T183+'11206'!T183+'11207'!T183+'11208'!T183+'11209'!T183+'11210'!T183+'11211'!T183+'11212'!T183</f>
        <v>0</v>
      </c>
      <c r="U183" s="43">
        <f>'11201'!U183+'11202'!U183+'11203'!U183+'11204'!U183+'11205'!U183+'11206'!U183+'11207'!U183+'11208'!U183+'11209'!U183+'11210'!U183+'11211'!U183+'11212'!U183</f>
        <v>0</v>
      </c>
      <c r="V183" s="43">
        <f>'11201'!V183+'11202'!V183+'11203'!V183+'11204'!V183+'11205'!V183+'11206'!V183+'11207'!V183+'11208'!V183+'11209'!V183+'11210'!V183+'11211'!V183+'11212'!V183</f>
        <v>0</v>
      </c>
      <c r="W183" s="43">
        <f>'11201'!W183+'11202'!W183+'11203'!W183+'11204'!W183+'11205'!W183+'11206'!W183+'11207'!W183+'11208'!W183+'11209'!W183+'11210'!W183+'11211'!W183+'11212'!W183</f>
        <v>0</v>
      </c>
      <c r="X183" s="43">
        <f>'11201'!X183+'11202'!X183+'11203'!X183+'11204'!X183+'11205'!X183+'11206'!X183+'11207'!X183+'11208'!X183+'11209'!X183+'11210'!X183+'11211'!X183+'11212'!X183</f>
        <v>0</v>
      </c>
      <c r="Y183" s="43">
        <f>'11201'!Y183+'11202'!Y183+'11203'!Y183+'11204'!Y183+'11205'!Y183+'11206'!Y183+'11207'!Y183+'11208'!Y183+'11209'!Y183+'11210'!Y183+'11211'!Y183+'11212'!Y183</f>
        <v>0</v>
      </c>
      <c r="Z183" s="43">
        <f>'11201'!Z183+'11202'!Z183+'11203'!Z183+'11204'!Z183+'11205'!Z183+'11206'!Z183+'11207'!Z183+'11208'!Z183+'11209'!Z183+'11210'!Z183+'11211'!Z183+'11212'!Z183</f>
        <v>0</v>
      </c>
      <c r="AA183" s="43">
        <f>'11201'!AA183+'11202'!AA183+'11203'!AA183+'11204'!AA183+'11205'!AA183+'11206'!AA183+'11207'!AA183+'11208'!AA183+'11209'!AA183+'11210'!AA183+'11211'!AA183+'11212'!AA183</f>
        <v>0</v>
      </c>
      <c r="AB183" s="43">
        <f>'11201'!AB183+'11202'!AB183+'11203'!AB183+'11204'!AB183+'11205'!AB183+'11206'!AB183+'11207'!AB183+'11208'!AB183+'11209'!AB183+'11210'!AB183+'11211'!AB183+'11212'!AB183</f>
        <v>0</v>
      </c>
      <c r="AC183" s="43">
        <f>'11201'!AC183+'11202'!AC183+'11203'!AC183+'11204'!AC183+'11205'!AC183+'11206'!AC183+'11207'!AC183+'11208'!AC183+'11209'!AC183+'11210'!AC183+'11211'!AC183+'11212'!AC183</f>
        <v>0</v>
      </c>
      <c r="AD183" s="43">
        <f>'11201'!AD183+'11202'!AD183+'11203'!AD183+'11204'!AD183+'11205'!AD183+'11206'!AD183+'11207'!AD183+'11208'!AD183+'11209'!AD183+'11210'!AD183+'11211'!AD183+'11212'!AD183</f>
        <v>0</v>
      </c>
      <c r="AE183" s="43">
        <f>'11201'!AE183+'11202'!AE183+'11203'!AE183+'11204'!AE183+'11205'!AE183+'11206'!AE183+'11207'!AE183+'11208'!AE183+'11209'!AE183+'11210'!AE183+'11211'!AE183+'11212'!AE183</f>
        <v>0</v>
      </c>
      <c r="AF183" s="43">
        <f>'11201'!AF183+'11202'!AF183+'11203'!AF183+'11204'!AF183+'11205'!AF183+'11206'!AF183+'11207'!AF183+'11208'!AF183+'11209'!AF183+'11210'!AF183+'11211'!AF183+'11212'!AF183</f>
        <v>0</v>
      </c>
    </row>
    <row r="184" spans="1:32" ht="19.5" customHeight="1" thickBot="1">
      <c r="A184" s="54"/>
      <c r="B184" s="17" t="s">
        <v>4</v>
      </c>
      <c r="C184" s="43">
        <f>'11201'!C184+'11202'!C184+'11203'!C184+'11204'!C184+'11205'!C184+'11206'!C184+'11207'!C184+'11208'!C184+'11209'!C184+'11210'!C184+'11211'!C184+'11212'!C184</f>
        <v>1160119030</v>
      </c>
      <c r="D184" s="43">
        <f>'11201'!D184+'11202'!D184+'11203'!D184+'11204'!D184+'11205'!D184+'11206'!D184+'11207'!D184+'11208'!D184+'11209'!D184+'11210'!D184+'11211'!D184+'11212'!D184</f>
        <v>975209411</v>
      </c>
      <c r="E184" s="43">
        <f>'11201'!E184+'11202'!E184+'11203'!E184+'11204'!E184+'11205'!E184+'11206'!E184+'11207'!E184+'11208'!E184+'11209'!E184+'11210'!E184+'11211'!E184+'11212'!E184</f>
        <v>2135328441</v>
      </c>
      <c r="F184" s="43">
        <f>'11201'!F184+'11202'!F184+'11203'!F184+'11204'!F184+'11205'!F184+'11206'!F184+'11207'!F184+'11208'!F184+'11209'!F184+'11210'!F184+'11211'!F184+'11212'!F184</f>
        <v>1553292</v>
      </c>
      <c r="G184" s="43">
        <f>'11201'!G184+'11202'!G184+'11203'!G184+'11204'!G184+'11205'!G184+'11206'!G184+'11207'!G184+'11208'!G184+'11209'!G184+'11210'!G184+'11211'!G184+'11212'!G184</f>
        <v>23625588</v>
      </c>
      <c r="H184" s="43">
        <f>'11201'!H184+'11202'!H184+'11203'!H184+'11204'!H184+'11205'!H184+'11206'!H184+'11207'!H184+'11208'!H184+'11209'!H184+'11210'!H184+'11211'!H184+'11212'!H184</f>
        <v>25178880</v>
      </c>
      <c r="I184" s="43">
        <f>'11201'!I184+'11202'!I184+'11203'!I184+'11204'!I184+'11205'!I184+'11206'!I184+'11207'!I184+'11208'!I184+'11209'!I184+'11210'!I184+'11211'!I184+'11212'!I184</f>
        <v>0</v>
      </c>
      <c r="J184" s="43">
        <f>'11201'!J184+'11202'!J184+'11203'!J184+'11204'!J184+'11205'!J184+'11206'!J184+'11207'!J184+'11208'!J184+'11209'!J184+'11210'!J184+'11211'!J184+'11212'!J184</f>
        <v>0</v>
      </c>
      <c r="K184" s="43">
        <f>'11201'!K184+'11202'!K184+'11203'!K184+'11204'!K184+'11205'!K184+'11206'!K184+'11207'!K184+'11208'!K184+'11209'!K184+'11210'!K184+'11211'!K184+'11212'!K184</f>
        <v>0</v>
      </c>
      <c r="L184" s="43">
        <f>'11201'!L184+'11202'!L184+'11203'!L184+'11204'!L184+'11205'!L184+'11206'!L184+'11207'!L184+'11208'!L184+'11209'!L184+'11210'!L184+'11211'!L184+'11212'!L184</f>
        <v>0</v>
      </c>
      <c r="M184" s="43">
        <f>'11201'!M184+'11202'!M184+'11203'!M184+'11204'!M184+'11205'!M184+'11206'!M184+'11207'!M184+'11208'!M184+'11209'!M184+'11210'!M184+'11211'!M184+'11212'!M184</f>
        <v>22394</v>
      </c>
      <c r="N184" s="43">
        <f>'11201'!N184+'11202'!N184+'11203'!N184+'11204'!N184+'11205'!N184+'11206'!N184+'11207'!N184+'11208'!N184+'11209'!N184+'11210'!N184+'11211'!N184+'11212'!N184</f>
        <v>22394</v>
      </c>
      <c r="O184" s="43">
        <f>'11201'!O184+'11202'!O184+'11203'!O184+'11204'!O184+'11205'!O184+'11206'!O184+'11207'!O184+'11208'!O184+'11209'!O184+'11210'!O184+'11211'!O184+'11212'!O184</f>
        <v>0</v>
      </c>
      <c r="P184" s="43">
        <f>'11201'!P184+'11202'!P184+'11203'!P184+'11204'!P184+'11205'!P184+'11206'!P184+'11207'!P184+'11208'!P184+'11209'!P184+'11210'!P184+'11211'!P184+'11212'!P184</f>
        <v>0</v>
      </c>
      <c r="Q184" s="43">
        <f>'11201'!Q184+'11202'!Q184+'11203'!Q184+'11204'!Q184+'11205'!Q184+'11206'!Q184+'11207'!Q184+'11208'!Q184+'11209'!Q184+'11210'!Q184+'11211'!Q184+'11212'!Q184</f>
        <v>0</v>
      </c>
      <c r="R184" s="43">
        <f>'11201'!R184+'11202'!R184+'11203'!R184+'11204'!R184+'11205'!R184+'11206'!R184+'11207'!R184+'11208'!R184+'11209'!R184+'11210'!R184+'11211'!R184+'11212'!R184</f>
        <v>0</v>
      </c>
      <c r="S184" s="43">
        <f>'11201'!S184+'11202'!S184+'11203'!S184+'11204'!S184+'11205'!S184+'11206'!S184+'11207'!S184+'11208'!S184+'11209'!S184+'11210'!S184+'11211'!S184+'11212'!S184</f>
        <v>0</v>
      </c>
      <c r="T184" s="43">
        <f>'11201'!T184+'11202'!T184+'11203'!T184+'11204'!T184+'11205'!T184+'11206'!T184+'11207'!T184+'11208'!T184+'11209'!T184+'11210'!T184+'11211'!T184+'11212'!T184</f>
        <v>0</v>
      </c>
      <c r="U184" s="43">
        <f>'11201'!U184+'11202'!U184+'11203'!U184+'11204'!U184+'11205'!U184+'11206'!U184+'11207'!U184+'11208'!U184+'11209'!U184+'11210'!U184+'11211'!U184+'11212'!U184</f>
        <v>26464</v>
      </c>
      <c r="V184" s="43">
        <f>'11201'!V184+'11202'!V184+'11203'!V184+'11204'!V184+'11205'!V184+'11206'!V184+'11207'!V184+'11208'!V184+'11209'!V184+'11210'!V184+'11211'!V184+'11212'!V184</f>
        <v>68500</v>
      </c>
      <c r="W184" s="43">
        <f>'11201'!W184+'11202'!W184+'11203'!W184+'11204'!W184+'11205'!W184+'11206'!W184+'11207'!W184+'11208'!W184+'11209'!W184+'11210'!W184+'11211'!W184+'11212'!W184</f>
        <v>94964</v>
      </c>
      <c r="X184" s="43">
        <f>'11201'!X184+'11202'!X184+'11203'!X184+'11204'!X184+'11205'!X184+'11206'!X184+'11207'!X184+'11208'!X184+'11209'!X184+'11210'!X184+'11211'!X184+'11212'!X184</f>
        <v>1158539274</v>
      </c>
      <c r="Y184" s="43">
        <f>'11201'!Y184+'11202'!Y184+'11203'!Y184+'11204'!Y184+'11205'!Y184+'11206'!Y184+'11207'!Y184+'11208'!Y184+'11209'!Y184+'11210'!Y184+'11211'!Y184+'11212'!Y184</f>
        <v>951492929</v>
      </c>
      <c r="Z184" s="43">
        <f>'11201'!Z184+'11202'!Z184+'11203'!Z184+'11204'!Z184+'11205'!Z184+'11206'!Z184+'11207'!Z184+'11208'!Z184+'11209'!Z184+'11210'!Z184+'11211'!Z184+'11212'!Z184</f>
        <v>2110032203</v>
      </c>
      <c r="AA184" s="43">
        <f>'11201'!AA184+'11202'!AA184+'11203'!AA184+'11204'!AA184+'11205'!AA184+'11206'!AA184+'11207'!AA184+'11208'!AA184+'11209'!AA184+'11210'!AA184+'11211'!AA184+'11212'!AA184</f>
        <v>0</v>
      </c>
      <c r="AB184" s="43">
        <f>'11201'!AB184+'11202'!AB184+'11203'!AB184+'11204'!AB184+'11205'!AB184+'11206'!AB184+'11207'!AB184+'11208'!AB184+'11209'!AB184+'11210'!AB184+'11211'!AB184+'11212'!AB184</f>
        <v>0</v>
      </c>
      <c r="AC184" s="43">
        <f>'11201'!AC184+'11202'!AC184+'11203'!AC184+'11204'!AC184+'11205'!AC184+'11206'!AC184+'11207'!AC184+'11208'!AC184+'11209'!AC184+'11210'!AC184+'11211'!AC184+'11212'!AC184</f>
        <v>0</v>
      </c>
      <c r="AD184" s="43">
        <f>'11201'!AD184+'11202'!AD184+'11203'!AD184+'11204'!AD184+'11205'!AD184+'11206'!AD184+'11207'!AD184+'11208'!AD184+'11209'!AD184+'11210'!AD184+'11211'!AD184+'11212'!AD184</f>
        <v>0</v>
      </c>
      <c r="AE184" s="43">
        <f>'11201'!AE184+'11202'!AE184+'11203'!AE184+'11204'!AE184+'11205'!AE184+'11206'!AE184+'11207'!AE184+'11208'!AE184+'11209'!AE184+'11210'!AE184+'11211'!AE184+'11212'!AE184</f>
        <v>0</v>
      </c>
      <c r="AF184" s="43">
        <f>'11201'!AF184+'11202'!AF184+'11203'!AF184+'11204'!AF184+'11205'!AF184+'11206'!AF184+'11207'!AF184+'11208'!AF184+'11209'!AF184+'11210'!AF184+'11211'!AF184+'11212'!AF184</f>
        <v>0</v>
      </c>
    </row>
    <row r="185" spans="1:32" s="44" customFormat="1" ht="19.5" customHeight="1" thickBot="1">
      <c r="A185" s="22" t="s">
        <v>5</v>
      </c>
      <c r="B185" s="21"/>
      <c r="C185" s="9">
        <f>'11201'!C185+'11202'!C185+'11203'!C185+'11204'!C185+'11205'!C185+'11206'!C185+'11207'!C185+'11208'!C185+'11209'!C185+'11210'!C185+'11211'!C185+'11212'!C185</f>
        <v>1813773676</v>
      </c>
      <c r="D185" s="9">
        <f>'11201'!D185+'11202'!D185+'11203'!D185+'11204'!D185+'11205'!D185+'11206'!D185+'11207'!D185+'11208'!D185+'11209'!D185+'11210'!D185+'11211'!D185+'11212'!D185</f>
        <v>1018226874</v>
      </c>
      <c r="E185" s="9">
        <f>'11201'!E185+'11202'!E185+'11203'!E185+'11204'!E185+'11205'!E185+'11206'!E185+'11207'!E185+'11208'!E185+'11209'!E185+'11210'!E185+'11211'!E185+'11212'!E185</f>
        <v>2832000550</v>
      </c>
      <c r="F185" s="9">
        <f>'11201'!F185+'11202'!F185+'11203'!F185+'11204'!F185+'11205'!F185+'11206'!F185+'11207'!F185+'11208'!F185+'11209'!F185+'11210'!F185+'11211'!F185+'11212'!F185</f>
        <v>1553292</v>
      </c>
      <c r="G185" s="9">
        <f>'11201'!G185+'11202'!G185+'11203'!G185+'11204'!G185+'11205'!G185+'11206'!G185+'11207'!G185+'11208'!G185+'11209'!G185+'11210'!G185+'11211'!G185+'11212'!G185</f>
        <v>23625588</v>
      </c>
      <c r="H185" s="9">
        <f>'11201'!H185+'11202'!H185+'11203'!H185+'11204'!H185+'11205'!H185+'11206'!H185+'11207'!H185+'11208'!H185+'11209'!H185+'11210'!H185+'11211'!H185+'11212'!H185</f>
        <v>25178880</v>
      </c>
      <c r="I185" s="9">
        <f>'11201'!I185+'11202'!I185+'11203'!I185+'11204'!I185+'11205'!I185+'11206'!I185+'11207'!I185+'11208'!I185+'11209'!I185+'11210'!I185+'11211'!I185+'11212'!I185</f>
        <v>0</v>
      </c>
      <c r="J185" s="9">
        <f>'11201'!J185+'11202'!J185+'11203'!J185+'11204'!J185+'11205'!J185+'11206'!J185+'11207'!J185+'11208'!J185+'11209'!J185+'11210'!J185+'11211'!J185+'11212'!J185</f>
        <v>0</v>
      </c>
      <c r="K185" s="9">
        <f>'11201'!K185+'11202'!K185+'11203'!K185+'11204'!K185+'11205'!K185+'11206'!K185+'11207'!K185+'11208'!K185+'11209'!K185+'11210'!K185+'11211'!K185+'11212'!K185</f>
        <v>0</v>
      </c>
      <c r="L185" s="9">
        <f>'11201'!L185+'11202'!L185+'11203'!L185+'11204'!L185+'11205'!L185+'11206'!L185+'11207'!L185+'11208'!L185+'11209'!L185+'11210'!L185+'11211'!L185+'11212'!L185</f>
        <v>0</v>
      </c>
      <c r="M185" s="9">
        <f>'11201'!M185+'11202'!M185+'11203'!M185+'11204'!M185+'11205'!M185+'11206'!M185+'11207'!M185+'11208'!M185+'11209'!M185+'11210'!M185+'11211'!M185+'11212'!M185</f>
        <v>22394</v>
      </c>
      <c r="N185" s="9">
        <f>'11201'!N185+'11202'!N185+'11203'!N185+'11204'!N185+'11205'!N185+'11206'!N185+'11207'!N185+'11208'!N185+'11209'!N185+'11210'!N185+'11211'!N185+'11212'!N185</f>
        <v>22394</v>
      </c>
      <c r="O185" s="9">
        <f>'11201'!O185+'11202'!O185+'11203'!O185+'11204'!O185+'11205'!O185+'11206'!O185+'11207'!O185+'11208'!O185+'11209'!O185+'11210'!O185+'11211'!O185+'11212'!O185</f>
        <v>0</v>
      </c>
      <c r="P185" s="9">
        <f>'11201'!P185+'11202'!P185+'11203'!P185+'11204'!P185+'11205'!P185+'11206'!P185+'11207'!P185+'11208'!P185+'11209'!P185+'11210'!P185+'11211'!P185+'11212'!P185</f>
        <v>0</v>
      </c>
      <c r="Q185" s="9">
        <f>'11201'!Q185+'11202'!Q185+'11203'!Q185+'11204'!Q185+'11205'!Q185+'11206'!Q185+'11207'!Q185+'11208'!Q185+'11209'!Q185+'11210'!Q185+'11211'!Q185+'11212'!Q185</f>
        <v>0</v>
      </c>
      <c r="R185" s="9">
        <f>'11201'!R185+'11202'!R185+'11203'!R185+'11204'!R185+'11205'!R185+'11206'!R185+'11207'!R185+'11208'!R185+'11209'!R185+'11210'!R185+'11211'!R185+'11212'!R185</f>
        <v>0</v>
      </c>
      <c r="S185" s="9">
        <f>'11201'!S185+'11202'!S185+'11203'!S185+'11204'!S185+'11205'!S185+'11206'!S185+'11207'!S185+'11208'!S185+'11209'!S185+'11210'!S185+'11211'!S185+'11212'!S185</f>
        <v>0</v>
      </c>
      <c r="T185" s="9">
        <f>'11201'!T185+'11202'!T185+'11203'!T185+'11204'!T185+'11205'!T185+'11206'!T185+'11207'!T185+'11208'!T185+'11209'!T185+'11210'!T185+'11211'!T185+'11212'!T185</f>
        <v>0</v>
      </c>
      <c r="U185" s="9">
        <f>'11201'!U185+'11202'!U185+'11203'!U185+'11204'!U185+'11205'!U185+'11206'!U185+'11207'!U185+'11208'!U185+'11209'!U185+'11210'!U185+'11211'!U185+'11212'!U185</f>
        <v>26464</v>
      </c>
      <c r="V185" s="9">
        <f>'11201'!V185+'11202'!V185+'11203'!V185+'11204'!V185+'11205'!V185+'11206'!V185+'11207'!V185+'11208'!V185+'11209'!V185+'11210'!V185+'11211'!V185+'11212'!V185</f>
        <v>68500</v>
      </c>
      <c r="W185" s="9">
        <f>'11201'!W185+'11202'!W185+'11203'!W185+'11204'!W185+'11205'!W185+'11206'!W185+'11207'!W185+'11208'!W185+'11209'!W185+'11210'!W185+'11211'!W185+'11212'!W185</f>
        <v>94964</v>
      </c>
      <c r="X185" s="9">
        <f>'11201'!X185+'11202'!X185+'11203'!X185+'11204'!X185+'11205'!X185+'11206'!X185+'11207'!X185+'11208'!X185+'11209'!X185+'11210'!X185+'11211'!X185+'11212'!X185</f>
        <v>1812193920</v>
      </c>
      <c r="Y185" s="9">
        <f>'11201'!Y185+'11202'!Y185+'11203'!Y185+'11204'!Y185+'11205'!Y185+'11206'!Y185+'11207'!Y185+'11208'!Y185+'11209'!Y185+'11210'!Y185+'11211'!Y185+'11212'!Y185</f>
        <v>994510392</v>
      </c>
      <c r="Z185" s="9">
        <f>'11201'!Z185+'11202'!Z185+'11203'!Z185+'11204'!Z185+'11205'!Z185+'11206'!Z185+'11207'!Z185+'11208'!Z185+'11209'!Z185+'11210'!Z185+'11211'!Z185+'11212'!Z185</f>
        <v>2806704312</v>
      </c>
      <c r="AA185" s="9">
        <f>'11201'!AA185+'11202'!AA185+'11203'!AA185+'11204'!AA185+'11205'!AA185+'11206'!AA185+'11207'!AA185+'11208'!AA185+'11209'!AA185+'11210'!AA185+'11211'!AA185+'11212'!AA185</f>
        <v>0</v>
      </c>
      <c r="AB185" s="9">
        <f>'11201'!AB185+'11202'!AB185+'11203'!AB185+'11204'!AB185+'11205'!AB185+'11206'!AB185+'11207'!AB185+'11208'!AB185+'11209'!AB185+'11210'!AB185+'11211'!AB185+'11212'!AB185</f>
        <v>0</v>
      </c>
      <c r="AC185" s="9">
        <f>'11201'!AC185+'11202'!AC185+'11203'!AC185+'11204'!AC185+'11205'!AC185+'11206'!AC185+'11207'!AC185+'11208'!AC185+'11209'!AC185+'11210'!AC185+'11211'!AC185+'11212'!AC185</f>
        <v>0</v>
      </c>
      <c r="AD185" s="9">
        <f>'11201'!AD185+'11202'!AD185+'11203'!AD185+'11204'!AD185+'11205'!AD185+'11206'!AD185+'11207'!AD185+'11208'!AD185+'11209'!AD185+'11210'!AD185+'11211'!AD185+'11212'!AD185</f>
        <v>0</v>
      </c>
      <c r="AE185" s="9">
        <f>'11201'!AE185+'11202'!AE185+'11203'!AE185+'11204'!AE185+'11205'!AE185+'11206'!AE185+'11207'!AE185+'11208'!AE185+'11209'!AE185+'11210'!AE185+'11211'!AE185+'11212'!AE185</f>
        <v>0</v>
      </c>
      <c r="AF185" s="9">
        <f>'11201'!AF185+'11202'!AF185+'11203'!AF185+'11204'!AF185+'11205'!AF185+'11206'!AF185+'11207'!AF185+'11208'!AF185+'11209'!AF185+'11210'!AF185+'11211'!AF185+'11212'!AF185</f>
        <v>0</v>
      </c>
    </row>
    <row r="186" spans="1:32" ht="19.5" customHeight="1" thickBot="1">
      <c r="A186" s="52" t="s">
        <v>55</v>
      </c>
      <c r="B186" s="18" t="s">
        <v>2</v>
      </c>
      <c r="C186" s="43">
        <f>'11201'!C186+'11202'!C186+'11203'!C186+'11204'!C186+'11205'!C186+'11206'!C186+'11207'!C186+'11208'!C186+'11209'!C186+'11210'!C186+'11211'!C186+'11212'!C186</f>
        <v>96865358</v>
      </c>
      <c r="D186" s="43">
        <f>'11201'!D186+'11202'!D186+'11203'!D186+'11204'!D186+'11205'!D186+'11206'!D186+'11207'!D186+'11208'!D186+'11209'!D186+'11210'!D186+'11211'!D186+'11212'!D186</f>
        <v>2783017</v>
      </c>
      <c r="E186" s="43">
        <f>'11201'!E186+'11202'!E186+'11203'!E186+'11204'!E186+'11205'!E186+'11206'!E186+'11207'!E186+'11208'!E186+'11209'!E186+'11210'!E186+'11211'!E186+'11212'!E186</f>
        <v>99648375</v>
      </c>
      <c r="F186" s="43">
        <f>'11201'!F186+'11202'!F186+'11203'!F186+'11204'!F186+'11205'!F186+'11206'!F186+'11207'!F186+'11208'!F186+'11209'!F186+'11210'!F186+'11211'!F186+'11212'!F186</f>
        <v>0</v>
      </c>
      <c r="G186" s="43">
        <f>'11201'!G186+'11202'!G186+'11203'!G186+'11204'!G186+'11205'!G186+'11206'!G186+'11207'!G186+'11208'!G186+'11209'!G186+'11210'!G186+'11211'!G186+'11212'!G186</f>
        <v>10198</v>
      </c>
      <c r="H186" s="43">
        <f>'11201'!H186+'11202'!H186+'11203'!H186+'11204'!H186+'11205'!H186+'11206'!H186+'11207'!H186+'11208'!H186+'11209'!H186+'11210'!H186+'11211'!H186+'11212'!H186</f>
        <v>10198</v>
      </c>
      <c r="I186" s="43">
        <f>'11201'!I186+'11202'!I186+'11203'!I186+'11204'!I186+'11205'!I186+'11206'!I186+'11207'!I186+'11208'!I186+'11209'!I186+'11210'!I186+'11211'!I186+'11212'!I186</f>
        <v>0</v>
      </c>
      <c r="J186" s="43">
        <f>'11201'!J186+'11202'!J186+'11203'!J186+'11204'!J186+'11205'!J186+'11206'!J186+'11207'!J186+'11208'!J186+'11209'!J186+'11210'!J186+'11211'!J186+'11212'!J186</f>
        <v>0</v>
      </c>
      <c r="K186" s="43">
        <f>'11201'!K186+'11202'!K186+'11203'!K186+'11204'!K186+'11205'!K186+'11206'!K186+'11207'!K186+'11208'!K186+'11209'!K186+'11210'!K186+'11211'!K186+'11212'!K186</f>
        <v>0</v>
      </c>
      <c r="L186" s="43">
        <f>'11201'!L186+'11202'!L186+'11203'!L186+'11204'!L186+'11205'!L186+'11206'!L186+'11207'!L186+'11208'!L186+'11209'!L186+'11210'!L186+'11211'!L186+'11212'!L186</f>
        <v>0</v>
      </c>
      <c r="M186" s="43">
        <f>'11201'!M186+'11202'!M186+'11203'!M186+'11204'!M186+'11205'!M186+'11206'!M186+'11207'!M186+'11208'!M186+'11209'!M186+'11210'!M186+'11211'!M186+'11212'!M186</f>
        <v>0</v>
      </c>
      <c r="N186" s="43">
        <f>'11201'!N186+'11202'!N186+'11203'!N186+'11204'!N186+'11205'!N186+'11206'!N186+'11207'!N186+'11208'!N186+'11209'!N186+'11210'!N186+'11211'!N186+'11212'!N186</f>
        <v>0</v>
      </c>
      <c r="O186" s="43">
        <f>'11201'!O186+'11202'!O186+'11203'!O186+'11204'!O186+'11205'!O186+'11206'!O186+'11207'!O186+'11208'!O186+'11209'!O186+'11210'!O186+'11211'!O186+'11212'!O186</f>
        <v>0</v>
      </c>
      <c r="P186" s="43">
        <f>'11201'!P186+'11202'!P186+'11203'!P186+'11204'!P186+'11205'!P186+'11206'!P186+'11207'!P186+'11208'!P186+'11209'!P186+'11210'!P186+'11211'!P186+'11212'!P186</f>
        <v>41984</v>
      </c>
      <c r="Q186" s="43">
        <f>'11201'!Q186+'11202'!Q186+'11203'!Q186+'11204'!Q186+'11205'!Q186+'11206'!Q186+'11207'!Q186+'11208'!Q186+'11209'!Q186+'11210'!Q186+'11211'!Q186+'11212'!Q186</f>
        <v>41984</v>
      </c>
      <c r="R186" s="43">
        <f>'11201'!R186+'11202'!R186+'11203'!R186+'11204'!R186+'11205'!R186+'11206'!R186+'11207'!R186+'11208'!R186+'11209'!R186+'11210'!R186+'11211'!R186+'11212'!R186</f>
        <v>0</v>
      </c>
      <c r="S186" s="43">
        <f>'11201'!S186+'11202'!S186+'11203'!S186+'11204'!S186+'11205'!S186+'11206'!S186+'11207'!S186+'11208'!S186+'11209'!S186+'11210'!S186+'11211'!S186+'11212'!S186</f>
        <v>0</v>
      </c>
      <c r="T186" s="43">
        <f>'11201'!T186+'11202'!T186+'11203'!T186+'11204'!T186+'11205'!T186+'11206'!T186+'11207'!T186+'11208'!T186+'11209'!T186+'11210'!T186+'11211'!T186+'11212'!T186</f>
        <v>0</v>
      </c>
      <c r="U186" s="43">
        <f>'11201'!U186+'11202'!U186+'11203'!U186+'11204'!U186+'11205'!U186+'11206'!U186+'11207'!U186+'11208'!U186+'11209'!U186+'11210'!U186+'11211'!U186+'11212'!U186</f>
        <v>0</v>
      </c>
      <c r="V186" s="43">
        <f>'11201'!V186+'11202'!V186+'11203'!V186+'11204'!V186+'11205'!V186+'11206'!V186+'11207'!V186+'11208'!V186+'11209'!V186+'11210'!V186+'11211'!V186+'11212'!V186</f>
        <v>0</v>
      </c>
      <c r="W186" s="43">
        <f>'11201'!W186+'11202'!W186+'11203'!W186+'11204'!W186+'11205'!W186+'11206'!W186+'11207'!W186+'11208'!W186+'11209'!W186+'11210'!W186+'11211'!W186+'11212'!W186</f>
        <v>0</v>
      </c>
      <c r="X186" s="43">
        <f>'11201'!X186+'11202'!X186+'11203'!X186+'11204'!X186+'11205'!X186+'11206'!X186+'11207'!X186+'11208'!X186+'11209'!X186+'11210'!X186+'11211'!X186+'11212'!X186</f>
        <v>96865358</v>
      </c>
      <c r="Y186" s="43">
        <f>'11201'!Y186+'11202'!Y186+'11203'!Y186+'11204'!Y186+'11205'!Y186+'11206'!Y186+'11207'!Y186+'11208'!Y186+'11209'!Y186+'11210'!Y186+'11211'!Y186+'11212'!Y186</f>
        <v>2730835</v>
      </c>
      <c r="Z186" s="43">
        <f>'11201'!Z186+'11202'!Z186+'11203'!Z186+'11204'!Z186+'11205'!Z186+'11206'!Z186+'11207'!Z186+'11208'!Z186+'11209'!Z186+'11210'!Z186+'11211'!Z186+'11212'!Z186</f>
        <v>99596193</v>
      </c>
      <c r="AA186" s="43">
        <f>'11201'!AA186+'11202'!AA186+'11203'!AA186+'11204'!AA186+'11205'!AA186+'11206'!AA186+'11207'!AA186+'11208'!AA186+'11209'!AA186+'11210'!AA186+'11211'!AA186+'11212'!AA186</f>
        <v>0</v>
      </c>
      <c r="AB186" s="43">
        <f>'11201'!AB186+'11202'!AB186+'11203'!AB186+'11204'!AB186+'11205'!AB186+'11206'!AB186+'11207'!AB186+'11208'!AB186+'11209'!AB186+'11210'!AB186+'11211'!AB186+'11212'!AB186</f>
        <v>0</v>
      </c>
      <c r="AC186" s="43">
        <f>'11201'!AC186+'11202'!AC186+'11203'!AC186+'11204'!AC186+'11205'!AC186+'11206'!AC186+'11207'!AC186+'11208'!AC186+'11209'!AC186+'11210'!AC186+'11211'!AC186+'11212'!AC186</f>
        <v>0</v>
      </c>
      <c r="AD186" s="43">
        <f>'11201'!AD186+'11202'!AD186+'11203'!AD186+'11204'!AD186+'11205'!AD186+'11206'!AD186+'11207'!AD186+'11208'!AD186+'11209'!AD186+'11210'!AD186+'11211'!AD186+'11212'!AD186</f>
        <v>0</v>
      </c>
      <c r="AE186" s="43">
        <f>'11201'!AE186+'11202'!AE186+'11203'!AE186+'11204'!AE186+'11205'!AE186+'11206'!AE186+'11207'!AE186+'11208'!AE186+'11209'!AE186+'11210'!AE186+'11211'!AE186+'11212'!AE186</f>
        <v>0</v>
      </c>
      <c r="AF186" s="43">
        <f>'11201'!AF186+'11202'!AF186+'11203'!AF186+'11204'!AF186+'11205'!AF186+'11206'!AF186+'11207'!AF186+'11208'!AF186+'11209'!AF186+'11210'!AF186+'11211'!AF186+'11212'!AF186</f>
        <v>0</v>
      </c>
    </row>
    <row r="187" spans="1:32" ht="19.5" customHeight="1" thickBot="1">
      <c r="A187" s="53"/>
      <c r="B187" s="17" t="s">
        <v>3</v>
      </c>
      <c r="C187" s="43">
        <f>'11201'!C187+'11202'!C187+'11203'!C187+'11204'!C187+'11205'!C187+'11206'!C187+'11207'!C187+'11208'!C187+'11209'!C187+'11210'!C187+'11211'!C187+'11212'!C187</f>
        <v>385334353</v>
      </c>
      <c r="D187" s="43">
        <f>'11201'!D187+'11202'!D187+'11203'!D187+'11204'!D187+'11205'!D187+'11206'!D187+'11207'!D187+'11208'!D187+'11209'!D187+'11210'!D187+'11211'!D187+'11212'!D187</f>
        <v>74200192</v>
      </c>
      <c r="E187" s="43">
        <f>'11201'!E187+'11202'!E187+'11203'!E187+'11204'!E187+'11205'!E187+'11206'!E187+'11207'!E187+'11208'!E187+'11209'!E187+'11210'!E187+'11211'!E187+'11212'!E187</f>
        <v>459534545</v>
      </c>
      <c r="F187" s="43">
        <f>'11201'!F187+'11202'!F187+'11203'!F187+'11204'!F187+'11205'!F187+'11206'!F187+'11207'!F187+'11208'!F187+'11209'!F187+'11210'!F187+'11211'!F187+'11212'!F187</f>
        <v>0</v>
      </c>
      <c r="G187" s="43">
        <f>'11201'!G187+'11202'!G187+'11203'!G187+'11204'!G187+'11205'!G187+'11206'!G187+'11207'!G187+'11208'!G187+'11209'!G187+'11210'!G187+'11211'!G187+'11212'!G187</f>
        <v>0</v>
      </c>
      <c r="H187" s="43">
        <f>'11201'!H187+'11202'!H187+'11203'!H187+'11204'!H187+'11205'!H187+'11206'!H187+'11207'!H187+'11208'!H187+'11209'!H187+'11210'!H187+'11211'!H187+'11212'!H187</f>
        <v>0</v>
      </c>
      <c r="I187" s="43">
        <f>'11201'!I187+'11202'!I187+'11203'!I187+'11204'!I187+'11205'!I187+'11206'!I187+'11207'!I187+'11208'!I187+'11209'!I187+'11210'!I187+'11211'!I187+'11212'!I187</f>
        <v>0</v>
      </c>
      <c r="J187" s="43">
        <f>'11201'!J187+'11202'!J187+'11203'!J187+'11204'!J187+'11205'!J187+'11206'!J187+'11207'!J187+'11208'!J187+'11209'!J187+'11210'!J187+'11211'!J187+'11212'!J187</f>
        <v>0</v>
      </c>
      <c r="K187" s="43">
        <f>'11201'!K187+'11202'!K187+'11203'!K187+'11204'!K187+'11205'!K187+'11206'!K187+'11207'!K187+'11208'!K187+'11209'!K187+'11210'!K187+'11211'!K187+'11212'!K187</f>
        <v>0</v>
      </c>
      <c r="L187" s="43">
        <f>'11201'!L187+'11202'!L187+'11203'!L187+'11204'!L187+'11205'!L187+'11206'!L187+'11207'!L187+'11208'!L187+'11209'!L187+'11210'!L187+'11211'!L187+'11212'!L187</f>
        <v>0</v>
      </c>
      <c r="M187" s="43">
        <f>'11201'!M187+'11202'!M187+'11203'!M187+'11204'!M187+'11205'!M187+'11206'!M187+'11207'!M187+'11208'!M187+'11209'!M187+'11210'!M187+'11211'!M187+'11212'!M187</f>
        <v>0</v>
      </c>
      <c r="N187" s="43">
        <f>'11201'!N187+'11202'!N187+'11203'!N187+'11204'!N187+'11205'!N187+'11206'!N187+'11207'!N187+'11208'!N187+'11209'!N187+'11210'!N187+'11211'!N187+'11212'!N187</f>
        <v>0</v>
      </c>
      <c r="O187" s="43">
        <f>'11201'!O187+'11202'!O187+'11203'!O187+'11204'!O187+'11205'!O187+'11206'!O187+'11207'!O187+'11208'!O187+'11209'!O187+'11210'!O187+'11211'!O187+'11212'!O187</f>
        <v>0</v>
      </c>
      <c r="P187" s="43">
        <f>'11201'!P187+'11202'!P187+'11203'!P187+'11204'!P187+'11205'!P187+'11206'!P187+'11207'!P187+'11208'!P187+'11209'!P187+'11210'!P187+'11211'!P187+'11212'!P187</f>
        <v>0</v>
      </c>
      <c r="Q187" s="43">
        <f>'11201'!Q187+'11202'!Q187+'11203'!Q187+'11204'!Q187+'11205'!Q187+'11206'!Q187+'11207'!Q187+'11208'!Q187+'11209'!Q187+'11210'!Q187+'11211'!Q187+'11212'!Q187</f>
        <v>0</v>
      </c>
      <c r="R187" s="43">
        <f>'11201'!R187+'11202'!R187+'11203'!R187+'11204'!R187+'11205'!R187+'11206'!R187+'11207'!R187+'11208'!R187+'11209'!R187+'11210'!R187+'11211'!R187+'11212'!R187</f>
        <v>0</v>
      </c>
      <c r="S187" s="43">
        <f>'11201'!S187+'11202'!S187+'11203'!S187+'11204'!S187+'11205'!S187+'11206'!S187+'11207'!S187+'11208'!S187+'11209'!S187+'11210'!S187+'11211'!S187+'11212'!S187</f>
        <v>0</v>
      </c>
      <c r="T187" s="43">
        <f>'11201'!T187+'11202'!T187+'11203'!T187+'11204'!T187+'11205'!T187+'11206'!T187+'11207'!T187+'11208'!T187+'11209'!T187+'11210'!T187+'11211'!T187+'11212'!T187</f>
        <v>0</v>
      </c>
      <c r="U187" s="43">
        <f>'11201'!U187+'11202'!U187+'11203'!U187+'11204'!U187+'11205'!U187+'11206'!U187+'11207'!U187+'11208'!U187+'11209'!U187+'11210'!U187+'11211'!U187+'11212'!U187</f>
        <v>0</v>
      </c>
      <c r="V187" s="43">
        <f>'11201'!V187+'11202'!V187+'11203'!V187+'11204'!V187+'11205'!V187+'11206'!V187+'11207'!V187+'11208'!V187+'11209'!V187+'11210'!V187+'11211'!V187+'11212'!V187</f>
        <v>0</v>
      </c>
      <c r="W187" s="43">
        <f>'11201'!W187+'11202'!W187+'11203'!W187+'11204'!W187+'11205'!W187+'11206'!W187+'11207'!W187+'11208'!W187+'11209'!W187+'11210'!W187+'11211'!W187+'11212'!W187</f>
        <v>0</v>
      </c>
      <c r="X187" s="43">
        <f>'11201'!X187+'11202'!X187+'11203'!X187+'11204'!X187+'11205'!X187+'11206'!X187+'11207'!X187+'11208'!X187+'11209'!X187+'11210'!X187+'11211'!X187+'11212'!X187</f>
        <v>385334353</v>
      </c>
      <c r="Y187" s="43">
        <f>'11201'!Y187+'11202'!Y187+'11203'!Y187+'11204'!Y187+'11205'!Y187+'11206'!Y187+'11207'!Y187+'11208'!Y187+'11209'!Y187+'11210'!Y187+'11211'!Y187+'11212'!Y187</f>
        <v>74200192</v>
      </c>
      <c r="Z187" s="43">
        <f>'11201'!Z187+'11202'!Z187+'11203'!Z187+'11204'!Z187+'11205'!Z187+'11206'!Z187+'11207'!Z187+'11208'!Z187+'11209'!Z187+'11210'!Z187+'11211'!Z187+'11212'!Z187</f>
        <v>459534545</v>
      </c>
      <c r="AA187" s="43">
        <f>'11201'!AA187+'11202'!AA187+'11203'!AA187+'11204'!AA187+'11205'!AA187+'11206'!AA187+'11207'!AA187+'11208'!AA187+'11209'!AA187+'11210'!AA187+'11211'!AA187+'11212'!AA187</f>
        <v>0</v>
      </c>
      <c r="AB187" s="43">
        <f>'11201'!AB187+'11202'!AB187+'11203'!AB187+'11204'!AB187+'11205'!AB187+'11206'!AB187+'11207'!AB187+'11208'!AB187+'11209'!AB187+'11210'!AB187+'11211'!AB187+'11212'!AB187</f>
        <v>0</v>
      </c>
      <c r="AC187" s="43">
        <f>'11201'!AC187+'11202'!AC187+'11203'!AC187+'11204'!AC187+'11205'!AC187+'11206'!AC187+'11207'!AC187+'11208'!AC187+'11209'!AC187+'11210'!AC187+'11211'!AC187+'11212'!AC187</f>
        <v>0</v>
      </c>
      <c r="AD187" s="43">
        <f>'11201'!AD187+'11202'!AD187+'11203'!AD187+'11204'!AD187+'11205'!AD187+'11206'!AD187+'11207'!AD187+'11208'!AD187+'11209'!AD187+'11210'!AD187+'11211'!AD187+'11212'!AD187</f>
        <v>0</v>
      </c>
      <c r="AE187" s="43">
        <f>'11201'!AE187+'11202'!AE187+'11203'!AE187+'11204'!AE187+'11205'!AE187+'11206'!AE187+'11207'!AE187+'11208'!AE187+'11209'!AE187+'11210'!AE187+'11211'!AE187+'11212'!AE187</f>
        <v>0</v>
      </c>
      <c r="AF187" s="43">
        <f>'11201'!AF187+'11202'!AF187+'11203'!AF187+'11204'!AF187+'11205'!AF187+'11206'!AF187+'11207'!AF187+'11208'!AF187+'11209'!AF187+'11210'!AF187+'11211'!AF187+'11212'!AF187</f>
        <v>0</v>
      </c>
    </row>
    <row r="188" spans="1:32" ht="19.5" customHeight="1" thickBot="1">
      <c r="A188" s="53"/>
      <c r="B188" s="17" t="s">
        <v>59</v>
      </c>
      <c r="C188" s="43">
        <f>'11201'!C188+'11202'!C188+'11203'!C188+'11204'!C188+'11205'!C188+'11206'!C188+'11207'!C188+'11208'!C188+'11209'!C188+'11210'!C188+'11211'!C188+'11212'!C188</f>
        <v>0</v>
      </c>
      <c r="D188" s="43">
        <f>'11201'!D188+'11202'!D188+'11203'!D188+'11204'!D188+'11205'!D188+'11206'!D188+'11207'!D188+'11208'!D188+'11209'!D188+'11210'!D188+'11211'!D188+'11212'!D188</f>
        <v>3973984</v>
      </c>
      <c r="E188" s="43">
        <f>'11201'!E188+'11202'!E188+'11203'!E188+'11204'!E188+'11205'!E188+'11206'!E188+'11207'!E188+'11208'!E188+'11209'!E188+'11210'!E188+'11211'!E188+'11212'!E188</f>
        <v>3973984</v>
      </c>
      <c r="F188" s="43">
        <f>'11201'!F188+'11202'!F188+'11203'!F188+'11204'!F188+'11205'!F188+'11206'!F188+'11207'!F188+'11208'!F188+'11209'!F188+'11210'!F188+'11211'!F188+'11212'!F188</f>
        <v>0</v>
      </c>
      <c r="G188" s="43">
        <f>'11201'!G188+'11202'!G188+'11203'!G188+'11204'!G188+'11205'!G188+'11206'!G188+'11207'!G188+'11208'!G188+'11209'!G188+'11210'!G188+'11211'!G188+'11212'!G188</f>
        <v>0</v>
      </c>
      <c r="H188" s="43">
        <f>'11201'!H188+'11202'!H188+'11203'!H188+'11204'!H188+'11205'!H188+'11206'!H188+'11207'!H188+'11208'!H188+'11209'!H188+'11210'!H188+'11211'!H188+'11212'!H188</f>
        <v>0</v>
      </c>
      <c r="I188" s="43">
        <f>'11201'!I188+'11202'!I188+'11203'!I188+'11204'!I188+'11205'!I188+'11206'!I188+'11207'!I188+'11208'!I188+'11209'!I188+'11210'!I188+'11211'!I188+'11212'!I188</f>
        <v>0</v>
      </c>
      <c r="J188" s="43">
        <f>'11201'!J188+'11202'!J188+'11203'!J188+'11204'!J188+'11205'!J188+'11206'!J188+'11207'!J188+'11208'!J188+'11209'!J188+'11210'!J188+'11211'!J188+'11212'!J188</f>
        <v>0</v>
      </c>
      <c r="K188" s="43">
        <f>'11201'!K188+'11202'!K188+'11203'!K188+'11204'!K188+'11205'!K188+'11206'!K188+'11207'!K188+'11208'!K188+'11209'!K188+'11210'!K188+'11211'!K188+'11212'!K188</f>
        <v>0</v>
      </c>
      <c r="L188" s="43">
        <f>'11201'!L188+'11202'!L188+'11203'!L188+'11204'!L188+'11205'!L188+'11206'!L188+'11207'!L188+'11208'!L188+'11209'!L188+'11210'!L188+'11211'!L188+'11212'!L188</f>
        <v>0</v>
      </c>
      <c r="M188" s="43">
        <f>'11201'!M188+'11202'!M188+'11203'!M188+'11204'!M188+'11205'!M188+'11206'!M188+'11207'!M188+'11208'!M188+'11209'!M188+'11210'!M188+'11211'!M188+'11212'!M188</f>
        <v>0</v>
      </c>
      <c r="N188" s="43">
        <f>'11201'!N188+'11202'!N188+'11203'!N188+'11204'!N188+'11205'!N188+'11206'!N188+'11207'!N188+'11208'!N188+'11209'!N188+'11210'!N188+'11211'!N188+'11212'!N188</f>
        <v>0</v>
      </c>
      <c r="O188" s="43">
        <f>'11201'!O188+'11202'!O188+'11203'!O188+'11204'!O188+'11205'!O188+'11206'!O188+'11207'!O188+'11208'!O188+'11209'!O188+'11210'!O188+'11211'!O188+'11212'!O188</f>
        <v>0</v>
      </c>
      <c r="P188" s="43">
        <f>'11201'!P188+'11202'!P188+'11203'!P188+'11204'!P188+'11205'!P188+'11206'!P188+'11207'!P188+'11208'!P188+'11209'!P188+'11210'!P188+'11211'!P188+'11212'!P188</f>
        <v>0</v>
      </c>
      <c r="Q188" s="43">
        <f>'11201'!Q188+'11202'!Q188+'11203'!Q188+'11204'!Q188+'11205'!Q188+'11206'!Q188+'11207'!Q188+'11208'!Q188+'11209'!Q188+'11210'!Q188+'11211'!Q188+'11212'!Q188</f>
        <v>0</v>
      </c>
      <c r="R188" s="43">
        <f>'11201'!R188+'11202'!R188+'11203'!R188+'11204'!R188+'11205'!R188+'11206'!R188+'11207'!R188+'11208'!R188+'11209'!R188+'11210'!R188+'11211'!R188+'11212'!R188</f>
        <v>0</v>
      </c>
      <c r="S188" s="43">
        <f>'11201'!S188+'11202'!S188+'11203'!S188+'11204'!S188+'11205'!S188+'11206'!S188+'11207'!S188+'11208'!S188+'11209'!S188+'11210'!S188+'11211'!S188+'11212'!S188</f>
        <v>0</v>
      </c>
      <c r="T188" s="43">
        <f>'11201'!T188+'11202'!T188+'11203'!T188+'11204'!T188+'11205'!T188+'11206'!T188+'11207'!T188+'11208'!T188+'11209'!T188+'11210'!T188+'11211'!T188+'11212'!T188</f>
        <v>0</v>
      </c>
      <c r="U188" s="43">
        <f>'11201'!U188+'11202'!U188+'11203'!U188+'11204'!U188+'11205'!U188+'11206'!U188+'11207'!U188+'11208'!U188+'11209'!U188+'11210'!U188+'11211'!U188+'11212'!U188</f>
        <v>0</v>
      </c>
      <c r="V188" s="43">
        <f>'11201'!V188+'11202'!V188+'11203'!V188+'11204'!V188+'11205'!V188+'11206'!V188+'11207'!V188+'11208'!V188+'11209'!V188+'11210'!V188+'11211'!V188+'11212'!V188</f>
        <v>0</v>
      </c>
      <c r="W188" s="43">
        <f>'11201'!W188+'11202'!W188+'11203'!W188+'11204'!W188+'11205'!W188+'11206'!W188+'11207'!W188+'11208'!W188+'11209'!W188+'11210'!W188+'11211'!W188+'11212'!W188</f>
        <v>0</v>
      </c>
      <c r="X188" s="43">
        <f>'11201'!X188+'11202'!X188+'11203'!X188+'11204'!X188+'11205'!X188+'11206'!X188+'11207'!X188+'11208'!X188+'11209'!X188+'11210'!X188+'11211'!X188+'11212'!X188</f>
        <v>0</v>
      </c>
      <c r="Y188" s="43">
        <f>'11201'!Y188+'11202'!Y188+'11203'!Y188+'11204'!Y188+'11205'!Y188+'11206'!Y188+'11207'!Y188+'11208'!Y188+'11209'!Y188+'11210'!Y188+'11211'!Y188+'11212'!Y188</f>
        <v>3973984</v>
      </c>
      <c r="Z188" s="43">
        <f>'11201'!Z188+'11202'!Z188+'11203'!Z188+'11204'!Z188+'11205'!Z188+'11206'!Z188+'11207'!Z188+'11208'!Z188+'11209'!Z188+'11210'!Z188+'11211'!Z188+'11212'!Z188</f>
        <v>3973984</v>
      </c>
      <c r="AA188" s="43">
        <f>'11201'!AA188+'11202'!AA188+'11203'!AA188+'11204'!AA188+'11205'!AA188+'11206'!AA188+'11207'!AA188+'11208'!AA188+'11209'!AA188+'11210'!AA188+'11211'!AA188+'11212'!AA188</f>
        <v>0</v>
      </c>
      <c r="AB188" s="43">
        <f>'11201'!AB188+'11202'!AB188+'11203'!AB188+'11204'!AB188+'11205'!AB188+'11206'!AB188+'11207'!AB188+'11208'!AB188+'11209'!AB188+'11210'!AB188+'11211'!AB188+'11212'!AB188</f>
        <v>0</v>
      </c>
      <c r="AC188" s="43">
        <f>'11201'!AC188+'11202'!AC188+'11203'!AC188+'11204'!AC188+'11205'!AC188+'11206'!AC188+'11207'!AC188+'11208'!AC188+'11209'!AC188+'11210'!AC188+'11211'!AC188+'11212'!AC188</f>
        <v>0</v>
      </c>
      <c r="AD188" s="43">
        <f>'11201'!AD188+'11202'!AD188+'11203'!AD188+'11204'!AD188+'11205'!AD188+'11206'!AD188+'11207'!AD188+'11208'!AD188+'11209'!AD188+'11210'!AD188+'11211'!AD188+'11212'!AD188</f>
        <v>0</v>
      </c>
      <c r="AE188" s="43">
        <f>'11201'!AE188+'11202'!AE188+'11203'!AE188+'11204'!AE188+'11205'!AE188+'11206'!AE188+'11207'!AE188+'11208'!AE188+'11209'!AE188+'11210'!AE188+'11211'!AE188+'11212'!AE188</f>
        <v>0</v>
      </c>
      <c r="AF188" s="43">
        <f>'11201'!AF188+'11202'!AF188+'11203'!AF188+'11204'!AF188+'11205'!AF188+'11206'!AF188+'11207'!AF188+'11208'!AF188+'11209'!AF188+'11210'!AF188+'11211'!AF188+'11212'!AF188</f>
        <v>0</v>
      </c>
    </row>
    <row r="189" spans="1:32" ht="19.5" customHeight="1" thickBot="1">
      <c r="A189" s="54"/>
      <c r="B189" s="17" t="s">
        <v>4</v>
      </c>
      <c r="C189" s="43">
        <f>'11201'!C189+'11202'!C189+'11203'!C189+'11204'!C189+'11205'!C189+'11206'!C189+'11207'!C189+'11208'!C189+'11209'!C189+'11210'!C189+'11211'!C189+'11212'!C189</f>
        <v>3998941537</v>
      </c>
      <c r="D189" s="43">
        <f>'11201'!D189+'11202'!D189+'11203'!D189+'11204'!D189+'11205'!D189+'11206'!D189+'11207'!D189+'11208'!D189+'11209'!D189+'11210'!D189+'11211'!D189+'11212'!D189</f>
        <v>3680456603</v>
      </c>
      <c r="E189" s="43">
        <f>'11201'!E189+'11202'!E189+'11203'!E189+'11204'!E189+'11205'!E189+'11206'!E189+'11207'!E189+'11208'!E189+'11209'!E189+'11210'!E189+'11211'!E189+'11212'!E189</f>
        <v>7679398140</v>
      </c>
      <c r="F189" s="43">
        <f>'11201'!F189+'11202'!F189+'11203'!F189+'11204'!F189+'11205'!F189+'11206'!F189+'11207'!F189+'11208'!F189+'11209'!F189+'11210'!F189+'11211'!F189+'11212'!F189</f>
        <v>12722087</v>
      </c>
      <c r="G189" s="43">
        <f>'11201'!G189+'11202'!G189+'11203'!G189+'11204'!G189+'11205'!G189+'11206'!G189+'11207'!G189+'11208'!G189+'11209'!G189+'11210'!G189+'11211'!G189+'11212'!G189</f>
        <v>9929693</v>
      </c>
      <c r="H189" s="43">
        <f>'11201'!H189+'11202'!H189+'11203'!H189+'11204'!H189+'11205'!H189+'11206'!H189+'11207'!H189+'11208'!H189+'11209'!H189+'11210'!H189+'11211'!H189+'11212'!H189</f>
        <v>22651780</v>
      </c>
      <c r="I189" s="43">
        <f>'11201'!I189+'11202'!I189+'11203'!I189+'11204'!I189+'11205'!I189+'11206'!I189+'11207'!I189+'11208'!I189+'11209'!I189+'11210'!I189+'11211'!I189+'11212'!I189</f>
        <v>0</v>
      </c>
      <c r="J189" s="43">
        <f>'11201'!J189+'11202'!J189+'11203'!J189+'11204'!J189+'11205'!J189+'11206'!J189+'11207'!J189+'11208'!J189+'11209'!J189+'11210'!J189+'11211'!J189+'11212'!J189</f>
        <v>0</v>
      </c>
      <c r="K189" s="43">
        <f>'11201'!K189+'11202'!K189+'11203'!K189+'11204'!K189+'11205'!K189+'11206'!K189+'11207'!K189+'11208'!K189+'11209'!K189+'11210'!K189+'11211'!K189+'11212'!K189</f>
        <v>0</v>
      </c>
      <c r="L189" s="43">
        <f>'11201'!L189+'11202'!L189+'11203'!L189+'11204'!L189+'11205'!L189+'11206'!L189+'11207'!L189+'11208'!L189+'11209'!L189+'11210'!L189+'11211'!L189+'11212'!L189</f>
        <v>0</v>
      </c>
      <c r="M189" s="43">
        <f>'11201'!M189+'11202'!M189+'11203'!M189+'11204'!M189+'11205'!M189+'11206'!M189+'11207'!M189+'11208'!M189+'11209'!M189+'11210'!M189+'11211'!M189+'11212'!M189</f>
        <v>0</v>
      </c>
      <c r="N189" s="43">
        <f>'11201'!N189+'11202'!N189+'11203'!N189+'11204'!N189+'11205'!N189+'11206'!N189+'11207'!N189+'11208'!N189+'11209'!N189+'11210'!N189+'11211'!N189+'11212'!N189</f>
        <v>0</v>
      </c>
      <c r="O189" s="43">
        <f>'11201'!O189+'11202'!O189+'11203'!O189+'11204'!O189+'11205'!O189+'11206'!O189+'11207'!O189+'11208'!O189+'11209'!O189+'11210'!O189+'11211'!O189+'11212'!O189</f>
        <v>0</v>
      </c>
      <c r="P189" s="43">
        <f>'11201'!P189+'11202'!P189+'11203'!P189+'11204'!P189+'11205'!P189+'11206'!P189+'11207'!P189+'11208'!P189+'11209'!P189+'11210'!P189+'11211'!P189+'11212'!P189</f>
        <v>0</v>
      </c>
      <c r="Q189" s="43">
        <f>'11201'!Q189+'11202'!Q189+'11203'!Q189+'11204'!Q189+'11205'!Q189+'11206'!Q189+'11207'!Q189+'11208'!Q189+'11209'!Q189+'11210'!Q189+'11211'!Q189+'11212'!Q189</f>
        <v>0</v>
      </c>
      <c r="R189" s="43">
        <f>'11201'!R189+'11202'!R189+'11203'!R189+'11204'!R189+'11205'!R189+'11206'!R189+'11207'!R189+'11208'!R189+'11209'!R189+'11210'!R189+'11211'!R189+'11212'!R189</f>
        <v>0</v>
      </c>
      <c r="S189" s="43">
        <f>'11201'!S189+'11202'!S189+'11203'!S189+'11204'!S189+'11205'!S189+'11206'!S189+'11207'!S189+'11208'!S189+'11209'!S189+'11210'!S189+'11211'!S189+'11212'!S189</f>
        <v>0</v>
      </c>
      <c r="T189" s="43">
        <f>'11201'!T189+'11202'!T189+'11203'!T189+'11204'!T189+'11205'!T189+'11206'!T189+'11207'!T189+'11208'!T189+'11209'!T189+'11210'!T189+'11211'!T189+'11212'!T189</f>
        <v>0</v>
      </c>
      <c r="U189" s="43">
        <f>'11201'!U189+'11202'!U189+'11203'!U189+'11204'!U189+'11205'!U189+'11206'!U189+'11207'!U189+'11208'!U189+'11209'!U189+'11210'!U189+'11211'!U189+'11212'!U189</f>
        <v>0</v>
      </c>
      <c r="V189" s="43">
        <f>'11201'!V189+'11202'!V189+'11203'!V189+'11204'!V189+'11205'!V189+'11206'!V189+'11207'!V189+'11208'!V189+'11209'!V189+'11210'!V189+'11211'!V189+'11212'!V189</f>
        <v>0</v>
      </c>
      <c r="W189" s="43">
        <f>'11201'!W189+'11202'!W189+'11203'!W189+'11204'!W189+'11205'!W189+'11206'!W189+'11207'!W189+'11208'!W189+'11209'!W189+'11210'!W189+'11211'!W189+'11212'!W189</f>
        <v>0</v>
      </c>
      <c r="X189" s="43">
        <f>'11201'!X189+'11202'!X189+'11203'!X189+'11204'!X189+'11205'!X189+'11206'!X189+'11207'!X189+'11208'!X189+'11209'!X189+'11210'!X189+'11211'!X189+'11212'!X189</f>
        <v>3986219450</v>
      </c>
      <c r="Y189" s="43">
        <f>'11201'!Y189+'11202'!Y189+'11203'!Y189+'11204'!Y189+'11205'!Y189+'11206'!Y189+'11207'!Y189+'11208'!Y189+'11209'!Y189+'11210'!Y189+'11211'!Y189+'11212'!Y189</f>
        <v>3670526910</v>
      </c>
      <c r="Z189" s="43">
        <f>'11201'!Z189+'11202'!Z189+'11203'!Z189+'11204'!Z189+'11205'!Z189+'11206'!Z189+'11207'!Z189+'11208'!Z189+'11209'!Z189+'11210'!Z189+'11211'!Z189+'11212'!Z189</f>
        <v>7656746360</v>
      </c>
      <c r="AA189" s="43">
        <f>'11201'!AA189+'11202'!AA189+'11203'!AA189+'11204'!AA189+'11205'!AA189+'11206'!AA189+'11207'!AA189+'11208'!AA189+'11209'!AA189+'11210'!AA189+'11211'!AA189+'11212'!AA189</f>
        <v>0</v>
      </c>
      <c r="AB189" s="43">
        <f>'11201'!AB189+'11202'!AB189+'11203'!AB189+'11204'!AB189+'11205'!AB189+'11206'!AB189+'11207'!AB189+'11208'!AB189+'11209'!AB189+'11210'!AB189+'11211'!AB189+'11212'!AB189</f>
        <v>0</v>
      </c>
      <c r="AC189" s="43">
        <f>'11201'!AC189+'11202'!AC189+'11203'!AC189+'11204'!AC189+'11205'!AC189+'11206'!AC189+'11207'!AC189+'11208'!AC189+'11209'!AC189+'11210'!AC189+'11211'!AC189+'11212'!AC189</f>
        <v>0</v>
      </c>
      <c r="AD189" s="43">
        <f>'11201'!AD189+'11202'!AD189+'11203'!AD189+'11204'!AD189+'11205'!AD189+'11206'!AD189+'11207'!AD189+'11208'!AD189+'11209'!AD189+'11210'!AD189+'11211'!AD189+'11212'!AD189</f>
        <v>0</v>
      </c>
      <c r="AE189" s="43">
        <f>'11201'!AE189+'11202'!AE189+'11203'!AE189+'11204'!AE189+'11205'!AE189+'11206'!AE189+'11207'!AE189+'11208'!AE189+'11209'!AE189+'11210'!AE189+'11211'!AE189+'11212'!AE189</f>
        <v>0</v>
      </c>
      <c r="AF189" s="43">
        <f>'11201'!AF189+'11202'!AF189+'11203'!AF189+'11204'!AF189+'11205'!AF189+'11206'!AF189+'11207'!AF189+'11208'!AF189+'11209'!AF189+'11210'!AF189+'11211'!AF189+'11212'!AF189</f>
        <v>0</v>
      </c>
    </row>
    <row r="190" spans="1:32" ht="19.5" customHeight="1" thickBot="1">
      <c r="A190" s="22" t="s">
        <v>5</v>
      </c>
      <c r="B190" s="21"/>
      <c r="C190" s="9">
        <f>'11201'!C190+'11202'!C190+'11203'!C190+'11204'!C190+'11205'!C190+'11206'!C190+'11207'!C190+'11208'!C190+'11209'!C190+'11210'!C190+'11211'!C190+'11212'!C190</f>
        <v>4481141248</v>
      </c>
      <c r="D190" s="9">
        <f>'11201'!D190+'11202'!D190+'11203'!D190+'11204'!D190+'11205'!D190+'11206'!D190+'11207'!D190+'11208'!D190+'11209'!D190+'11210'!D190+'11211'!D190+'11212'!D190</f>
        <v>3761413796</v>
      </c>
      <c r="E190" s="9">
        <f>'11201'!E190+'11202'!E190+'11203'!E190+'11204'!E190+'11205'!E190+'11206'!E190+'11207'!E190+'11208'!E190+'11209'!E190+'11210'!E190+'11211'!E190+'11212'!E190</f>
        <v>8242555044</v>
      </c>
      <c r="F190" s="9">
        <f>'11201'!F190+'11202'!F190+'11203'!F190+'11204'!F190+'11205'!F190+'11206'!F190+'11207'!F190+'11208'!F190+'11209'!F190+'11210'!F190+'11211'!F190+'11212'!F190</f>
        <v>12722087</v>
      </c>
      <c r="G190" s="9">
        <f>'11201'!G190+'11202'!G190+'11203'!G190+'11204'!G190+'11205'!G190+'11206'!G190+'11207'!G190+'11208'!G190+'11209'!G190+'11210'!G190+'11211'!G190+'11212'!G190</f>
        <v>9939891</v>
      </c>
      <c r="H190" s="9">
        <f>'11201'!H190+'11202'!H190+'11203'!H190+'11204'!H190+'11205'!H190+'11206'!H190+'11207'!H190+'11208'!H190+'11209'!H190+'11210'!H190+'11211'!H190+'11212'!H190</f>
        <v>22661978</v>
      </c>
      <c r="I190" s="9">
        <f>'11201'!I190+'11202'!I190+'11203'!I190+'11204'!I190+'11205'!I190+'11206'!I190+'11207'!I190+'11208'!I190+'11209'!I190+'11210'!I190+'11211'!I190+'11212'!I190</f>
        <v>0</v>
      </c>
      <c r="J190" s="9">
        <f>'11201'!J190+'11202'!J190+'11203'!J190+'11204'!J190+'11205'!J190+'11206'!J190+'11207'!J190+'11208'!J190+'11209'!J190+'11210'!J190+'11211'!J190+'11212'!J190</f>
        <v>0</v>
      </c>
      <c r="K190" s="9">
        <f>'11201'!K190+'11202'!K190+'11203'!K190+'11204'!K190+'11205'!K190+'11206'!K190+'11207'!K190+'11208'!K190+'11209'!K190+'11210'!K190+'11211'!K190+'11212'!K190</f>
        <v>0</v>
      </c>
      <c r="L190" s="9">
        <f>'11201'!L190+'11202'!L190+'11203'!L190+'11204'!L190+'11205'!L190+'11206'!L190+'11207'!L190+'11208'!L190+'11209'!L190+'11210'!L190+'11211'!L190+'11212'!L190</f>
        <v>0</v>
      </c>
      <c r="M190" s="9">
        <f>'11201'!M190+'11202'!M190+'11203'!M190+'11204'!M190+'11205'!M190+'11206'!M190+'11207'!M190+'11208'!M190+'11209'!M190+'11210'!M190+'11211'!M190+'11212'!M190</f>
        <v>0</v>
      </c>
      <c r="N190" s="9">
        <f>'11201'!N190+'11202'!N190+'11203'!N190+'11204'!N190+'11205'!N190+'11206'!N190+'11207'!N190+'11208'!N190+'11209'!N190+'11210'!N190+'11211'!N190+'11212'!N190</f>
        <v>0</v>
      </c>
      <c r="O190" s="9">
        <f>'11201'!O190+'11202'!O190+'11203'!O190+'11204'!O190+'11205'!O190+'11206'!O190+'11207'!O190+'11208'!O190+'11209'!O190+'11210'!O190+'11211'!O190+'11212'!O190</f>
        <v>0</v>
      </c>
      <c r="P190" s="9">
        <f>'11201'!P190+'11202'!P190+'11203'!P190+'11204'!P190+'11205'!P190+'11206'!P190+'11207'!P190+'11208'!P190+'11209'!P190+'11210'!P190+'11211'!P190+'11212'!P190</f>
        <v>41984</v>
      </c>
      <c r="Q190" s="9">
        <f>'11201'!Q190+'11202'!Q190+'11203'!Q190+'11204'!Q190+'11205'!Q190+'11206'!Q190+'11207'!Q190+'11208'!Q190+'11209'!Q190+'11210'!Q190+'11211'!Q190+'11212'!Q190</f>
        <v>41984</v>
      </c>
      <c r="R190" s="9">
        <f>'11201'!R190+'11202'!R190+'11203'!R190+'11204'!R190+'11205'!R190+'11206'!R190+'11207'!R190+'11208'!R190+'11209'!R190+'11210'!R190+'11211'!R190+'11212'!R190</f>
        <v>0</v>
      </c>
      <c r="S190" s="9">
        <f>'11201'!S190+'11202'!S190+'11203'!S190+'11204'!S190+'11205'!S190+'11206'!S190+'11207'!S190+'11208'!S190+'11209'!S190+'11210'!S190+'11211'!S190+'11212'!S190</f>
        <v>0</v>
      </c>
      <c r="T190" s="9">
        <f>'11201'!T190+'11202'!T190+'11203'!T190+'11204'!T190+'11205'!T190+'11206'!T190+'11207'!T190+'11208'!T190+'11209'!T190+'11210'!T190+'11211'!T190+'11212'!T190</f>
        <v>0</v>
      </c>
      <c r="U190" s="9">
        <f>'11201'!U190+'11202'!U190+'11203'!U190+'11204'!U190+'11205'!U190+'11206'!U190+'11207'!U190+'11208'!U190+'11209'!U190+'11210'!U190+'11211'!U190+'11212'!U190</f>
        <v>0</v>
      </c>
      <c r="V190" s="9">
        <f>'11201'!V190+'11202'!V190+'11203'!V190+'11204'!V190+'11205'!V190+'11206'!V190+'11207'!V190+'11208'!V190+'11209'!V190+'11210'!V190+'11211'!V190+'11212'!V190</f>
        <v>0</v>
      </c>
      <c r="W190" s="9">
        <f>'11201'!W190+'11202'!W190+'11203'!W190+'11204'!W190+'11205'!W190+'11206'!W190+'11207'!W190+'11208'!W190+'11209'!W190+'11210'!W190+'11211'!W190+'11212'!W190</f>
        <v>0</v>
      </c>
      <c r="X190" s="9">
        <f>'11201'!X190+'11202'!X190+'11203'!X190+'11204'!X190+'11205'!X190+'11206'!X190+'11207'!X190+'11208'!X190+'11209'!X190+'11210'!X190+'11211'!X190+'11212'!X190</f>
        <v>4468419161</v>
      </c>
      <c r="Y190" s="9">
        <f>'11201'!Y190+'11202'!Y190+'11203'!Y190+'11204'!Y190+'11205'!Y190+'11206'!Y190+'11207'!Y190+'11208'!Y190+'11209'!Y190+'11210'!Y190+'11211'!Y190+'11212'!Y190</f>
        <v>3751431921</v>
      </c>
      <c r="Z190" s="9">
        <f>'11201'!Z190+'11202'!Z190+'11203'!Z190+'11204'!Z190+'11205'!Z190+'11206'!Z190+'11207'!Z190+'11208'!Z190+'11209'!Z190+'11210'!Z190+'11211'!Z190+'11212'!Z190</f>
        <v>8219851082</v>
      </c>
      <c r="AA190" s="9">
        <f>'11201'!AA190+'11202'!AA190+'11203'!AA190+'11204'!AA190+'11205'!AA190+'11206'!AA190+'11207'!AA190+'11208'!AA190+'11209'!AA190+'11210'!AA190+'11211'!AA190+'11212'!AA190</f>
        <v>0</v>
      </c>
      <c r="AB190" s="9">
        <f>'11201'!AB190+'11202'!AB190+'11203'!AB190+'11204'!AB190+'11205'!AB190+'11206'!AB190+'11207'!AB190+'11208'!AB190+'11209'!AB190+'11210'!AB190+'11211'!AB190+'11212'!AB190</f>
        <v>0</v>
      </c>
      <c r="AC190" s="9">
        <f>'11201'!AC190+'11202'!AC190+'11203'!AC190+'11204'!AC190+'11205'!AC190+'11206'!AC190+'11207'!AC190+'11208'!AC190+'11209'!AC190+'11210'!AC190+'11211'!AC190+'11212'!AC190</f>
        <v>0</v>
      </c>
      <c r="AD190" s="9">
        <f>'11201'!AD190+'11202'!AD190+'11203'!AD190+'11204'!AD190+'11205'!AD190+'11206'!AD190+'11207'!AD190+'11208'!AD190+'11209'!AD190+'11210'!AD190+'11211'!AD190+'11212'!AD190</f>
        <v>0</v>
      </c>
      <c r="AE190" s="9">
        <f>'11201'!AE190+'11202'!AE190+'11203'!AE190+'11204'!AE190+'11205'!AE190+'11206'!AE190+'11207'!AE190+'11208'!AE190+'11209'!AE190+'11210'!AE190+'11211'!AE190+'11212'!AE190</f>
        <v>0</v>
      </c>
      <c r="AF190" s="9">
        <f>'11201'!AF190+'11202'!AF190+'11203'!AF190+'11204'!AF190+'11205'!AF190+'11206'!AF190+'11207'!AF190+'11208'!AF190+'11209'!AF190+'11210'!AF190+'11211'!AF190+'11212'!AF190</f>
        <v>0</v>
      </c>
    </row>
    <row r="191" spans="1:32" ht="21.75" customHeight="1" thickBot="1">
      <c r="A191" s="20" t="s">
        <v>77</v>
      </c>
      <c r="B191" s="19"/>
      <c r="C191" s="10">
        <f>'11201'!C191+'11202'!C191+'11203'!C191+'11204'!C191+'11205'!C191+'11206'!C191+'11207'!C191+'11208'!C191+'11209'!C191+'11210'!C191+'11211'!C191+'11212'!C191</f>
        <v>2571363138967</v>
      </c>
      <c r="D191" s="10">
        <f>'11201'!D191+'11202'!D191+'11203'!D191+'11204'!D191+'11205'!D191+'11206'!D191+'11207'!D191+'11208'!D191+'11209'!D191+'11210'!D191+'11211'!D191+'11212'!D191</f>
        <v>1911498513240</v>
      </c>
      <c r="E191" s="10">
        <f>'11201'!E191+'11202'!E191+'11203'!E191+'11204'!E191+'11205'!E191+'11206'!E191+'11207'!E191+'11208'!E191+'11209'!E191+'11210'!E191+'11211'!E191+'11212'!E191</f>
        <v>4482861652207</v>
      </c>
      <c r="F191" s="10">
        <f>'11201'!F191+'11202'!F191+'11203'!F191+'11204'!F191+'11205'!F191+'11206'!F191+'11207'!F191+'11208'!F191+'11209'!F191+'11210'!F191+'11211'!F191+'11212'!F191</f>
        <v>1032035537711</v>
      </c>
      <c r="G191" s="10">
        <f>'11201'!G191+'11202'!G191+'11203'!G191+'11204'!G191+'11205'!G191+'11206'!G191+'11207'!G191+'11208'!G191+'11209'!G191+'11210'!G191+'11211'!G191+'11212'!G191</f>
        <v>1054511967573</v>
      </c>
      <c r="H191" s="10">
        <f>'11201'!H191+'11202'!H191+'11203'!H191+'11204'!H191+'11205'!H191+'11206'!H191+'11207'!H191+'11208'!H191+'11209'!H191+'11210'!H191+'11211'!H191+'11212'!H191</f>
        <v>2086547505284</v>
      </c>
      <c r="I191" s="10">
        <f>'11201'!I191+'11202'!I191+'11203'!I191+'11204'!I191+'11205'!I191+'11206'!I191+'11207'!I191+'11208'!I191+'11209'!I191+'11210'!I191+'11211'!I191+'11212'!I191</f>
        <v>743222104724</v>
      </c>
      <c r="J191" s="10">
        <f>'11201'!J191+'11202'!J191+'11203'!J191+'11204'!J191+'11205'!J191+'11206'!J191+'11207'!J191+'11208'!J191+'11209'!J191+'11210'!J191+'11211'!J191+'11212'!J191</f>
        <v>659175644716</v>
      </c>
      <c r="K191" s="10">
        <f>'11201'!K191+'11202'!K191+'11203'!K191+'11204'!K191+'11205'!K191+'11206'!K191+'11207'!K191+'11208'!K191+'11209'!K191+'11210'!K191+'11211'!K191+'11212'!K191</f>
        <v>1402397749440</v>
      </c>
      <c r="L191" s="10">
        <f>'11201'!L191+'11202'!L191+'11203'!L191+'11204'!L191+'11205'!L191+'11206'!L191+'11207'!L191+'11208'!L191+'11209'!L191+'11210'!L191+'11211'!L191+'11212'!L191</f>
        <v>4706813649</v>
      </c>
      <c r="M191" s="10">
        <f>'11201'!M191+'11202'!M191+'11203'!M191+'11204'!M191+'11205'!M191+'11206'!M191+'11207'!M191+'11208'!M191+'11209'!M191+'11210'!M191+'11211'!M191+'11212'!M191</f>
        <v>4142549863</v>
      </c>
      <c r="N191" s="10">
        <f>'11201'!N191+'11202'!N191+'11203'!N191+'11204'!N191+'11205'!N191+'11206'!N191+'11207'!N191+'11208'!N191+'11209'!N191+'11210'!N191+'11211'!N191+'11212'!N191</f>
        <v>8849363512</v>
      </c>
      <c r="O191" s="10">
        <f>'11201'!O191+'11202'!O191+'11203'!O191+'11204'!O191+'11205'!O191+'11206'!O191+'11207'!O191+'11208'!O191+'11209'!O191+'11210'!O191+'11211'!O191+'11212'!O191</f>
        <v>16693720041</v>
      </c>
      <c r="P191" s="10">
        <f>'11201'!P191+'11202'!P191+'11203'!P191+'11204'!P191+'11205'!P191+'11206'!P191+'11207'!P191+'11208'!P191+'11209'!P191+'11210'!P191+'11211'!P191+'11212'!P191</f>
        <v>20498048406</v>
      </c>
      <c r="Q191" s="10">
        <f>'11201'!Q191+'11202'!Q191+'11203'!Q191+'11204'!Q191+'11205'!Q191+'11206'!Q191+'11207'!Q191+'11208'!Q191+'11209'!Q191+'11210'!Q191+'11211'!Q191+'11212'!Q191</f>
        <v>37191768447</v>
      </c>
      <c r="R191" s="10">
        <f>'11201'!R191+'11202'!R191+'11203'!R191+'11204'!R191+'11205'!R191+'11206'!R191+'11207'!R191+'11208'!R191+'11209'!R191+'11210'!R191+'11211'!R191+'11212'!R191</f>
        <v>736683062</v>
      </c>
      <c r="S191" s="10">
        <f>'11201'!S191+'11202'!S191+'11203'!S191+'11204'!S191+'11205'!S191+'11206'!S191+'11207'!S191+'11208'!S191+'11209'!S191+'11210'!S191+'11211'!S191+'11212'!S191</f>
        <v>451257553</v>
      </c>
      <c r="T191" s="10">
        <f>'11201'!T191+'11202'!T191+'11203'!T191+'11204'!T191+'11205'!T191+'11206'!T191+'11207'!T191+'11208'!T191+'11209'!T191+'11210'!T191+'11211'!T191+'11212'!T191</f>
        <v>1187940615</v>
      </c>
      <c r="U191" s="10">
        <f>'11201'!U191+'11202'!U191+'11203'!U191+'11204'!U191+'11205'!U191+'11206'!U191+'11207'!U191+'11208'!U191+'11209'!U191+'11210'!U191+'11211'!U191+'11212'!U191</f>
        <v>7818492861</v>
      </c>
      <c r="V191" s="10">
        <f>'11201'!V191+'11202'!V191+'11203'!V191+'11204'!V191+'11205'!V191+'11206'!V191+'11207'!V191+'11208'!V191+'11209'!V191+'11210'!V191+'11211'!V191+'11212'!V191</f>
        <v>3967792437</v>
      </c>
      <c r="W191" s="10">
        <f>'11201'!W191+'11202'!W191+'11203'!W191+'11204'!W191+'11205'!W191+'11206'!W191+'11207'!W191+'11208'!W191+'11209'!W191+'11210'!W191+'11211'!W191+'11212'!W191</f>
        <v>11786285298</v>
      </c>
      <c r="X191" s="10">
        <f>'11201'!X191+'11202'!X191+'11203'!X191+'11204'!X191+'11205'!X191+'11206'!X191+'11207'!X191+'11208'!X191+'11209'!X191+'11210'!X191+'11211'!X191+'11212'!X191</f>
        <v>628313999844</v>
      </c>
      <c r="Y191" s="10">
        <f>'11201'!Y191+'11202'!Y191+'11203'!Y191+'11204'!Y191+'11205'!Y191+'11206'!Y191+'11207'!Y191+'11208'!Y191+'11209'!Y191+'11210'!Y191+'11211'!Y191+'11212'!Y191</f>
        <v>87238956407</v>
      </c>
      <c r="Z191" s="10">
        <f>'11201'!Z191+'11202'!Z191+'11203'!Z191+'11204'!Z191+'11205'!Z191+'11206'!Z191+'11207'!Z191+'11208'!Z191+'11209'!Z191+'11210'!Z191+'11211'!Z191+'11212'!Z191</f>
        <v>715552956251</v>
      </c>
      <c r="AA191" s="10">
        <f>'11201'!AA191+'11202'!AA191+'11203'!AA191+'11204'!AA191+'11205'!AA191+'11206'!AA191+'11207'!AA191+'11208'!AA191+'11209'!AA191+'11210'!AA191+'11211'!AA191+'11212'!AA191</f>
        <v>129986757706</v>
      </c>
      <c r="AB191" s="10">
        <f>'11201'!AB191+'11202'!AB191+'11203'!AB191+'11204'!AB191+'11205'!AB191+'11206'!AB191+'11207'!AB191+'11208'!AB191+'11209'!AB191+'11210'!AB191+'11211'!AB191+'11212'!AB191</f>
        <v>74543037291</v>
      </c>
      <c r="AC191" s="10">
        <f>'11201'!AC191+'11202'!AC191+'11203'!AC191+'11204'!AC191+'11205'!AC191+'11206'!AC191+'11207'!AC191+'11208'!AC191+'11209'!AC191+'11210'!AC191+'11211'!AC191+'11212'!AC191</f>
        <v>204529794997</v>
      </c>
      <c r="AD191" s="10">
        <f>'11201'!AD191+'11202'!AD191+'11203'!AD191+'11204'!AD191+'11205'!AD191+'11206'!AD191+'11207'!AD191+'11208'!AD191+'11209'!AD191+'11210'!AD191+'11211'!AD191+'11212'!AD191</f>
        <v>7849029369</v>
      </c>
      <c r="AE191" s="10">
        <f>'11201'!AE191+'11202'!AE191+'11203'!AE191+'11204'!AE191+'11205'!AE191+'11206'!AE191+'11207'!AE191+'11208'!AE191+'11209'!AE191+'11210'!AE191+'11211'!AE191+'11212'!AE191</f>
        <v>6969258994</v>
      </c>
      <c r="AF191" s="10">
        <f>'11201'!AF191+'11202'!AF191+'11203'!AF191+'11204'!AF191+'11205'!AF191+'11206'!AF191+'11207'!AF191+'11208'!AF191+'11209'!AF191+'11210'!AF191+'11211'!AF191+'11212'!AF191</f>
        <v>14818288363</v>
      </c>
    </row>
    <row r="192" spans="1:32" ht="21" customHeight="1">
      <c r="A192" s="69"/>
      <c r="B192" s="18" t="s">
        <v>2</v>
      </c>
      <c r="C192" s="5">
        <f>'11201'!C192+'11202'!C192+'11203'!C192+'11204'!C192+'11205'!C192+'11206'!C192+'11207'!C192+'11208'!C192+'11209'!C192+'11210'!C192+'11211'!C192+'11212'!C192</f>
        <v>600007499719</v>
      </c>
      <c r="D192" s="5">
        <f>'11201'!D192+'11202'!D192+'11203'!D192+'11204'!D192+'11205'!D192+'11206'!D192+'11207'!D192+'11208'!D192+'11209'!D192+'11210'!D192+'11211'!D192+'11212'!D192</f>
        <v>516026034251</v>
      </c>
      <c r="E192" s="6">
        <f>'11201'!E192+'11202'!E192+'11203'!E192+'11204'!E192+'11205'!E192+'11206'!E192+'11207'!E192+'11208'!E192+'11209'!E192+'11210'!E192+'11211'!E192+'11212'!E192</f>
        <v>1116033533970</v>
      </c>
      <c r="F192" s="5">
        <f>'11201'!F192+'11202'!F192+'11203'!F192+'11204'!F192+'11205'!F192+'11206'!F192+'11207'!F192+'11208'!F192+'11209'!F192+'11210'!F192+'11211'!F192+'11212'!F192</f>
        <v>370335140825</v>
      </c>
      <c r="G192" s="5">
        <f>'11201'!G192+'11202'!G192+'11203'!G192+'11204'!G192+'11205'!G192+'11206'!G192+'11207'!G192+'11208'!G192+'11209'!G192+'11210'!G192+'11211'!G192+'11212'!G192</f>
        <v>369009883614</v>
      </c>
      <c r="H192" s="5">
        <f>'11201'!H192+'11202'!H192+'11203'!H192+'11204'!H192+'11205'!H192+'11206'!H192+'11207'!H192+'11208'!H192+'11209'!H192+'11210'!H192+'11211'!H192+'11212'!H192</f>
        <v>739345024439</v>
      </c>
      <c r="I192" s="5">
        <f>'11201'!I192+'11202'!I192+'11203'!I192+'11204'!I192+'11205'!I192+'11206'!I192+'11207'!I192+'11208'!I192+'11209'!I192+'11210'!I192+'11211'!I192+'11212'!I192</f>
        <v>141497132764</v>
      </c>
      <c r="J192" s="5">
        <f>'11201'!J192+'11202'!J192+'11203'!J192+'11204'!J192+'11205'!J192+'11206'!J192+'11207'!J192+'11208'!J192+'11209'!J192+'11210'!J192+'11211'!J192+'11212'!J192</f>
        <v>120288707231</v>
      </c>
      <c r="K192" s="5">
        <f>'11201'!K192+'11202'!K192+'11203'!K192+'11204'!K192+'11205'!K192+'11206'!K192+'11207'!K192+'11208'!K192+'11209'!K192+'11210'!K192+'11211'!K192+'11212'!K192</f>
        <v>261785839995</v>
      </c>
      <c r="L192" s="5">
        <f>'11201'!L192+'11202'!L192+'11203'!L192+'11204'!L192+'11205'!L192+'11206'!L192+'11207'!L192+'11208'!L192+'11209'!L192+'11210'!L192+'11211'!L192+'11212'!L192</f>
        <v>2481722457</v>
      </c>
      <c r="M192" s="5">
        <f>'11201'!M192+'11202'!M192+'11203'!M192+'11204'!M192+'11205'!M192+'11206'!M192+'11207'!M192+'11208'!M192+'11209'!M192+'11210'!M192+'11211'!M192+'11212'!M192</f>
        <v>2017055908</v>
      </c>
      <c r="N192" s="5">
        <f>'11201'!N192+'11202'!N192+'11203'!N192+'11204'!N192+'11205'!N192+'11206'!N192+'11207'!N192+'11208'!N192+'11209'!N192+'11210'!N192+'11211'!N192+'11212'!N192</f>
        <v>4498778365</v>
      </c>
      <c r="O192" s="5">
        <f>'11201'!O192+'11202'!O192+'11203'!O192+'11204'!O192+'11205'!O192+'11206'!O192+'11207'!O192+'11208'!O192+'11209'!O192+'11210'!O192+'11211'!O192+'11212'!O192</f>
        <v>10867487851</v>
      </c>
      <c r="P192" s="5">
        <f>'11201'!P192+'11202'!P192+'11203'!P192+'11204'!P192+'11205'!P192+'11206'!P192+'11207'!P192+'11208'!P192+'11209'!P192+'11210'!P192+'11211'!P192+'11212'!P192</f>
        <v>10683322426</v>
      </c>
      <c r="Q192" s="5">
        <f>'11201'!Q192+'11202'!Q192+'11203'!Q192+'11204'!Q192+'11205'!Q192+'11206'!Q192+'11207'!Q192+'11208'!Q192+'11209'!Q192+'11210'!Q192+'11211'!Q192+'11212'!Q192</f>
        <v>21550810277</v>
      </c>
      <c r="R192" s="5">
        <f>'11201'!R192+'11202'!R192+'11203'!R192+'11204'!R192+'11205'!R192+'11206'!R192+'11207'!R192+'11208'!R192+'11209'!R192+'11210'!R192+'11211'!R192+'11212'!R192</f>
        <v>603230770</v>
      </c>
      <c r="S192" s="5">
        <f>'11201'!S192+'11202'!S192+'11203'!S192+'11204'!S192+'11205'!S192+'11206'!S192+'11207'!S192+'11208'!S192+'11209'!S192+'11210'!S192+'11211'!S192+'11212'!S192</f>
        <v>353369069</v>
      </c>
      <c r="T192" s="5">
        <f>'11201'!T192+'11202'!T192+'11203'!T192+'11204'!T192+'11205'!T192+'11206'!T192+'11207'!T192+'11208'!T192+'11209'!T192+'11210'!T192+'11211'!T192+'11212'!T192</f>
        <v>956599839</v>
      </c>
      <c r="U192" s="5">
        <f>'11201'!U192+'11202'!U192+'11203'!U192+'11204'!U192+'11205'!U192+'11206'!U192+'11207'!U192+'11208'!U192+'11209'!U192+'11210'!U192+'11211'!U192+'11212'!U192</f>
        <v>1106622099</v>
      </c>
      <c r="V192" s="5">
        <f>'11201'!V192+'11202'!V192+'11203'!V192+'11204'!V192+'11205'!V192+'11206'!V192+'11207'!V192+'11208'!V192+'11209'!V192+'11210'!V192+'11211'!V192+'11212'!V192</f>
        <v>1121187054</v>
      </c>
      <c r="W192" s="5">
        <f>'11201'!W192+'11202'!W192+'11203'!W192+'11204'!W192+'11205'!W192+'11206'!W192+'11207'!W192+'11208'!W192+'11209'!W192+'11210'!W192+'11211'!W192+'11212'!W192</f>
        <v>2227809153</v>
      </c>
      <c r="X192" s="5">
        <f>'11201'!X192+'11202'!X192+'11203'!X192+'11204'!X192+'11205'!X192+'11206'!X192+'11207'!X192+'11208'!X192+'11209'!X192+'11210'!X192+'11211'!X192+'11212'!X192</f>
        <v>68221216446</v>
      </c>
      <c r="Y192" s="5">
        <f>'11201'!Y192+'11202'!Y192+'11203'!Y192+'11204'!Y192+'11205'!Y192+'11206'!Y192+'11207'!Y192+'11208'!Y192+'11209'!Y192+'11210'!Y192+'11211'!Y192+'11212'!Y192</f>
        <v>5591436688</v>
      </c>
      <c r="Z192" s="5">
        <f>'11201'!Z192+'11202'!Z192+'11203'!Z192+'11204'!Z192+'11205'!Z192+'11206'!Z192+'11207'!Z192+'11208'!Z192+'11209'!Z192+'11210'!Z192+'11211'!Z192+'11212'!Z192</f>
        <v>73812653134</v>
      </c>
      <c r="AA192" s="5">
        <f>'11201'!AA192+'11202'!AA192+'11203'!AA192+'11204'!AA192+'11205'!AA192+'11206'!AA192+'11207'!AA192+'11208'!AA192+'11209'!AA192+'11210'!AA192+'11211'!AA192+'11212'!AA192</f>
        <v>169896771</v>
      </c>
      <c r="AB192" s="5">
        <f>'11201'!AB192+'11202'!AB192+'11203'!AB192+'11204'!AB192+'11205'!AB192+'11206'!AB192+'11207'!AB192+'11208'!AB192+'11209'!AB192+'11210'!AB192+'11211'!AB192+'11212'!AB192</f>
        <v>2065428894</v>
      </c>
      <c r="AC192" s="5">
        <f>'11201'!AC192+'11202'!AC192+'11203'!AC192+'11204'!AC192+'11205'!AC192+'11206'!AC192+'11207'!AC192+'11208'!AC192+'11209'!AC192+'11210'!AC192+'11211'!AC192+'11212'!AC192</f>
        <v>2235325665</v>
      </c>
      <c r="AD192" s="5">
        <f>'11201'!AD192+'11202'!AD192+'11203'!AD192+'11204'!AD192+'11205'!AD192+'11206'!AD192+'11207'!AD192+'11208'!AD192+'11209'!AD192+'11210'!AD192+'11211'!AD192+'11212'!AD192</f>
        <v>4725049736</v>
      </c>
      <c r="AE192" s="5">
        <f>'11201'!AE192+'11202'!AE192+'11203'!AE192+'11204'!AE192+'11205'!AE192+'11206'!AE192+'11207'!AE192+'11208'!AE192+'11209'!AE192+'11210'!AE192+'11211'!AE192+'11212'!AE192</f>
        <v>4895643367</v>
      </c>
      <c r="AF192" s="5">
        <f>'11201'!AF192+'11202'!AF192+'11203'!AF192+'11204'!AF192+'11205'!AF192+'11206'!AF192+'11207'!AF192+'11208'!AF192+'11209'!AF192+'11210'!AF192+'11211'!AF192+'11212'!AF192</f>
        <v>9620693103</v>
      </c>
    </row>
    <row r="193" spans="1:32" ht="19.95" customHeight="1">
      <c r="A193" s="53"/>
      <c r="B193" s="17" t="s">
        <v>3</v>
      </c>
      <c r="C193" s="5">
        <f>'11201'!C193+'11202'!C193+'11203'!C193+'11204'!C193+'11205'!C193+'11206'!C193+'11207'!C193+'11208'!C193+'11209'!C193+'11210'!C193+'11211'!C193+'11212'!C193</f>
        <v>431385680158</v>
      </c>
      <c r="D193" s="5">
        <f>'11201'!D193+'11202'!D193+'11203'!D193+'11204'!D193+'11205'!D193+'11206'!D193+'11207'!D193+'11208'!D193+'11209'!D193+'11210'!D193+'11211'!D193+'11212'!D193</f>
        <v>335936138267</v>
      </c>
      <c r="E193" s="6">
        <f>'11201'!E193+'11202'!E193+'11203'!E193+'11204'!E193+'11205'!E193+'11206'!E193+'11207'!E193+'11208'!E193+'11209'!E193+'11210'!E193+'11211'!E193+'11212'!E193</f>
        <v>767321818425</v>
      </c>
      <c r="F193" s="5">
        <f>'11201'!F193+'11202'!F193+'11203'!F193+'11204'!F193+'11205'!F193+'11206'!F193+'11207'!F193+'11208'!F193+'11209'!F193+'11210'!F193+'11211'!F193+'11212'!F193</f>
        <v>112535776319</v>
      </c>
      <c r="G193" s="5">
        <f>'11201'!G193+'11202'!G193+'11203'!G193+'11204'!G193+'11205'!G193+'11206'!G193+'11207'!G193+'11208'!G193+'11209'!G193+'11210'!G193+'11211'!G193+'11212'!G193</f>
        <v>132198158479</v>
      </c>
      <c r="H193" s="5">
        <f>'11201'!H193+'11202'!H193+'11203'!H193+'11204'!H193+'11205'!H193+'11206'!H193+'11207'!H193+'11208'!H193+'11209'!H193+'11210'!H193+'11211'!H193+'11212'!H193</f>
        <v>244733934798</v>
      </c>
      <c r="I193" s="5">
        <f>'11201'!I193+'11202'!I193+'11203'!I193+'11204'!I193+'11205'!I193+'11206'!I193+'11207'!I193+'11208'!I193+'11209'!I193+'11210'!I193+'11211'!I193+'11212'!I193</f>
        <v>127121688720</v>
      </c>
      <c r="J193" s="5">
        <f>'11201'!J193+'11202'!J193+'11203'!J193+'11204'!J193+'11205'!J193+'11206'!J193+'11207'!J193+'11208'!J193+'11209'!J193+'11210'!J193+'11211'!J193+'11212'!J193</f>
        <v>124143383730</v>
      </c>
      <c r="K193" s="5">
        <f>'11201'!K193+'11202'!K193+'11203'!K193+'11204'!K193+'11205'!K193+'11206'!K193+'11207'!K193+'11208'!K193+'11209'!K193+'11210'!K193+'11211'!K193+'11212'!K193</f>
        <v>251265072450</v>
      </c>
      <c r="L193" s="5">
        <f>'11201'!L193+'11202'!L193+'11203'!L193+'11204'!L193+'11205'!L193+'11206'!L193+'11207'!L193+'11208'!L193+'11209'!L193+'11210'!L193+'11211'!L193+'11212'!L193</f>
        <v>439792764</v>
      </c>
      <c r="M193" s="5">
        <f>'11201'!M193+'11202'!M193+'11203'!M193+'11204'!M193+'11205'!M193+'11206'!M193+'11207'!M193+'11208'!M193+'11209'!M193+'11210'!M193+'11211'!M193+'11212'!M193</f>
        <v>388459701</v>
      </c>
      <c r="N193" s="5">
        <f>'11201'!N193+'11202'!N193+'11203'!N193+'11204'!N193+'11205'!N193+'11206'!N193+'11207'!N193+'11208'!N193+'11209'!N193+'11210'!N193+'11211'!N193+'11212'!N193</f>
        <v>828252465</v>
      </c>
      <c r="O193" s="5">
        <f>'11201'!O193+'11202'!O193+'11203'!O193+'11204'!O193+'11205'!O193+'11206'!O193+'11207'!O193+'11208'!O193+'11209'!O193+'11210'!O193+'11211'!O193+'11212'!O193</f>
        <v>1808506517</v>
      </c>
      <c r="P193" s="5">
        <f>'11201'!P193+'11202'!P193+'11203'!P193+'11204'!P193+'11205'!P193+'11206'!P193+'11207'!P193+'11208'!P193+'11209'!P193+'11210'!P193+'11211'!P193+'11212'!P193</f>
        <v>2306841280</v>
      </c>
      <c r="Q193" s="5">
        <f>'11201'!Q193+'11202'!Q193+'11203'!Q193+'11204'!Q193+'11205'!Q193+'11206'!Q193+'11207'!Q193+'11208'!Q193+'11209'!Q193+'11210'!Q193+'11211'!Q193+'11212'!Q193</f>
        <v>4115347797</v>
      </c>
      <c r="R193" s="5">
        <f>'11201'!R193+'11202'!R193+'11203'!R193+'11204'!R193+'11205'!R193+'11206'!R193+'11207'!R193+'11208'!R193+'11209'!R193+'11210'!R193+'11211'!R193+'11212'!R193</f>
        <v>128777428</v>
      </c>
      <c r="S193" s="5">
        <f>'11201'!S193+'11202'!S193+'11203'!S193+'11204'!S193+'11205'!S193+'11206'!S193+'11207'!S193+'11208'!S193+'11209'!S193+'11210'!S193+'11211'!S193+'11212'!S193</f>
        <v>90081188</v>
      </c>
      <c r="T193" s="5">
        <f>'11201'!T193+'11202'!T193+'11203'!T193+'11204'!T193+'11205'!T193+'11206'!T193+'11207'!T193+'11208'!T193+'11209'!T193+'11210'!T193+'11211'!T193+'11212'!T193</f>
        <v>218858616</v>
      </c>
      <c r="U193" s="5">
        <f>'11201'!U193+'11202'!U193+'11203'!U193+'11204'!U193+'11205'!U193+'11206'!U193+'11207'!U193+'11208'!U193+'11209'!U193+'11210'!U193+'11211'!U193+'11212'!U193</f>
        <v>101476984</v>
      </c>
      <c r="V193" s="5">
        <f>'11201'!V193+'11202'!V193+'11203'!V193+'11204'!V193+'11205'!V193+'11206'!V193+'11207'!V193+'11208'!V193+'11209'!V193+'11210'!V193+'11211'!V193+'11212'!V193</f>
        <v>125309025</v>
      </c>
      <c r="W193" s="5">
        <f>'11201'!W193+'11202'!W193+'11203'!W193+'11204'!W193+'11205'!W193+'11206'!W193+'11207'!W193+'11208'!W193+'11209'!W193+'11210'!W193+'11211'!W193+'11212'!W193</f>
        <v>226786009</v>
      </c>
      <c r="X193" s="5">
        <f>'11201'!X193+'11202'!X193+'11203'!X193+'11204'!X193+'11205'!X193+'11206'!X193+'11207'!X193+'11208'!X193+'11209'!X193+'11210'!X193+'11211'!X193+'11212'!X193</f>
        <v>64570064346</v>
      </c>
      <c r="Y193" s="5">
        <f>'11201'!Y193+'11202'!Y193+'11203'!Y193+'11204'!Y193+'11205'!Y193+'11206'!Y193+'11207'!Y193+'11208'!Y193+'11209'!Y193+'11210'!Y193+'11211'!Y193+'11212'!Y193</f>
        <v>7903593370</v>
      </c>
      <c r="Z193" s="5">
        <f>'11201'!Z193+'11202'!Z193+'11203'!Z193+'11204'!Z193+'11205'!Z193+'11206'!Z193+'11207'!Z193+'11208'!Z193+'11209'!Z193+'11210'!Z193+'11211'!Z193+'11212'!Z193</f>
        <v>72473657716</v>
      </c>
      <c r="AA193" s="5">
        <f>'11201'!AA193+'11202'!AA193+'11203'!AA193+'11204'!AA193+'11205'!AA193+'11206'!AA193+'11207'!AA193+'11208'!AA193+'11209'!AA193+'11210'!AA193+'11211'!AA193+'11212'!AA193</f>
        <v>121618600102</v>
      </c>
      <c r="AB193" s="5">
        <f>'11201'!AB193+'11202'!AB193+'11203'!AB193+'11204'!AB193+'11205'!AB193+'11206'!AB193+'11207'!AB193+'11208'!AB193+'11209'!AB193+'11210'!AB193+'11211'!AB193+'11212'!AB193</f>
        <v>66834254369</v>
      </c>
      <c r="AC193" s="5">
        <f>'11201'!AC193+'11202'!AC193+'11203'!AC193+'11204'!AC193+'11205'!AC193+'11206'!AC193+'11207'!AC193+'11208'!AC193+'11209'!AC193+'11210'!AC193+'11211'!AC193+'11212'!AC193</f>
        <v>188452854471</v>
      </c>
      <c r="AD193" s="5">
        <f>'11201'!AD193+'11202'!AD193+'11203'!AD193+'11204'!AD193+'11205'!AD193+'11206'!AD193+'11207'!AD193+'11208'!AD193+'11209'!AD193+'11210'!AD193+'11211'!AD193+'11212'!AD193</f>
        <v>3060996978</v>
      </c>
      <c r="AE193" s="5">
        <f>'11201'!AE193+'11202'!AE193+'11203'!AE193+'11204'!AE193+'11205'!AE193+'11206'!AE193+'11207'!AE193+'11208'!AE193+'11209'!AE193+'11210'!AE193+'11211'!AE193+'11212'!AE193</f>
        <v>1946057125</v>
      </c>
      <c r="AF193" s="5">
        <f>'11201'!AF193+'11202'!AF193+'11203'!AF193+'11204'!AF193+'11205'!AF193+'11206'!AF193+'11207'!AF193+'11208'!AF193+'11209'!AF193+'11210'!AF193+'11211'!AF193+'11212'!AF193</f>
        <v>5007054103</v>
      </c>
    </row>
    <row r="194" spans="1:32" ht="19.95" customHeight="1">
      <c r="A194" s="53"/>
      <c r="B194" s="17" t="s">
        <v>59</v>
      </c>
      <c r="C194" s="5">
        <f>'11201'!C194+'11202'!C194+'11203'!C194+'11204'!C194+'11205'!C194+'11206'!C194+'11207'!C194+'11208'!C194+'11209'!C194+'11210'!C194+'11211'!C194+'11212'!C194</f>
        <v>66461806147</v>
      </c>
      <c r="D194" s="5">
        <f>'11201'!D194+'11202'!D194+'11203'!D194+'11204'!D194+'11205'!D194+'11206'!D194+'11207'!D194+'11208'!D194+'11209'!D194+'11210'!D194+'11211'!D194+'11212'!D194</f>
        <v>25852470868</v>
      </c>
      <c r="E194" s="6">
        <f>'11201'!E194+'11202'!E194+'11203'!E194+'11204'!E194+'11205'!E194+'11206'!E194+'11207'!E194+'11208'!E194+'11209'!E194+'11210'!E194+'11211'!E194+'11212'!E194</f>
        <v>92314277015</v>
      </c>
      <c r="F194" s="5">
        <f>'11201'!F194+'11202'!F194+'11203'!F194+'11204'!F194+'11205'!F194+'11206'!F194+'11207'!F194+'11208'!F194+'11209'!F194+'11210'!F194+'11211'!F194+'11212'!F194</f>
        <v>14409848300</v>
      </c>
      <c r="G194" s="5">
        <f>'11201'!G194+'11202'!G194+'11203'!G194+'11204'!G194+'11205'!G194+'11206'!G194+'11207'!G194+'11208'!G194+'11209'!G194+'11210'!G194+'11211'!G194+'11212'!G194</f>
        <v>14909657467</v>
      </c>
      <c r="H194" s="5">
        <f>'11201'!H194+'11202'!H194+'11203'!H194+'11204'!H194+'11205'!H194+'11206'!H194+'11207'!H194+'11208'!H194+'11209'!H194+'11210'!H194+'11211'!H194+'11212'!H194</f>
        <v>29319505767</v>
      </c>
      <c r="I194" s="5">
        <f>'11201'!I194+'11202'!I194+'11203'!I194+'11204'!I194+'11205'!I194+'11206'!I194+'11207'!I194+'11208'!I194+'11209'!I194+'11210'!I194+'11211'!I194+'11212'!I194</f>
        <v>4683363664</v>
      </c>
      <c r="J194" s="5">
        <f>'11201'!J194+'11202'!J194+'11203'!J194+'11204'!J194+'11205'!J194+'11206'!J194+'11207'!J194+'11208'!J194+'11209'!J194+'11210'!J194+'11211'!J194+'11212'!J194</f>
        <v>4301886751</v>
      </c>
      <c r="K194" s="5">
        <f>'11201'!K194+'11202'!K194+'11203'!K194+'11204'!K194+'11205'!K194+'11206'!K194+'11207'!K194+'11208'!K194+'11209'!K194+'11210'!K194+'11211'!K194+'11212'!K194</f>
        <v>8985250415</v>
      </c>
      <c r="L194" s="5">
        <f>'11201'!L194+'11202'!L194+'11203'!L194+'11204'!L194+'11205'!L194+'11206'!L194+'11207'!L194+'11208'!L194+'11209'!L194+'11210'!L194+'11211'!L194+'11212'!L194</f>
        <v>32703563</v>
      </c>
      <c r="M194" s="5">
        <f>'11201'!M194+'11202'!M194+'11203'!M194+'11204'!M194+'11205'!M194+'11206'!M194+'11207'!M194+'11208'!M194+'11209'!M194+'11210'!M194+'11211'!M194+'11212'!M194</f>
        <v>21265279</v>
      </c>
      <c r="N194" s="5">
        <f>'11201'!N194+'11202'!N194+'11203'!N194+'11204'!N194+'11205'!N194+'11206'!N194+'11207'!N194+'11208'!N194+'11209'!N194+'11210'!N194+'11211'!N194+'11212'!N194</f>
        <v>53968842</v>
      </c>
      <c r="O194" s="5">
        <f>'11201'!O194+'11202'!O194+'11203'!O194+'11204'!O194+'11205'!O194+'11206'!O194+'11207'!O194+'11208'!O194+'11209'!O194+'11210'!O194+'11211'!O194+'11212'!O194</f>
        <v>192467116</v>
      </c>
      <c r="P194" s="5">
        <f>'11201'!P194+'11202'!P194+'11203'!P194+'11204'!P194+'11205'!P194+'11206'!P194+'11207'!P194+'11208'!P194+'11209'!P194+'11210'!P194+'11211'!P194+'11212'!P194</f>
        <v>181990612</v>
      </c>
      <c r="Q194" s="5">
        <f>'11201'!Q194+'11202'!Q194+'11203'!Q194+'11204'!Q194+'11205'!Q194+'11206'!Q194+'11207'!Q194+'11208'!Q194+'11209'!Q194+'11210'!Q194+'11211'!Q194+'11212'!Q194</f>
        <v>374457728</v>
      </c>
      <c r="R194" s="5">
        <f>'11201'!R194+'11202'!R194+'11203'!R194+'11204'!R194+'11205'!R194+'11206'!R194+'11207'!R194+'11208'!R194+'11209'!R194+'11210'!R194+'11211'!R194+'11212'!R194</f>
        <v>0</v>
      </c>
      <c r="S194" s="5">
        <f>'11201'!S194+'11202'!S194+'11203'!S194+'11204'!S194+'11205'!S194+'11206'!S194+'11207'!S194+'11208'!S194+'11209'!S194+'11210'!S194+'11211'!S194+'11212'!S194</f>
        <v>0</v>
      </c>
      <c r="T194" s="5">
        <f>'11201'!T194+'11202'!T194+'11203'!T194+'11204'!T194+'11205'!T194+'11206'!T194+'11207'!T194+'11208'!T194+'11209'!T194+'11210'!T194+'11211'!T194+'11212'!T194</f>
        <v>0</v>
      </c>
      <c r="U194" s="5">
        <f>'11201'!U194+'11202'!U194+'11203'!U194+'11204'!U194+'11205'!U194+'11206'!U194+'11207'!U194+'11208'!U194+'11209'!U194+'11210'!U194+'11211'!U194+'11212'!U194</f>
        <v>16940030</v>
      </c>
      <c r="V194" s="5">
        <f>'11201'!V194+'11202'!V194+'11203'!V194+'11204'!V194+'11205'!V194+'11206'!V194+'11207'!V194+'11208'!V194+'11209'!V194+'11210'!V194+'11211'!V194+'11212'!V194</f>
        <v>13169549</v>
      </c>
      <c r="W194" s="5">
        <f>'11201'!W194+'11202'!W194+'11203'!W194+'11204'!W194+'11205'!W194+'11206'!W194+'11207'!W194+'11208'!W194+'11209'!W194+'11210'!W194+'11211'!W194+'11212'!W194</f>
        <v>30109579</v>
      </c>
      <c r="X194" s="5">
        <f>'11201'!X194+'11202'!X194+'11203'!X194+'11204'!X194+'11205'!X194+'11206'!X194+'11207'!X194+'11208'!X194+'11209'!X194+'11210'!X194+'11211'!X194+'11212'!X194</f>
        <v>38898971834</v>
      </c>
      <c r="Y194" s="5">
        <f>'11201'!Y194+'11202'!Y194+'11203'!Y194+'11204'!Y194+'11205'!Y194+'11206'!Y194+'11207'!Y194+'11208'!Y194+'11209'!Y194+'11210'!Y194+'11211'!Y194+'11212'!Y194</f>
        <v>754670798</v>
      </c>
      <c r="Z194" s="5">
        <f>'11201'!Z194+'11202'!Z194+'11203'!Z194+'11204'!Z194+'11205'!Z194+'11206'!Z194+'11207'!Z194+'11208'!Z194+'11209'!Z194+'11210'!Z194+'11211'!Z194+'11212'!Z194</f>
        <v>39653642632</v>
      </c>
      <c r="AA194" s="5">
        <f>'11201'!AA194+'11202'!AA194+'11203'!AA194+'11204'!AA194+'11205'!AA194+'11206'!AA194+'11207'!AA194+'11208'!AA194+'11209'!AA194+'11210'!AA194+'11211'!AA194+'11212'!AA194</f>
        <v>8198260833</v>
      </c>
      <c r="AB194" s="5">
        <f>'11201'!AB194+'11202'!AB194+'11203'!AB194+'11204'!AB194+'11205'!AB194+'11206'!AB194+'11207'!AB194+'11208'!AB194+'11209'!AB194+'11210'!AB194+'11211'!AB194+'11212'!AB194</f>
        <v>5638941561</v>
      </c>
      <c r="AC194" s="5">
        <f>'11201'!AC194+'11202'!AC194+'11203'!AC194+'11204'!AC194+'11205'!AC194+'11206'!AC194+'11207'!AC194+'11208'!AC194+'11209'!AC194+'11210'!AC194+'11211'!AC194+'11212'!AC194</f>
        <v>13837202394</v>
      </c>
      <c r="AD194" s="5">
        <f>'11201'!AD194+'11202'!AD194+'11203'!AD194+'11204'!AD194+'11205'!AD194+'11206'!AD194+'11207'!AD194+'11208'!AD194+'11209'!AD194+'11210'!AD194+'11211'!AD194+'11212'!AD194</f>
        <v>29250807</v>
      </c>
      <c r="AE194" s="5">
        <f>'11201'!AE194+'11202'!AE194+'11203'!AE194+'11204'!AE194+'11205'!AE194+'11206'!AE194+'11207'!AE194+'11208'!AE194+'11209'!AE194+'11210'!AE194+'11211'!AE194+'11212'!AE194</f>
        <v>30888851</v>
      </c>
      <c r="AF194" s="5">
        <f>'11201'!AF194+'11202'!AF194+'11203'!AF194+'11204'!AF194+'11205'!AF194+'11206'!AF194+'11207'!AF194+'11208'!AF194+'11209'!AF194+'11210'!AF194+'11211'!AF194+'11212'!AF194</f>
        <v>60139658</v>
      </c>
    </row>
    <row r="195" spans="1:32" ht="21.75" customHeight="1" thickBot="1">
      <c r="A195" s="54" t="s">
        <v>68</v>
      </c>
      <c r="B195" s="17" t="s">
        <v>4</v>
      </c>
      <c r="C195" s="5">
        <f>'11201'!C195+'11202'!C195+'11203'!C195+'11204'!C195+'11205'!C195+'11206'!C195+'11207'!C195+'11208'!C195+'11209'!C195+'11210'!C195+'11211'!C195+'11212'!C195</f>
        <v>1473508152943</v>
      </c>
      <c r="D195" s="5">
        <f>'11201'!D195+'11202'!D195+'11203'!D195+'11204'!D195+'11205'!D195+'11206'!D195+'11207'!D195+'11208'!D195+'11209'!D195+'11210'!D195+'11211'!D195+'11212'!D195</f>
        <v>1033683869854</v>
      </c>
      <c r="E195" s="6">
        <f>'11201'!E195+'11202'!E195+'11203'!E195+'11204'!E195+'11205'!E195+'11206'!E195+'11207'!E195+'11208'!E195+'11209'!E195+'11210'!E195+'11211'!E195+'11212'!E195</f>
        <v>2507192022797</v>
      </c>
      <c r="F195" s="5">
        <f>'11201'!F195+'11202'!F195+'11203'!F195+'11204'!F195+'11205'!F195+'11206'!F195+'11207'!F195+'11208'!F195+'11209'!F195+'11210'!F195+'11211'!F195+'11212'!F195</f>
        <v>534754772267</v>
      </c>
      <c r="G195" s="5">
        <f>'11201'!G195+'11202'!G195+'11203'!G195+'11204'!G195+'11205'!G195+'11206'!G195+'11207'!G195+'11208'!G195+'11209'!G195+'11210'!G195+'11211'!G195+'11212'!G195</f>
        <v>538394268013</v>
      </c>
      <c r="H195" s="5">
        <f>'11201'!H195+'11202'!H195+'11203'!H195+'11204'!H195+'11205'!H195+'11206'!H195+'11207'!H195+'11208'!H195+'11209'!H195+'11210'!H195+'11211'!H195+'11212'!H195</f>
        <v>1073149040280</v>
      </c>
      <c r="I195" s="5">
        <f>'11201'!I195+'11202'!I195+'11203'!I195+'11204'!I195+'11205'!I195+'11206'!I195+'11207'!I195+'11208'!I195+'11209'!I195+'11210'!I195+'11211'!I195+'11212'!I195</f>
        <v>469919919576</v>
      </c>
      <c r="J195" s="5">
        <f>'11201'!J195+'11202'!J195+'11203'!J195+'11204'!J195+'11205'!J195+'11206'!J195+'11207'!J195+'11208'!J195+'11209'!J195+'11210'!J195+'11211'!J195+'11212'!J195</f>
        <v>410441667004</v>
      </c>
      <c r="K195" s="5">
        <f>'11201'!K195+'11202'!K195+'11203'!K195+'11204'!K195+'11205'!K195+'11206'!K195+'11207'!K195+'11208'!K195+'11209'!K195+'11210'!K195+'11211'!K195+'11212'!K195</f>
        <v>880361586580</v>
      </c>
      <c r="L195" s="5">
        <f>'11201'!L195+'11202'!L195+'11203'!L195+'11204'!L195+'11205'!L195+'11206'!L195+'11207'!L195+'11208'!L195+'11209'!L195+'11210'!L195+'11211'!L195+'11212'!L195</f>
        <v>1752594865</v>
      </c>
      <c r="M195" s="5">
        <f>'11201'!M195+'11202'!M195+'11203'!M195+'11204'!M195+'11205'!M195+'11206'!M195+'11207'!M195+'11208'!M195+'11209'!M195+'11210'!M195+'11211'!M195+'11212'!M195</f>
        <v>1715768975</v>
      </c>
      <c r="N195" s="5">
        <f>'11201'!N195+'11202'!N195+'11203'!N195+'11204'!N195+'11205'!N195+'11206'!N195+'11207'!N195+'11208'!N195+'11209'!N195+'11210'!N195+'11211'!N195+'11212'!N195</f>
        <v>3468363840</v>
      </c>
      <c r="O195" s="5">
        <f>'11201'!O195+'11202'!O195+'11203'!O195+'11204'!O195+'11205'!O195+'11206'!O195+'11207'!O195+'11208'!O195+'11209'!O195+'11210'!O195+'11211'!O195+'11212'!O195</f>
        <v>3825258557</v>
      </c>
      <c r="P195" s="5">
        <f>'11201'!P195+'11202'!P195+'11203'!P195+'11204'!P195+'11205'!P195+'11206'!P195+'11207'!P195+'11208'!P195+'11209'!P195+'11210'!P195+'11211'!P195+'11212'!P195</f>
        <v>7325894088</v>
      </c>
      <c r="Q195" s="5">
        <f>'11201'!Q195+'11202'!Q195+'11203'!Q195+'11204'!Q195+'11205'!Q195+'11206'!Q195+'11207'!Q195+'11208'!Q195+'11209'!Q195+'11210'!Q195+'11211'!Q195+'11212'!Q195</f>
        <v>11151152645</v>
      </c>
      <c r="R195" s="5">
        <f>'11201'!R195+'11202'!R195+'11203'!R195+'11204'!R195+'11205'!R195+'11206'!R195+'11207'!R195+'11208'!R195+'11209'!R195+'11210'!R195+'11211'!R195+'11212'!R195</f>
        <v>4674864</v>
      </c>
      <c r="S195" s="5">
        <f>'11201'!S195+'11202'!S195+'11203'!S195+'11204'!S195+'11205'!S195+'11206'!S195+'11207'!S195+'11208'!S195+'11209'!S195+'11210'!S195+'11211'!S195+'11212'!S195</f>
        <v>7807296</v>
      </c>
      <c r="T195" s="5">
        <f>'11201'!T195+'11202'!T195+'11203'!T195+'11204'!T195+'11205'!T195+'11206'!T195+'11207'!T195+'11208'!T195+'11209'!T195+'11210'!T195+'11211'!T195+'11212'!T195</f>
        <v>12482160</v>
      </c>
      <c r="U195" s="5">
        <f>'11201'!U195+'11202'!U195+'11203'!U195+'11204'!U195+'11205'!U195+'11206'!U195+'11207'!U195+'11208'!U195+'11209'!U195+'11210'!U195+'11211'!U195+'11212'!U195</f>
        <v>6593453748</v>
      </c>
      <c r="V195" s="5">
        <f>'11201'!V195+'11202'!V195+'11203'!V195+'11204'!V195+'11205'!V195+'11206'!V195+'11207'!V195+'11208'!V195+'11209'!V195+'11210'!V195+'11211'!V195+'11212'!V195</f>
        <v>2708126809</v>
      </c>
      <c r="W195" s="5">
        <f>'11201'!W195+'11202'!W195+'11203'!W195+'11204'!W195+'11205'!W195+'11206'!W195+'11207'!W195+'11208'!W195+'11209'!W195+'11210'!W195+'11211'!W195+'11212'!W195</f>
        <v>9301580557</v>
      </c>
      <c r="X195" s="5">
        <f>'11201'!X195+'11202'!X195+'11203'!X195+'11204'!X195+'11205'!X195+'11206'!X195+'11207'!X195+'11208'!X195+'11209'!X195+'11210'!X195+'11211'!X195+'11212'!X195</f>
        <v>456623747218</v>
      </c>
      <c r="Y195" s="5">
        <f>'11201'!Y195+'11202'!Y195+'11203'!Y195+'11204'!Y195+'11205'!Y195+'11206'!Y195+'11207'!Y195+'11208'!Y195+'11209'!Y195+'11210'!Y195+'11211'!Y195+'11212'!Y195</f>
        <v>72989255551</v>
      </c>
      <c r="Z195" s="5">
        <f>'11201'!Z195+'11202'!Z195+'11203'!Z195+'11204'!Z195+'11205'!Z195+'11206'!Z195+'11207'!Z195+'11208'!Z195+'11209'!Z195+'11210'!Z195+'11211'!Z195+'11212'!Z195</f>
        <v>529613002769</v>
      </c>
      <c r="AA195" s="5">
        <f>'11201'!AA195+'11202'!AA195+'11203'!AA195+'11204'!AA195+'11205'!AA195+'11206'!AA195+'11207'!AA195+'11208'!AA195+'11209'!AA195+'11210'!AA195+'11211'!AA195+'11212'!AA195</f>
        <v>0</v>
      </c>
      <c r="AB195" s="5">
        <f>'11201'!AB195+'11202'!AB195+'11203'!AB195+'11204'!AB195+'11205'!AB195+'11206'!AB195+'11207'!AB195+'11208'!AB195+'11209'!AB195+'11210'!AB195+'11211'!AB195+'11212'!AB195</f>
        <v>4412467</v>
      </c>
      <c r="AC195" s="5">
        <f>'11201'!AC195+'11202'!AC195+'11203'!AC195+'11204'!AC195+'11205'!AC195+'11206'!AC195+'11207'!AC195+'11208'!AC195+'11209'!AC195+'11210'!AC195+'11211'!AC195+'11212'!AC195</f>
        <v>4412467</v>
      </c>
      <c r="AD195" s="5">
        <f>'11201'!AD195+'11202'!AD195+'11203'!AD195+'11204'!AD195+'11205'!AD195+'11206'!AD195+'11207'!AD195+'11208'!AD195+'11209'!AD195+'11210'!AD195+'11211'!AD195+'11212'!AD195</f>
        <v>33731848</v>
      </c>
      <c r="AE195" s="5">
        <f>'11201'!AE195+'11202'!AE195+'11203'!AE195+'11204'!AE195+'11205'!AE195+'11206'!AE195+'11207'!AE195+'11208'!AE195+'11209'!AE195+'11210'!AE195+'11211'!AE195+'11212'!AE195</f>
        <v>96669651</v>
      </c>
      <c r="AF195" s="5">
        <f>'11201'!AF195+'11202'!AF195+'11203'!AF195+'11204'!AF195+'11205'!AF195+'11206'!AF195+'11207'!AF195+'11208'!AF195+'11209'!AF195+'11210'!AF195+'11211'!AF195+'11212'!AF195</f>
        <v>130401499</v>
      </c>
    </row>
    <row r="196" spans="1:32" ht="21.75" customHeight="1" thickBot="1">
      <c r="A196" s="48" t="s">
        <v>63</v>
      </c>
      <c r="B196" s="49"/>
      <c r="C196" s="27">
        <f>'11201'!C196+'11202'!C196+'11203'!C196+'11204'!C196+'11205'!C196+'11206'!C196+'11207'!C196+'11208'!C196+'11209'!C196+'11210'!C196+'11211'!C196+'11212'!C196</f>
        <v>33357113808.900002</v>
      </c>
      <c r="D196" s="27">
        <f>'11201'!D196+'11202'!D196+'11203'!D196+'11204'!D196+'11205'!D196+'11206'!D196+'11207'!D196+'11208'!D196+'11209'!D196+'11210'!D196+'11211'!D196+'11212'!D196</f>
        <v>33610613634.900002</v>
      </c>
      <c r="E196" s="29">
        <f>C196+D196</f>
        <v>66967727443.800003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21.75" customHeight="1" thickBot="1">
      <c r="A197" s="50" t="s">
        <v>64</v>
      </c>
      <c r="B197" s="51"/>
      <c r="C197" s="27">
        <f>'11201'!C197+'11202'!C197+'11203'!C197+'11204'!C197+'11205'!C197+'11206'!C197+'11207'!C197+'11208'!C197+'11209'!C197+'11210'!C197+'11211'!C197+'11212'!C197</f>
        <v>2538006025158.1001</v>
      </c>
      <c r="D197" s="27">
        <f>'11201'!D197+'11202'!D197+'11203'!D197+'11204'!D197+'11205'!D197+'11206'!D197+'11207'!D197+'11208'!D197+'11209'!D197+'11210'!D197+'11211'!D197+'11212'!D197</f>
        <v>1877887899605.1001</v>
      </c>
      <c r="E197" s="27">
        <f>E191-E196</f>
        <v>4415893924763.2002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>
      <c r="A198" s="16"/>
      <c r="B198" s="15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</row>
    <row r="199" spans="1:32">
      <c r="A199" s="55" t="s">
        <v>72</v>
      </c>
      <c r="B199" s="13" t="s">
        <v>2</v>
      </c>
      <c r="C199" s="14">
        <v>4564220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</row>
    <row r="200" spans="1:32">
      <c r="A200" s="56"/>
      <c r="B200" s="13" t="s">
        <v>56</v>
      </c>
      <c r="C200" s="5">
        <v>20107</v>
      </c>
      <c r="D200" s="11"/>
      <c r="E200" s="100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</row>
    <row r="201" spans="1:32">
      <c r="A201" s="56"/>
      <c r="B201" s="13" t="s">
        <v>59</v>
      </c>
      <c r="C201" s="5">
        <v>5330</v>
      </c>
      <c r="D201" s="100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</row>
    <row r="202" spans="1:32">
      <c r="A202" s="56"/>
      <c r="B202" s="13" t="s">
        <v>4</v>
      </c>
      <c r="C202" s="5">
        <v>532</v>
      </c>
      <c r="D202" s="11"/>
      <c r="E202" s="11"/>
      <c r="F202" s="11"/>
      <c r="G202" s="11"/>
      <c r="H202" s="11"/>
      <c r="I202" s="11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</row>
    <row r="203" spans="1:32">
      <c r="A203" s="57"/>
      <c r="B203" s="13" t="s">
        <v>57</v>
      </c>
      <c r="C203" s="5">
        <f>C199+C200+C201+C202</f>
        <v>4590189</v>
      </c>
      <c r="D203" s="11"/>
      <c r="E203" s="11"/>
      <c r="F203" s="11"/>
      <c r="G203" s="11"/>
      <c r="H203" s="11"/>
      <c r="I203" s="11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</row>
    <row r="204" spans="1:32">
      <c r="A204" s="11"/>
      <c r="B204" s="11"/>
      <c r="C204" s="11"/>
      <c r="D204" s="11"/>
      <c r="E204" s="11"/>
      <c r="F204" s="11"/>
      <c r="G204" s="11"/>
    </row>
    <row r="205" spans="1:32" s="33" customFormat="1" ht="22.95" customHeight="1">
      <c r="A205" s="70" t="s">
        <v>70</v>
      </c>
      <c r="B205" s="71"/>
      <c r="C205" s="71"/>
      <c r="D205" s="72"/>
      <c r="E205" s="72"/>
      <c r="F205" s="72"/>
      <c r="G205" s="72"/>
      <c r="H205" s="7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</row>
    <row r="206" spans="1:32" s="33" customFormat="1" ht="30.75" customHeight="1">
      <c r="A206" s="70" t="s">
        <v>66</v>
      </c>
      <c r="B206" s="71"/>
      <c r="C206" s="7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</row>
    <row r="207" spans="1:32">
      <c r="A207" s="11"/>
      <c r="B207" s="11"/>
      <c r="C207" s="11"/>
      <c r="D207" s="11"/>
      <c r="E207" s="11"/>
      <c r="F207" s="11"/>
      <c r="G207" s="11"/>
    </row>
    <row r="208" spans="1:32">
      <c r="A208" s="11"/>
      <c r="B208" s="11"/>
      <c r="C208" s="11"/>
      <c r="D208" s="11"/>
      <c r="E208" s="11"/>
      <c r="F208" s="11"/>
      <c r="G208" s="11"/>
    </row>
    <row r="209" spans="1:7">
      <c r="A209" s="11"/>
      <c r="B209" s="11"/>
      <c r="C209" s="11"/>
      <c r="D209" s="11"/>
      <c r="E209" s="11"/>
      <c r="F209" s="11"/>
      <c r="G209" s="11"/>
    </row>
    <row r="210" spans="1:7">
      <c r="A210" s="11"/>
      <c r="B210" s="11"/>
      <c r="C210" s="11"/>
      <c r="D210" s="11"/>
      <c r="E210" s="11"/>
      <c r="F210" s="11"/>
      <c r="G210" s="11"/>
    </row>
    <row r="211" spans="1:7">
      <c r="A211" s="4"/>
      <c r="B211" s="4"/>
    </row>
    <row r="212" spans="1:7">
      <c r="A212" s="4"/>
      <c r="B212" s="4"/>
    </row>
    <row r="213" spans="1:7">
      <c r="A213" s="4"/>
      <c r="B213" s="4"/>
    </row>
    <row r="214" spans="1:7">
      <c r="A214" s="4"/>
      <c r="B214" s="4"/>
    </row>
    <row r="215" spans="1:7">
      <c r="A215" s="4"/>
      <c r="B215" s="4"/>
    </row>
    <row r="216" spans="1:7">
      <c r="A216" s="4"/>
      <c r="B216" s="4"/>
    </row>
  </sheetData>
  <mergeCells count="59">
    <mergeCell ref="A206:C206"/>
    <mergeCell ref="A186:A189"/>
    <mergeCell ref="A196:B196"/>
    <mergeCell ref="A197:B197"/>
    <mergeCell ref="A199:A203"/>
    <mergeCell ref="A192:A195"/>
    <mergeCell ref="A205:H205"/>
    <mergeCell ref="A181:A184"/>
    <mergeCell ref="A126:A129"/>
    <mergeCell ref="A131:A134"/>
    <mergeCell ref="A136:A139"/>
    <mergeCell ref="A141:A144"/>
    <mergeCell ref="A146:A149"/>
    <mergeCell ref="A151:A154"/>
    <mergeCell ref="A161:A164"/>
    <mergeCell ref="A166:A169"/>
    <mergeCell ref="A171:A174"/>
    <mergeCell ref="A176:A179"/>
    <mergeCell ref="A156:A159"/>
    <mergeCell ref="A121:A124"/>
    <mergeCell ref="A66:A69"/>
    <mergeCell ref="A71:A74"/>
    <mergeCell ref="A76:A79"/>
    <mergeCell ref="A81:A84"/>
    <mergeCell ref="A86:A89"/>
    <mergeCell ref="A91:A94"/>
    <mergeCell ref="A96:A99"/>
    <mergeCell ref="A101:A104"/>
    <mergeCell ref="A106:A109"/>
    <mergeCell ref="A111:A114"/>
    <mergeCell ref="A116:A119"/>
    <mergeCell ref="A61:A64"/>
    <mergeCell ref="A6:A9"/>
    <mergeCell ref="A11:A14"/>
    <mergeCell ref="A16:A19"/>
    <mergeCell ref="A21:A24"/>
    <mergeCell ref="A26:A29"/>
    <mergeCell ref="A31:A34"/>
    <mergeCell ref="A36:A39"/>
    <mergeCell ref="A41:A44"/>
    <mergeCell ref="A46:A49"/>
    <mergeCell ref="A51:A54"/>
    <mergeCell ref="A56:A59"/>
    <mergeCell ref="AA4:AC4"/>
    <mergeCell ref="A1:AF1"/>
    <mergeCell ref="A2:AF2"/>
    <mergeCell ref="A3:A5"/>
    <mergeCell ref="B3:B5"/>
    <mergeCell ref="C3:E4"/>
    <mergeCell ref="F3:W3"/>
    <mergeCell ref="X3:AC3"/>
    <mergeCell ref="AD3:AF4"/>
    <mergeCell ref="F4:H4"/>
    <mergeCell ref="I4:K4"/>
    <mergeCell ref="L4:N4"/>
    <mergeCell ref="O4:Q4"/>
    <mergeCell ref="R4:T4"/>
    <mergeCell ref="U4:W4"/>
    <mergeCell ref="X4:Z4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1F344-0801-4653-B466-9EA42F18CD31}">
  <sheetPr>
    <pageSetUpPr fitToPage="1"/>
  </sheetPr>
  <dimension ref="A1:AF216"/>
  <sheetViews>
    <sheetView topLeftCell="A184" workbookViewId="0">
      <selection activeCell="E198" sqref="E198"/>
    </sheetView>
  </sheetViews>
  <sheetFormatPr defaultColWidth="19.44140625" defaultRowHeight="16.2"/>
  <cols>
    <col min="1" max="1" width="19.44140625" style="2"/>
    <col min="2" max="2" width="19.44140625" style="3"/>
    <col min="3" max="5" width="19.88671875" style="4" bestFit="1" customWidth="1"/>
    <col min="6" max="32" width="19.44140625" style="4"/>
    <col min="33" max="16384" width="19.44140625" style="1"/>
  </cols>
  <sheetData>
    <row r="1" spans="1:32" ht="37.5" customHeight="1">
      <c r="A1" s="58" t="s">
        <v>75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2" ht="26.25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23" customFormat="1" ht="20.7" customHeight="1">
      <c r="A3" s="60" t="s">
        <v>22</v>
      </c>
      <c r="B3" s="60" t="s">
        <v>1</v>
      </c>
      <c r="C3" s="61" t="s">
        <v>71</v>
      </c>
      <c r="D3" s="62"/>
      <c r="E3" s="62"/>
      <c r="F3" s="63" t="s">
        <v>9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4" t="s">
        <v>10</v>
      </c>
      <c r="Y3" s="64"/>
      <c r="Z3" s="64"/>
      <c r="AA3" s="64"/>
      <c r="AB3" s="64"/>
      <c r="AC3" s="64"/>
      <c r="AD3" s="65" t="s">
        <v>11</v>
      </c>
      <c r="AE3" s="66"/>
      <c r="AF3" s="66"/>
    </row>
    <row r="4" spans="1:32" s="23" customFormat="1" ht="19.95" customHeight="1">
      <c r="A4" s="60"/>
      <c r="B4" s="60" t="s">
        <v>1</v>
      </c>
      <c r="C4" s="62"/>
      <c r="D4" s="62"/>
      <c r="E4" s="62"/>
      <c r="F4" s="67" t="s">
        <v>12</v>
      </c>
      <c r="G4" s="67"/>
      <c r="H4" s="67"/>
      <c r="I4" s="67" t="s">
        <v>13</v>
      </c>
      <c r="J4" s="67"/>
      <c r="K4" s="67"/>
      <c r="L4" s="67" t="s">
        <v>14</v>
      </c>
      <c r="M4" s="67"/>
      <c r="N4" s="67"/>
      <c r="O4" s="67" t="s">
        <v>15</v>
      </c>
      <c r="P4" s="67"/>
      <c r="Q4" s="67"/>
      <c r="R4" s="67" t="s">
        <v>60</v>
      </c>
      <c r="S4" s="67"/>
      <c r="T4" s="67"/>
      <c r="U4" s="67" t="s">
        <v>16</v>
      </c>
      <c r="V4" s="67"/>
      <c r="W4" s="67"/>
      <c r="X4" s="68" t="s">
        <v>17</v>
      </c>
      <c r="Y4" s="68"/>
      <c r="Z4" s="68"/>
      <c r="AA4" s="68" t="s">
        <v>18</v>
      </c>
      <c r="AB4" s="68"/>
      <c r="AC4" s="68"/>
      <c r="AD4" s="66"/>
      <c r="AE4" s="66"/>
      <c r="AF4" s="66"/>
    </row>
    <row r="5" spans="1:32" s="23" customFormat="1" ht="19.95" customHeight="1">
      <c r="A5" s="60"/>
      <c r="B5" s="60"/>
      <c r="C5" s="24" t="s">
        <v>19</v>
      </c>
      <c r="D5" s="24" t="s">
        <v>20</v>
      </c>
      <c r="E5" s="24" t="s">
        <v>21</v>
      </c>
      <c r="F5" s="26" t="s">
        <v>19</v>
      </c>
      <c r="G5" s="26" t="s">
        <v>20</v>
      </c>
      <c r="H5" s="26" t="s">
        <v>21</v>
      </c>
      <c r="I5" s="26" t="s">
        <v>19</v>
      </c>
      <c r="J5" s="26" t="s">
        <v>20</v>
      </c>
      <c r="K5" s="26" t="s">
        <v>21</v>
      </c>
      <c r="L5" s="26" t="s">
        <v>19</v>
      </c>
      <c r="M5" s="26" t="s">
        <v>20</v>
      </c>
      <c r="N5" s="26" t="s">
        <v>21</v>
      </c>
      <c r="O5" s="26" t="s">
        <v>19</v>
      </c>
      <c r="P5" s="26" t="s">
        <v>20</v>
      </c>
      <c r="Q5" s="26" t="s">
        <v>21</v>
      </c>
      <c r="R5" s="26" t="s">
        <v>19</v>
      </c>
      <c r="S5" s="26" t="s">
        <v>20</v>
      </c>
      <c r="T5" s="26" t="s">
        <v>21</v>
      </c>
      <c r="U5" s="26" t="s">
        <v>19</v>
      </c>
      <c r="V5" s="26" t="s">
        <v>20</v>
      </c>
      <c r="W5" s="26" t="s">
        <v>21</v>
      </c>
      <c r="X5" s="25" t="s">
        <v>19</v>
      </c>
      <c r="Y5" s="25" t="s">
        <v>20</v>
      </c>
      <c r="Z5" s="25" t="s">
        <v>21</v>
      </c>
      <c r="AA5" s="25" t="s">
        <v>19</v>
      </c>
      <c r="AB5" s="25" t="s">
        <v>20</v>
      </c>
      <c r="AC5" s="25" t="s">
        <v>21</v>
      </c>
      <c r="AD5" s="24" t="s">
        <v>19</v>
      </c>
      <c r="AE5" s="24" t="s">
        <v>20</v>
      </c>
      <c r="AF5" s="24" t="s">
        <v>21</v>
      </c>
    </row>
    <row r="6" spans="1:32" ht="19.5" customHeight="1">
      <c r="A6" s="52" t="s">
        <v>23</v>
      </c>
      <c r="B6" s="18" t="s">
        <v>2</v>
      </c>
      <c r="C6" s="5">
        <f>F6+I6+L6+O6+U6+X6+AA6+AD6+R6</f>
        <v>38894842005</v>
      </c>
      <c r="D6" s="5">
        <f>G6+J6+M6+P6+V6+Y6+AB6+AE6+S6</f>
        <v>36620822108</v>
      </c>
      <c r="E6" s="6">
        <f>H6+K6+N6+Q6+W6+Z6+AC6+AF6+T6</f>
        <v>75515664113</v>
      </c>
      <c r="F6" s="5">
        <v>25075859394</v>
      </c>
      <c r="G6" s="5">
        <v>25947789394</v>
      </c>
      <c r="H6" s="5">
        <f>F6+G6</f>
        <v>51023648788</v>
      </c>
      <c r="I6" s="5">
        <v>11012752829</v>
      </c>
      <c r="J6" s="5">
        <v>9668912314</v>
      </c>
      <c r="K6" s="5">
        <f>I6+J6</f>
        <v>20681665143</v>
      </c>
      <c r="L6" s="5">
        <v>1786036</v>
      </c>
      <c r="M6" s="5">
        <v>828762</v>
      </c>
      <c r="N6" s="5">
        <f>L6+M6</f>
        <v>2614798</v>
      </c>
      <c r="O6" s="5">
        <v>899216351</v>
      </c>
      <c r="P6" s="5">
        <v>835073582</v>
      </c>
      <c r="Q6" s="5">
        <f>O6+P6</f>
        <v>1734289933</v>
      </c>
      <c r="R6" s="5">
        <v>68956720</v>
      </c>
      <c r="S6" s="5">
        <v>61400977</v>
      </c>
      <c r="T6" s="5">
        <f>R6+S6</f>
        <v>130357697</v>
      </c>
      <c r="U6" s="5">
        <v>51855075</v>
      </c>
      <c r="V6" s="5">
        <v>34419388</v>
      </c>
      <c r="W6" s="5">
        <f>U6+V6</f>
        <v>86274463</v>
      </c>
      <c r="X6" s="5">
        <v>1713210286</v>
      </c>
      <c r="Y6" s="5">
        <v>55404219</v>
      </c>
      <c r="Z6" s="8">
        <f>X6+Y6</f>
        <v>1768614505</v>
      </c>
      <c r="AA6" s="5">
        <v>0</v>
      </c>
      <c r="AB6" s="5">
        <v>16758516</v>
      </c>
      <c r="AC6" s="8">
        <f>AA6+AB6</f>
        <v>16758516</v>
      </c>
      <c r="AD6" s="5">
        <v>71205314</v>
      </c>
      <c r="AE6" s="5">
        <v>234956</v>
      </c>
      <c r="AF6" s="6">
        <f>AD6+AE6</f>
        <v>71440270</v>
      </c>
    </row>
    <row r="7" spans="1:32" ht="19.5" customHeight="1">
      <c r="A7" s="53"/>
      <c r="B7" s="17" t="s">
        <v>3</v>
      </c>
      <c r="C7" s="5">
        <f t="shared" ref="C7:E9" si="0">F7+I7+L7+O7+U7+X7+AA7+AD7+R7</f>
        <v>24885796858</v>
      </c>
      <c r="D7" s="5">
        <f t="shared" si="0"/>
        <v>24556403517</v>
      </c>
      <c r="E7" s="6">
        <f t="shared" si="0"/>
        <v>49442200375</v>
      </c>
      <c r="F7" s="5">
        <v>8852802061</v>
      </c>
      <c r="G7" s="5">
        <v>10571202138</v>
      </c>
      <c r="H7" s="5">
        <f>F7+G7</f>
        <v>19424004199</v>
      </c>
      <c r="I7" s="5">
        <v>13938227738</v>
      </c>
      <c r="J7" s="5">
        <v>13425295915</v>
      </c>
      <c r="K7" s="5">
        <f>I7+J7</f>
        <v>27363523653</v>
      </c>
      <c r="L7" s="5">
        <v>0</v>
      </c>
      <c r="M7" s="5">
        <v>0</v>
      </c>
      <c r="N7" s="5">
        <f>L7+M7</f>
        <v>0</v>
      </c>
      <c r="O7" s="5">
        <v>147161239</v>
      </c>
      <c r="P7" s="5">
        <v>310064526</v>
      </c>
      <c r="Q7" s="5">
        <f>O7+P7</f>
        <v>457225765</v>
      </c>
      <c r="R7" s="5">
        <v>8780828</v>
      </c>
      <c r="S7" s="5">
        <v>13125812</v>
      </c>
      <c r="T7" s="5">
        <f>R7+S7</f>
        <v>21906640</v>
      </c>
      <c r="U7" s="5">
        <v>8748863</v>
      </c>
      <c r="V7" s="5">
        <v>4547054</v>
      </c>
      <c r="W7" s="5">
        <f>U7+V7</f>
        <v>13295917</v>
      </c>
      <c r="X7" s="5">
        <v>1563019962</v>
      </c>
      <c r="Y7" s="5">
        <v>20238012</v>
      </c>
      <c r="Z7" s="8">
        <f>X7+Y7</f>
        <v>1583257974</v>
      </c>
      <c r="AA7" s="5">
        <v>163292190</v>
      </c>
      <c r="AB7" s="5">
        <v>211930060</v>
      </c>
      <c r="AC7" s="8">
        <f>AA7+AB7</f>
        <v>375222250</v>
      </c>
      <c r="AD7" s="5">
        <v>203763977</v>
      </c>
      <c r="AE7" s="5">
        <v>0</v>
      </c>
      <c r="AF7" s="6">
        <f>AD7+AE7</f>
        <v>203763977</v>
      </c>
    </row>
    <row r="8" spans="1:32" ht="19.5" customHeight="1">
      <c r="A8" s="53"/>
      <c r="B8" s="17" t="s">
        <v>59</v>
      </c>
      <c r="C8" s="5">
        <f t="shared" si="0"/>
        <v>2710520762</v>
      </c>
      <c r="D8" s="5">
        <f t="shared" si="0"/>
        <v>2128605480</v>
      </c>
      <c r="E8" s="6">
        <f t="shared" si="0"/>
        <v>4839126242</v>
      </c>
      <c r="F8" s="5">
        <v>2079417642</v>
      </c>
      <c r="G8" s="5">
        <v>1537453188</v>
      </c>
      <c r="H8" s="5">
        <f>F8+G8</f>
        <v>3616870830</v>
      </c>
      <c r="I8" s="5">
        <v>606163321</v>
      </c>
      <c r="J8" s="5">
        <v>579241134</v>
      </c>
      <c r="K8" s="5">
        <f>I8+J8</f>
        <v>1185404455</v>
      </c>
      <c r="L8" s="5">
        <v>0</v>
      </c>
      <c r="M8" s="5">
        <v>0</v>
      </c>
      <c r="N8" s="5">
        <f>L8+M8</f>
        <v>0</v>
      </c>
      <c r="O8" s="5">
        <v>1631966</v>
      </c>
      <c r="P8" s="5">
        <v>10085898</v>
      </c>
      <c r="Q8" s="5">
        <f>O8+P8</f>
        <v>11717864</v>
      </c>
      <c r="R8" s="5">
        <v>0</v>
      </c>
      <c r="S8" s="5">
        <v>0</v>
      </c>
      <c r="T8" s="5">
        <f>R8+S8</f>
        <v>0</v>
      </c>
      <c r="U8" s="5">
        <v>5646893</v>
      </c>
      <c r="V8" s="5">
        <v>0</v>
      </c>
      <c r="W8" s="5">
        <f>U8+V8</f>
        <v>5646893</v>
      </c>
      <c r="X8" s="5">
        <v>17660940</v>
      </c>
      <c r="Y8" s="5">
        <v>0</v>
      </c>
      <c r="Z8" s="8">
        <f>X8+Y8</f>
        <v>17660940</v>
      </c>
      <c r="AA8" s="5">
        <v>0</v>
      </c>
      <c r="AB8" s="5">
        <v>1825260</v>
      </c>
      <c r="AC8" s="8">
        <f>AA8+AB8</f>
        <v>1825260</v>
      </c>
      <c r="AD8" s="5">
        <v>0</v>
      </c>
      <c r="AE8" s="5">
        <v>0</v>
      </c>
      <c r="AF8" s="6">
        <f>AD8+AE8</f>
        <v>0</v>
      </c>
    </row>
    <row r="9" spans="1:32" ht="19.5" customHeight="1">
      <c r="A9" s="54"/>
      <c r="B9" s="17" t="s">
        <v>4</v>
      </c>
      <c r="C9" s="5">
        <f t="shared" si="0"/>
        <v>69946629323</v>
      </c>
      <c r="D9" s="5">
        <f t="shared" si="0"/>
        <v>57574562538</v>
      </c>
      <c r="E9" s="6">
        <f t="shared" si="0"/>
        <v>127521191861</v>
      </c>
      <c r="F9" s="5">
        <v>22329139227</v>
      </c>
      <c r="G9" s="5">
        <v>31205554082</v>
      </c>
      <c r="H9" s="5">
        <f>F9+G9</f>
        <v>53534693309</v>
      </c>
      <c r="I9" s="5">
        <v>32193818476</v>
      </c>
      <c r="J9" s="5">
        <v>24107610728</v>
      </c>
      <c r="K9" s="5">
        <f>I9+J9</f>
        <v>56301429204</v>
      </c>
      <c r="L9" s="5">
        <v>0</v>
      </c>
      <c r="M9" s="5">
        <v>0</v>
      </c>
      <c r="N9" s="5">
        <f>L9+M9</f>
        <v>0</v>
      </c>
      <c r="O9" s="5">
        <v>241287401</v>
      </c>
      <c r="P9" s="5">
        <v>1472189010</v>
      </c>
      <c r="Q9" s="5">
        <f>O9+P9</f>
        <v>1713476411</v>
      </c>
      <c r="R9" s="5">
        <v>332459</v>
      </c>
      <c r="S9" s="5">
        <v>7776</v>
      </c>
      <c r="T9" s="5">
        <f>R9+S9</f>
        <v>340235</v>
      </c>
      <c r="U9" s="5">
        <v>230786986</v>
      </c>
      <c r="V9" s="5">
        <v>38692338</v>
      </c>
      <c r="W9" s="5">
        <f>U9+V9</f>
        <v>269479324</v>
      </c>
      <c r="X9" s="5">
        <v>14951264774</v>
      </c>
      <c r="Y9" s="5">
        <v>750508604</v>
      </c>
      <c r="Z9" s="8">
        <f>X9+Y9</f>
        <v>15701773378</v>
      </c>
      <c r="AA9" s="5">
        <v>0</v>
      </c>
      <c r="AB9" s="5">
        <v>0</v>
      </c>
      <c r="AC9" s="8">
        <f>AA9+AB9</f>
        <v>0</v>
      </c>
      <c r="AD9" s="5">
        <v>0</v>
      </c>
      <c r="AE9" s="5">
        <v>0</v>
      </c>
      <c r="AF9" s="6">
        <f>AD9+AE9</f>
        <v>0</v>
      </c>
    </row>
    <row r="10" spans="1:32" ht="19.5" customHeight="1" thickBot="1">
      <c r="A10" s="22" t="s">
        <v>5</v>
      </c>
      <c r="B10" s="21"/>
      <c r="C10" s="9">
        <f t="shared" ref="C10:AF10" si="1">SUM(C6:C9)</f>
        <v>136437788948</v>
      </c>
      <c r="D10" s="9">
        <f t="shared" si="1"/>
        <v>120880393643</v>
      </c>
      <c r="E10" s="9">
        <f t="shared" si="1"/>
        <v>257318182591</v>
      </c>
      <c r="F10" s="9">
        <f t="shared" si="1"/>
        <v>58337218324</v>
      </c>
      <c r="G10" s="9">
        <f t="shared" si="1"/>
        <v>69261998802</v>
      </c>
      <c r="H10" s="9">
        <f t="shared" si="1"/>
        <v>127599217126</v>
      </c>
      <c r="I10" s="9">
        <f t="shared" si="1"/>
        <v>57750962364</v>
      </c>
      <c r="J10" s="9">
        <f t="shared" si="1"/>
        <v>47781060091</v>
      </c>
      <c r="K10" s="9">
        <f t="shared" si="1"/>
        <v>105532022455</v>
      </c>
      <c r="L10" s="9">
        <f t="shared" si="1"/>
        <v>1786036</v>
      </c>
      <c r="M10" s="9">
        <f t="shared" si="1"/>
        <v>828762</v>
      </c>
      <c r="N10" s="9">
        <f t="shared" si="1"/>
        <v>2614798</v>
      </c>
      <c r="O10" s="9">
        <f t="shared" si="1"/>
        <v>1289296957</v>
      </c>
      <c r="P10" s="9">
        <f t="shared" si="1"/>
        <v>2627413016</v>
      </c>
      <c r="Q10" s="9">
        <f t="shared" si="1"/>
        <v>3916709973</v>
      </c>
      <c r="R10" s="9">
        <f t="shared" si="1"/>
        <v>78070007</v>
      </c>
      <c r="S10" s="9">
        <f t="shared" si="1"/>
        <v>74534565</v>
      </c>
      <c r="T10" s="9">
        <f t="shared" si="1"/>
        <v>152604572</v>
      </c>
      <c r="U10" s="9">
        <f t="shared" si="1"/>
        <v>297037817</v>
      </c>
      <c r="V10" s="9">
        <f t="shared" si="1"/>
        <v>77658780</v>
      </c>
      <c r="W10" s="9">
        <f t="shared" si="1"/>
        <v>374696597</v>
      </c>
      <c r="X10" s="9">
        <f t="shared" si="1"/>
        <v>18245155962</v>
      </c>
      <c r="Y10" s="9">
        <f t="shared" si="1"/>
        <v>826150835</v>
      </c>
      <c r="Z10" s="9">
        <f t="shared" si="1"/>
        <v>19071306797</v>
      </c>
      <c r="AA10" s="9">
        <f t="shared" si="1"/>
        <v>163292190</v>
      </c>
      <c r="AB10" s="9">
        <f t="shared" si="1"/>
        <v>230513836</v>
      </c>
      <c r="AC10" s="9">
        <f t="shared" si="1"/>
        <v>393806026</v>
      </c>
      <c r="AD10" s="9">
        <f t="shared" si="1"/>
        <v>274969291</v>
      </c>
      <c r="AE10" s="9">
        <f t="shared" si="1"/>
        <v>234956</v>
      </c>
      <c r="AF10" s="9">
        <f t="shared" si="1"/>
        <v>275204247</v>
      </c>
    </row>
    <row r="11" spans="1:32" ht="19.5" customHeight="1">
      <c r="A11" s="52" t="s">
        <v>24</v>
      </c>
      <c r="B11" s="18" t="s">
        <v>2</v>
      </c>
      <c r="C11" s="5">
        <f>F11+I11+L11+O11+U11+X11+AA11+AD11+R11</f>
        <v>24462662</v>
      </c>
      <c r="D11" s="5">
        <f>G11+J11+M11+P11+V11+Y11+AB11+AE11+S11</f>
        <v>0</v>
      </c>
      <c r="E11" s="6">
        <f>H11+K11+N11+Q11+W11+Z11+AC11+AF11+T11</f>
        <v>24462662</v>
      </c>
      <c r="F11" s="5">
        <v>0</v>
      </c>
      <c r="G11" s="5">
        <v>0</v>
      </c>
      <c r="H11" s="5">
        <f>F11+G11</f>
        <v>0</v>
      </c>
      <c r="I11" s="5">
        <v>0</v>
      </c>
      <c r="J11" s="5">
        <v>0</v>
      </c>
      <c r="K11" s="5">
        <f>I11+J11</f>
        <v>0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0</v>
      </c>
      <c r="V11" s="5">
        <v>0</v>
      </c>
      <c r="W11" s="5">
        <f>U11+V11</f>
        <v>0</v>
      </c>
      <c r="X11" s="5">
        <v>24462662</v>
      </c>
      <c r="Y11" s="5">
        <v>0</v>
      </c>
      <c r="Z11" s="8">
        <f>X11+Y11</f>
        <v>24462662</v>
      </c>
      <c r="AA11" s="5">
        <v>0</v>
      </c>
      <c r="AB11" s="5">
        <v>0</v>
      </c>
      <c r="AC11" s="8">
        <f>AA11+AB11</f>
        <v>0</v>
      </c>
      <c r="AD11" s="5">
        <v>0</v>
      </c>
      <c r="AE11" s="5">
        <v>0</v>
      </c>
      <c r="AF11" s="6">
        <f>AD11+AE11</f>
        <v>0</v>
      </c>
    </row>
    <row r="12" spans="1:32" ht="19.5" customHeight="1">
      <c r="A12" s="53"/>
      <c r="B12" s="17" t="s">
        <v>3</v>
      </c>
      <c r="C12" s="5">
        <f t="shared" ref="C12:E14" si="2">F12+I12+L12+O12+U12+X12+AA12+AD12+R12</f>
        <v>23599431</v>
      </c>
      <c r="D12" s="5">
        <f t="shared" si="2"/>
        <v>0</v>
      </c>
      <c r="E12" s="6">
        <f t="shared" si="2"/>
        <v>23599431</v>
      </c>
      <c r="F12" s="5">
        <v>0</v>
      </c>
      <c r="G12" s="5">
        <v>0</v>
      </c>
      <c r="H12" s="5">
        <f>F12+G12</f>
        <v>0</v>
      </c>
      <c r="I12" s="5">
        <v>0</v>
      </c>
      <c r="J12" s="5">
        <v>0</v>
      </c>
      <c r="K12" s="5">
        <f>I12+J12</f>
        <v>0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0</v>
      </c>
      <c r="V12" s="5">
        <v>0</v>
      </c>
      <c r="W12" s="5">
        <f>U12+V12</f>
        <v>0</v>
      </c>
      <c r="X12" s="5">
        <v>23599431</v>
      </c>
      <c r="Y12" s="5">
        <v>0</v>
      </c>
      <c r="Z12" s="8">
        <f>X12+Y12</f>
        <v>23599431</v>
      </c>
      <c r="AA12" s="5">
        <v>0</v>
      </c>
      <c r="AB12" s="5">
        <v>0</v>
      </c>
      <c r="AC12" s="8">
        <f>AA12+AB12</f>
        <v>0</v>
      </c>
      <c r="AD12" s="5">
        <v>0</v>
      </c>
      <c r="AE12" s="5">
        <v>0</v>
      </c>
      <c r="AF12" s="6">
        <f>AD12+AE12</f>
        <v>0</v>
      </c>
    </row>
    <row r="13" spans="1:32" ht="19.5" customHeight="1">
      <c r="A13" s="53"/>
      <c r="B13" s="17" t="s">
        <v>59</v>
      </c>
      <c r="C13" s="5">
        <f t="shared" si="2"/>
        <v>3079911</v>
      </c>
      <c r="D13" s="5">
        <f t="shared" si="2"/>
        <v>0</v>
      </c>
      <c r="E13" s="6">
        <f t="shared" si="2"/>
        <v>3079911</v>
      </c>
      <c r="F13" s="5">
        <v>0</v>
      </c>
      <c r="G13" s="5">
        <v>0</v>
      </c>
      <c r="H13" s="5">
        <f>F13+G13</f>
        <v>0</v>
      </c>
      <c r="I13" s="5">
        <v>0</v>
      </c>
      <c r="J13" s="5">
        <v>0</v>
      </c>
      <c r="K13" s="5">
        <f>I13+J13</f>
        <v>0</v>
      </c>
      <c r="L13" s="5">
        <v>0</v>
      </c>
      <c r="M13" s="5">
        <v>0</v>
      </c>
      <c r="N13" s="5">
        <f>L13+M13</f>
        <v>0</v>
      </c>
      <c r="O13" s="5">
        <v>0</v>
      </c>
      <c r="P13" s="5">
        <v>0</v>
      </c>
      <c r="Q13" s="5">
        <f>O13+P13</f>
        <v>0</v>
      </c>
      <c r="R13" s="5">
        <v>0</v>
      </c>
      <c r="S13" s="5">
        <v>0</v>
      </c>
      <c r="T13" s="5">
        <f>R13+S13</f>
        <v>0</v>
      </c>
      <c r="U13" s="5">
        <v>0</v>
      </c>
      <c r="V13" s="5">
        <v>0</v>
      </c>
      <c r="W13" s="5">
        <f>U13+V13</f>
        <v>0</v>
      </c>
      <c r="X13" s="5">
        <v>3079911</v>
      </c>
      <c r="Y13" s="5">
        <v>0</v>
      </c>
      <c r="Z13" s="8">
        <f>X13+Y13</f>
        <v>3079911</v>
      </c>
      <c r="AA13" s="5">
        <v>0</v>
      </c>
      <c r="AB13" s="5">
        <v>0</v>
      </c>
      <c r="AC13" s="8">
        <f>AA13+AB13</f>
        <v>0</v>
      </c>
      <c r="AD13" s="5">
        <v>0</v>
      </c>
      <c r="AE13" s="5">
        <v>0</v>
      </c>
      <c r="AF13" s="6">
        <f>AD13+AE13</f>
        <v>0</v>
      </c>
    </row>
    <row r="14" spans="1:32" ht="19.5" customHeight="1">
      <c r="A14" s="54"/>
      <c r="B14" s="17" t="s">
        <v>4</v>
      </c>
      <c r="C14" s="5">
        <f t="shared" si="2"/>
        <v>300115508</v>
      </c>
      <c r="D14" s="5">
        <f t="shared" si="2"/>
        <v>165110472</v>
      </c>
      <c r="E14" s="6">
        <f t="shared" si="2"/>
        <v>465225980</v>
      </c>
      <c r="F14" s="5">
        <v>148947806</v>
      </c>
      <c r="G14" s="5">
        <v>163467880</v>
      </c>
      <c r="H14" s="5">
        <f>F14+G14</f>
        <v>312415686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0</v>
      </c>
      <c r="V14" s="5">
        <v>0</v>
      </c>
      <c r="W14" s="5">
        <f>U14+V14</f>
        <v>0</v>
      </c>
      <c r="X14" s="5">
        <v>151167702</v>
      </c>
      <c r="Y14" s="5">
        <v>1642592</v>
      </c>
      <c r="Z14" s="8">
        <f>X14+Y14</f>
        <v>152810294</v>
      </c>
      <c r="AA14" s="5">
        <v>0</v>
      </c>
      <c r="AB14" s="5">
        <v>0</v>
      </c>
      <c r="AC14" s="8">
        <f>AA14+AB14</f>
        <v>0</v>
      </c>
      <c r="AD14" s="5">
        <v>0</v>
      </c>
      <c r="AE14" s="5">
        <v>0</v>
      </c>
      <c r="AF14" s="6">
        <f>AD14+AE14</f>
        <v>0</v>
      </c>
    </row>
    <row r="15" spans="1:32" ht="19.5" customHeight="1" thickBot="1">
      <c r="A15" s="22" t="s">
        <v>5</v>
      </c>
      <c r="B15" s="21"/>
      <c r="C15" s="9">
        <f t="shared" ref="C15:AF15" si="3">SUM(C11:C14)</f>
        <v>351257512</v>
      </c>
      <c r="D15" s="9">
        <f t="shared" si="3"/>
        <v>165110472</v>
      </c>
      <c r="E15" s="9">
        <f t="shared" si="3"/>
        <v>516367984</v>
      </c>
      <c r="F15" s="9">
        <f t="shared" si="3"/>
        <v>148947806</v>
      </c>
      <c r="G15" s="9">
        <f t="shared" si="3"/>
        <v>163467880</v>
      </c>
      <c r="H15" s="9">
        <f t="shared" si="3"/>
        <v>312415686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0</v>
      </c>
      <c r="T15" s="9">
        <f t="shared" si="3"/>
        <v>0</v>
      </c>
      <c r="U15" s="9">
        <f t="shared" si="3"/>
        <v>0</v>
      </c>
      <c r="V15" s="9">
        <f t="shared" si="3"/>
        <v>0</v>
      </c>
      <c r="W15" s="9">
        <f t="shared" si="3"/>
        <v>0</v>
      </c>
      <c r="X15" s="9">
        <f t="shared" si="3"/>
        <v>202309706</v>
      </c>
      <c r="Y15" s="9">
        <f t="shared" si="3"/>
        <v>1642592</v>
      </c>
      <c r="Z15" s="9">
        <f t="shared" si="3"/>
        <v>203952298</v>
      </c>
      <c r="AA15" s="9">
        <f t="shared" si="3"/>
        <v>0</v>
      </c>
      <c r="AB15" s="9">
        <f t="shared" si="3"/>
        <v>0</v>
      </c>
      <c r="AC15" s="9">
        <f t="shared" si="3"/>
        <v>0</v>
      </c>
      <c r="AD15" s="9">
        <f t="shared" si="3"/>
        <v>0</v>
      </c>
      <c r="AE15" s="9">
        <f t="shared" si="3"/>
        <v>0</v>
      </c>
      <c r="AF15" s="9">
        <f t="shared" si="3"/>
        <v>0</v>
      </c>
    </row>
    <row r="16" spans="1:32" ht="19.5" customHeight="1">
      <c r="A16" s="52" t="s">
        <v>7</v>
      </c>
      <c r="B16" s="18" t="s">
        <v>2</v>
      </c>
      <c r="C16" s="5">
        <f>F16+I16+L16+O16+U16+X16+AA16+AD16+R16</f>
        <v>462629841</v>
      </c>
      <c r="D16" s="5">
        <f>G16+J16+M16+P16+V16+Y16+AB16+AE16+S16</f>
        <v>274866597</v>
      </c>
      <c r="E16" s="6">
        <f>H16+K16+N16+Q16+W16+Z16+AC16+AF16+T16</f>
        <v>737496438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0</v>
      </c>
      <c r="W16" s="5">
        <f>U16+V16</f>
        <v>0</v>
      </c>
      <c r="X16" s="5">
        <v>12242605</v>
      </c>
      <c r="Y16" s="5">
        <v>0</v>
      </c>
      <c r="Z16" s="8">
        <f>X16+Y16</f>
        <v>12242605</v>
      </c>
      <c r="AA16" s="5">
        <v>0</v>
      </c>
      <c r="AB16" s="5">
        <v>0</v>
      </c>
      <c r="AC16" s="8">
        <f>AA16+AB16</f>
        <v>0</v>
      </c>
      <c r="AD16" s="5">
        <v>450387236</v>
      </c>
      <c r="AE16" s="5">
        <v>274866597</v>
      </c>
      <c r="AF16" s="6">
        <f>AD16+AE16</f>
        <v>725253833</v>
      </c>
    </row>
    <row r="17" spans="1:32" ht="19.5" customHeight="1">
      <c r="A17" s="53"/>
      <c r="B17" s="17" t="s">
        <v>3</v>
      </c>
      <c r="C17" s="5">
        <f t="shared" ref="C17:E19" si="4">F17+I17+L17+O17+U17+X17+AA17+AD17+R17</f>
        <v>463273450</v>
      </c>
      <c r="D17" s="5">
        <f t="shared" si="4"/>
        <v>125201986</v>
      </c>
      <c r="E17" s="6">
        <f t="shared" si="4"/>
        <v>588475436</v>
      </c>
      <c r="F17" s="5">
        <v>0</v>
      </c>
      <c r="G17" s="5">
        <v>0</v>
      </c>
      <c r="H17" s="5">
        <f>F17+G17</f>
        <v>0</v>
      </c>
      <c r="I17" s="5">
        <v>0</v>
      </c>
      <c r="J17" s="5">
        <v>0</v>
      </c>
      <c r="K17" s="5">
        <f>I17+J17</f>
        <v>0</v>
      </c>
      <c r="L17" s="5">
        <v>0</v>
      </c>
      <c r="M17" s="5">
        <v>0</v>
      </c>
      <c r="N17" s="5">
        <f>L17+M17</f>
        <v>0</v>
      </c>
      <c r="O17" s="5">
        <v>0</v>
      </c>
      <c r="P17" s="5">
        <v>0</v>
      </c>
      <c r="Q17" s="5">
        <f>O17+P17</f>
        <v>0</v>
      </c>
      <c r="R17" s="5">
        <v>0</v>
      </c>
      <c r="S17" s="5">
        <v>0</v>
      </c>
      <c r="T17" s="5">
        <f>R17+S17</f>
        <v>0</v>
      </c>
      <c r="U17" s="5">
        <v>0</v>
      </c>
      <c r="V17" s="5">
        <v>0</v>
      </c>
      <c r="W17" s="5">
        <f>U17+V17</f>
        <v>0</v>
      </c>
      <c r="X17" s="5">
        <v>39109527</v>
      </c>
      <c r="Y17" s="5">
        <v>0</v>
      </c>
      <c r="Z17" s="8">
        <f>X17+Y17</f>
        <v>39109527</v>
      </c>
      <c r="AA17" s="5">
        <v>184411147</v>
      </c>
      <c r="AB17" s="5">
        <v>119419387</v>
      </c>
      <c r="AC17" s="8">
        <f>AA17+AB17</f>
        <v>303830534</v>
      </c>
      <c r="AD17" s="5">
        <v>239752776</v>
      </c>
      <c r="AE17" s="5">
        <v>5782599</v>
      </c>
      <c r="AF17" s="6">
        <f>AD17+AE17</f>
        <v>245535375</v>
      </c>
    </row>
    <row r="18" spans="1:32" ht="19.5" customHeight="1">
      <c r="A18" s="53"/>
      <c r="B18" s="17" t="s">
        <v>59</v>
      </c>
      <c r="C18" s="5">
        <f t="shared" si="4"/>
        <v>0</v>
      </c>
      <c r="D18" s="5">
        <f t="shared" si="4"/>
        <v>0</v>
      </c>
      <c r="E18" s="6">
        <f t="shared" si="4"/>
        <v>0</v>
      </c>
      <c r="F18" s="5">
        <v>0</v>
      </c>
      <c r="G18" s="5">
        <v>0</v>
      </c>
      <c r="H18" s="5">
        <f>F18+G18</f>
        <v>0</v>
      </c>
      <c r="I18" s="5">
        <v>0</v>
      </c>
      <c r="J18" s="5">
        <v>0</v>
      </c>
      <c r="K18" s="5">
        <f>I18+J18</f>
        <v>0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0</v>
      </c>
      <c r="V18" s="5">
        <v>0</v>
      </c>
      <c r="W18" s="5">
        <f>U18+V18</f>
        <v>0</v>
      </c>
      <c r="X18" s="5">
        <v>0</v>
      </c>
      <c r="Y18" s="5">
        <v>0</v>
      </c>
      <c r="Z18" s="8">
        <f>X18+Y18</f>
        <v>0</v>
      </c>
      <c r="AA18" s="5">
        <v>0</v>
      </c>
      <c r="AB18" s="5">
        <v>0</v>
      </c>
      <c r="AC18" s="8">
        <f>AA18+AB18</f>
        <v>0</v>
      </c>
      <c r="AD18" s="5">
        <v>0</v>
      </c>
      <c r="AE18" s="5">
        <v>0</v>
      </c>
      <c r="AF18" s="6">
        <f>AD18+AE18</f>
        <v>0</v>
      </c>
    </row>
    <row r="19" spans="1:32" ht="19.5" customHeight="1">
      <c r="A19" s="54"/>
      <c r="B19" s="17" t="s">
        <v>4</v>
      </c>
      <c r="C19" s="5">
        <f t="shared" si="4"/>
        <v>12220414</v>
      </c>
      <c r="D19" s="5">
        <f t="shared" si="4"/>
        <v>146656</v>
      </c>
      <c r="E19" s="6">
        <f t="shared" si="4"/>
        <v>12367070</v>
      </c>
      <c r="F19" s="5">
        <v>0</v>
      </c>
      <c r="G19" s="5">
        <v>0</v>
      </c>
      <c r="H19" s="5">
        <f>F19+G19</f>
        <v>0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0</v>
      </c>
      <c r="V19" s="5">
        <v>0</v>
      </c>
      <c r="W19" s="5">
        <f>U19+V19</f>
        <v>0</v>
      </c>
      <c r="X19" s="5">
        <v>12220414</v>
      </c>
      <c r="Y19" s="5">
        <v>146656</v>
      </c>
      <c r="Z19" s="8">
        <f>X19+Y19</f>
        <v>12367070</v>
      </c>
      <c r="AA19" s="5">
        <v>0</v>
      </c>
      <c r="AB19" s="5">
        <v>0</v>
      </c>
      <c r="AC19" s="8">
        <f>AA19+AB19</f>
        <v>0</v>
      </c>
      <c r="AD19" s="5">
        <v>0</v>
      </c>
      <c r="AE19" s="5">
        <v>0</v>
      </c>
      <c r="AF19" s="6">
        <f>AD19+AE19</f>
        <v>0</v>
      </c>
    </row>
    <row r="20" spans="1:32" ht="19.5" customHeight="1" thickBot="1">
      <c r="A20" s="22" t="s">
        <v>5</v>
      </c>
      <c r="B20" s="21"/>
      <c r="C20" s="9">
        <f t="shared" ref="C20:AF20" si="5">SUM(C16:C19)</f>
        <v>938123705</v>
      </c>
      <c r="D20" s="9">
        <f t="shared" si="5"/>
        <v>400215239</v>
      </c>
      <c r="E20" s="9">
        <f t="shared" si="5"/>
        <v>1338338944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0</v>
      </c>
      <c r="V20" s="9">
        <f t="shared" si="5"/>
        <v>0</v>
      </c>
      <c r="W20" s="9">
        <f t="shared" si="5"/>
        <v>0</v>
      </c>
      <c r="X20" s="9">
        <f t="shared" si="5"/>
        <v>63572546</v>
      </c>
      <c r="Y20" s="9">
        <f t="shared" si="5"/>
        <v>146656</v>
      </c>
      <c r="Z20" s="9">
        <f t="shared" si="5"/>
        <v>63719202</v>
      </c>
      <c r="AA20" s="9">
        <f t="shared" si="5"/>
        <v>184411147</v>
      </c>
      <c r="AB20" s="9">
        <f t="shared" si="5"/>
        <v>119419387</v>
      </c>
      <c r="AC20" s="9">
        <f t="shared" si="5"/>
        <v>303830534</v>
      </c>
      <c r="AD20" s="9">
        <f t="shared" si="5"/>
        <v>690140012</v>
      </c>
      <c r="AE20" s="9">
        <f t="shared" si="5"/>
        <v>280649196</v>
      </c>
      <c r="AF20" s="9">
        <f t="shared" si="5"/>
        <v>970789208</v>
      </c>
    </row>
    <row r="21" spans="1:32" ht="19.5" customHeight="1">
      <c r="A21" s="52" t="s">
        <v>8</v>
      </c>
      <c r="B21" s="18" t="s">
        <v>2</v>
      </c>
      <c r="C21" s="5">
        <f>F21+I21+L21+O21+U21+X21+AA21+AD21+R21</f>
        <v>2746361100</v>
      </c>
      <c r="D21" s="5">
        <f>G21+J21+M21+P21+V21+Y21+AB21+AE21+S21</f>
        <v>183347221</v>
      </c>
      <c r="E21" s="6">
        <f>H21+K21+N21+Q21+W21+Z21+AC21+AF21+T21</f>
        <v>2929708321</v>
      </c>
      <c r="F21" s="5">
        <v>4614254</v>
      </c>
      <c r="G21" s="5">
        <v>13173012</v>
      </c>
      <c r="H21" s="5">
        <f>F21+G21</f>
        <v>17787266</v>
      </c>
      <c r="I21" s="5">
        <v>171070646</v>
      </c>
      <c r="J21" s="5">
        <v>33240616</v>
      </c>
      <c r="K21" s="5">
        <f>I21+J21</f>
        <v>204311262</v>
      </c>
      <c r="L21" s="5">
        <v>0</v>
      </c>
      <c r="M21" s="5">
        <v>0</v>
      </c>
      <c r="N21" s="5">
        <f>L21+M21</f>
        <v>0</v>
      </c>
      <c r="O21" s="5">
        <v>0</v>
      </c>
      <c r="P21" s="5">
        <v>0</v>
      </c>
      <c r="Q21" s="5">
        <f>O21+P21</f>
        <v>0</v>
      </c>
      <c r="R21" s="5">
        <v>111</v>
      </c>
      <c r="S21" s="5">
        <v>0</v>
      </c>
      <c r="T21" s="5">
        <f>R21+S21</f>
        <v>111</v>
      </c>
      <c r="U21" s="5">
        <v>1176810</v>
      </c>
      <c r="V21" s="5">
        <v>1186807</v>
      </c>
      <c r="W21" s="5">
        <f>U21+V21</f>
        <v>2363617</v>
      </c>
      <c r="X21" s="5">
        <v>2569494314</v>
      </c>
      <c r="Y21" s="5">
        <v>72442066</v>
      </c>
      <c r="Z21" s="8">
        <f>X21+Y21</f>
        <v>2641936380</v>
      </c>
      <c r="AA21" s="5">
        <v>0</v>
      </c>
      <c r="AB21" s="5">
        <v>63304720</v>
      </c>
      <c r="AC21" s="8">
        <f>AA21+AB21</f>
        <v>63304720</v>
      </c>
      <c r="AD21" s="5">
        <v>4965</v>
      </c>
      <c r="AE21" s="5">
        <v>0</v>
      </c>
      <c r="AF21" s="6">
        <f>AD21+AE21</f>
        <v>4965</v>
      </c>
    </row>
    <row r="22" spans="1:32" ht="19.5" customHeight="1">
      <c r="A22" s="53"/>
      <c r="B22" s="17" t="s">
        <v>3</v>
      </c>
      <c r="C22" s="5">
        <f t="shared" ref="C22:E24" si="6">F22+I22+L22+O22+U22+X22+AA22+AD22+R22</f>
        <v>5059988512</v>
      </c>
      <c r="D22" s="5">
        <f t="shared" si="6"/>
        <v>2340241817</v>
      </c>
      <c r="E22" s="6">
        <f t="shared" si="6"/>
        <v>7400230329</v>
      </c>
      <c r="F22" s="5">
        <v>0</v>
      </c>
      <c r="G22" s="5">
        <v>0</v>
      </c>
      <c r="H22" s="5">
        <f>F22+G22</f>
        <v>0</v>
      </c>
      <c r="I22" s="5">
        <v>3026944</v>
      </c>
      <c r="J22" s="5">
        <v>0</v>
      </c>
      <c r="K22" s="5">
        <f>I22+J22</f>
        <v>3026944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0</v>
      </c>
      <c r="V22" s="5">
        <v>0</v>
      </c>
      <c r="W22" s="5">
        <f>U22+V22</f>
        <v>0</v>
      </c>
      <c r="X22" s="5">
        <v>1853429038</v>
      </c>
      <c r="Y22" s="5">
        <v>68754178</v>
      </c>
      <c r="Z22" s="8">
        <f>X22+Y22</f>
        <v>1922183216</v>
      </c>
      <c r="AA22" s="5">
        <v>3203532530</v>
      </c>
      <c r="AB22" s="5">
        <v>2271487639</v>
      </c>
      <c r="AC22" s="8">
        <f>AA22+AB22</f>
        <v>5475020169</v>
      </c>
      <c r="AD22" s="5">
        <v>0</v>
      </c>
      <c r="AE22" s="5">
        <v>0</v>
      </c>
      <c r="AF22" s="6">
        <f>AD22+AE22</f>
        <v>0</v>
      </c>
    </row>
    <row r="23" spans="1:32" ht="19.5" customHeight="1">
      <c r="A23" s="53"/>
      <c r="B23" s="17" t="s">
        <v>59</v>
      </c>
      <c r="C23" s="5">
        <f t="shared" si="6"/>
        <v>231330783</v>
      </c>
      <c r="D23" s="5">
        <f t="shared" si="6"/>
        <v>131109140</v>
      </c>
      <c r="E23" s="6">
        <f t="shared" si="6"/>
        <v>362439923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5">
        <f>U23+V23</f>
        <v>0</v>
      </c>
      <c r="X23" s="5">
        <v>27877013</v>
      </c>
      <c r="Y23" s="5">
        <v>0</v>
      </c>
      <c r="Z23" s="8">
        <f>X23+Y23</f>
        <v>27877013</v>
      </c>
      <c r="AA23" s="5">
        <v>203453770</v>
      </c>
      <c r="AB23" s="5">
        <v>131109140</v>
      </c>
      <c r="AC23" s="8">
        <f>AA23+AB23</f>
        <v>334562910</v>
      </c>
      <c r="AD23" s="5">
        <v>0</v>
      </c>
      <c r="AE23" s="5">
        <v>0</v>
      </c>
      <c r="AF23" s="6">
        <f>AD23+AE23</f>
        <v>0</v>
      </c>
    </row>
    <row r="24" spans="1:32" ht="19.5" customHeight="1">
      <c r="A24" s="54"/>
      <c r="B24" s="17" t="s">
        <v>4</v>
      </c>
      <c r="C24" s="5">
        <f t="shared" si="6"/>
        <v>2819404419</v>
      </c>
      <c r="D24" s="5">
        <f t="shared" si="6"/>
        <v>798593335</v>
      </c>
      <c r="E24" s="6">
        <f t="shared" si="6"/>
        <v>3617997754</v>
      </c>
      <c r="F24" s="5">
        <v>392416686</v>
      </c>
      <c r="G24" s="5">
        <v>446343843</v>
      </c>
      <c r="H24" s="5">
        <f>F24+G24</f>
        <v>838760529</v>
      </c>
      <c r="I24" s="5">
        <v>815506925</v>
      </c>
      <c r="J24" s="5">
        <v>230218449</v>
      </c>
      <c r="K24" s="5">
        <f>I24+J24</f>
        <v>1045725374</v>
      </c>
      <c r="L24" s="5">
        <v>0</v>
      </c>
      <c r="M24" s="5">
        <v>0</v>
      </c>
      <c r="N24" s="5">
        <f>L24+M24</f>
        <v>0</v>
      </c>
      <c r="O24" s="5">
        <v>0</v>
      </c>
      <c r="P24" s="5">
        <v>0</v>
      </c>
      <c r="Q24" s="5">
        <f>O24+P24</f>
        <v>0</v>
      </c>
      <c r="R24" s="5">
        <v>0</v>
      </c>
      <c r="S24" s="5">
        <v>0</v>
      </c>
      <c r="T24" s="5">
        <f>R24+S24</f>
        <v>0</v>
      </c>
      <c r="U24" s="5">
        <v>0</v>
      </c>
      <c r="V24" s="5">
        <v>0</v>
      </c>
      <c r="W24" s="5">
        <f>U24+V24</f>
        <v>0</v>
      </c>
      <c r="X24" s="5">
        <v>1611480808</v>
      </c>
      <c r="Y24" s="5">
        <v>122031043</v>
      </c>
      <c r="Z24" s="8">
        <f>X24+Y24</f>
        <v>1733511851</v>
      </c>
      <c r="AA24" s="5">
        <v>0</v>
      </c>
      <c r="AB24" s="5">
        <v>0</v>
      </c>
      <c r="AC24" s="8">
        <f>AA24+AB24</f>
        <v>0</v>
      </c>
      <c r="AD24" s="5">
        <v>0</v>
      </c>
      <c r="AE24" s="5">
        <v>0</v>
      </c>
      <c r="AF24" s="6">
        <f>AD24+AE24</f>
        <v>0</v>
      </c>
    </row>
    <row r="25" spans="1:32" ht="19.5" customHeight="1" thickBot="1">
      <c r="A25" s="22" t="s">
        <v>5</v>
      </c>
      <c r="B25" s="21"/>
      <c r="C25" s="9">
        <f t="shared" ref="C25:AF25" si="7">SUM(C21:C24)</f>
        <v>10857084814</v>
      </c>
      <c r="D25" s="9">
        <f t="shared" si="7"/>
        <v>3453291513</v>
      </c>
      <c r="E25" s="9">
        <f t="shared" si="7"/>
        <v>14310376327</v>
      </c>
      <c r="F25" s="9">
        <f t="shared" si="7"/>
        <v>397030940</v>
      </c>
      <c r="G25" s="9">
        <f t="shared" si="7"/>
        <v>459516855</v>
      </c>
      <c r="H25" s="9">
        <f t="shared" si="7"/>
        <v>856547795</v>
      </c>
      <c r="I25" s="9">
        <f t="shared" si="7"/>
        <v>989604515</v>
      </c>
      <c r="J25" s="9">
        <f t="shared" si="7"/>
        <v>263459065</v>
      </c>
      <c r="K25" s="9">
        <f t="shared" si="7"/>
        <v>1253063580</v>
      </c>
      <c r="L25" s="9">
        <f t="shared" si="7"/>
        <v>0</v>
      </c>
      <c r="M25" s="9">
        <f t="shared" si="7"/>
        <v>0</v>
      </c>
      <c r="N25" s="9">
        <f t="shared" si="7"/>
        <v>0</v>
      </c>
      <c r="O25" s="9">
        <f t="shared" si="7"/>
        <v>0</v>
      </c>
      <c r="P25" s="9">
        <f t="shared" si="7"/>
        <v>0</v>
      </c>
      <c r="Q25" s="9">
        <f t="shared" si="7"/>
        <v>0</v>
      </c>
      <c r="R25" s="9">
        <f t="shared" si="7"/>
        <v>111</v>
      </c>
      <c r="S25" s="9">
        <f t="shared" si="7"/>
        <v>0</v>
      </c>
      <c r="T25" s="9">
        <f t="shared" si="7"/>
        <v>111</v>
      </c>
      <c r="U25" s="9">
        <f t="shared" si="7"/>
        <v>1176810</v>
      </c>
      <c r="V25" s="9">
        <f t="shared" si="7"/>
        <v>1186807</v>
      </c>
      <c r="W25" s="9">
        <f t="shared" si="7"/>
        <v>2363617</v>
      </c>
      <c r="X25" s="9">
        <f t="shared" si="7"/>
        <v>6062281173</v>
      </c>
      <c r="Y25" s="9">
        <f t="shared" si="7"/>
        <v>263227287</v>
      </c>
      <c r="Z25" s="9">
        <f t="shared" si="7"/>
        <v>6325508460</v>
      </c>
      <c r="AA25" s="9">
        <f t="shared" si="7"/>
        <v>3406986300</v>
      </c>
      <c r="AB25" s="9">
        <f t="shared" si="7"/>
        <v>2465901499</v>
      </c>
      <c r="AC25" s="9">
        <f t="shared" si="7"/>
        <v>5872887799</v>
      </c>
      <c r="AD25" s="9">
        <f t="shared" si="7"/>
        <v>4965</v>
      </c>
      <c r="AE25" s="9">
        <f t="shared" si="7"/>
        <v>0</v>
      </c>
      <c r="AF25" s="9">
        <f t="shared" si="7"/>
        <v>4965</v>
      </c>
    </row>
    <row r="26" spans="1:32" ht="19.5" customHeight="1">
      <c r="A26" s="52" t="s">
        <v>25</v>
      </c>
      <c r="B26" s="18" t="s">
        <v>2</v>
      </c>
      <c r="C26" s="5">
        <f>F26+I26+L26+O26+U26+X26+AA26+AD26+R26</f>
        <v>71546420</v>
      </c>
      <c r="D26" s="5">
        <f>G26+J26+M26+P26+V26+Y26+AB26+AE26+S26</f>
        <v>96735488</v>
      </c>
      <c r="E26" s="6">
        <f>H26+K26+N26+Q26+W26+Z26+AC26+AF26+T26</f>
        <v>168281908</v>
      </c>
      <c r="F26" s="5">
        <v>0</v>
      </c>
      <c r="G26" s="5">
        <v>0</v>
      </c>
      <c r="H26" s="5">
        <f>F26+G26</f>
        <v>0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5">
        <f>U26+V26</f>
        <v>0</v>
      </c>
      <c r="X26" s="5">
        <v>0</v>
      </c>
      <c r="Y26" s="5">
        <v>0</v>
      </c>
      <c r="Z26" s="8">
        <f>X26+Y26</f>
        <v>0</v>
      </c>
      <c r="AA26" s="5">
        <v>0</v>
      </c>
      <c r="AB26" s="5">
        <v>0</v>
      </c>
      <c r="AC26" s="8">
        <f>AA26+AB26</f>
        <v>0</v>
      </c>
      <c r="AD26" s="5">
        <v>71546420</v>
      </c>
      <c r="AE26" s="5">
        <v>96735488</v>
      </c>
      <c r="AF26" s="6">
        <f>AD26+AE26</f>
        <v>168281908</v>
      </c>
    </row>
    <row r="27" spans="1:32" ht="19.5" customHeight="1">
      <c r="A27" s="53"/>
      <c r="B27" s="17" t="s">
        <v>3</v>
      </c>
      <c r="C27" s="5">
        <f t="shared" ref="C27:E29" si="8">F27+I27+L27+O27+U27+X27+AA27+AD27+R27</f>
        <v>66643000</v>
      </c>
      <c r="D27" s="5">
        <f t="shared" si="8"/>
        <v>0</v>
      </c>
      <c r="E27" s="6">
        <f t="shared" si="8"/>
        <v>66643000</v>
      </c>
      <c r="F27" s="5">
        <v>0</v>
      </c>
      <c r="G27" s="5">
        <v>0</v>
      </c>
      <c r="H27" s="5">
        <f>F27+G27</f>
        <v>0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0</v>
      </c>
      <c r="V27" s="5">
        <v>0</v>
      </c>
      <c r="W27" s="5">
        <f>U27+V27</f>
        <v>0</v>
      </c>
      <c r="X27" s="5">
        <v>0</v>
      </c>
      <c r="Y27" s="5">
        <v>0</v>
      </c>
      <c r="Z27" s="8">
        <f>X27+Y27</f>
        <v>0</v>
      </c>
      <c r="AA27" s="5">
        <v>0</v>
      </c>
      <c r="AB27" s="5">
        <v>0</v>
      </c>
      <c r="AC27" s="8">
        <f>AA27+AB27</f>
        <v>0</v>
      </c>
      <c r="AD27" s="5">
        <v>66643000</v>
      </c>
      <c r="AE27" s="5">
        <v>0</v>
      </c>
      <c r="AF27" s="6">
        <f>AD27+AE27</f>
        <v>66643000</v>
      </c>
    </row>
    <row r="28" spans="1:32" ht="19.5" customHeight="1">
      <c r="A28" s="53"/>
      <c r="B28" s="17" t="s">
        <v>59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v>0</v>
      </c>
      <c r="G28" s="5">
        <v>0</v>
      </c>
      <c r="H28" s="5">
        <f>F28+G28</f>
        <v>0</v>
      </c>
      <c r="I28" s="5">
        <v>0</v>
      </c>
      <c r="J28" s="5">
        <v>0</v>
      </c>
      <c r="K28" s="5">
        <f>I28+J28</f>
        <v>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0</v>
      </c>
      <c r="V28" s="5">
        <v>0</v>
      </c>
      <c r="W28" s="5">
        <f>U28+V28</f>
        <v>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8">
        <f>AA28+AB28</f>
        <v>0</v>
      </c>
      <c r="AD28" s="5">
        <v>0</v>
      </c>
      <c r="AE28" s="5">
        <v>0</v>
      </c>
      <c r="AF28" s="6">
        <f>AD28+AE28</f>
        <v>0</v>
      </c>
    </row>
    <row r="29" spans="1:32" ht="19.5" customHeight="1">
      <c r="A29" s="54"/>
      <c r="B29" s="17" t="s">
        <v>4</v>
      </c>
      <c r="C29" s="5">
        <f t="shared" si="8"/>
        <v>76857041</v>
      </c>
      <c r="D29" s="5">
        <f t="shared" si="8"/>
        <v>0</v>
      </c>
      <c r="E29" s="6">
        <f t="shared" si="8"/>
        <v>76857041</v>
      </c>
      <c r="F29" s="5">
        <v>895844</v>
      </c>
      <c r="G29" s="5">
        <v>0</v>
      </c>
      <c r="H29" s="5">
        <f>F29+G29</f>
        <v>895844</v>
      </c>
      <c r="I29" s="5">
        <v>0</v>
      </c>
      <c r="J29" s="5">
        <v>0</v>
      </c>
      <c r="K29" s="5">
        <f>I29+J29</f>
        <v>0</v>
      </c>
      <c r="L29" s="5">
        <v>0</v>
      </c>
      <c r="M29" s="5">
        <v>0</v>
      </c>
      <c r="N29" s="5">
        <f>L29+M29</f>
        <v>0</v>
      </c>
      <c r="O29" s="5">
        <v>0</v>
      </c>
      <c r="P29" s="5">
        <v>0</v>
      </c>
      <c r="Q29" s="5">
        <f>O29+P29</f>
        <v>0</v>
      </c>
      <c r="R29" s="5">
        <v>0</v>
      </c>
      <c r="S29" s="5">
        <v>0</v>
      </c>
      <c r="T29" s="5">
        <f>R29+S29</f>
        <v>0</v>
      </c>
      <c r="U29" s="5">
        <v>0</v>
      </c>
      <c r="V29" s="5">
        <v>0</v>
      </c>
      <c r="W29" s="5">
        <f>U29+V29</f>
        <v>0</v>
      </c>
      <c r="X29" s="5">
        <v>75961197</v>
      </c>
      <c r="Y29" s="5">
        <v>0</v>
      </c>
      <c r="Z29" s="8">
        <f>X29+Y29</f>
        <v>75961197</v>
      </c>
      <c r="AA29" s="5">
        <v>0</v>
      </c>
      <c r="AB29" s="5">
        <v>0</v>
      </c>
      <c r="AC29" s="8">
        <f>AA29+AB29</f>
        <v>0</v>
      </c>
      <c r="AD29" s="5">
        <v>0</v>
      </c>
      <c r="AE29" s="5">
        <v>0</v>
      </c>
      <c r="AF29" s="6">
        <f>AD29+AE29</f>
        <v>0</v>
      </c>
    </row>
    <row r="30" spans="1:32" ht="19.5" customHeight="1" thickBot="1">
      <c r="A30" s="22" t="s">
        <v>5</v>
      </c>
      <c r="B30" s="21"/>
      <c r="C30" s="9">
        <f t="shared" ref="C30:AF30" si="9">SUM(C26:C29)</f>
        <v>215046461</v>
      </c>
      <c r="D30" s="9">
        <f t="shared" si="9"/>
        <v>96735488</v>
      </c>
      <c r="E30" s="9">
        <f t="shared" si="9"/>
        <v>311781949</v>
      </c>
      <c r="F30" s="9">
        <f t="shared" si="9"/>
        <v>895844</v>
      </c>
      <c r="G30" s="9">
        <f t="shared" si="9"/>
        <v>0</v>
      </c>
      <c r="H30" s="9">
        <f t="shared" si="9"/>
        <v>895844</v>
      </c>
      <c r="I30" s="9">
        <f t="shared" si="9"/>
        <v>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</v>
      </c>
      <c r="R30" s="9">
        <f t="shared" si="9"/>
        <v>0</v>
      </c>
      <c r="S30" s="9">
        <f t="shared" si="9"/>
        <v>0</v>
      </c>
      <c r="T30" s="9">
        <f t="shared" si="9"/>
        <v>0</v>
      </c>
      <c r="U30" s="9">
        <f t="shared" si="9"/>
        <v>0</v>
      </c>
      <c r="V30" s="9">
        <f t="shared" si="9"/>
        <v>0</v>
      </c>
      <c r="W30" s="9">
        <f t="shared" si="9"/>
        <v>0</v>
      </c>
      <c r="X30" s="9">
        <f t="shared" si="9"/>
        <v>75961197</v>
      </c>
      <c r="Y30" s="9">
        <f t="shared" si="9"/>
        <v>0</v>
      </c>
      <c r="Z30" s="9">
        <f t="shared" si="9"/>
        <v>75961197</v>
      </c>
      <c r="AA30" s="9">
        <f t="shared" si="9"/>
        <v>0</v>
      </c>
      <c r="AB30" s="9">
        <f t="shared" si="9"/>
        <v>0</v>
      </c>
      <c r="AC30" s="9">
        <f t="shared" si="9"/>
        <v>0</v>
      </c>
      <c r="AD30" s="9">
        <f t="shared" si="9"/>
        <v>138189420</v>
      </c>
      <c r="AE30" s="9">
        <f t="shared" si="9"/>
        <v>96735488</v>
      </c>
      <c r="AF30" s="9">
        <f t="shared" si="9"/>
        <v>234924908</v>
      </c>
    </row>
    <row r="31" spans="1:32" ht="19.5" customHeight="1">
      <c r="A31" s="52" t="s">
        <v>26</v>
      </c>
      <c r="B31" s="18" t="s">
        <v>2</v>
      </c>
      <c r="C31" s="5">
        <f>F31+I31+L31+O31+U31+X31+AA31+AD31+R31</f>
        <v>29222551</v>
      </c>
      <c r="D31" s="5">
        <f>G31+J31+M31+P31+V31+Y31+AB31+AE31+S31</f>
        <v>40999656</v>
      </c>
      <c r="E31" s="6">
        <f>H31+K31+N31+Q31+W31+Z31+AC31+AF31+T31</f>
        <v>70222207</v>
      </c>
      <c r="F31" s="5">
        <v>29023518</v>
      </c>
      <c r="G31" s="5">
        <v>40692560</v>
      </c>
      <c r="H31" s="5">
        <f>F31+G31</f>
        <v>69716078</v>
      </c>
      <c r="I31" s="5">
        <v>199033</v>
      </c>
      <c r="J31" s="5">
        <v>307096</v>
      </c>
      <c r="K31" s="5">
        <f>I31+J31</f>
        <v>506129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0</v>
      </c>
      <c r="V31" s="5">
        <v>0</v>
      </c>
      <c r="W31" s="5">
        <f>U31+V31</f>
        <v>0</v>
      </c>
      <c r="X31" s="5">
        <v>0</v>
      </c>
      <c r="Y31" s="5">
        <v>0</v>
      </c>
      <c r="Z31" s="8">
        <f>X31+Y31</f>
        <v>0</v>
      </c>
      <c r="AA31" s="5">
        <v>0</v>
      </c>
      <c r="AB31" s="5">
        <v>0</v>
      </c>
      <c r="AC31" s="8">
        <f>AA31+AB31</f>
        <v>0</v>
      </c>
      <c r="AD31" s="5">
        <v>0</v>
      </c>
      <c r="AE31" s="5">
        <v>0</v>
      </c>
      <c r="AF31" s="6">
        <f>AD31+AE31</f>
        <v>0</v>
      </c>
    </row>
    <row r="32" spans="1:32" ht="19.5" customHeight="1">
      <c r="A32" s="53"/>
      <c r="B32" s="17" t="s">
        <v>3</v>
      </c>
      <c r="C32" s="5">
        <f t="shared" ref="C32:E34" si="10">F32+I32+L32+O32+U32+X32+AA32+AD32+R32</f>
        <v>202175528</v>
      </c>
      <c r="D32" s="5">
        <f t="shared" si="10"/>
        <v>56331141</v>
      </c>
      <c r="E32" s="6">
        <f t="shared" si="10"/>
        <v>258506669</v>
      </c>
      <c r="F32" s="5">
        <v>20921875</v>
      </c>
      <c r="G32" s="5">
        <v>30999891</v>
      </c>
      <c r="H32" s="5">
        <f>F32+G32</f>
        <v>51921766</v>
      </c>
      <c r="I32" s="5">
        <v>0</v>
      </c>
      <c r="J32" s="5">
        <v>0</v>
      </c>
      <c r="K32" s="5">
        <f>I32+J32</f>
        <v>0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0</v>
      </c>
      <c r="V32" s="5">
        <v>0</v>
      </c>
      <c r="W32" s="5">
        <f>U32+V32</f>
        <v>0</v>
      </c>
      <c r="X32" s="5">
        <v>181253653</v>
      </c>
      <c r="Y32" s="5">
        <v>25331250</v>
      </c>
      <c r="Z32" s="8">
        <f>X32+Y32</f>
        <v>206584903</v>
      </c>
      <c r="AA32" s="5">
        <v>0</v>
      </c>
      <c r="AB32" s="5">
        <v>0</v>
      </c>
      <c r="AC32" s="8">
        <f>AA32+AB32</f>
        <v>0</v>
      </c>
      <c r="AD32" s="5">
        <v>0</v>
      </c>
      <c r="AE32" s="5">
        <v>0</v>
      </c>
      <c r="AF32" s="6">
        <f>AD32+AE32</f>
        <v>0</v>
      </c>
    </row>
    <row r="33" spans="1:32" ht="19.5" customHeight="1">
      <c r="A33" s="53"/>
      <c r="B33" s="17" t="s">
        <v>59</v>
      </c>
      <c r="C33" s="5">
        <f t="shared" si="10"/>
        <v>0</v>
      </c>
      <c r="D33" s="5">
        <f t="shared" si="10"/>
        <v>0</v>
      </c>
      <c r="E33" s="6">
        <f t="shared" si="10"/>
        <v>0</v>
      </c>
      <c r="F33" s="5">
        <v>0</v>
      </c>
      <c r="G33" s="5">
        <v>0</v>
      </c>
      <c r="H33" s="5">
        <f>F33+G33</f>
        <v>0</v>
      </c>
      <c r="I33" s="5">
        <v>0</v>
      </c>
      <c r="J33" s="5">
        <v>0</v>
      </c>
      <c r="K33" s="5">
        <f>I33+J33</f>
        <v>0</v>
      </c>
      <c r="L33" s="5">
        <v>0</v>
      </c>
      <c r="M33" s="5">
        <v>0</v>
      </c>
      <c r="N33" s="5">
        <f>L33+M33</f>
        <v>0</v>
      </c>
      <c r="O33" s="5">
        <v>0</v>
      </c>
      <c r="P33" s="5">
        <v>0</v>
      </c>
      <c r="Q33" s="5">
        <f>O33+P33</f>
        <v>0</v>
      </c>
      <c r="R33" s="5">
        <v>0</v>
      </c>
      <c r="S33" s="5">
        <v>0</v>
      </c>
      <c r="T33" s="5">
        <f>R33+S33</f>
        <v>0</v>
      </c>
      <c r="U33" s="5">
        <v>0</v>
      </c>
      <c r="V33" s="5">
        <v>0</v>
      </c>
      <c r="W33" s="5">
        <f>U33+V33</f>
        <v>0</v>
      </c>
      <c r="X33" s="5">
        <v>0</v>
      </c>
      <c r="Y33" s="5">
        <v>0</v>
      </c>
      <c r="Z33" s="8">
        <f>X33+Y33</f>
        <v>0</v>
      </c>
      <c r="AA33" s="5">
        <v>0</v>
      </c>
      <c r="AB33" s="5">
        <v>0</v>
      </c>
      <c r="AC33" s="8">
        <f>AA33+AB33</f>
        <v>0</v>
      </c>
      <c r="AD33" s="5">
        <v>0</v>
      </c>
      <c r="AE33" s="5">
        <v>0</v>
      </c>
      <c r="AF33" s="6">
        <f>AD33+AE33</f>
        <v>0</v>
      </c>
    </row>
    <row r="34" spans="1:32" ht="19.5" customHeight="1">
      <c r="A34" s="54"/>
      <c r="B34" s="17" t="s">
        <v>4</v>
      </c>
      <c r="C34" s="5">
        <f t="shared" si="10"/>
        <v>3597250733</v>
      </c>
      <c r="D34" s="5">
        <f t="shared" si="10"/>
        <v>959823028</v>
      </c>
      <c r="E34" s="6">
        <f t="shared" si="10"/>
        <v>4557073761</v>
      </c>
      <c r="F34" s="5">
        <v>360176132</v>
      </c>
      <c r="G34" s="5">
        <v>626805741</v>
      </c>
      <c r="H34" s="5">
        <f>F34+G34</f>
        <v>986981873</v>
      </c>
      <c r="I34" s="5">
        <v>136530</v>
      </c>
      <c r="J34" s="5">
        <v>13974229</v>
      </c>
      <c r="K34" s="5">
        <f>I34+J34</f>
        <v>14110759</v>
      </c>
      <c r="L34" s="5">
        <v>2622656</v>
      </c>
      <c r="M34" s="5">
        <v>0</v>
      </c>
      <c r="N34" s="5">
        <f>L34+M34</f>
        <v>2622656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0</v>
      </c>
      <c r="V34" s="5">
        <v>0</v>
      </c>
      <c r="W34" s="5">
        <f>U34+V34</f>
        <v>0</v>
      </c>
      <c r="X34" s="5">
        <v>3234315415</v>
      </c>
      <c r="Y34" s="5">
        <v>319043058</v>
      </c>
      <c r="Z34" s="8">
        <f>X34+Y34</f>
        <v>3553358473</v>
      </c>
      <c r="AA34" s="5">
        <v>0</v>
      </c>
      <c r="AB34" s="5">
        <v>0</v>
      </c>
      <c r="AC34" s="8">
        <f>AA34+AB34</f>
        <v>0</v>
      </c>
      <c r="AD34" s="5">
        <v>0</v>
      </c>
      <c r="AE34" s="5">
        <v>0</v>
      </c>
      <c r="AF34" s="6">
        <f>AD34+AE34</f>
        <v>0</v>
      </c>
    </row>
    <row r="35" spans="1:32" ht="19.5" customHeight="1" thickBot="1">
      <c r="A35" s="22" t="s">
        <v>5</v>
      </c>
      <c r="B35" s="21"/>
      <c r="C35" s="9">
        <f t="shared" ref="C35:AF35" si="11">SUM(C31:C34)</f>
        <v>3828648812</v>
      </c>
      <c r="D35" s="9">
        <f t="shared" si="11"/>
        <v>1057153825</v>
      </c>
      <c r="E35" s="9">
        <f t="shared" si="11"/>
        <v>4885802637</v>
      </c>
      <c r="F35" s="9">
        <f t="shared" si="11"/>
        <v>410121525</v>
      </c>
      <c r="G35" s="9">
        <f t="shared" si="11"/>
        <v>698498192</v>
      </c>
      <c r="H35" s="9">
        <f t="shared" si="11"/>
        <v>1108619717</v>
      </c>
      <c r="I35" s="9">
        <f t="shared" si="11"/>
        <v>335563</v>
      </c>
      <c r="J35" s="9">
        <f t="shared" si="11"/>
        <v>14281325</v>
      </c>
      <c r="K35" s="9">
        <f t="shared" si="11"/>
        <v>14616888</v>
      </c>
      <c r="L35" s="9">
        <f t="shared" si="11"/>
        <v>2622656</v>
      </c>
      <c r="M35" s="9">
        <f t="shared" si="11"/>
        <v>0</v>
      </c>
      <c r="N35" s="9">
        <f t="shared" si="11"/>
        <v>2622656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0</v>
      </c>
      <c r="T35" s="9">
        <f t="shared" si="11"/>
        <v>0</v>
      </c>
      <c r="U35" s="9">
        <f t="shared" si="11"/>
        <v>0</v>
      </c>
      <c r="V35" s="9">
        <f t="shared" si="11"/>
        <v>0</v>
      </c>
      <c r="W35" s="9">
        <f t="shared" si="11"/>
        <v>0</v>
      </c>
      <c r="X35" s="9">
        <f t="shared" si="11"/>
        <v>3415569068</v>
      </c>
      <c r="Y35" s="9">
        <f t="shared" si="11"/>
        <v>344374308</v>
      </c>
      <c r="Z35" s="9">
        <f t="shared" si="11"/>
        <v>3759943376</v>
      </c>
      <c r="AA35" s="9">
        <f t="shared" si="11"/>
        <v>0</v>
      </c>
      <c r="AB35" s="9">
        <f t="shared" si="11"/>
        <v>0</v>
      </c>
      <c r="AC35" s="9">
        <f t="shared" si="11"/>
        <v>0</v>
      </c>
      <c r="AD35" s="9">
        <f t="shared" si="11"/>
        <v>0</v>
      </c>
      <c r="AE35" s="9">
        <f t="shared" si="11"/>
        <v>0</v>
      </c>
      <c r="AF35" s="9">
        <f t="shared" si="11"/>
        <v>0</v>
      </c>
    </row>
    <row r="36" spans="1:32" ht="19.5" customHeight="1">
      <c r="A36" s="52" t="s">
        <v>27</v>
      </c>
      <c r="B36" s="18" t="s">
        <v>2</v>
      </c>
      <c r="C36" s="5">
        <f>F36+I36+L36+O36+U36+X36+AA36+AD36+R36</f>
        <v>55920963</v>
      </c>
      <c r="D36" s="5">
        <f>G36+J36+M36+P36+V36+Y36+AB36+AE36+S36</f>
        <v>40568195</v>
      </c>
      <c r="E36" s="6">
        <f>H36+K36+N36+Q36+W36+Z36+AC36+AF36+T36</f>
        <v>96489158</v>
      </c>
      <c r="F36" s="5">
        <v>161873</v>
      </c>
      <c r="G36" s="5">
        <v>19971021</v>
      </c>
      <c r="H36" s="5">
        <f>F36+G36</f>
        <v>20132894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0</v>
      </c>
      <c r="V36" s="5">
        <v>0</v>
      </c>
      <c r="W36" s="5">
        <f>U36+V36</f>
        <v>0</v>
      </c>
      <c r="X36" s="5">
        <v>55759090</v>
      </c>
      <c r="Y36" s="5">
        <v>0</v>
      </c>
      <c r="Z36" s="8">
        <f>X36+Y36</f>
        <v>55759090</v>
      </c>
      <c r="AA36" s="5">
        <v>0</v>
      </c>
      <c r="AB36" s="5">
        <v>20597174</v>
      </c>
      <c r="AC36" s="8">
        <f>AA36+AB36</f>
        <v>20597174</v>
      </c>
      <c r="AD36" s="5">
        <v>0</v>
      </c>
      <c r="AE36" s="5">
        <v>0</v>
      </c>
      <c r="AF36" s="6">
        <f>AD36+AE36</f>
        <v>0</v>
      </c>
    </row>
    <row r="37" spans="1:32" ht="19.5" customHeight="1">
      <c r="A37" s="53"/>
      <c r="B37" s="17" t="s">
        <v>3</v>
      </c>
      <c r="C37" s="5">
        <f t="shared" ref="C37:E39" si="12">F37+I37+L37+O37+U37+X37+AA37+AD37+R37</f>
        <v>1037120654</v>
      </c>
      <c r="D37" s="5">
        <f t="shared" si="12"/>
        <v>386059102</v>
      </c>
      <c r="E37" s="6">
        <f t="shared" si="12"/>
        <v>1423179756</v>
      </c>
      <c r="F37" s="5">
        <v>0</v>
      </c>
      <c r="G37" s="5">
        <v>0</v>
      </c>
      <c r="H37" s="5">
        <f>F37+G37</f>
        <v>0</v>
      </c>
      <c r="I37" s="5">
        <v>0</v>
      </c>
      <c r="J37" s="5">
        <v>0</v>
      </c>
      <c r="K37" s="5">
        <f>I37+J37</f>
        <v>0</v>
      </c>
      <c r="L37" s="5">
        <v>0</v>
      </c>
      <c r="M37" s="5">
        <v>0</v>
      </c>
      <c r="N37" s="5">
        <f>L37+M37</f>
        <v>0</v>
      </c>
      <c r="O37" s="5">
        <v>0</v>
      </c>
      <c r="P37" s="5">
        <v>0</v>
      </c>
      <c r="Q37" s="5">
        <f>O37+P37</f>
        <v>0</v>
      </c>
      <c r="R37" s="5">
        <v>0</v>
      </c>
      <c r="S37" s="5">
        <v>0</v>
      </c>
      <c r="T37" s="5">
        <f>R37+S37</f>
        <v>0</v>
      </c>
      <c r="U37" s="5">
        <v>0</v>
      </c>
      <c r="V37" s="5">
        <v>0</v>
      </c>
      <c r="W37" s="5">
        <f>U37+V37</f>
        <v>0</v>
      </c>
      <c r="X37" s="5">
        <v>117755382</v>
      </c>
      <c r="Y37" s="5">
        <v>102290</v>
      </c>
      <c r="Z37" s="8">
        <f>X37+Y37</f>
        <v>117857672</v>
      </c>
      <c r="AA37" s="5">
        <v>919365272</v>
      </c>
      <c r="AB37" s="5">
        <v>385956812</v>
      </c>
      <c r="AC37" s="8">
        <f>AA37+AB37</f>
        <v>1305322084</v>
      </c>
      <c r="AD37" s="5">
        <v>0</v>
      </c>
      <c r="AE37" s="5">
        <v>0</v>
      </c>
      <c r="AF37" s="6">
        <f>AD37+AE37</f>
        <v>0</v>
      </c>
    </row>
    <row r="38" spans="1:32" ht="19.5" customHeight="1">
      <c r="A38" s="53"/>
      <c r="B38" s="17" t="s">
        <v>59</v>
      </c>
      <c r="C38" s="5">
        <f t="shared" si="12"/>
        <v>105816788</v>
      </c>
      <c r="D38" s="5">
        <f t="shared" si="12"/>
        <v>65651955</v>
      </c>
      <c r="E38" s="6">
        <f t="shared" si="12"/>
        <v>171468743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5">
        <f>U38+V38</f>
        <v>0</v>
      </c>
      <c r="X38" s="5">
        <v>26961868</v>
      </c>
      <c r="Y38" s="5">
        <v>0</v>
      </c>
      <c r="Z38" s="8">
        <f>X38+Y38</f>
        <v>26961868</v>
      </c>
      <c r="AA38" s="5">
        <v>78854920</v>
      </c>
      <c r="AB38" s="5">
        <v>65651955</v>
      </c>
      <c r="AC38" s="8">
        <f>AA38+AB38</f>
        <v>144506875</v>
      </c>
      <c r="AD38" s="5">
        <v>0</v>
      </c>
      <c r="AE38" s="5">
        <v>0</v>
      </c>
      <c r="AF38" s="6">
        <f>AD38+AE38</f>
        <v>0</v>
      </c>
    </row>
    <row r="39" spans="1:32" ht="19.5" customHeight="1">
      <c r="A39" s="54"/>
      <c r="B39" s="17" t="s">
        <v>4</v>
      </c>
      <c r="C39" s="5">
        <f t="shared" si="12"/>
        <v>269831449</v>
      </c>
      <c r="D39" s="5">
        <f t="shared" si="12"/>
        <v>179507365</v>
      </c>
      <c r="E39" s="6">
        <f t="shared" si="12"/>
        <v>449338814</v>
      </c>
      <c r="F39" s="5">
        <v>125775087</v>
      </c>
      <c r="G39" s="5">
        <v>160199001</v>
      </c>
      <c r="H39" s="5">
        <f>F39+G39</f>
        <v>285974088</v>
      </c>
      <c r="I39" s="5">
        <v>0</v>
      </c>
      <c r="J39" s="5">
        <v>0</v>
      </c>
      <c r="K39" s="5">
        <f>I39+J39</f>
        <v>0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0</v>
      </c>
      <c r="V39" s="5">
        <v>0</v>
      </c>
      <c r="W39" s="5">
        <f>U39+V39</f>
        <v>0</v>
      </c>
      <c r="X39" s="5">
        <v>144056362</v>
      </c>
      <c r="Y39" s="5">
        <v>19308364</v>
      </c>
      <c r="Z39" s="8">
        <f>X39+Y39</f>
        <v>163364726</v>
      </c>
      <c r="AA39" s="5">
        <v>0</v>
      </c>
      <c r="AB39" s="5">
        <v>0</v>
      </c>
      <c r="AC39" s="8">
        <f>AA39+AB39</f>
        <v>0</v>
      </c>
      <c r="AD39" s="5">
        <v>0</v>
      </c>
      <c r="AE39" s="5">
        <v>0</v>
      </c>
      <c r="AF39" s="6">
        <f>AD39+AE39</f>
        <v>0</v>
      </c>
    </row>
    <row r="40" spans="1:32" ht="19.5" customHeight="1" thickBot="1">
      <c r="A40" s="22" t="s">
        <v>5</v>
      </c>
      <c r="B40" s="21"/>
      <c r="C40" s="9">
        <f t="shared" ref="C40:AF40" si="13">SUM(C36:C39)</f>
        <v>1468689854</v>
      </c>
      <c r="D40" s="9">
        <f t="shared" si="13"/>
        <v>671786617</v>
      </c>
      <c r="E40" s="9">
        <f t="shared" si="13"/>
        <v>2140476471</v>
      </c>
      <c r="F40" s="9">
        <f t="shared" si="13"/>
        <v>125936960</v>
      </c>
      <c r="G40" s="9">
        <f t="shared" si="13"/>
        <v>180170022</v>
      </c>
      <c r="H40" s="9">
        <f t="shared" si="13"/>
        <v>306106982</v>
      </c>
      <c r="I40" s="9">
        <f t="shared" si="13"/>
        <v>0</v>
      </c>
      <c r="J40" s="9">
        <f t="shared" si="13"/>
        <v>0</v>
      </c>
      <c r="K40" s="9">
        <f t="shared" si="13"/>
        <v>0</v>
      </c>
      <c r="L40" s="9">
        <f t="shared" si="13"/>
        <v>0</v>
      </c>
      <c r="M40" s="9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0</v>
      </c>
      <c r="T40" s="9">
        <f t="shared" si="13"/>
        <v>0</v>
      </c>
      <c r="U40" s="9">
        <f t="shared" si="13"/>
        <v>0</v>
      </c>
      <c r="V40" s="9">
        <f t="shared" si="13"/>
        <v>0</v>
      </c>
      <c r="W40" s="9">
        <f t="shared" si="13"/>
        <v>0</v>
      </c>
      <c r="X40" s="9">
        <f t="shared" si="13"/>
        <v>344532702</v>
      </c>
      <c r="Y40" s="9">
        <f t="shared" si="13"/>
        <v>19410654</v>
      </c>
      <c r="Z40" s="9">
        <f t="shared" si="13"/>
        <v>363943356</v>
      </c>
      <c r="AA40" s="9">
        <f t="shared" si="13"/>
        <v>998220192</v>
      </c>
      <c r="AB40" s="9">
        <f t="shared" si="13"/>
        <v>472205941</v>
      </c>
      <c r="AC40" s="9">
        <f t="shared" si="13"/>
        <v>1470426133</v>
      </c>
      <c r="AD40" s="9">
        <f t="shared" si="13"/>
        <v>0</v>
      </c>
      <c r="AE40" s="9">
        <f t="shared" si="13"/>
        <v>0</v>
      </c>
      <c r="AF40" s="9">
        <f t="shared" si="13"/>
        <v>0</v>
      </c>
    </row>
    <row r="41" spans="1:32" ht="19.5" customHeight="1">
      <c r="A41" s="52" t="s">
        <v>28</v>
      </c>
      <c r="B41" s="18" t="s">
        <v>2</v>
      </c>
      <c r="C41" s="5">
        <f>F41+I41+L41+O41+U41+X41+AA41+AD41+R41</f>
        <v>0</v>
      </c>
      <c r="D41" s="5">
        <f>G41+J41+M41+P41+V41+Y41+AB41+AE41+S41</f>
        <v>0</v>
      </c>
      <c r="E41" s="6">
        <f>H41+K41+N41+Q41+W41+Z41+AC41+AF41+T41</f>
        <v>0</v>
      </c>
      <c r="F41" s="5">
        <v>0</v>
      </c>
      <c r="G41" s="5">
        <v>0</v>
      </c>
      <c r="H41" s="5">
        <f>F41+G41</f>
        <v>0</v>
      </c>
      <c r="I41" s="5">
        <v>0</v>
      </c>
      <c r="J41" s="5">
        <v>0</v>
      </c>
      <c r="K41" s="5">
        <f>I41+J41</f>
        <v>0</v>
      </c>
      <c r="L41" s="5">
        <v>0</v>
      </c>
      <c r="M41" s="5">
        <v>0</v>
      </c>
      <c r="N41" s="5">
        <f>L41+M41</f>
        <v>0</v>
      </c>
      <c r="O41" s="5">
        <v>0</v>
      </c>
      <c r="P41" s="5">
        <v>0</v>
      </c>
      <c r="Q41" s="5">
        <f>O41+P41</f>
        <v>0</v>
      </c>
      <c r="R41" s="5">
        <v>0</v>
      </c>
      <c r="S41" s="5">
        <v>0</v>
      </c>
      <c r="T41" s="5">
        <f>R41+S41</f>
        <v>0</v>
      </c>
      <c r="U41" s="5">
        <v>0</v>
      </c>
      <c r="V41" s="5">
        <v>0</v>
      </c>
      <c r="W41" s="5">
        <f>U41+V41</f>
        <v>0</v>
      </c>
      <c r="X41" s="5">
        <v>0</v>
      </c>
      <c r="Y41" s="5">
        <v>0</v>
      </c>
      <c r="Z41" s="8">
        <f>X41+Y41</f>
        <v>0</v>
      </c>
      <c r="AA41" s="5">
        <v>0</v>
      </c>
      <c r="AB41" s="5">
        <v>0</v>
      </c>
      <c r="AC41" s="8">
        <f>AA41+AB41</f>
        <v>0</v>
      </c>
      <c r="AD41" s="5">
        <v>0</v>
      </c>
      <c r="AE41" s="5">
        <v>0</v>
      </c>
      <c r="AF41" s="6">
        <f>AD41+AE41</f>
        <v>0</v>
      </c>
    </row>
    <row r="42" spans="1:32" ht="19.5" customHeight="1">
      <c r="A42" s="53"/>
      <c r="B42" s="17" t="s">
        <v>3</v>
      </c>
      <c r="C42" s="5">
        <f t="shared" ref="C42:E44" si="14">F42+I42+L42+O42+U42+X42+AA42+AD42+R42</f>
        <v>0</v>
      </c>
      <c r="D42" s="5">
        <f t="shared" si="14"/>
        <v>0</v>
      </c>
      <c r="E42" s="6">
        <f t="shared" si="14"/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5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8">
        <f>AA42+AB42</f>
        <v>0</v>
      </c>
      <c r="AD42" s="5">
        <v>0</v>
      </c>
      <c r="AE42" s="5">
        <v>0</v>
      </c>
      <c r="AF42" s="6">
        <f>AD42+AE42</f>
        <v>0</v>
      </c>
    </row>
    <row r="43" spans="1:32" ht="19.5" customHeight="1">
      <c r="A43" s="53"/>
      <c r="B43" s="17" t="s">
        <v>59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5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8">
        <f>AA43+AB43</f>
        <v>0</v>
      </c>
      <c r="AD43" s="5">
        <v>0</v>
      </c>
      <c r="AE43" s="5">
        <v>0</v>
      </c>
      <c r="AF43" s="6">
        <f>AD43+AE43</f>
        <v>0</v>
      </c>
    </row>
    <row r="44" spans="1:32" ht="19.5" customHeight="1">
      <c r="A44" s="54"/>
      <c r="B44" s="17" t="s">
        <v>4</v>
      </c>
      <c r="C44" s="5">
        <f t="shared" si="14"/>
        <v>19230402</v>
      </c>
      <c r="D44" s="5">
        <f t="shared" si="14"/>
        <v>89088298</v>
      </c>
      <c r="E44" s="6">
        <f t="shared" si="14"/>
        <v>108318700</v>
      </c>
      <c r="F44" s="5">
        <v>10930704</v>
      </c>
      <c r="G44" s="5">
        <v>83282578</v>
      </c>
      <c r="H44" s="5">
        <f>F44+G44</f>
        <v>94213282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0</v>
      </c>
      <c r="N44" s="5">
        <f>L44+M44</f>
        <v>0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0</v>
      </c>
      <c r="V44" s="5">
        <v>0</v>
      </c>
      <c r="W44" s="5">
        <f>U44+V44</f>
        <v>0</v>
      </c>
      <c r="X44" s="5">
        <v>8299698</v>
      </c>
      <c r="Y44" s="5">
        <v>5805720</v>
      </c>
      <c r="Z44" s="8">
        <f>X44+Y44</f>
        <v>14105418</v>
      </c>
      <c r="AA44" s="5">
        <v>0</v>
      </c>
      <c r="AB44" s="5">
        <v>0</v>
      </c>
      <c r="AC44" s="8">
        <f>AA44+AB44</f>
        <v>0</v>
      </c>
      <c r="AD44" s="5">
        <v>0</v>
      </c>
      <c r="AE44" s="5">
        <v>0</v>
      </c>
      <c r="AF44" s="6">
        <f>AD44+AE44</f>
        <v>0</v>
      </c>
    </row>
    <row r="45" spans="1:32" ht="19.5" customHeight="1" thickBot="1">
      <c r="A45" s="22" t="s">
        <v>5</v>
      </c>
      <c r="B45" s="21"/>
      <c r="C45" s="9">
        <f t="shared" ref="C45:AF45" si="15">SUM(C41:C44)</f>
        <v>19230402</v>
      </c>
      <c r="D45" s="9">
        <f t="shared" si="15"/>
        <v>89088298</v>
      </c>
      <c r="E45" s="9">
        <f t="shared" si="15"/>
        <v>108318700</v>
      </c>
      <c r="F45" s="9">
        <f t="shared" si="15"/>
        <v>10930704</v>
      </c>
      <c r="G45" s="9">
        <f t="shared" si="15"/>
        <v>83282578</v>
      </c>
      <c r="H45" s="9">
        <f t="shared" si="15"/>
        <v>94213282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0</v>
      </c>
      <c r="N45" s="9">
        <f t="shared" si="15"/>
        <v>0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0</v>
      </c>
      <c r="W45" s="9">
        <f t="shared" si="15"/>
        <v>0</v>
      </c>
      <c r="X45" s="9">
        <f t="shared" si="15"/>
        <v>8299698</v>
      </c>
      <c r="Y45" s="9">
        <f t="shared" si="15"/>
        <v>5805720</v>
      </c>
      <c r="Z45" s="9">
        <f t="shared" si="15"/>
        <v>14105418</v>
      </c>
      <c r="AA45" s="9">
        <f t="shared" si="15"/>
        <v>0</v>
      </c>
      <c r="AB45" s="9">
        <f t="shared" si="15"/>
        <v>0</v>
      </c>
      <c r="AC45" s="9">
        <f t="shared" si="15"/>
        <v>0</v>
      </c>
      <c r="AD45" s="9">
        <f t="shared" si="15"/>
        <v>0</v>
      </c>
      <c r="AE45" s="9">
        <f t="shared" si="15"/>
        <v>0</v>
      </c>
      <c r="AF45" s="9">
        <f t="shared" si="15"/>
        <v>0</v>
      </c>
    </row>
    <row r="46" spans="1:32" ht="19.5" customHeight="1">
      <c r="A46" s="52" t="s">
        <v>29</v>
      </c>
      <c r="B46" s="18" t="s">
        <v>2</v>
      </c>
      <c r="C46" s="5">
        <f>F46+I46+L46+O46+U46+X46+AA46+AD46+R46</f>
        <v>0</v>
      </c>
      <c r="D46" s="5">
        <f>G46+J46+M46+P46+V46+Y46+AB46+AE46+S46</f>
        <v>0</v>
      </c>
      <c r="E46" s="6">
        <f>H46+K46+N46+Q46+W46+Z46+AC46+AF46+T46</f>
        <v>0</v>
      </c>
      <c r="F46" s="5">
        <v>0</v>
      </c>
      <c r="G46" s="5">
        <v>0</v>
      </c>
      <c r="H46" s="5">
        <f>F46+G46</f>
        <v>0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0</v>
      </c>
      <c r="V46" s="5">
        <v>0</v>
      </c>
      <c r="W46" s="5">
        <f>U46+V46</f>
        <v>0</v>
      </c>
      <c r="X46" s="5">
        <v>0</v>
      </c>
      <c r="Y46" s="5">
        <v>0</v>
      </c>
      <c r="Z46" s="8">
        <f>X46+Y46</f>
        <v>0</v>
      </c>
      <c r="AA46" s="5">
        <v>0</v>
      </c>
      <c r="AB46" s="5">
        <v>0</v>
      </c>
      <c r="AC46" s="8">
        <f>AA46+AB46</f>
        <v>0</v>
      </c>
      <c r="AD46" s="5">
        <v>0</v>
      </c>
      <c r="AE46" s="5">
        <v>0</v>
      </c>
      <c r="AF46" s="6">
        <f>AD46+AE46</f>
        <v>0</v>
      </c>
    </row>
    <row r="47" spans="1:32" ht="19.5" customHeight="1">
      <c r="A47" s="53"/>
      <c r="B47" s="17" t="s">
        <v>3</v>
      </c>
      <c r="C47" s="5">
        <f t="shared" ref="C47:E49" si="16">F47+I47+L47+O47+U47+X47+AA47+AD47+R47</f>
        <v>0</v>
      </c>
      <c r="D47" s="5">
        <f t="shared" si="16"/>
        <v>0</v>
      </c>
      <c r="E47" s="6">
        <f t="shared" si="16"/>
        <v>0</v>
      </c>
      <c r="F47" s="5">
        <v>0</v>
      </c>
      <c r="G47" s="5">
        <v>0</v>
      </c>
      <c r="H47" s="5">
        <f>F47+G47</f>
        <v>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0</v>
      </c>
      <c r="V47" s="5">
        <v>0</v>
      </c>
      <c r="W47" s="5">
        <f>U47+V47</f>
        <v>0</v>
      </c>
      <c r="X47" s="5">
        <v>0</v>
      </c>
      <c r="Y47" s="5">
        <v>0</v>
      </c>
      <c r="Z47" s="8">
        <f>X47+Y47</f>
        <v>0</v>
      </c>
      <c r="AA47" s="5">
        <v>0</v>
      </c>
      <c r="AB47" s="5">
        <v>0</v>
      </c>
      <c r="AC47" s="8">
        <f>AA47+AB47</f>
        <v>0</v>
      </c>
      <c r="AD47" s="5">
        <v>0</v>
      </c>
      <c r="AE47" s="5">
        <v>0</v>
      </c>
      <c r="AF47" s="6">
        <f>AD47+AE47</f>
        <v>0</v>
      </c>
    </row>
    <row r="48" spans="1:32" ht="19.5" customHeight="1">
      <c r="A48" s="53"/>
      <c r="B48" s="17" t="s">
        <v>59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v>0</v>
      </c>
      <c r="G48" s="5">
        <v>0</v>
      </c>
      <c r="H48" s="5">
        <f>F48+G48</f>
        <v>0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0</v>
      </c>
      <c r="V48" s="5">
        <v>0</v>
      </c>
      <c r="W48" s="5">
        <f>U48+V48</f>
        <v>0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8">
        <f>AA48+AB48</f>
        <v>0</v>
      </c>
      <c r="AD48" s="5">
        <v>0</v>
      </c>
      <c r="AE48" s="5">
        <v>0</v>
      </c>
      <c r="AF48" s="6">
        <f>AD48+AE48</f>
        <v>0</v>
      </c>
    </row>
    <row r="49" spans="1:32" ht="19.5" customHeight="1">
      <c r="A49" s="54"/>
      <c r="B49" s="17" t="s">
        <v>4</v>
      </c>
      <c r="C49" s="5">
        <f t="shared" si="16"/>
        <v>26064106</v>
      </c>
      <c r="D49" s="5">
        <f t="shared" si="16"/>
        <v>73624940</v>
      </c>
      <c r="E49" s="6">
        <f t="shared" si="16"/>
        <v>99689046</v>
      </c>
      <c r="F49" s="5">
        <v>26064106</v>
      </c>
      <c r="G49" s="5">
        <v>73624940</v>
      </c>
      <c r="H49" s="5">
        <f>F49+G49</f>
        <v>99689046</v>
      </c>
      <c r="I49" s="5">
        <v>0</v>
      </c>
      <c r="J49" s="5">
        <v>0</v>
      </c>
      <c r="K49" s="5">
        <f>I49+J49</f>
        <v>0</v>
      </c>
      <c r="L49" s="5">
        <v>0</v>
      </c>
      <c r="M49" s="5">
        <v>0</v>
      </c>
      <c r="N49" s="5">
        <f>L49+M49</f>
        <v>0</v>
      </c>
      <c r="O49" s="5">
        <v>0</v>
      </c>
      <c r="P49" s="5">
        <v>0</v>
      </c>
      <c r="Q49" s="5">
        <f>O49+P49</f>
        <v>0</v>
      </c>
      <c r="R49" s="5">
        <v>0</v>
      </c>
      <c r="S49" s="5">
        <v>0</v>
      </c>
      <c r="T49" s="5">
        <f>R49+S49</f>
        <v>0</v>
      </c>
      <c r="U49" s="5">
        <v>0</v>
      </c>
      <c r="V49" s="5">
        <v>0</v>
      </c>
      <c r="W49" s="5">
        <f>U49+V49</f>
        <v>0</v>
      </c>
      <c r="X49" s="5">
        <v>0</v>
      </c>
      <c r="Y49" s="5">
        <v>0</v>
      </c>
      <c r="Z49" s="8">
        <f>X49+Y49</f>
        <v>0</v>
      </c>
      <c r="AA49" s="5">
        <v>0</v>
      </c>
      <c r="AB49" s="5">
        <v>0</v>
      </c>
      <c r="AC49" s="8">
        <f>AA49+AB49</f>
        <v>0</v>
      </c>
      <c r="AD49" s="5">
        <v>0</v>
      </c>
      <c r="AE49" s="5">
        <v>0</v>
      </c>
      <c r="AF49" s="6">
        <f>AD49+AE49</f>
        <v>0</v>
      </c>
    </row>
    <row r="50" spans="1:32" ht="19.5" customHeight="1" thickBot="1">
      <c r="A50" s="22" t="s">
        <v>5</v>
      </c>
      <c r="B50" s="21"/>
      <c r="C50" s="9">
        <f t="shared" ref="C50:AF50" si="17">SUM(C46:C49)</f>
        <v>26064106</v>
      </c>
      <c r="D50" s="9">
        <f t="shared" si="17"/>
        <v>73624940</v>
      </c>
      <c r="E50" s="9">
        <f t="shared" si="17"/>
        <v>99689046</v>
      </c>
      <c r="F50" s="9">
        <f t="shared" si="17"/>
        <v>26064106</v>
      </c>
      <c r="G50" s="9">
        <f t="shared" si="17"/>
        <v>73624940</v>
      </c>
      <c r="H50" s="9">
        <f t="shared" si="17"/>
        <v>99689046</v>
      </c>
      <c r="I50" s="9">
        <f t="shared" si="17"/>
        <v>0</v>
      </c>
      <c r="J50" s="9">
        <f t="shared" si="17"/>
        <v>0</v>
      </c>
      <c r="K50" s="9">
        <f t="shared" si="17"/>
        <v>0</v>
      </c>
      <c r="L50" s="9">
        <f t="shared" si="17"/>
        <v>0</v>
      </c>
      <c r="M50" s="9">
        <f t="shared" si="17"/>
        <v>0</v>
      </c>
      <c r="N50" s="9">
        <f t="shared" si="17"/>
        <v>0</v>
      </c>
      <c r="O50" s="9">
        <f t="shared" si="17"/>
        <v>0</v>
      </c>
      <c r="P50" s="9">
        <f t="shared" si="17"/>
        <v>0</v>
      </c>
      <c r="Q50" s="9">
        <f t="shared" si="17"/>
        <v>0</v>
      </c>
      <c r="R50" s="9">
        <f t="shared" si="17"/>
        <v>0</v>
      </c>
      <c r="S50" s="9">
        <f t="shared" si="17"/>
        <v>0</v>
      </c>
      <c r="T50" s="9">
        <f t="shared" si="17"/>
        <v>0</v>
      </c>
      <c r="U50" s="9">
        <f t="shared" si="17"/>
        <v>0</v>
      </c>
      <c r="V50" s="9">
        <f t="shared" si="17"/>
        <v>0</v>
      </c>
      <c r="W50" s="9">
        <f t="shared" si="17"/>
        <v>0</v>
      </c>
      <c r="X50" s="9">
        <f t="shared" si="17"/>
        <v>0</v>
      </c>
      <c r="Y50" s="9">
        <f t="shared" si="17"/>
        <v>0</v>
      </c>
      <c r="Z50" s="9">
        <f t="shared" si="17"/>
        <v>0</v>
      </c>
      <c r="AA50" s="9">
        <f t="shared" si="17"/>
        <v>0</v>
      </c>
      <c r="AB50" s="9">
        <f t="shared" si="17"/>
        <v>0</v>
      </c>
      <c r="AC50" s="9">
        <f t="shared" si="17"/>
        <v>0</v>
      </c>
      <c r="AD50" s="9">
        <f t="shared" si="17"/>
        <v>0</v>
      </c>
      <c r="AE50" s="9">
        <f t="shared" si="17"/>
        <v>0</v>
      </c>
      <c r="AF50" s="9">
        <f t="shared" si="17"/>
        <v>0</v>
      </c>
    </row>
    <row r="51" spans="1:32" ht="19.5" customHeight="1">
      <c r="A51" s="52" t="s">
        <v>30</v>
      </c>
      <c r="B51" s="18" t="s">
        <v>2</v>
      </c>
      <c r="C51" s="5">
        <f>F51+I51+L51+O51+U51+X51+AA51+AD51+R51</f>
        <v>22712559</v>
      </c>
      <c r="D51" s="5">
        <f>G51+J51+M51+P51+V51+Y51+AB51+AE51+S51</f>
        <v>9443452</v>
      </c>
      <c r="E51" s="6">
        <f>H51+K51+N51+Q51+W51+Z51+AC51+AF51+T51</f>
        <v>32156011</v>
      </c>
      <c r="F51" s="5">
        <v>294850</v>
      </c>
      <c r="G51" s="5">
        <v>7588406</v>
      </c>
      <c r="H51" s="5">
        <f>F51+G51</f>
        <v>7883256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0</v>
      </c>
      <c r="P51" s="5">
        <v>0</v>
      </c>
      <c r="Q51" s="5">
        <f>O51+P51</f>
        <v>0</v>
      </c>
      <c r="R51" s="5">
        <v>0</v>
      </c>
      <c r="S51" s="5">
        <v>0</v>
      </c>
      <c r="T51" s="5">
        <f>R51+S51</f>
        <v>0</v>
      </c>
      <c r="U51" s="5">
        <v>0</v>
      </c>
      <c r="V51" s="5">
        <v>0</v>
      </c>
      <c r="W51" s="5">
        <f>U51+V51</f>
        <v>0</v>
      </c>
      <c r="X51" s="5">
        <v>21509309</v>
      </c>
      <c r="Y51" s="5">
        <v>51746</v>
      </c>
      <c r="Z51" s="8">
        <f>X51+Y51</f>
        <v>21561055</v>
      </c>
      <c r="AA51" s="5">
        <v>908400</v>
      </c>
      <c r="AB51" s="5">
        <v>1803300</v>
      </c>
      <c r="AC51" s="8">
        <f>AA51+AB51</f>
        <v>2711700</v>
      </c>
      <c r="AD51" s="5">
        <v>0</v>
      </c>
      <c r="AE51" s="5">
        <v>0</v>
      </c>
      <c r="AF51" s="6">
        <f>AD51+AE51</f>
        <v>0</v>
      </c>
    </row>
    <row r="52" spans="1:32" ht="19.5" customHeight="1">
      <c r="A52" s="53"/>
      <c r="B52" s="17" t="s">
        <v>3</v>
      </c>
      <c r="C52" s="5">
        <f t="shared" ref="C52:E54" si="18">F52+I52+L52+O52+U52+X52+AA52+AD52+R52</f>
        <v>757773794</v>
      </c>
      <c r="D52" s="5">
        <f t="shared" si="18"/>
        <v>237323771</v>
      </c>
      <c r="E52" s="6">
        <f t="shared" si="18"/>
        <v>995097565</v>
      </c>
      <c r="F52" s="5">
        <v>0</v>
      </c>
      <c r="G52" s="5">
        <v>0</v>
      </c>
      <c r="H52" s="5">
        <f>F52+G52</f>
        <v>0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0</v>
      </c>
      <c r="V52" s="5">
        <v>0</v>
      </c>
      <c r="W52" s="5">
        <f>U52+V52</f>
        <v>0</v>
      </c>
      <c r="X52" s="5">
        <v>21961830</v>
      </c>
      <c r="Y52" s="5">
        <v>0</v>
      </c>
      <c r="Z52" s="8">
        <f>X52+Y52</f>
        <v>21961830</v>
      </c>
      <c r="AA52" s="5">
        <v>735811964</v>
      </c>
      <c r="AB52" s="5">
        <v>237323771</v>
      </c>
      <c r="AC52" s="8">
        <f>AA52+AB52</f>
        <v>973135735</v>
      </c>
      <c r="AD52" s="5">
        <v>0</v>
      </c>
      <c r="AE52" s="5">
        <v>0</v>
      </c>
      <c r="AF52" s="6">
        <f>AD52+AE52</f>
        <v>0</v>
      </c>
    </row>
    <row r="53" spans="1:32" ht="19.5" customHeight="1">
      <c r="A53" s="53"/>
      <c r="B53" s="17" t="s">
        <v>59</v>
      </c>
      <c r="C53" s="5">
        <f t="shared" si="18"/>
        <v>34347173</v>
      </c>
      <c r="D53" s="5">
        <f t="shared" si="18"/>
        <v>32095960</v>
      </c>
      <c r="E53" s="6">
        <f t="shared" si="18"/>
        <v>66443133</v>
      </c>
      <c r="F53" s="5">
        <v>0</v>
      </c>
      <c r="G53" s="5">
        <v>0</v>
      </c>
      <c r="H53" s="5">
        <f>F53+G53</f>
        <v>0</v>
      </c>
      <c r="I53" s="5">
        <v>0</v>
      </c>
      <c r="J53" s="5">
        <v>0</v>
      </c>
      <c r="K53" s="5">
        <f>I53+J53</f>
        <v>0</v>
      </c>
      <c r="L53" s="5">
        <v>0</v>
      </c>
      <c r="M53" s="5">
        <v>0</v>
      </c>
      <c r="N53" s="5">
        <f>L53+M53</f>
        <v>0</v>
      </c>
      <c r="O53" s="5">
        <v>0</v>
      </c>
      <c r="P53" s="5">
        <v>0</v>
      </c>
      <c r="Q53" s="5">
        <f>O53+P53</f>
        <v>0</v>
      </c>
      <c r="R53" s="5">
        <v>0</v>
      </c>
      <c r="S53" s="5">
        <v>0</v>
      </c>
      <c r="T53" s="5">
        <f>R53+S53</f>
        <v>0</v>
      </c>
      <c r="U53" s="5">
        <v>0</v>
      </c>
      <c r="V53" s="5">
        <v>0</v>
      </c>
      <c r="W53" s="5">
        <f>U53+V53</f>
        <v>0</v>
      </c>
      <c r="X53" s="5">
        <v>6079143</v>
      </c>
      <c r="Y53" s="5">
        <v>0</v>
      </c>
      <c r="Z53" s="8">
        <f>X53+Y53</f>
        <v>6079143</v>
      </c>
      <c r="AA53" s="5">
        <v>28268030</v>
      </c>
      <c r="AB53" s="5">
        <v>32095960</v>
      </c>
      <c r="AC53" s="8">
        <f>AA53+AB53</f>
        <v>60363990</v>
      </c>
      <c r="AD53" s="5">
        <v>0</v>
      </c>
      <c r="AE53" s="5">
        <v>0</v>
      </c>
      <c r="AF53" s="6">
        <f>AD53+AE53</f>
        <v>0</v>
      </c>
    </row>
    <row r="54" spans="1:32" ht="19.5" customHeight="1">
      <c r="A54" s="54"/>
      <c r="B54" s="17" t="s">
        <v>4</v>
      </c>
      <c r="C54" s="5">
        <f t="shared" si="18"/>
        <v>1757650071</v>
      </c>
      <c r="D54" s="5">
        <f t="shared" si="18"/>
        <v>133641648</v>
      </c>
      <c r="E54" s="6">
        <f t="shared" si="18"/>
        <v>1891291719</v>
      </c>
      <c r="F54" s="5">
        <v>41760051</v>
      </c>
      <c r="G54" s="5">
        <v>109163598</v>
      </c>
      <c r="H54" s="5">
        <f>F54+G54</f>
        <v>150923649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0</v>
      </c>
      <c r="V54" s="5">
        <v>0</v>
      </c>
      <c r="W54" s="5">
        <f>U54+V54</f>
        <v>0</v>
      </c>
      <c r="X54" s="5">
        <v>1715890020</v>
      </c>
      <c r="Y54" s="5">
        <v>24478050</v>
      </c>
      <c r="Z54" s="8">
        <f>X54+Y54</f>
        <v>1740368070</v>
      </c>
      <c r="AA54" s="5">
        <v>0</v>
      </c>
      <c r="AB54" s="5">
        <v>0</v>
      </c>
      <c r="AC54" s="8">
        <f>AA54+AB54</f>
        <v>0</v>
      </c>
      <c r="AD54" s="5">
        <v>0</v>
      </c>
      <c r="AE54" s="5">
        <v>0</v>
      </c>
      <c r="AF54" s="6">
        <f>AD54+AE54</f>
        <v>0</v>
      </c>
    </row>
    <row r="55" spans="1:32" ht="19.5" customHeight="1" thickBot="1">
      <c r="A55" s="22" t="s">
        <v>5</v>
      </c>
      <c r="B55" s="21"/>
      <c r="C55" s="9">
        <f t="shared" ref="C55:AF55" si="19">SUM(C51:C54)</f>
        <v>2572483597</v>
      </c>
      <c r="D55" s="9">
        <f t="shared" si="19"/>
        <v>412504831</v>
      </c>
      <c r="E55" s="9">
        <f t="shared" si="19"/>
        <v>2984988428</v>
      </c>
      <c r="F55" s="9">
        <f t="shared" si="19"/>
        <v>42054901</v>
      </c>
      <c r="G55" s="9">
        <f t="shared" si="19"/>
        <v>116752004</v>
      </c>
      <c r="H55" s="9">
        <f t="shared" si="19"/>
        <v>158806905</v>
      </c>
      <c r="I55" s="9">
        <f t="shared" si="19"/>
        <v>0</v>
      </c>
      <c r="J55" s="9">
        <f t="shared" si="19"/>
        <v>0</v>
      </c>
      <c r="K55" s="9">
        <f t="shared" si="19"/>
        <v>0</v>
      </c>
      <c r="L55" s="9">
        <f t="shared" si="19"/>
        <v>0</v>
      </c>
      <c r="M55" s="9">
        <f t="shared" si="19"/>
        <v>0</v>
      </c>
      <c r="N55" s="9">
        <f t="shared" si="19"/>
        <v>0</v>
      </c>
      <c r="O55" s="9">
        <f t="shared" si="19"/>
        <v>0</v>
      </c>
      <c r="P55" s="9">
        <f t="shared" si="19"/>
        <v>0</v>
      </c>
      <c r="Q55" s="9">
        <f t="shared" si="19"/>
        <v>0</v>
      </c>
      <c r="R55" s="9">
        <f t="shared" si="19"/>
        <v>0</v>
      </c>
      <c r="S55" s="9">
        <f t="shared" si="19"/>
        <v>0</v>
      </c>
      <c r="T55" s="9">
        <f t="shared" si="19"/>
        <v>0</v>
      </c>
      <c r="U55" s="9">
        <f t="shared" si="19"/>
        <v>0</v>
      </c>
      <c r="V55" s="9">
        <f t="shared" si="19"/>
        <v>0</v>
      </c>
      <c r="W55" s="9">
        <f t="shared" si="19"/>
        <v>0</v>
      </c>
      <c r="X55" s="9">
        <f t="shared" si="19"/>
        <v>1765440302</v>
      </c>
      <c r="Y55" s="9">
        <f t="shared" si="19"/>
        <v>24529796</v>
      </c>
      <c r="Z55" s="9">
        <f t="shared" si="19"/>
        <v>1789970098</v>
      </c>
      <c r="AA55" s="9">
        <f t="shared" si="19"/>
        <v>764988394</v>
      </c>
      <c r="AB55" s="9">
        <f t="shared" si="19"/>
        <v>271223031</v>
      </c>
      <c r="AC55" s="9">
        <f t="shared" si="19"/>
        <v>1036211425</v>
      </c>
      <c r="AD55" s="9">
        <f t="shared" si="19"/>
        <v>0</v>
      </c>
      <c r="AE55" s="9">
        <f t="shared" si="19"/>
        <v>0</v>
      </c>
      <c r="AF55" s="9">
        <f t="shared" si="19"/>
        <v>0</v>
      </c>
    </row>
    <row r="56" spans="1:32" ht="19.5" customHeight="1">
      <c r="A56" s="52" t="s">
        <v>31</v>
      </c>
      <c r="B56" s="18" t="s">
        <v>2</v>
      </c>
      <c r="C56" s="5">
        <f>F56+I56+L56+O56+U56+X56+AA56+AD56+R56</f>
        <v>268107293</v>
      </c>
      <c r="D56" s="5">
        <f>G56+J56+M56+P56+V56+Y56+AB56+AE56+S56</f>
        <v>85640985</v>
      </c>
      <c r="E56" s="6">
        <f>H56+K56+N56+Q56+W56+Z56+AC56+AF56+T56</f>
        <v>353748278</v>
      </c>
      <c r="F56" s="5">
        <v>1474102</v>
      </c>
      <c r="G56" s="5">
        <v>809201</v>
      </c>
      <c r="H56" s="5">
        <f>F56+G56</f>
        <v>2283303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0</v>
      </c>
      <c r="V56" s="5">
        <v>0</v>
      </c>
      <c r="W56" s="5">
        <f>U56+V56</f>
        <v>0</v>
      </c>
      <c r="X56" s="5">
        <v>266633191</v>
      </c>
      <c r="Y56" s="5">
        <v>12471939</v>
      </c>
      <c r="Z56" s="8">
        <f>X56+Y56</f>
        <v>279105130</v>
      </c>
      <c r="AA56" s="5">
        <v>0</v>
      </c>
      <c r="AB56" s="5">
        <v>72359845</v>
      </c>
      <c r="AC56" s="8">
        <f>AA56+AB56</f>
        <v>72359845</v>
      </c>
      <c r="AD56" s="5">
        <v>0</v>
      </c>
      <c r="AE56" s="5">
        <v>0</v>
      </c>
      <c r="AF56" s="6">
        <f>AD56+AE56</f>
        <v>0</v>
      </c>
    </row>
    <row r="57" spans="1:32" ht="19.5" customHeight="1">
      <c r="A57" s="53"/>
      <c r="B57" s="17" t="s">
        <v>3</v>
      </c>
      <c r="C57" s="5">
        <f t="shared" ref="C57:E59" si="20">F57+I57+L57+O57+U57+X57+AA57+AD57+R57</f>
        <v>1190039804</v>
      </c>
      <c r="D57" s="5">
        <f t="shared" si="20"/>
        <v>620520985</v>
      </c>
      <c r="E57" s="6">
        <f t="shared" si="20"/>
        <v>1810560789</v>
      </c>
      <c r="F57" s="5">
        <v>0</v>
      </c>
      <c r="G57" s="5">
        <v>0</v>
      </c>
      <c r="H57" s="5">
        <f>F57+G57</f>
        <v>0</v>
      </c>
      <c r="I57" s="5">
        <v>0</v>
      </c>
      <c r="J57" s="5">
        <v>0</v>
      </c>
      <c r="K57" s="5">
        <f>I57+J57</f>
        <v>0</v>
      </c>
      <c r="L57" s="5">
        <v>0</v>
      </c>
      <c r="M57" s="5">
        <v>0</v>
      </c>
      <c r="N57" s="5">
        <f>L57+M57</f>
        <v>0</v>
      </c>
      <c r="O57" s="5">
        <v>0</v>
      </c>
      <c r="P57" s="5">
        <v>0</v>
      </c>
      <c r="Q57" s="5">
        <f>O57+P57</f>
        <v>0</v>
      </c>
      <c r="R57" s="5">
        <v>0</v>
      </c>
      <c r="S57" s="5">
        <v>0</v>
      </c>
      <c r="T57" s="5">
        <f>R57+S57</f>
        <v>0</v>
      </c>
      <c r="U57" s="5">
        <v>0</v>
      </c>
      <c r="V57" s="5">
        <v>0</v>
      </c>
      <c r="W57" s="5">
        <f>U57+V57</f>
        <v>0</v>
      </c>
      <c r="X57" s="5">
        <v>549397844</v>
      </c>
      <c r="Y57" s="5">
        <v>4183450</v>
      </c>
      <c r="Z57" s="8">
        <f>X57+Y57</f>
        <v>553581294</v>
      </c>
      <c r="AA57" s="5">
        <v>640641960</v>
      </c>
      <c r="AB57" s="5">
        <v>616337535</v>
      </c>
      <c r="AC57" s="8">
        <f>AA57+AB57</f>
        <v>1256979495</v>
      </c>
      <c r="AD57" s="5">
        <v>0</v>
      </c>
      <c r="AE57" s="5">
        <v>0</v>
      </c>
      <c r="AF57" s="6">
        <f>AD57+AE57</f>
        <v>0</v>
      </c>
    </row>
    <row r="58" spans="1:32" ht="19.5" customHeight="1">
      <c r="A58" s="53"/>
      <c r="B58" s="17" t="s">
        <v>59</v>
      </c>
      <c r="C58" s="5">
        <f t="shared" si="20"/>
        <v>123903205</v>
      </c>
      <c r="D58" s="5">
        <f t="shared" si="20"/>
        <v>120533070</v>
      </c>
      <c r="E58" s="6">
        <f t="shared" si="20"/>
        <v>244436275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5">
        <f>U58+V58</f>
        <v>0</v>
      </c>
      <c r="X58" s="5">
        <v>11713320</v>
      </c>
      <c r="Y58" s="5">
        <v>0</v>
      </c>
      <c r="Z58" s="8">
        <f>X58+Y58</f>
        <v>11713320</v>
      </c>
      <c r="AA58" s="5">
        <v>112189885</v>
      </c>
      <c r="AB58" s="5">
        <v>120533070</v>
      </c>
      <c r="AC58" s="8">
        <f>AA58+AB58</f>
        <v>232722955</v>
      </c>
      <c r="AD58" s="5">
        <v>0</v>
      </c>
      <c r="AE58" s="5">
        <v>0</v>
      </c>
      <c r="AF58" s="6">
        <f>AD58+AE58</f>
        <v>0</v>
      </c>
    </row>
    <row r="59" spans="1:32" ht="19.5" customHeight="1">
      <c r="A59" s="54"/>
      <c r="B59" s="17" t="s">
        <v>4</v>
      </c>
      <c r="C59" s="5">
        <f t="shared" si="20"/>
        <v>1018037133</v>
      </c>
      <c r="D59" s="5">
        <f t="shared" si="20"/>
        <v>250360502</v>
      </c>
      <c r="E59" s="6">
        <f t="shared" si="20"/>
        <v>1268397635</v>
      </c>
      <c r="F59" s="5">
        <v>28412198</v>
      </c>
      <c r="G59" s="5">
        <v>183678354</v>
      </c>
      <c r="H59" s="5">
        <f>F59+G59</f>
        <v>212090552</v>
      </c>
      <c r="I59" s="5">
        <v>0</v>
      </c>
      <c r="J59" s="5">
        <v>15807964</v>
      </c>
      <c r="K59" s="5">
        <f>I59+J59</f>
        <v>15807964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0</v>
      </c>
      <c r="V59" s="5">
        <v>0</v>
      </c>
      <c r="W59" s="5">
        <f>U59+V59</f>
        <v>0</v>
      </c>
      <c r="X59" s="5">
        <v>989624935</v>
      </c>
      <c r="Y59" s="5">
        <v>50874184</v>
      </c>
      <c r="Z59" s="8">
        <f>X59+Y59</f>
        <v>1040499119</v>
      </c>
      <c r="AA59" s="5">
        <v>0</v>
      </c>
      <c r="AB59" s="5">
        <v>0</v>
      </c>
      <c r="AC59" s="8">
        <f>AA59+AB59</f>
        <v>0</v>
      </c>
      <c r="AD59" s="5">
        <v>0</v>
      </c>
      <c r="AE59" s="5">
        <v>0</v>
      </c>
      <c r="AF59" s="6">
        <f>AD59+AE59</f>
        <v>0</v>
      </c>
    </row>
    <row r="60" spans="1:32" ht="19.5" customHeight="1" thickBot="1">
      <c r="A60" s="22" t="s">
        <v>5</v>
      </c>
      <c r="B60" s="21"/>
      <c r="C60" s="9">
        <f t="shared" ref="C60:AF60" si="21">SUM(C56:C59)</f>
        <v>2600087435</v>
      </c>
      <c r="D60" s="9">
        <f t="shared" si="21"/>
        <v>1077055542</v>
      </c>
      <c r="E60" s="9">
        <f t="shared" si="21"/>
        <v>3677142977</v>
      </c>
      <c r="F60" s="9">
        <f t="shared" si="21"/>
        <v>29886300</v>
      </c>
      <c r="G60" s="9">
        <f t="shared" si="21"/>
        <v>184487555</v>
      </c>
      <c r="H60" s="9">
        <f t="shared" si="21"/>
        <v>214373855</v>
      </c>
      <c r="I60" s="9">
        <f t="shared" si="21"/>
        <v>0</v>
      </c>
      <c r="J60" s="9">
        <f t="shared" si="21"/>
        <v>15807964</v>
      </c>
      <c r="K60" s="9">
        <f t="shared" si="21"/>
        <v>15807964</v>
      </c>
      <c r="L60" s="9">
        <f t="shared" si="21"/>
        <v>0</v>
      </c>
      <c r="M60" s="9">
        <f t="shared" si="21"/>
        <v>0</v>
      </c>
      <c r="N60" s="9">
        <f t="shared" si="21"/>
        <v>0</v>
      </c>
      <c r="O60" s="9">
        <f t="shared" si="21"/>
        <v>0</v>
      </c>
      <c r="P60" s="9">
        <f t="shared" si="21"/>
        <v>0</v>
      </c>
      <c r="Q60" s="9">
        <f t="shared" si="21"/>
        <v>0</v>
      </c>
      <c r="R60" s="9">
        <f t="shared" si="21"/>
        <v>0</v>
      </c>
      <c r="S60" s="9">
        <f t="shared" si="21"/>
        <v>0</v>
      </c>
      <c r="T60" s="9">
        <f t="shared" si="21"/>
        <v>0</v>
      </c>
      <c r="U60" s="9">
        <f t="shared" si="21"/>
        <v>0</v>
      </c>
      <c r="V60" s="9">
        <f t="shared" si="21"/>
        <v>0</v>
      </c>
      <c r="W60" s="9">
        <f t="shared" si="21"/>
        <v>0</v>
      </c>
      <c r="X60" s="9">
        <f t="shared" si="21"/>
        <v>1817369290</v>
      </c>
      <c r="Y60" s="9">
        <f t="shared" si="21"/>
        <v>67529573</v>
      </c>
      <c r="Z60" s="9">
        <f t="shared" si="21"/>
        <v>1884898863</v>
      </c>
      <c r="AA60" s="9">
        <f t="shared" si="21"/>
        <v>752831845</v>
      </c>
      <c r="AB60" s="9">
        <f t="shared" si="21"/>
        <v>809230450</v>
      </c>
      <c r="AC60" s="9">
        <f t="shared" si="21"/>
        <v>1562062295</v>
      </c>
      <c r="AD60" s="9">
        <f t="shared" si="21"/>
        <v>0</v>
      </c>
      <c r="AE60" s="9">
        <f t="shared" si="21"/>
        <v>0</v>
      </c>
      <c r="AF60" s="9">
        <f t="shared" si="21"/>
        <v>0</v>
      </c>
    </row>
    <row r="61" spans="1:32" ht="19.5" customHeight="1">
      <c r="A61" s="52" t="s">
        <v>32</v>
      </c>
      <c r="B61" s="18" t="s">
        <v>2</v>
      </c>
      <c r="C61" s="5">
        <f>F61+I61+L61+O61+U61+X61+AA61+AD61+R61</f>
        <v>0</v>
      </c>
      <c r="D61" s="5">
        <f>G61+J61+M61+P61+V61+Y61+AB61+AE61+S61</f>
        <v>0</v>
      </c>
      <c r="E61" s="6">
        <f>H61+K61+N61+Q61+W61+Z61+AC61+AF61+T61</f>
        <v>0</v>
      </c>
      <c r="F61" s="5">
        <v>0</v>
      </c>
      <c r="G61" s="5">
        <v>0</v>
      </c>
      <c r="H61" s="5">
        <f>F61+G61</f>
        <v>0</v>
      </c>
      <c r="I61" s="5">
        <v>0</v>
      </c>
      <c r="J61" s="5">
        <v>0</v>
      </c>
      <c r="K61" s="5">
        <f>I61+J61</f>
        <v>0</v>
      </c>
      <c r="L61" s="5">
        <v>0</v>
      </c>
      <c r="M61" s="5">
        <v>0</v>
      </c>
      <c r="N61" s="5">
        <f>L61+M61</f>
        <v>0</v>
      </c>
      <c r="O61" s="5">
        <v>0</v>
      </c>
      <c r="P61" s="5">
        <v>0</v>
      </c>
      <c r="Q61" s="5">
        <f>O61+P61</f>
        <v>0</v>
      </c>
      <c r="R61" s="5">
        <v>0</v>
      </c>
      <c r="S61" s="5">
        <v>0</v>
      </c>
      <c r="T61" s="5">
        <f>R61+S61</f>
        <v>0</v>
      </c>
      <c r="U61" s="5">
        <v>0</v>
      </c>
      <c r="V61" s="5">
        <v>0</v>
      </c>
      <c r="W61" s="5">
        <f>U61+V61</f>
        <v>0</v>
      </c>
      <c r="X61" s="5">
        <v>0</v>
      </c>
      <c r="Y61" s="5">
        <v>0</v>
      </c>
      <c r="Z61" s="8">
        <f>X61+Y61</f>
        <v>0</v>
      </c>
      <c r="AA61" s="5">
        <v>0</v>
      </c>
      <c r="AB61" s="5">
        <v>0</v>
      </c>
      <c r="AC61" s="8">
        <f>AA61+AB61</f>
        <v>0</v>
      </c>
      <c r="AD61" s="5">
        <v>0</v>
      </c>
      <c r="AE61" s="5">
        <v>0</v>
      </c>
      <c r="AF61" s="6">
        <f>AD61+AE61</f>
        <v>0</v>
      </c>
    </row>
    <row r="62" spans="1:32" ht="19.5" customHeight="1">
      <c r="A62" s="53"/>
      <c r="B62" s="17" t="s">
        <v>3</v>
      </c>
      <c r="C62" s="5">
        <f t="shared" ref="C62:E64" si="22">F62+I62+L62+O62+U62+X62+AA62+AD62+R62</f>
        <v>0</v>
      </c>
      <c r="D62" s="5">
        <f t="shared" si="22"/>
        <v>0</v>
      </c>
      <c r="E62" s="6">
        <f t="shared" si="22"/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5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8">
        <f>AA62+AB62</f>
        <v>0</v>
      </c>
      <c r="AD62" s="5">
        <v>0</v>
      </c>
      <c r="AE62" s="5">
        <v>0</v>
      </c>
      <c r="AF62" s="6">
        <f>AD62+AE62</f>
        <v>0</v>
      </c>
    </row>
    <row r="63" spans="1:32" ht="19.5" customHeight="1">
      <c r="A63" s="53"/>
      <c r="B63" s="17" t="s">
        <v>59</v>
      </c>
      <c r="C63" s="5">
        <f t="shared" si="22"/>
        <v>0</v>
      </c>
      <c r="D63" s="5">
        <f t="shared" si="22"/>
        <v>0</v>
      </c>
      <c r="E63" s="6">
        <f t="shared" si="22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5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8">
        <f>AA63+AB63</f>
        <v>0</v>
      </c>
      <c r="AD63" s="5">
        <v>0</v>
      </c>
      <c r="AE63" s="5">
        <v>0</v>
      </c>
      <c r="AF63" s="6">
        <f>AD63+AE63</f>
        <v>0</v>
      </c>
    </row>
    <row r="64" spans="1:32" ht="19.5" customHeight="1">
      <c r="A64" s="54"/>
      <c r="B64" s="17" t="s">
        <v>4</v>
      </c>
      <c r="C64" s="5">
        <f t="shared" si="22"/>
        <v>1555052</v>
      </c>
      <c r="D64" s="5">
        <f t="shared" si="22"/>
        <v>11361799</v>
      </c>
      <c r="E64" s="6">
        <f t="shared" si="22"/>
        <v>12916851</v>
      </c>
      <c r="F64" s="5">
        <v>1555052</v>
      </c>
      <c r="G64" s="5">
        <v>11361799</v>
      </c>
      <c r="H64" s="5">
        <f>F64+G64</f>
        <v>12916851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0</v>
      </c>
      <c r="W64" s="5">
        <f>U64+V64</f>
        <v>0</v>
      </c>
      <c r="X64" s="5">
        <v>0</v>
      </c>
      <c r="Y64" s="5">
        <v>0</v>
      </c>
      <c r="Z64" s="8">
        <f>X64+Y64</f>
        <v>0</v>
      </c>
      <c r="AA64" s="5">
        <v>0</v>
      </c>
      <c r="AB64" s="5">
        <v>0</v>
      </c>
      <c r="AC64" s="8">
        <f>AA64+AB64</f>
        <v>0</v>
      </c>
      <c r="AD64" s="5">
        <v>0</v>
      </c>
      <c r="AE64" s="5">
        <v>0</v>
      </c>
      <c r="AF64" s="6">
        <f>AD64+AE64</f>
        <v>0</v>
      </c>
    </row>
    <row r="65" spans="1:32" ht="19.5" customHeight="1" thickBot="1">
      <c r="A65" s="22" t="s">
        <v>5</v>
      </c>
      <c r="B65" s="21"/>
      <c r="C65" s="9">
        <f t="shared" ref="C65:AF65" si="23">SUM(C61:C64)</f>
        <v>1555052</v>
      </c>
      <c r="D65" s="9">
        <f t="shared" si="23"/>
        <v>11361799</v>
      </c>
      <c r="E65" s="9">
        <f t="shared" si="23"/>
        <v>12916851</v>
      </c>
      <c r="F65" s="9">
        <f t="shared" si="23"/>
        <v>1555052</v>
      </c>
      <c r="G65" s="9">
        <f t="shared" si="23"/>
        <v>11361799</v>
      </c>
      <c r="H65" s="9">
        <f t="shared" si="23"/>
        <v>12916851</v>
      </c>
      <c r="I65" s="9">
        <f t="shared" si="23"/>
        <v>0</v>
      </c>
      <c r="J65" s="9">
        <f t="shared" si="23"/>
        <v>0</v>
      </c>
      <c r="K65" s="9">
        <f t="shared" si="23"/>
        <v>0</v>
      </c>
      <c r="L65" s="9">
        <f t="shared" si="23"/>
        <v>0</v>
      </c>
      <c r="M65" s="9">
        <f t="shared" si="23"/>
        <v>0</v>
      </c>
      <c r="N65" s="9">
        <f t="shared" si="23"/>
        <v>0</v>
      </c>
      <c r="O65" s="9">
        <f t="shared" si="23"/>
        <v>0</v>
      </c>
      <c r="P65" s="9">
        <f t="shared" si="23"/>
        <v>0</v>
      </c>
      <c r="Q65" s="9">
        <f t="shared" si="23"/>
        <v>0</v>
      </c>
      <c r="R65" s="9">
        <f t="shared" si="23"/>
        <v>0</v>
      </c>
      <c r="S65" s="9">
        <f t="shared" si="23"/>
        <v>0</v>
      </c>
      <c r="T65" s="9">
        <f t="shared" si="23"/>
        <v>0</v>
      </c>
      <c r="U65" s="9">
        <f t="shared" si="23"/>
        <v>0</v>
      </c>
      <c r="V65" s="9">
        <f t="shared" si="23"/>
        <v>0</v>
      </c>
      <c r="W65" s="9">
        <f t="shared" si="23"/>
        <v>0</v>
      </c>
      <c r="X65" s="9">
        <f t="shared" si="23"/>
        <v>0</v>
      </c>
      <c r="Y65" s="9">
        <f t="shared" si="23"/>
        <v>0</v>
      </c>
      <c r="Z65" s="9">
        <f t="shared" si="23"/>
        <v>0</v>
      </c>
      <c r="AA65" s="9">
        <f t="shared" si="23"/>
        <v>0</v>
      </c>
      <c r="AB65" s="9">
        <f t="shared" si="23"/>
        <v>0</v>
      </c>
      <c r="AC65" s="9">
        <f t="shared" si="23"/>
        <v>0</v>
      </c>
      <c r="AD65" s="9">
        <f t="shared" si="23"/>
        <v>0</v>
      </c>
      <c r="AE65" s="9">
        <f t="shared" si="23"/>
        <v>0</v>
      </c>
      <c r="AF65" s="9">
        <f t="shared" si="23"/>
        <v>0</v>
      </c>
    </row>
    <row r="66" spans="1:32" ht="19.5" customHeight="1">
      <c r="A66" s="52" t="s">
        <v>33</v>
      </c>
      <c r="B66" s="18" t="s">
        <v>2</v>
      </c>
      <c r="C66" s="5">
        <f>F66+I66+L66+O66+U66+X66+AA66+AD66+R66</f>
        <v>0</v>
      </c>
      <c r="D66" s="5">
        <f>G66+J66+M66+P66+V66+Y66+AB66+AE66+S66</f>
        <v>0</v>
      </c>
      <c r="E66" s="6">
        <f>H66+K66+N66+Q66+W66+Z66+AC66+AF66+T66</f>
        <v>0</v>
      </c>
      <c r="F66" s="5">
        <v>0</v>
      </c>
      <c r="G66" s="5">
        <v>0</v>
      </c>
      <c r="H66" s="5">
        <f>F66+G66</f>
        <v>0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5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8">
        <f>AA66+AB66</f>
        <v>0</v>
      </c>
      <c r="AD66" s="5">
        <v>0</v>
      </c>
      <c r="AE66" s="5">
        <v>0</v>
      </c>
      <c r="AF66" s="6">
        <f>AD66+AE66</f>
        <v>0</v>
      </c>
    </row>
    <row r="67" spans="1:32" ht="19.5" customHeight="1">
      <c r="A67" s="53"/>
      <c r="B67" s="17" t="s">
        <v>3</v>
      </c>
      <c r="C67" s="5">
        <f t="shared" ref="C67:E69" si="24">F67+I67+L67+O67+U67+X67+AA67+AD67+R67</f>
        <v>0</v>
      </c>
      <c r="D67" s="5">
        <f t="shared" si="24"/>
        <v>0</v>
      </c>
      <c r="E67" s="6">
        <f t="shared" si="24"/>
        <v>0</v>
      </c>
      <c r="F67" s="5">
        <v>0</v>
      </c>
      <c r="G67" s="5">
        <v>0</v>
      </c>
      <c r="H67" s="5">
        <f>F67+G67</f>
        <v>0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5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8">
        <f>AA67+AB67</f>
        <v>0</v>
      </c>
      <c r="AD67" s="5">
        <v>0</v>
      </c>
      <c r="AE67" s="5">
        <v>0</v>
      </c>
      <c r="AF67" s="6">
        <f>AD67+AE67</f>
        <v>0</v>
      </c>
    </row>
    <row r="68" spans="1:32" ht="19.5" customHeight="1">
      <c r="A68" s="53"/>
      <c r="B68" s="17" t="s">
        <v>59</v>
      </c>
      <c r="C68" s="5">
        <f t="shared" si="24"/>
        <v>0</v>
      </c>
      <c r="D68" s="5">
        <f t="shared" si="24"/>
        <v>0</v>
      </c>
      <c r="E68" s="6">
        <f t="shared" si="24"/>
        <v>0</v>
      </c>
      <c r="F68" s="5">
        <v>0</v>
      </c>
      <c r="G68" s="5">
        <v>0</v>
      </c>
      <c r="H68" s="5">
        <f>F68+G68</f>
        <v>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5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8">
        <f>AA68+AB68</f>
        <v>0</v>
      </c>
      <c r="AD68" s="5">
        <v>0</v>
      </c>
      <c r="AE68" s="5">
        <v>0</v>
      </c>
      <c r="AF68" s="6">
        <f>AD68+AE68</f>
        <v>0</v>
      </c>
    </row>
    <row r="69" spans="1:32" ht="19.5" customHeight="1">
      <c r="A69" s="54"/>
      <c r="B69" s="17" t="s">
        <v>4</v>
      </c>
      <c r="C69" s="5">
        <f t="shared" si="24"/>
        <v>4420057</v>
      </c>
      <c r="D69" s="5">
        <f t="shared" si="24"/>
        <v>375504</v>
      </c>
      <c r="E69" s="6">
        <f t="shared" si="24"/>
        <v>4795561</v>
      </c>
      <c r="F69" s="5">
        <v>4420057</v>
      </c>
      <c r="G69" s="5">
        <v>375504</v>
      </c>
      <c r="H69" s="5">
        <f>F69+G69</f>
        <v>4795561</v>
      </c>
      <c r="I69" s="5">
        <v>0</v>
      </c>
      <c r="J69" s="5">
        <v>0</v>
      </c>
      <c r="K69" s="5">
        <f>I69+J69</f>
        <v>0</v>
      </c>
      <c r="L69" s="5">
        <v>0</v>
      </c>
      <c r="M69" s="5">
        <v>0</v>
      </c>
      <c r="N69" s="5">
        <f>L69+M69</f>
        <v>0</v>
      </c>
      <c r="O69" s="5">
        <v>0</v>
      </c>
      <c r="P69" s="5">
        <v>0</v>
      </c>
      <c r="Q69" s="5">
        <f>O69+P69</f>
        <v>0</v>
      </c>
      <c r="R69" s="5">
        <v>0</v>
      </c>
      <c r="S69" s="5">
        <v>0</v>
      </c>
      <c r="T69" s="5">
        <f>R69+S69</f>
        <v>0</v>
      </c>
      <c r="U69" s="5">
        <v>0</v>
      </c>
      <c r="V69" s="5">
        <v>0</v>
      </c>
      <c r="W69" s="5">
        <f>U69+V69</f>
        <v>0</v>
      </c>
      <c r="X69" s="5">
        <v>0</v>
      </c>
      <c r="Y69" s="5">
        <v>0</v>
      </c>
      <c r="Z69" s="8">
        <f>X69+Y69</f>
        <v>0</v>
      </c>
      <c r="AA69" s="5">
        <v>0</v>
      </c>
      <c r="AB69" s="5">
        <v>0</v>
      </c>
      <c r="AC69" s="8">
        <f>AA69+AB69</f>
        <v>0</v>
      </c>
      <c r="AD69" s="5">
        <v>0</v>
      </c>
      <c r="AE69" s="5">
        <v>0</v>
      </c>
      <c r="AF69" s="6">
        <f>AD69+AE69</f>
        <v>0</v>
      </c>
    </row>
    <row r="70" spans="1:32" ht="19.5" customHeight="1" thickBot="1">
      <c r="A70" s="22" t="s">
        <v>5</v>
      </c>
      <c r="B70" s="21"/>
      <c r="C70" s="9">
        <f t="shared" ref="C70:AF70" si="25">SUM(C66:C69)</f>
        <v>4420057</v>
      </c>
      <c r="D70" s="9">
        <f t="shared" si="25"/>
        <v>375504</v>
      </c>
      <c r="E70" s="9">
        <f t="shared" si="25"/>
        <v>4795561</v>
      </c>
      <c r="F70" s="9">
        <f t="shared" si="25"/>
        <v>4420057</v>
      </c>
      <c r="G70" s="9">
        <f t="shared" si="25"/>
        <v>375504</v>
      </c>
      <c r="H70" s="9">
        <f t="shared" si="25"/>
        <v>4795561</v>
      </c>
      <c r="I70" s="9">
        <f t="shared" si="25"/>
        <v>0</v>
      </c>
      <c r="J70" s="9">
        <f t="shared" si="25"/>
        <v>0</v>
      </c>
      <c r="K70" s="9">
        <f t="shared" si="25"/>
        <v>0</v>
      </c>
      <c r="L70" s="9">
        <f t="shared" si="25"/>
        <v>0</v>
      </c>
      <c r="M70" s="9">
        <f t="shared" si="25"/>
        <v>0</v>
      </c>
      <c r="N70" s="9">
        <f t="shared" si="25"/>
        <v>0</v>
      </c>
      <c r="O70" s="9">
        <f t="shared" si="25"/>
        <v>0</v>
      </c>
      <c r="P70" s="9">
        <f t="shared" si="25"/>
        <v>0</v>
      </c>
      <c r="Q70" s="9">
        <f t="shared" si="25"/>
        <v>0</v>
      </c>
      <c r="R70" s="9">
        <f t="shared" si="25"/>
        <v>0</v>
      </c>
      <c r="S70" s="9">
        <f t="shared" si="25"/>
        <v>0</v>
      </c>
      <c r="T70" s="9">
        <f t="shared" si="25"/>
        <v>0</v>
      </c>
      <c r="U70" s="9">
        <f t="shared" si="25"/>
        <v>0</v>
      </c>
      <c r="V70" s="9">
        <f t="shared" si="25"/>
        <v>0</v>
      </c>
      <c r="W70" s="9">
        <f t="shared" si="25"/>
        <v>0</v>
      </c>
      <c r="X70" s="9">
        <f t="shared" si="25"/>
        <v>0</v>
      </c>
      <c r="Y70" s="9">
        <f t="shared" si="25"/>
        <v>0</v>
      </c>
      <c r="Z70" s="9">
        <f t="shared" si="25"/>
        <v>0</v>
      </c>
      <c r="AA70" s="9">
        <f t="shared" si="25"/>
        <v>0</v>
      </c>
      <c r="AB70" s="9">
        <f t="shared" si="25"/>
        <v>0</v>
      </c>
      <c r="AC70" s="9">
        <f t="shared" si="25"/>
        <v>0</v>
      </c>
      <c r="AD70" s="9">
        <f t="shared" si="25"/>
        <v>0</v>
      </c>
      <c r="AE70" s="9">
        <f t="shared" si="25"/>
        <v>0</v>
      </c>
      <c r="AF70" s="9">
        <f t="shared" si="25"/>
        <v>0</v>
      </c>
    </row>
    <row r="71" spans="1:32" ht="19.5" customHeight="1">
      <c r="A71" s="52" t="s">
        <v>34</v>
      </c>
      <c r="B71" s="18" t="s">
        <v>2</v>
      </c>
      <c r="C71" s="5">
        <f>F71+I71+L71+O71+U71+X71+AA71+AD71+R71</f>
        <v>0</v>
      </c>
      <c r="D71" s="5">
        <f>G71+J71+M71+P71+V71+Y71+AB71+AE71+S71</f>
        <v>0</v>
      </c>
      <c r="E71" s="6">
        <f>H71+K71+N71+Q71+W71+Z71+AC71+AF71+T71</f>
        <v>0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5">
        <f>U71+V71</f>
        <v>0</v>
      </c>
      <c r="X71" s="5">
        <v>0</v>
      </c>
      <c r="Y71" s="5">
        <v>0</v>
      </c>
      <c r="Z71" s="8">
        <f>X71+Y71</f>
        <v>0</v>
      </c>
      <c r="AA71" s="5">
        <v>0</v>
      </c>
      <c r="AB71" s="5">
        <v>0</v>
      </c>
      <c r="AC71" s="8">
        <f>AA71+AB71</f>
        <v>0</v>
      </c>
      <c r="AD71" s="5">
        <v>0</v>
      </c>
      <c r="AE71" s="5">
        <v>0</v>
      </c>
      <c r="AF71" s="6">
        <f>AD71+AE71</f>
        <v>0</v>
      </c>
    </row>
    <row r="72" spans="1:32" ht="19.5" customHeight="1">
      <c r="A72" s="53"/>
      <c r="B72" s="17" t="s">
        <v>3</v>
      </c>
      <c r="C72" s="5">
        <f t="shared" ref="C72:E74" si="26">F72+I72+L72+O72+U72+X72+AA72+AD72+R72</f>
        <v>0</v>
      </c>
      <c r="D72" s="5">
        <f t="shared" si="26"/>
        <v>0</v>
      </c>
      <c r="E72" s="6">
        <f t="shared" si="26"/>
        <v>0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5">
        <f>U72+V72</f>
        <v>0</v>
      </c>
      <c r="X72" s="5">
        <v>0</v>
      </c>
      <c r="Y72" s="5">
        <v>0</v>
      </c>
      <c r="Z72" s="8">
        <f>X72+Y72</f>
        <v>0</v>
      </c>
      <c r="AA72" s="5">
        <v>0</v>
      </c>
      <c r="AB72" s="5">
        <v>0</v>
      </c>
      <c r="AC72" s="8">
        <f>AA72+AB72</f>
        <v>0</v>
      </c>
      <c r="AD72" s="5">
        <v>0</v>
      </c>
      <c r="AE72" s="5">
        <v>0</v>
      </c>
      <c r="AF72" s="6">
        <f>AD72+AE72</f>
        <v>0</v>
      </c>
    </row>
    <row r="73" spans="1:32" ht="19.5" customHeight="1">
      <c r="A73" s="53"/>
      <c r="B73" s="17" t="s">
        <v>59</v>
      </c>
      <c r="C73" s="5">
        <f t="shared" si="26"/>
        <v>0</v>
      </c>
      <c r="D73" s="5">
        <f t="shared" si="26"/>
        <v>0</v>
      </c>
      <c r="E73" s="6">
        <f t="shared" si="26"/>
        <v>0</v>
      </c>
      <c r="F73" s="5">
        <v>0</v>
      </c>
      <c r="G73" s="5">
        <v>0</v>
      </c>
      <c r="H73" s="5">
        <f>F73+G73</f>
        <v>0</v>
      </c>
      <c r="I73" s="5">
        <v>0</v>
      </c>
      <c r="J73" s="5">
        <v>0</v>
      </c>
      <c r="K73" s="5">
        <f>I73+J73</f>
        <v>0</v>
      </c>
      <c r="L73" s="5">
        <v>0</v>
      </c>
      <c r="M73" s="5">
        <v>0</v>
      </c>
      <c r="N73" s="5">
        <f>L73+M73</f>
        <v>0</v>
      </c>
      <c r="O73" s="5">
        <v>0</v>
      </c>
      <c r="P73" s="5">
        <v>0</v>
      </c>
      <c r="Q73" s="5">
        <f>O73+P73</f>
        <v>0</v>
      </c>
      <c r="R73" s="5">
        <v>0</v>
      </c>
      <c r="S73" s="5">
        <v>0</v>
      </c>
      <c r="T73" s="5">
        <f>R73+S73</f>
        <v>0</v>
      </c>
      <c r="U73" s="5">
        <v>0</v>
      </c>
      <c r="V73" s="5">
        <v>0</v>
      </c>
      <c r="W73" s="5">
        <f>U73+V73</f>
        <v>0</v>
      </c>
      <c r="X73" s="5">
        <v>0</v>
      </c>
      <c r="Y73" s="5">
        <v>0</v>
      </c>
      <c r="Z73" s="8">
        <f>X73+Y73</f>
        <v>0</v>
      </c>
      <c r="AA73" s="5">
        <v>0</v>
      </c>
      <c r="AB73" s="5">
        <v>0</v>
      </c>
      <c r="AC73" s="8">
        <f>AA73+AB73</f>
        <v>0</v>
      </c>
      <c r="AD73" s="5">
        <v>0</v>
      </c>
      <c r="AE73" s="5">
        <v>0</v>
      </c>
      <c r="AF73" s="6">
        <f>AD73+AE73</f>
        <v>0</v>
      </c>
    </row>
    <row r="74" spans="1:32" ht="19.5" customHeight="1">
      <c r="A74" s="54"/>
      <c r="B74" s="17" t="s">
        <v>4</v>
      </c>
      <c r="C74" s="5">
        <f t="shared" si="26"/>
        <v>17621171</v>
      </c>
      <c r="D74" s="5">
        <f t="shared" si="26"/>
        <v>1416623</v>
      </c>
      <c r="E74" s="6">
        <f t="shared" si="26"/>
        <v>19037794</v>
      </c>
      <c r="F74" s="5">
        <v>4126402</v>
      </c>
      <c r="G74" s="5">
        <v>0</v>
      </c>
      <c r="H74" s="5">
        <f>F74+G74</f>
        <v>4126402</v>
      </c>
      <c r="I74" s="5">
        <v>0</v>
      </c>
      <c r="J74" s="5">
        <v>0</v>
      </c>
      <c r="K74" s="5">
        <f>I74+J74</f>
        <v>0</v>
      </c>
      <c r="L74" s="5">
        <v>0</v>
      </c>
      <c r="M74" s="5">
        <v>0</v>
      </c>
      <c r="N74" s="5">
        <f>L74+M74</f>
        <v>0</v>
      </c>
      <c r="O74" s="5">
        <v>0</v>
      </c>
      <c r="P74" s="5">
        <v>0</v>
      </c>
      <c r="Q74" s="5">
        <f>O74+P74</f>
        <v>0</v>
      </c>
      <c r="R74" s="5">
        <v>0</v>
      </c>
      <c r="S74" s="5">
        <v>0</v>
      </c>
      <c r="T74" s="5">
        <f>R74+S74</f>
        <v>0</v>
      </c>
      <c r="U74" s="5">
        <v>0</v>
      </c>
      <c r="V74" s="5">
        <v>0</v>
      </c>
      <c r="W74" s="5">
        <f>U74+V74</f>
        <v>0</v>
      </c>
      <c r="X74" s="5">
        <v>13494769</v>
      </c>
      <c r="Y74" s="5">
        <v>1416623</v>
      </c>
      <c r="Z74" s="8">
        <f>X74+Y74</f>
        <v>14911392</v>
      </c>
      <c r="AA74" s="5">
        <v>0</v>
      </c>
      <c r="AB74" s="5">
        <v>0</v>
      </c>
      <c r="AC74" s="8">
        <f>AA74+AB74</f>
        <v>0</v>
      </c>
      <c r="AD74" s="5">
        <v>0</v>
      </c>
      <c r="AE74" s="5">
        <v>0</v>
      </c>
      <c r="AF74" s="6">
        <f>AD74+AE74</f>
        <v>0</v>
      </c>
    </row>
    <row r="75" spans="1:32" ht="19.5" customHeight="1" thickBot="1">
      <c r="A75" s="22" t="s">
        <v>5</v>
      </c>
      <c r="B75" s="21"/>
      <c r="C75" s="9">
        <f t="shared" ref="C75:AF75" si="27">SUM(C71:C74)</f>
        <v>17621171</v>
      </c>
      <c r="D75" s="9">
        <f t="shared" si="27"/>
        <v>1416623</v>
      </c>
      <c r="E75" s="9">
        <f t="shared" si="27"/>
        <v>19037794</v>
      </c>
      <c r="F75" s="9">
        <f t="shared" si="27"/>
        <v>4126402</v>
      </c>
      <c r="G75" s="9">
        <f t="shared" si="27"/>
        <v>0</v>
      </c>
      <c r="H75" s="9">
        <f t="shared" si="27"/>
        <v>4126402</v>
      </c>
      <c r="I75" s="9">
        <f t="shared" si="27"/>
        <v>0</v>
      </c>
      <c r="J75" s="9">
        <f t="shared" si="27"/>
        <v>0</v>
      </c>
      <c r="K75" s="9">
        <f t="shared" si="27"/>
        <v>0</v>
      </c>
      <c r="L75" s="9">
        <f t="shared" si="27"/>
        <v>0</v>
      </c>
      <c r="M75" s="9">
        <f t="shared" si="27"/>
        <v>0</v>
      </c>
      <c r="N75" s="9">
        <f t="shared" si="27"/>
        <v>0</v>
      </c>
      <c r="O75" s="9">
        <f t="shared" si="27"/>
        <v>0</v>
      </c>
      <c r="P75" s="9">
        <f t="shared" si="27"/>
        <v>0</v>
      </c>
      <c r="Q75" s="9">
        <f t="shared" si="27"/>
        <v>0</v>
      </c>
      <c r="R75" s="9">
        <f t="shared" si="27"/>
        <v>0</v>
      </c>
      <c r="S75" s="9">
        <f t="shared" si="27"/>
        <v>0</v>
      </c>
      <c r="T75" s="9">
        <f t="shared" si="27"/>
        <v>0</v>
      </c>
      <c r="U75" s="9">
        <f t="shared" si="27"/>
        <v>0</v>
      </c>
      <c r="V75" s="9">
        <f t="shared" si="27"/>
        <v>0</v>
      </c>
      <c r="W75" s="9">
        <f t="shared" si="27"/>
        <v>0</v>
      </c>
      <c r="X75" s="9">
        <f t="shared" si="27"/>
        <v>13494769</v>
      </c>
      <c r="Y75" s="9">
        <f t="shared" si="27"/>
        <v>1416623</v>
      </c>
      <c r="Z75" s="9">
        <f t="shared" si="27"/>
        <v>14911392</v>
      </c>
      <c r="AA75" s="9">
        <f t="shared" si="27"/>
        <v>0</v>
      </c>
      <c r="AB75" s="9">
        <f t="shared" si="27"/>
        <v>0</v>
      </c>
      <c r="AC75" s="9">
        <f t="shared" si="27"/>
        <v>0</v>
      </c>
      <c r="AD75" s="9">
        <f t="shared" si="27"/>
        <v>0</v>
      </c>
      <c r="AE75" s="9">
        <f t="shared" si="27"/>
        <v>0</v>
      </c>
      <c r="AF75" s="9">
        <f t="shared" si="27"/>
        <v>0</v>
      </c>
    </row>
    <row r="76" spans="1:32" ht="19.5" customHeight="1">
      <c r="A76" s="52" t="s">
        <v>35</v>
      </c>
      <c r="B76" s="18" t="s">
        <v>2</v>
      </c>
      <c r="C76" s="5">
        <f>F76+I76+L76+O76+U76+X76+AA76+AD76+R76</f>
        <v>0</v>
      </c>
      <c r="D76" s="5">
        <f>G76+J76+M76+P76+V76+Y76+AB76+AE76+S76</f>
        <v>0</v>
      </c>
      <c r="E76" s="6">
        <f>H76+K76+N76+Q76+W76+Z76+AC76+AF76+T76</f>
        <v>0</v>
      </c>
      <c r="F76" s="5">
        <v>0</v>
      </c>
      <c r="G76" s="5">
        <v>0</v>
      </c>
      <c r="H76" s="5">
        <f>F76+G76</f>
        <v>0</v>
      </c>
      <c r="I76" s="5">
        <v>0</v>
      </c>
      <c r="J76" s="5">
        <v>0</v>
      </c>
      <c r="K76" s="5">
        <f>I76+J76</f>
        <v>0</v>
      </c>
      <c r="L76" s="5">
        <v>0</v>
      </c>
      <c r="M76" s="5">
        <v>0</v>
      </c>
      <c r="N76" s="5">
        <f>L76+M76</f>
        <v>0</v>
      </c>
      <c r="O76" s="5">
        <v>0</v>
      </c>
      <c r="P76" s="5">
        <v>0</v>
      </c>
      <c r="Q76" s="5">
        <f>O76+P76</f>
        <v>0</v>
      </c>
      <c r="R76" s="5">
        <v>0</v>
      </c>
      <c r="S76" s="5">
        <v>0</v>
      </c>
      <c r="T76" s="5">
        <f>R76+S76</f>
        <v>0</v>
      </c>
      <c r="U76" s="5">
        <v>0</v>
      </c>
      <c r="V76" s="5">
        <v>0</v>
      </c>
      <c r="W76" s="5">
        <f>U76+V76</f>
        <v>0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8">
        <f>AA76+AB76</f>
        <v>0</v>
      </c>
      <c r="AD76" s="5">
        <v>0</v>
      </c>
      <c r="AE76" s="5">
        <v>0</v>
      </c>
      <c r="AF76" s="6">
        <f>AD76+AE76</f>
        <v>0</v>
      </c>
    </row>
    <row r="77" spans="1:32" ht="19.5" customHeight="1">
      <c r="A77" s="53"/>
      <c r="B77" s="17" t="s">
        <v>3</v>
      </c>
      <c r="C77" s="5">
        <f t="shared" ref="C77:E79" si="28">F77+I77+L77+O77+U77+X77+AA77+AD77+R77</f>
        <v>0</v>
      </c>
      <c r="D77" s="5">
        <f t="shared" si="28"/>
        <v>0</v>
      </c>
      <c r="E77" s="6">
        <f t="shared" si="28"/>
        <v>0</v>
      </c>
      <c r="F77" s="5">
        <v>0</v>
      </c>
      <c r="G77" s="5">
        <v>0</v>
      </c>
      <c r="H77" s="5">
        <f>F77+G77</f>
        <v>0</v>
      </c>
      <c r="I77" s="5">
        <v>0</v>
      </c>
      <c r="J77" s="5">
        <v>0</v>
      </c>
      <c r="K77" s="5">
        <f>I77+J77</f>
        <v>0</v>
      </c>
      <c r="L77" s="5">
        <v>0</v>
      </c>
      <c r="M77" s="5">
        <v>0</v>
      </c>
      <c r="N77" s="5">
        <f>L77+M77</f>
        <v>0</v>
      </c>
      <c r="O77" s="5">
        <v>0</v>
      </c>
      <c r="P77" s="5">
        <v>0</v>
      </c>
      <c r="Q77" s="5">
        <f>O77+P77</f>
        <v>0</v>
      </c>
      <c r="R77" s="5">
        <v>0</v>
      </c>
      <c r="S77" s="5">
        <v>0</v>
      </c>
      <c r="T77" s="5">
        <f>R77+S77</f>
        <v>0</v>
      </c>
      <c r="U77" s="5">
        <v>0</v>
      </c>
      <c r="V77" s="5">
        <v>0</v>
      </c>
      <c r="W77" s="5">
        <f>U77+V77</f>
        <v>0</v>
      </c>
      <c r="X77" s="5">
        <v>0</v>
      </c>
      <c r="Y77" s="5">
        <v>0</v>
      </c>
      <c r="Z77" s="8">
        <f>X77+Y77</f>
        <v>0</v>
      </c>
      <c r="AA77" s="5">
        <v>0</v>
      </c>
      <c r="AB77" s="5">
        <v>0</v>
      </c>
      <c r="AC77" s="8">
        <f>AA77+AB77</f>
        <v>0</v>
      </c>
      <c r="AD77" s="5">
        <v>0</v>
      </c>
      <c r="AE77" s="5">
        <v>0</v>
      </c>
      <c r="AF77" s="6">
        <f>AD77+AE77</f>
        <v>0</v>
      </c>
    </row>
    <row r="78" spans="1:32" ht="19.5" customHeight="1">
      <c r="A78" s="53"/>
      <c r="B78" s="17" t="s">
        <v>59</v>
      </c>
      <c r="C78" s="5">
        <f t="shared" si="28"/>
        <v>0</v>
      </c>
      <c r="D78" s="5">
        <f t="shared" si="28"/>
        <v>0</v>
      </c>
      <c r="E78" s="6">
        <f t="shared" si="28"/>
        <v>0</v>
      </c>
      <c r="F78" s="5">
        <v>0</v>
      </c>
      <c r="G78" s="5">
        <v>0</v>
      </c>
      <c r="H78" s="5">
        <f>F78+G78</f>
        <v>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5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8">
        <f>AA78+AB78</f>
        <v>0</v>
      </c>
      <c r="AD78" s="5">
        <v>0</v>
      </c>
      <c r="AE78" s="5">
        <v>0</v>
      </c>
      <c r="AF78" s="6">
        <f>AD78+AE78</f>
        <v>0</v>
      </c>
    </row>
    <row r="79" spans="1:32" ht="19.5" customHeight="1">
      <c r="A79" s="54"/>
      <c r="B79" s="17" t="s">
        <v>4</v>
      </c>
      <c r="C79" s="5">
        <f t="shared" si="28"/>
        <v>30716814</v>
      </c>
      <c r="D79" s="5">
        <f t="shared" si="28"/>
        <v>9989420</v>
      </c>
      <c r="E79" s="6">
        <f t="shared" si="28"/>
        <v>40706234</v>
      </c>
      <c r="F79" s="5">
        <v>30716814</v>
      </c>
      <c r="G79" s="5">
        <v>9989420</v>
      </c>
      <c r="H79" s="5">
        <f>F79+G79</f>
        <v>40706234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5">
        <f>U79+V79</f>
        <v>0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8">
        <f>AA79+AB79</f>
        <v>0</v>
      </c>
      <c r="AD79" s="5">
        <v>0</v>
      </c>
      <c r="AE79" s="5">
        <v>0</v>
      </c>
      <c r="AF79" s="6">
        <f>AD79+AE79</f>
        <v>0</v>
      </c>
    </row>
    <row r="80" spans="1:32" ht="19.5" customHeight="1" thickBot="1">
      <c r="A80" s="22" t="s">
        <v>5</v>
      </c>
      <c r="B80" s="21"/>
      <c r="C80" s="9">
        <f t="shared" ref="C80:AF80" si="29">SUM(C76:C79)</f>
        <v>30716814</v>
      </c>
      <c r="D80" s="9">
        <f t="shared" si="29"/>
        <v>9989420</v>
      </c>
      <c r="E80" s="9">
        <f t="shared" si="29"/>
        <v>40706234</v>
      </c>
      <c r="F80" s="9">
        <f t="shared" si="29"/>
        <v>30716814</v>
      </c>
      <c r="G80" s="9">
        <f t="shared" si="29"/>
        <v>9989420</v>
      </c>
      <c r="H80" s="9">
        <f t="shared" si="29"/>
        <v>40706234</v>
      </c>
      <c r="I80" s="9">
        <f t="shared" si="29"/>
        <v>0</v>
      </c>
      <c r="J80" s="9">
        <f t="shared" si="29"/>
        <v>0</v>
      </c>
      <c r="K80" s="9">
        <f t="shared" si="29"/>
        <v>0</v>
      </c>
      <c r="L80" s="9">
        <f t="shared" si="29"/>
        <v>0</v>
      </c>
      <c r="M80" s="9">
        <f t="shared" si="29"/>
        <v>0</v>
      </c>
      <c r="N80" s="9">
        <f t="shared" si="29"/>
        <v>0</v>
      </c>
      <c r="O80" s="9">
        <f t="shared" si="29"/>
        <v>0</v>
      </c>
      <c r="P80" s="9">
        <f t="shared" si="29"/>
        <v>0</v>
      </c>
      <c r="Q80" s="9">
        <f t="shared" si="29"/>
        <v>0</v>
      </c>
      <c r="R80" s="9">
        <f t="shared" si="29"/>
        <v>0</v>
      </c>
      <c r="S80" s="9">
        <f t="shared" si="29"/>
        <v>0</v>
      </c>
      <c r="T80" s="9">
        <f t="shared" si="29"/>
        <v>0</v>
      </c>
      <c r="U80" s="9">
        <f t="shared" si="29"/>
        <v>0</v>
      </c>
      <c r="V80" s="9">
        <f t="shared" si="29"/>
        <v>0</v>
      </c>
      <c r="W80" s="9">
        <f t="shared" si="29"/>
        <v>0</v>
      </c>
      <c r="X80" s="9">
        <f t="shared" si="29"/>
        <v>0</v>
      </c>
      <c r="Y80" s="9">
        <f t="shared" si="29"/>
        <v>0</v>
      </c>
      <c r="Z80" s="9">
        <f t="shared" si="29"/>
        <v>0</v>
      </c>
      <c r="AA80" s="9">
        <f t="shared" si="29"/>
        <v>0</v>
      </c>
      <c r="AB80" s="9">
        <f t="shared" si="29"/>
        <v>0</v>
      </c>
      <c r="AC80" s="9">
        <f t="shared" si="29"/>
        <v>0</v>
      </c>
      <c r="AD80" s="9">
        <f t="shared" si="29"/>
        <v>0</v>
      </c>
      <c r="AE80" s="9">
        <f t="shared" si="29"/>
        <v>0</v>
      </c>
      <c r="AF80" s="9">
        <f t="shared" si="29"/>
        <v>0</v>
      </c>
    </row>
    <row r="81" spans="1:32" ht="19.5" customHeight="1">
      <c r="A81" s="52" t="s">
        <v>36</v>
      </c>
      <c r="B81" s="18" t="s">
        <v>2</v>
      </c>
      <c r="C81" s="5">
        <f>F81+I81+L81+O81+U81+X81+AA81+AD81+R81</f>
        <v>0</v>
      </c>
      <c r="D81" s="5">
        <f>G81+J81+M81+P81+V81+Y81+AB81+AE81+S81</f>
        <v>0</v>
      </c>
      <c r="E81" s="6">
        <f>H81+K81+N81+Q81+W81+Z81+AC81+AF81+T81</f>
        <v>0</v>
      </c>
      <c r="F81" s="5">
        <v>0</v>
      </c>
      <c r="G81" s="5">
        <v>0</v>
      </c>
      <c r="H81" s="5">
        <f>F81+G81</f>
        <v>0</v>
      </c>
      <c r="I81" s="5">
        <v>0</v>
      </c>
      <c r="J81" s="5">
        <v>0</v>
      </c>
      <c r="K81" s="5">
        <f>I81+J81</f>
        <v>0</v>
      </c>
      <c r="L81" s="5">
        <v>0</v>
      </c>
      <c r="M81" s="5">
        <v>0</v>
      </c>
      <c r="N81" s="5">
        <f>L81+M81</f>
        <v>0</v>
      </c>
      <c r="O81" s="5">
        <v>0</v>
      </c>
      <c r="P81" s="5">
        <v>0</v>
      </c>
      <c r="Q81" s="5">
        <f>O81+P81</f>
        <v>0</v>
      </c>
      <c r="R81" s="5">
        <v>0</v>
      </c>
      <c r="S81" s="5">
        <v>0</v>
      </c>
      <c r="T81" s="5">
        <f>R81+S81</f>
        <v>0</v>
      </c>
      <c r="U81" s="5">
        <v>0</v>
      </c>
      <c r="V81" s="5">
        <v>0</v>
      </c>
      <c r="W81" s="5">
        <f>U81+V81</f>
        <v>0</v>
      </c>
      <c r="X81" s="5">
        <v>0</v>
      </c>
      <c r="Y81" s="5">
        <v>0</v>
      </c>
      <c r="Z81" s="8">
        <f>X81+Y81</f>
        <v>0</v>
      </c>
      <c r="AA81" s="5">
        <v>0</v>
      </c>
      <c r="AB81" s="5">
        <v>0</v>
      </c>
      <c r="AC81" s="8">
        <f>AA81+AB81</f>
        <v>0</v>
      </c>
      <c r="AD81" s="5">
        <v>0</v>
      </c>
      <c r="AE81" s="5">
        <v>0</v>
      </c>
      <c r="AF81" s="6">
        <f>AD81+AE81</f>
        <v>0</v>
      </c>
    </row>
    <row r="82" spans="1:32" ht="19.5" customHeight="1">
      <c r="A82" s="53"/>
      <c r="B82" s="17" t="s">
        <v>3</v>
      </c>
      <c r="C82" s="5">
        <f t="shared" ref="C82:E84" si="30">F82+I82+L82+O82+U82+X82+AA82+AD82+R82</f>
        <v>0</v>
      </c>
      <c r="D82" s="5">
        <f t="shared" si="30"/>
        <v>0</v>
      </c>
      <c r="E82" s="6">
        <f t="shared" si="30"/>
        <v>0</v>
      </c>
      <c r="F82" s="5">
        <v>0</v>
      </c>
      <c r="G82" s="5">
        <v>0</v>
      </c>
      <c r="H82" s="5">
        <f>F82+G82</f>
        <v>0</v>
      </c>
      <c r="I82" s="5">
        <v>0</v>
      </c>
      <c r="J82" s="5">
        <v>0</v>
      </c>
      <c r="K82" s="5">
        <f>I82+J82</f>
        <v>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5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8">
        <f>AA82+AB82</f>
        <v>0</v>
      </c>
      <c r="AD82" s="5">
        <v>0</v>
      </c>
      <c r="AE82" s="5">
        <v>0</v>
      </c>
      <c r="AF82" s="6">
        <f>AD82+AE82</f>
        <v>0</v>
      </c>
    </row>
    <row r="83" spans="1:32" ht="19.5" customHeight="1">
      <c r="A83" s="53"/>
      <c r="B83" s="17" t="s">
        <v>59</v>
      </c>
      <c r="C83" s="5">
        <f t="shared" si="30"/>
        <v>0</v>
      </c>
      <c r="D83" s="5">
        <f t="shared" si="30"/>
        <v>0</v>
      </c>
      <c r="E83" s="6">
        <f t="shared" si="30"/>
        <v>0</v>
      </c>
      <c r="F83" s="5">
        <v>0</v>
      </c>
      <c r="G83" s="5">
        <v>0</v>
      </c>
      <c r="H83" s="5">
        <f>F83+G83</f>
        <v>0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0</v>
      </c>
      <c r="W83" s="5">
        <f>U83+V83</f>
        <v>0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8">
        <f>AA83+AB83</f>
        <v>0</v>
      </c>
      <c r="AD83" s="5">
        <v>0</v>
      </c>
      <c r="AE83" s="5">
        <v>0</v>
      </c>
      <c r="AF83" s="6">
        <f>AD83+AE83</f>
        <v>0</v>
      </c>
    </row>
    <row r="84" spans="1:32" ht="19.5" customHeight="1">
      <c r="A84" s="54"/>
      <c r="B84" s="17" t="s">
        <v>4</v>
      </c>
      <c r="C84" s="5">
        <f t="shared" si="30"/>
        <v>694391</v>
      </c>
      <c r="D84" s="5">
        <f t="shared" si="30"/>
        <v>0</v>
      </c>
      <c r="E84" s="6">
        <f t="shared" si="30"/>
        <v>694391</v>
      </c>
      <c r="F84" s="5">
        <v>694391</v>
      </c>
      <c r="G84" s="5">
        <v>0</v>
      </c>
      <c r="H84" s="5">
        <f>F84+G84</f>
        <v>694391</v>
      </c>
      <c r="I84" s="5">
        <v>0</v>
      </c>
      <c r="J84" s="5">
        <v>0</v>
      </c>
      <c r="K84" s="5">
        <f>I84+J84</f>
        <v>0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0</v>
      </c>
      <c r="V84" s="5">
        <v>0</v>
      </c>
      <c r="W84" s="5">
        <f>U84+V84</f>
        <v>0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8">
        <f>AA84+AB84</f>
        <v>0</v>
      </c>
      <c r="AD84" s="5">
        <v>0</v>
      </c>
      <c r="AE84" s="5">
        <v>0</v>
      </c>
      <c r="AF84" s="6">
        <f>AD84+AE84</f>
        <v>0</v>
      </c>
    </row>
    <row r="85" spans="1:32" ht="19.5" customHeight="1" thickBot="1">
      <c r="A85" s="22" t="s">
        <v>5</v>
      </c>
      <c r="B85" s="21"/>
      <c r="C85" s="9">
        <f t="shared" ref="C85:AF85" si="31">SUM(C81:C84)</f>
        <v>694391</v>
      </c>
      <c r="D85" s="9">
        <f t="shared" si="31"/>
        <v>0</v>
      </c>
      <c r="E85" s="9">
        <f t="shared" si="31"/>
        <v>694391</v>
      </c>
      <c r="F85" s="9">
        <f t="shared" si="31"/>
        <v>694391</v>
      </c>
      <c r="G85" s="9">
        <f t="shared" si="31"/>
        <v>0</v>
      </c>
      <c r="H85" s="9">
        <f t="shared" si="31"/>
        <v>694391</v>
      </c>
      <c r="I85" s="9">
        <f t="shared" si="31"/>
        <v>0</v>
      </c>
      <c r="J85" s="9">
        <f t="shared" si="31"/>
        <v>0</v>
      </c>
      <c r="K85" s="9">
        <f t="shared" si="31"/>
        <v>0</v>
      </c>
      <c r="L85" s="9">
        <f t="shared" si="31"/>
        <v>0</v>
      </c>
      <c r="M85" s="9">
        <f t="shared" si="31"/>
        <v>0</v>
      </c>
      <c r="N85" s="9">
        <f t="shared" si="31"/>
        <v>0</v>
      </c>
      <c r="O85" s="9">
        <f t="shared" si="31"/>
        <v>0</v>
      </c>
      <c r="P85" s="9">
        <f t="shared" si="31"/>
        <v>0</v>
      </c>
      <c r="Q85" s="9">
        <f t="shared" si="31"/>
        <v>0</v>
      </c>
      <c r="R85" s="9">
        <f t="shared" si="31"/>
        <v>0</v>
      </c>
      <c r="S85" s="9">
        <f t="shared" si="31"/>
        <v>0</v>
      </c>
      <c r="T85" s="9">
        <f t="shared" si="31"/>
        <v>0</v>
      </c>
      <c r="U85" s="9">
        <f t="shared" si="31"/>
        <v>0</v>
      </c>
      <c r="V85" s="9">
        <f t="shared" si="31"/>
        <v>0</v>
      </c>
      <c r="W85" s="9">
        <f t="shared" si="31"/>
        <v>0</v>
      </c>
      <c r="X85" s="9">
        <f t="shared" si="31"/>
        <v>0</v>
      </c>
      <c r="Y85" s="9">
        <f t="shared" si="31"/>
        <v>0</v>
      </c>
      <c r="Z85" s="9">
        <f t="shared" si="31"/>
        <v>0</v>
      </c>
      <c r="AA85" s="9">
        <f t="shared" si="31"/>
        <v>0</v>
      </c>
      <c r="AB85" s="9">
        <f t="shared" si="31"/>
        <v>0</v>
      </c>
      <c r="AC85" s="9">
        <f t="shared" si="31"/>
        <v>0</v>
      </c>
      <c r="AD85" s="9">
        <f t="shared" si="31"/>
        <v>0</v>
      </c>
      <c r="AE85" s="9">
        <f t="shared" si="31"/>
        <v>0</v>
      </c>
      <c r="AF85" s="9">
        <f t="shared" si="31"/>
        <v>0</v>
      </c>
    </row>
    <row r="86" spans="1:32" ht="19.5" customHeight="1">
      <c r="A86" s="52" t="s">
        <v>37</v>
      </c>
      <c r="B86" s="18" t="s">
        <v>2</v>
      </c>
      <c r="C86" s="5">
        <f>F86+I86+L86+O86+U86+X86+AA86+AD86+R86</f>
        <v>0</v>
      </c>
      <c r="D86" s="5">
        <f>G86+J86+M86+P86+V86+Y86+AB86+AE86+S86</f>
        <v>0</v>
      </c>
      <c r="E86" s="6">
        <f>H86+K86+N86+Q86+W86+Z86+AC86+AF86+T86</f>
        <v>0</v>
      </c>
      <c r="F86" s="5">
        <v>0</v>
      </c>
      <c r="G86" s="5">
        <v>0</v>
      </c>
      <c r="H86" s="5">
        <f>F86+G86</f>
        <v>0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5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8">
        <f>AA86+AB86</f>
        <v>0</v>
      </c>
      <c r="AD86" s="5">
        <v>0</v>
      </c>
      <c r="AE86" s="5">
        <v>0</v>
      </c>
      <c r="AF86" s="6">
        <f>AD86+AE86</f>
        <v>0</v>
      </c>
    </row>
    <row r="87" spans="1:32" ht="19.5" customHeight="1">
      <c r="A87" s="53"/>
      <c r="B87" s="17" t="s">
        <v>3</v>
      </c>
      <c r="C87" s="5">
        <f t="shared" ref="C87:E89" si="32">F87+I87+L87+O87+U87+X87+AA87+AD87+R87</f>
        <v>0</v>
      </c>
      <c r="D87" s="5">
        <f t="shared" si="32"/>
        <v>0</v>
      </c>
      <c r="E87" s="6">
        <f t="shared" si="32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5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8">
        <f>AA87+AB87</f>
        <v>0</v>
      </c>
      <c r="AD87" s="5">
        <v>0</v>
      </c>
      <c r="AE87" s="5">
        <v>0</v>
      </c>
      <c r="AF87" s="6">
        <f>AD87+AE87</f>
        <v>0</v>
      </c>
    </row>
    <row r="88" spans="1:32" ht="19.5" customHeight="1">
      <c r="A88" s="53"/>
      <c r="B88" s="17" t="s">
        <v>59</v>
      </c>
      <c r="C88" s="5">
        <f t="shared" si="32"/>
        <v>0</v>
      </c>
      <c r="D88" s="5">
        <f t="shared" si="32"/>
        <v>0</v>
      </c>
      <c r="E88" s="6">
        <f t="shared" si="32"/>
        <v>0</v>
      </c>
      <c r="F88" s="5">
        <v>0</v>
      </c>
      <c r="G88" s="5">
        <v>0</v>
      </c>
      <c r="H88" s="5">
        <f>F88+G88</f>
        <v>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5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8">
        <f>AA88+AB88</f>
        <v>0</v>
      </c>
      <c r="AD88" s="5">
        <v>0</v>
      </c>
      <c r="AE88" s="5">
        <v>0</v>
      </c>
      <c r="AF88" s="6">
        <f>AD88+AE88</f>
        <v>0</v>
      </c>
    </row>
    <row r="89" spans="1:32" ht="19.5" customHeight="1">
      <c r="A89" s="54"/>
      <c r="B89" s="17" t="s">
        <v>4</v>
      </c>
      <c r="C89" s="5">
        <f t="shared" si="32"/>
        <v>809909</v>
      </c>
      <c r="D89" s="5">
        <f t="shared" si="32"/>
        <v>2535471</v>
      </c>
      <c r="E89" s="6">
        <f t="shared" si="32"/>
        <v>3345380</v>
      </c>
      <c r="F89" s="5">
        <v>809909</v>
      </c>
      <c r="G89" s="5">
        <v>2535471</v>
      </c>
      <c r="H89" s="5">
        <f>F89+G89</f>
        <v>3345380</v>
      </c>
      <c r="I89" s="5">
        <v>0</v>
      </c>
      <c r="J89" s="5">
        <v>0</v>
      </c>
      <c r="K89" s="5">
        <f>I89+J89</f>
        <v>0</v>
      </c>
      <c r="L89" s="5">
        <v>0</v>
      </c>
      <c r="M89" s="5">
        <v>0</v>
      </c>
      <c r="N89" s="5">
        <f>L89+M89</f>
        <v>0</v>
      </c>
      <c r="O89" s="5">
        <v>0</v>
      </c>
      <c r="P89" s="5">
        <v>0</v>
      </c>
      <c r="Q89" s="5">
        <f>O89+P89</f>
        <v>0</v>
      </c>
      <c r="R89" s="5">
        <v>0</v>
      </c>
      <c r="S89" s="5">
        <v>0</v>
      </c>
      <c r="T89" s="5">
        <f>R89+S89</f>
        <v>0</v>
      </c>
      <c r="U89" s="5">
        <v>0</v>
      </c>
      <c r="V89" s="5">
        <v>0</v>
      </c>
      <c r="W89" s="5">
        <f>U89+V89</f>
        <v>0</v>
      </c>
      <c r="X89" s="5">
        <v>0</v>
      </c>
      <c r="Y89" s="5">
        <v>0</v>
      </c>
      <c r="Z89" s="8">
        <f>X89+Y89</f>
        <v>0</v>
      </c>
      <c r="AA89" s="5">
        <v>0</v>
      </c>
      <c r="AB89" s="5">
        <v>0</v>
      </c>
      <c r="AC89" s="8">
        <f>AA89+AB89</f>
        <v>0</v>
      </c>
      <c r="AD89" s="5">
        <v>0</v>
      </c>
      <c r="AE89" s="5">
        <v>0</v>
      </c>
      <c r="AF89" s="6">
        <f>AD89+AE89</f>
        <v>0</v>
      </c>
    </row>
    <row r="90" spans="1:32" ht="19.5" customHeight="1" thickBot="1">
      <c r="A90" s="22" t="s">
        <v>5</v>
      </c>
      <c r="B90" s="21"/>
      <c r="C90" s="9">
        <f t="shared" ref="C90:AF90" si="33">SUM(C86:C89)</f>
        <v>809909</v>
      </c>
      <c r="D90" s="9">
        <f t="shared" si="33"/>
        <v>2535471</v>
      </c>
      <c r="E90" s="9">
        <f t="shared" si="33"/>
        <v>3345380</v>
      </c>
      <c r="F90" s="9">
        <f t="shared" si="33"/>
        <v>809909</v>
      </c>
      <c r="G90" s="9">
        <f t="shared" si="33"/>
        <v>2535471</v>
      </c>
      <c r="H90" s="9">
        <f t="shared" si="33"/>
        <v>3345380</v>
      </c>
      <c r="I90" s="9">
        <f t="shared" si="33"/>
        <v>0</v>
      </c>
      <c r="J90" s="9">
        <f t="shared" si="33"/>
        <v>0</v>
      </c>
      <c r="K90" s="9">
        <f t="shared" si="33"/>
        <v>0</v>
      </c>
      <c r="L90" s="9">
        <f t="shared" si="33"/>
        <v>0</v>
      </c>
      <c r="M90" s="9">
        <f t="shared" si="33"/>
        <v>0</v>
      </c>
      <c r="N90" s="9">
        <f t="shared" si="33"/>
        <v>0</v>
      </c>
      <c r="O90" s="9">
        <f t="shared" si="33"/>
        <v>0</v>
      </c>
      <c r="P90" s="9">
        <f t="shared" si="33"/>
        <v>0</v>
      </c>
      <c r="Q90" s="9">
        <f t="shared" si="33"/>
        <v>0</v>
      </c>
      <c r="R90" s="9">
        <f t="shared" si="33"/>
        <v>0</v>
      </c>
      <c r="S90" s="9">
        <f t="shared" si="33"/>
        <v>0</v>
      </c>
      <c r="T90" s="9">
        <f t="shared" si="33"/>
        <v>0</v>
      </c>
      <c r="U90" s="9">
        <f t="shared" si="33"/>
        <v>0</v>
      </c>
      <c r="V90" s="9">
        <f t="shared" si="33"/>
        <v>0</v>
      </c>
      <c r="W90" s="9">
        <f t="shared" si="33"/>
        <v>0</v>
      </c>
      <c r="X90" s="9">
        <f t="shared" si="33"/>
        <v>0</v>
      </c>
      <c r="Y90" s="9">
        <f t="shared" si="33"/>
        <v>0</v>
      </c>
      <c r="Z90" s="9">
        <f t="shared" si="33"/>
        <v>0</v>
      </c>
      <c r="AA90" s="9">
        <f t="shared" si="33"/>
        <v>0</v>
      </c>
      <c r="AB90" s="9">
        <f t="shared" si="33"/>
        <v>0</v>
      </c>
      <c r="AC90" s="9">
        <f t="shared" si="33"/>
        <v>0</v>
      </c>
      <c r="AD90" s="9">
        <f t="shared" si="33"/>
        <v>0</v>
      </c>
      <c r="AE90" s="9">
        <f t="shared" si="33"/>
        <v>0</v>
      </c>
      <c r="AF90" s="9">
        <f t="shared" si="33"/>
        <v>0</v>
      </c>
    </row>
    <row r="91" spans="1:32" ht="19.5" customHeight="1">
      <c r="A91" s="52" t="s">
        <v>38</v>
      </c>
      <c r="B91" s="18" t="s">
        <v>2</v>
      </c>
      <c r="C91" s="5">
        <f>F91+I91+L91+O91+U91+X91+AA91+AD91+R91</f>
        <v>4631262714</v>
      </c>
      <c r="D91" s="5">
        <f>G91+J91+M91+P91+V91+Y91+AB91+AE91+S91</f>
        <v>1782086028</v>
      </c>
      <c r="E91" s="6">
        <f>H91+K91+N91+Q91+W91+Z91+AC91+AF91+T91</f>
        <v>6413348742</v>
      </c>
      <c r="F91" s="5">
        <v>1916160218</v>
      </c>
      <c r="G91" s="5">
        <v>1433407411</v>
      </c>
      <c r="H91" s="5">
        <f>F91+G91</f>
        <v>3349567629</v>
      </c>
      <c r="I91" s="5">
        <v>76348459</v>
      </c>
      <c r="J91" s="5">
        <v>47799393</v>
      </c>
      <c r="K91" s="5">
        <f>I91+J91</f>
        <v>124147852</v>
      </c>
      <c r="L91" s="5">
        <v>61068966</v>
      </c>
      <c r="M91" s="5">
        <v>49060626</v>
      </c>
      <c r="N91" s="5">
        <f>L91+M91</f>
        <v>110129592</v>
      </c>
      <c r="O91" s="5">
        <v>57979</v>
      </c>
      <c r="P91" s="5">
        <v>0</v>
      </c>
      <c r="Q91" s="5">
        <f>O91+P91</f>
        <v>57979</v>
      </c>
      <c r="R91" s="5">
        <v>0</v>
      </c>
      <c r="S91" s="5">
        <v>0</v>
      </c>
      <c r="T91" s="5">
        <f>R91+S91</f>
        <v>0</v>
      </c>
      <c r="U91" s="5">
        <v>8928637</v>
      </c>
      <c r="V91" s="5">
        <v>3566130</v>
      </c>
      <c r="W91" s="5">
        <f>U91+V91</f>
        <v>12494767</v>
      </c>
      <c r="X91" s="5">
        <v>2565692775</v>
      </c>
      <c r="Y91" s="5">
        <v>241728028</v>
      </c>
      <c r="Z91" s="8">
        <f>X91+Y91</f>
        <v>2807420803</v>
      </c>
      <c r="AA91" s="5">
        <v>0</v>
      </c>
      <c r="AB91" s="5">
        <v>317750</v>
      </c>
      <c r="AC91" s="8">
        <f>AA91+AB91</f>
        <v>317750</v>
      </c>
      <c r="AD91" s="5">
        <v>3005680</v>
      </c>
      <c r="AE91" s="5">
        <v>6206690</v>
      </c>
      <c r="AF91" s="6">
        <f>AD91+AE91</f>
        <v>9212370</v>
      </c>
    </row>
    <row r="92" spans="1:32" ht="19.5" customHeight="1">
      <c r="A92" s="53"/>
      <c r="B92" s="17" t="s">
        <v>3</v>
      </c>
      <c r="C92" s="5">
        <f t="shared" ref="C92:E94" si="34">F92+I92+L92+O92+U92+X92+AA92+AD92+R92</f>
        <v>6583712442</v>
      </c>
      <c r="D92" s="5">
        <f t="shared" si="34"/>
        <v>1351728586</v>
      </c>
      <c r="E92" s="6">
        <f t="shared" si="34"/>
        <v>7935441028</v>
      </c>
      <c r="F92" s="5">
        <v>746094695</v>
      </c>
      <c r="G92" s="5">
        <v>536082886</v>
      </c>
      <c r="H92" s="5">
        <f>F92+G92</f>
        <v>1282177581</v>
      </c>
      <c r="I92" s="5">
        <v>65776513</v>
      </c>
      <c r="J92" s="5">
        <v>19763601</v>
      </c>
      <c r="K92" s="5">
        <f>I92+J92</f>
        <v>85540114</v>
      </c>
      <c r="L92" s="5">
        <v>30117081</v>
      </c>
      <c r="M92" s="5">
        <v>19078018</v>
      </c>
      <c r="N92" s="5">
        <f>L92+M92</f>
        <v>49195099</v>
      </c>
      <c r="O92" s="5">
        <v>0</v>
      </c>
      <c r="P92" s="5">
        <v>0</v>
      </c>
      <c r="Q92" s="5">
        <f>O92+P92</f>
        <v>0</v>
      </c>
      <c r="R92" s="5">
        <v>0</v>
      </c>
      <c r="S92" s="5">
        <v>0</v>
      </c>
      <c r="T92" s="5">
        <f>R92+S92</f>
        <v>0</v>
      </c>
      <c r="U92" s="5">
        <v>5820785</v>
      </c>
      <c r="V92" s="5">
        <v>999900</v>
      </c>
      <c r="W92" s="5">
        <f>U92+V92</f>
        <v>6820685</v>
      </c>
      <c r="X92" s="5">
        <v>2826698749</v>
      </c>
      <c r="Y92" s="5">
        <v>275314891</v>
      </c>
      <c r="Z92" s="8">
        <f>X92+Y92</f>
        <v>3102013640</v>
      </c>
      <c r="AA92" s="5">
        <v>2909142848</v>
      </c>
      <c r="AB92" s="5">
        <v>499965989</v>
      </c>
      <c r="AC92" s="8">
        <f>AA92+AB92</f>
        <v>3409108837</v>
      </c>
      <c r="AD92" s="5">
        <v>61771</v>
      </c>
      <c r="AE92" s="5">
        <v>523301</v>
      </c>
      <c r="AF92" s="6">
        <f>AD92+AE92</f>
        <v>585072</v>
      </c>
    </row>
    <row r="93" spans="1:32" ht="19.5" customHeight="1">
      <c r="A93" s="53"/>
      <c r="B93" s="17" t="s">
        <v>59</v>
      </c>
      <c r="C93" s="5">
        <f t="shared" si="34"/>
        <v>8863787448</v>
      </c>
      <c r="D93" s="5">
        <f t="shared" si="34"/>
        <v>62782312</v>
      </c>
      <c r="E93" s="6">
        <f t="shared" si="34"/>
        <v>8926569760</v>
      </c>
      <c r="F93" s="5">
        <v>1383124</v>
      </c>
      <c r="G93" s="5">
        <v>1560854</v>
      </c>
      <c r="H93" s="5">
        <f>F93+G93</f>
        <v>2943978</v>
      </c>
      <c r="I93" s="5">
        <v>0</v>
      </c>
      <c r="J93" s="5">
        <v>0</v>
      </c>
      <c r="K93" s="5">
        <f>I93+J93</f>
        <v>0</v>
      </c>
      <c r="L93" s="5">
        <v>470499</v>
      </c>
      <c r="M93" s="5">
        <v>0</v>
      </c>
      <c r="N93" s="5">
        <f>L93+M93</f>
        <v>470499</v>
      </c>
      <c r="O93" s="5">
        <v>0</v>
      </c>
      <c r="P93" s="5">
        <v>0</v>
      </c>
      <c r="Q93" s="5">
        <f>O93+P93</f>
        <v>0</v>
      </c>
      <c r="R93" s="5">
        <v>0</v>
      </c>
      <c r="S93" s="5">
        <v>0</v>
      </c>
      <c r="T93" s="5">
        <f>R93+S93</f>
        <v>0</v>
      </c>
      <c r="U93" s="5">
        <v>0</v>
      </c>
      <c r="V93" s="5">
        <v>0</v>
      </c>
      <c r="W93" s="5">
        <f>U93+V93</f>
        <v>0</v>
      </c>
      <c r="X93" s="5">
        <v>8751125825</v>
      </c>
      <c r="Y93" s="5">
        <v>40767876</v>
      </c>
      <c r="Z93" s="8">
        <f>X93+Y93</f>
        <v>8791893701</v>
      </c>
      <c r="AA93" s="5">
        <v>110808000</v>
      </c>
      <c r="AB93" s="5">
        <v>20453582</v>
      </c>
      <c r="AC93" s="8">
        <f>AA93+AB93</f>
        <v>131261582</v>
      </c>
      <c r="AD93" s="5">
        <v>0</v>
      </c>
      <c r="AE93" s="5">
        <v>0</v>
      </c>
      <c r="AF93" s="6">
        <f>AD93+AE93</f>
        <v>0</v>
      </c>
    </row>
    <row r="94" spans="1:32" ht="19.5" customHeight="1">
      <c r="A94" s="54"/>
      <c r="B94" s="17" t="s">
        <v>4</v>
      </c>
      <c r="C94" s="5">
        <f t="shared" si="34"/>
        <v>20482580114</v>
      </c>
      <c r="D94" s="5">
        <f t="shared" si="34"/>
        <v>4412278190</v>
      </c>
      <c r="E94" s="6">
        <f t="shared" si="34"/>
        <v>24894858304</v>
      </c>
      <c r="F94" s="5">
        <v>3433878647</v>
      </c>
      <c r="G94" s="5">
        <v>2802088879</v>
      </c>
      <c r="H94" s="5">
        <f>F94+G94</f>
        <v>6235967526</v>
      </c>
      <c r="I94" s="5">
        <v>711443835</v>
      </c>
      <c r="J94" s="5">
        <v>148683802</v>
      </c>
      <c r="K94" s="5">
        <f>I94+J94</f>
        <v>860127637</v>
      </c>
      <c r="L94" s="5">
        <v>130747820</v>
      </c>
      <c r="M94" s="5">
        <v>134018927</v>
      </c>
      <c r="N94" s="5">
        <f>L94+M94</f>
        <v>264766747</v>
      </c>
      <c r="O94" s="5">
        <v>0</v>
      </c>
      <c r="P94" s="5">
        <v>0</v>
      </c>
      <c r="Q94" s="5">
        <f>O94+P94</f>
        <v>0</v>
      </c>
      <c r="R94" s="5">
        <v>0</v>
      </c>
      <c r="S94" s="5">
        <v>0</v>
      </c>
      <c r="T94" s="5">
        <f>R94+S94</f>
        <v>0</v>
      </c>
      <c r="U94" s="5">
        <v>1128346</v>
      </c>
      <c r="V94" s="5">
        <v>1984593</v>
      </c>
      <c r="W94" s="5">
        <f>U94+V94</f>
        <v>3112939</v>
      </c>
      <c r="X94" s="5">
        <v>16205381466</v>
      </c>
      <c r="Y94" s="5">
        <v>1243328444</v>
      </c>
      <c r="Z94" s="8">
        <f>X94+Y94</f>
        <v>17448709910</v>
      </c>
      <c r="AA94" s="5">
        <v>0</v>
      </c>
      <c r="AB94" s="5">
        <v>4412467</v>
      </c>
      <c r="AC94" s="8">
        <f>AA94+AB94</f>
        <v>4412467</v>
      </c>
      <c r="AD94" s="5">
        <v>0</v>
      </c>
      <c r="AE94" s="5">
        <v>77761078</v>
      </c>
      <c r="AF94" s="6">
        <f>AD94+AE94</f>
        <v>77761078</v>
      </c>
    </row>
    <row r="95" spans="1:32" ht="19.5" customHeight="1" thickBot="1">
      <c r="A95" s="22" t="s">
        <v>5</v>
      </c>
      <c r="B95" s="21"/>
      <c r="C95" s="9">
        <f t="shared" ref="C95:AF95" si="35">SUM(C91:C94)</f>
        <v>40561342718</v>
      </c>
      <c r="D95" s="9">
        <f t="shared" si="35"/>
        <v>7608875116</v>
      </c>
      <c r="E95" s="9">
        <f t="shared" si="35"/>
        <v>48170217834</v>
      </c>
      <c r="F95" s="9">
        <f t="shared" si="35"/>
        <v>6097516684</v>
      </c>
      <c r="G95" s="9">
        <f t="shared" si="35"/>
        <v>4773140030</v>
      </c>
      <c r="H95" s="9">
        <f t="shared" si="35"/>
        <v>10870656714</v>
      </c>
      <c r="I95" s="9">
        <f t="shared" si="35"/>
        <v>853568807</v>
      </c>
      <c r="J95" s="9">
        <f t="shared" si="35"/>
        <v>216246796</v>
      </c>
      <c r="K95" s="9">
        <f t="shared" si="35"/>
        <v>1069815603</v>
      </c>
      <c r="L95" s="9">
        <f t="shared" si="35"/>
        <v>222404366</v>
      </c>
      <c r="M95" s="9">
        <f t="shared" si="35"/>
        <v>202157571</v>
      </c>
      <c r="N95" s="9">
        <f t="shared" si="35"/>
        <v>424561937</v>
      </c>
      <c r="O95" s="9">
        <f t="shared" si="35"/>
        <v>57979</v>
      </c>
      <c r="P95" s="9">
        <f t="shared" si="35"/>
        <v>0</v>
      </c>
      <c r="Q95" s="9">
        <f t="shared" si="35"/>
        <v>57979</v>
      </c>
      <c r="R95" s="9">
        <f t="shared" si="35"/>
        <v>0</v>
      </c>
      <c r="S95" s="9">
        <f t="shared" si="35"/>
        <v>0</v>
      </c>
      <c r="T95" s="9">
        <f t="shared" si="35"/>
        <v>0</v>
      </c>
      <c r="U95" s="9">
        <f t="shared" si="35"/>
        <v>15877768</v>
      </c>
      <c r="V95" s="9">
        <f t="shared" si="35"/>
        <v>6550623</v>
      </c>
      <c r="W95" s="9">
        <f t="shared" si="35"/>
        <v>22428391</v>
      </c>
      <c r="X95" s="9">
        <f t="shared" si="35"/>
        <v>30348898815</v>
      </c>
      <c r="Y95" s="9">
        <f t="shared" si="35"/>
        <v>1801139239</v>
      </c>
      <c r="Z95" s="9">
        <f t="shared" si="35"/>
        <v>32150038054</v>
      </c>
      <c r="AA95" s="9">
        <f t="shared" si="35"/>
        <v>3019950848</v>
      </c>
      <c r="AB95" s="9">
        <f t="shared" si="35"/>
        <v>525149788</v>
      </c>
      <c r="AC95" s="9">
        <f t="shared" si="35"/>
        <v>3545100636</v>
      </c>
      <c r="AD95" s="9">
        <f t="shared" si="35"/>
        <v>3067451</v>
      </c>
      <c r="AE95" s="9">
        <f t="shared" si="35"/>
        <v>84491069</v>
      </c>
      <c r="AF95" s="9">
        <f t="shared" si="35"/>
        <v>87558520</v>
      </c>
    </row>
    <row r="96" spans="1:32" ht="19.5" customHeight="1">
      <c r="A96" s="52" t="s">
        <v>39</v>
      </c>
      <c r="B96" s="18" t="s">
        <v>2</v>
      </c>
      <c r="C96" s="5">
        <f>F96+I96+L96+O96+U96+X96+AA96+AD96+R96</f>
        <v>0</v>
      </c>
      <c r="D96" s="5">
        <f>G96+J96+M96+P96+V96+Y96+AB96+AE96+S96</f>
        <v>9569157</v>
      </c>
      <c r="E96" s="6">
        <f>H96+K96+N96+Q96+W96+Z96+AC96+AF96+T96</f>
        <v>9569157</v>
      </c>
      <c r="F96" s="5">
        <v>0</v>
      </c>
      <c r="G96" s="5">
        <v>9569157</v>
      </c>
      <c r="H96" s="5">
        <f>F96+G96</f>
        <v>9569157</v>
      </c>
      <c r="I96" s="5">
        <v>0</v>
      </c>
      <c r="J96" s="5">
        <v>0</v>
      </c>
      <c r="K96" s="5">
        <f>I96+J96</f>
        <v>0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5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8">
        <f>AA96+AB96</f>
        <v>0</v>
      </c>
      <c r="AD96" s="5">
        <v>0</v>
      </c>
      <c r="AE96" s="5">
        <v>0</v>
      </c>
      <c r="AF96" s="6">
        <f>AD96+AE96</f>
        <v>0</v>
      </c>
    </row>
    <row r="97" spans="1:32" ht="19.5" customHeight="1">
      <c r="A97" s="53"/>
      <c r="B97" s="17" t="s">
        <v>3</v>
      </c>
      <c r="C97" s="5">
        <f t="shared" ref="C97:E99" si="36">F97+I97+L97+O97+U97+X97+AA97+AD97+R97</f>
        <v>608146909</v>
      </c>
      <c r="D97" s="5">
        <f t="shared" si="36"/>
        <v>635472640</v>
      </c>
      <c r="E97" s="6">
        <f t="shared" si="36"/>
        <v>1243619549</v>
      </c>
      <c r="F97" s="5">
        <v>607751442</v>
      </c>
      <c r="G97" s="5">
        <v>613384232</v>
      </c>
      <c r="H97" s="5">
        <f>F97+G97</f>
        <v>1221135674</v>
      </c>
      <c r="I97" s="5">
        <v>395467</v>
      </c>
      <c r="J97" s="5">
        <v>22088408</v>
      </c>
      <c r="K97" s="5">
        <f>I97+J97</f>
        <v>22483875</v>
      </c>
      <c r="L97" s="5">
        <v>0</v>
      </c>
      <c r="M97" s="5">
        <v>0</v>
      </c>
      <c r="N97" s="5">
        <f>L97+M97</f>
        <v>0</v>
      </c>
      <c r="O97" s="5">
        <v>0</v>
      </c>
      <c r="P97" s="5">
        <v>0</v>
      </c>
      <c r="Q97" s="5">
        <f>O97+P97</f>
        <v>0</v>
      </c>
      <c r="R97" s="5">
        <v>0</v>
      </c>
      <c r="S97" s="5">
        <v>0</v>
      </c>
      <c r="T97" s="5">
        <f>R97+S97</f>
        <v>0</v>
      </c>
      <c r="U97" s="5">
        <v>0</v>
      </c>
      <c r="V97" s="5">
        <v>0</v>
      </c>
      <c r="W97" s="5">
        <f>U97+V97</f>
        <v>0</v>
      </c>
      <c r="X97" s="5">
        <v>0</v>
      </c>
      <c r="Y97" s="5">
        <v>0</v>
      </c>
      <c r="Z97" s="8">
        <f>X97+Y97</f>
        <v>0</v>
      </c>
      <c r="AA97" s="5">
        <v>0</v>
      </c>
      <c r="AB97" s="5">
        <v>0</v>
      </c>
      <c r="AC97" s="8">
        <f>AA97+AB97</f>
        <v>0</v>
      </c>
      <c r="AD97" s="5">
        <v>0</v>
      </c>
      <c r="AE97" s="5">
        <v>0</v>
      </c>
      <c r="AF97" s="6">
        <f>AD97+AE97</f>
        <v>0</v>
      </c>
    </row>
    <row r="98" spans="1:32" ht="19.5" customHeight="1">
      <c r="A98" s="53"/>
      <c r="B98" s="17" t="s">
        <v>59</v>
      </c>
      <c r="C98" s="5">
        <f t="shared" si="36"/>
        <v>0</v>
      </c>
      <c r="D98" s="5">
        <f t="shared" si="36"/>
        <v>0</v>
      </c>
      <c r="E98" s="6">
        <f t="shared" si="36"/>
        <v>0</v>
      </c>
      <c r="F98" s="5">
        <v>0</v>
      </c>
      <c r="G98" s="5">
        <v>0</v>
      </c>
      <c r="H98" s="5">
        <f>F98+G98</f>
        <v>0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5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8">
        <f>AA98+AB98</f>
        <v>0</v>
      </c>
      <c r="AD98" s="5">
        <v>0</v>
      </c>
      <c r="AE98" s="5">
        <v>0</v>
      </c>
      <c r="AF98" s="6">
        <f>AD98+AE98</f>
        <v>0</v>
      </c>
    </row>
    <row r="99" spans="1:32" ht="19.5" customHeight="1">
      <c r="A99" s="54"/>
      <c r="B99" s="17" t="s">
        <v>4</v>
      </c>
      <c r="C99" s="5">
        <f t="shared" si="36"/>
        <v>3407389637</v>
      </c>
      <c r="D99" s="5">
        <f t="shared" si="36"/>
        <v>2346963819</v>
      </c>
      <c r="E99" s="6">
        <f t="shared" si="36"/>
        <v>5754353456</v>
      </c>
      <c r="F99" s="5">
        <v>3407379486</v>
      </c>
      <c r="G99" s="5">
        <v>2346963819</v>
      </c>
      <c r="H99" s="5">
        <f>F99+G99</f>
        <v>5754343305</v>
      </c>
      <c r="I99" s="5">
        <v>10151</v>
      </c>
      <c r="J99" s="5">
        <v>0</v>
      </c>
      <c r="K99" s="5">
        <f>I99+J99</f>
        <v>10151</v>
      </c>
      <c r="L99" s="5">
        <v>0</v>
      </c>
      <c r="M99" s="5">
        <v>0</v>
      </c>
      <c r="N99" s="5">
        <f>L99+M99</f>
        <v>0</v>
      </c>
      <c r="O99" s="5">
        <v>0</v>
      </c>
      <c r="P99" s="5">
        <v>0</v>
      </c>
      <c r="Q99" s="5">
        <f>O99+P99</f>
        <v>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5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8">
        <f>AA99+AB99</f>
        <v>0</v>
      </c>
      <c r="AD99" s="5">
        <v>0</v>
      </c>
      <c r="AE99" s="5">
        <v>0</v>
      </c>
      <c r="AF99" s="6">
        <f>AD99+AE99</f>
        <v>0</v>
      </c>
    </row>
    <row r="100" spans="1:32" ht="19.5" customHeight="1" thickBot="1">
      <c r="A100" s="22" t="s">
        <v>5</v>
      </c>
      <c r="B100" s="21"/>
      <c r="C100" s="9">
        <f t="shared" ref="C100:AF100" si="37">SUM(C96:C99)</f>
        <v>4015536546</v>
      </c>
      <c r="D100" s="9">
        <f t="shared" si="37"/>
        <v>2992005616</v>
      </c>
      <c r="E100" s="9">
        <f t="shared" si="37"/>
        <v>7007542162</v>
      </c>
      <c r="F100" s="9">
        <f t="shared" si="37"/>
        <v>4015130928</v>
      </c>
      <c r="G100" s="9">
        <f t="shared" si="37"/>
        <v>2969917208</v>
      </c>
      <c r="H100" s="9">
        <f t="shared" si="37"/>
        <v>6985048136</v>
      </c>
      <c r="I100" s="9">
        <f t="shared" si="37"/>
        <v>405618</v>
      </c>
      <c r="J100" s="9">
        <f t="shared" si="37"/>
        <v>22088408</v>
      </c>
      <c r="K100" s="9">
        <f t="shared" si="37"/>
        <v>22494026</v>
      </c>
      <c r="L100" s="9">
        <f t="shared" si="37"/>
        <v>0</v>
      </c>
      <c r="M100" s="9">
        <f t="shared" si="37"/>
        <v>0</v>
      </c>
      <c r="N100" s="9">
        <f t="shared" si="37"/>
        <v>0</v>
      </c>
      <c r="O100" s="9">
        <f t="shared" si="37"/>
        <v>0</v>
      </c>
      <c r="P100" s="9">
        <f t="shared" si="37"/>
        <v>0</v>
      </c>
      <c r="Q100" s="9">
        <f t="shared" si="37"/>
        <v>0</v>
      </c>
      <c r="R100" s="9">
        <f t="shared" si="37"/>
        <v>0</v>
      </c>
      <c r="S100" s="9">
        <f t="shared" si="37"/>
        <v>0</v>
      </c>
      <c r="T100" s="9">
        <f t="shared" si="37"/>
        <v>0</v>
      </c>
      <c r="U100" s="9">
        <f t="shared" si="37"/>
        <v>0</v>
      </c>
      <c r="V100" s="9">
        <f t="shared" si="37"/>
        <v>0</v>
      </c>
      <c r="W100" s="9">
        <f t="shared" si="37"/>
        <v>0</v>
      </c>
      <c r="X100" s="9">
        <f t="shared" si="37"/>
        <v>0</v>
      </c>
      <c r="Y100" s="9">
        <f t="shared" si="37"/>
        <v>0</v>
      </c>
      <c r="Z100" s="9">
        <f t="shared" si="37"/>
        <v>0</v>
      </c>
      <c r="AA100" s="9">
        <f t="shared" si="37"/>
        <v>0</v>
      </c>
      <c r="AB100" s="9">
        <f t="shared" si="37"/>
        <v>0</v>
      </c>
      <c r="AC100" s="9">
        <f t="shared" si="37"/>
        <v>0</v>
      </c>
      <c r="AD100" s="9">
        <f t="shared" si="37"/>
        <v>0</v>
      </c>
      <c r="AE100" s="9">
        <f t="shared" si="37"/>
        <v>0</v>
      </c>
      <c r="AF100" s="9">
        <f t="shared" si="37"/>
        <v>0</v>
      </c>
    </row>
    <row r="101" spans="1:32" ht="19.5" customHeight="1">
      <c r="A101" s="52" t="s">
        <v>6</v>
      </c>
      <c r="B101" s="18" t="s">
        <v>2</v>
      </c>
      <c r="C101" s="5">
        <f>F101+I101+L101+O101+U101+X101+AA101+AD101+R101</f>
        <v>249695420</v>
      </c>
      <c r="D101" s="5">
        <f>G101+J101+M101+P101+V101+Y101+AB101+AE101+S101</f>
        <v>244258177</v>
      </c>
      <c r="E101" s="6">
        <f>H101+K101+N101+Q101+W101+Z101+AC101+AF101+T101</f>
        <v>493953597</v>
      </c>
      <c r="F101" s="5">
        <v>247660552</v>
      </c>
      <c r="G101" s="5">
        <v>225325906</v>
      </c>
      <c r="H101" s="5">
        <f>F101+G101</f>
        <v>472986458</v>
      </c>
      <c r="I101" s="5">
        <v>961534</v>
      </c>
      <c r="J101" s="5">
        <v>18713802</v>
      </c>
      <c r="K101" s="5">
        <f>I101+J101</f>
        <v>19675336</v>
      </c>
      <c r="L101" s="5">
        <v>0</v>
      </c>
      <c r="M101" s="5">
        <v>0</v>
      </c>
      <c r="N101" s="5">
        <f>L101+M101</f>
        <v>0</v>
      </c>
      <c r="O101" s="5">
        <v>0</v>
      </c>
      <c r="P101" s="5">
        <v>0</v>
      </c>
      <c r="Q101" s="5">
        <f>O101+P101</f>
        <v>0</v>
      </c>
      <c r="R101" s="5">
        <v>0</v>
      </c>
      <c r="S101" s="5">
        <v>0</v>
      </c>
      <c r="T101" s="5">
        <f>R101+S101</f>
        <v>0</v>
      </c>
      <c r="U101" s="5">
        <v>776697</v>
      </c>
      <c r="V101" s="5">
        <v>218469</v>
      </c>
      <c r="W101" s="5">
        <f>U101+V101</f>
        <v>995166</v>
      </c>
      <c r="X101" s="5">
        <v>296637</v>
      </c>
      <c r="Y101" s="5">
        <v>0</v>
      </c>
      <c r="Z101" s="8">
        <f>X101+Y101</f>
        <v>296637</v>
      </c>
      <c r="AA101" s="5">
        <v>0</v>
      </c>
      <c r="AB101" s="5">
        <v>0</v>
      </c>
      <c r="AC101" s="8">
        <f>AA101+AB101</f>
        <v>0</v>
      </c>
      <c r="AD101" s="5">
        <v>0</v>
      </c>
      <c r="AE101" s="5">
        <v>0</v>
      </c>
      <c r="AF101" s="6">
        <f>AD101+AE101</f>
        <v>0</v>
      </c>
    </row>
    <row r="102" spans="1:32" ht="19.5" customHeight="1">
      <c r="A102" s="53"/>
      <c r="B102" s="17" t="s">
        <v>3</v>
      </c>
      <c r="C102" s="5">
        <f t="shared" ref="C102:E104" si="38">F102+I102+L102+O102+U102+X102+AA102+AD102+R102</f>
        <v>63259376</v>
      </c>
      <c r="D102" s="5">
        <f t="shared" si="38"/>
        <v>88108592</v>
      </c>
      <c r="E102" s="6">
        <f t="shared" si="38"/>
        <v>151367968</v>
      </c>
      <c r="F102" s="5">
        <v>45370212</v>
      </c>
      <c r="G102" s="5">
        <v>66684727</v>
      </c>
      <c r="H102" s="5">
        <f>F102+G102</f>
        <v>112054939</v>
      </c>
      <c r="I102" s="5">
        <v>0</v>
      </c>
      <c r="J102" s="5">
        <v>97842</v>
      </c>
      <c r="K102" s="5">
        <f>I102+J102</f>
        <v>97842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0</v>
      </c>
      <c r="V102" s="5">
        <v>0</v>
      </c>
      <c r="W102" s="5">
        <f>U102+V102</f>
        <v>0</v>
      </c>
      <c r="X102" s="5">
        <v>17889164</v>
      </c>
      <c r="Y102" s="5">
        <v>21326023</v>
      </c>
      <c r="Z102" s="8">
        <f>X102+Y102</f>
        <v>39215187</v>
      </c>
      <c r="AA102" s="5">
        <v>0</v>
      </c>
      <c r="AB102" s="5">
        <v>0</v>
      </c>
      <c r="AC102" s="8">
        <f>AA102+AB102</f>
        <v>0</v>
      </c>
      <c r="AD102" s="5">
        <v>0</v>
      </c>
      <c r="AE102" s="5">
        <v>0</v>
      </c>
      <c r="AF102" s="6">
        <f>AD102+AE102</f>
        <v>0</v>
      </c>
    </row>
    <row r="103" spans="1:32" ht="19.5" customHeight="1">
      <c r="A103" s="53"/>
      <c r="B103" s="17" t="s">
        <v>59</v>
      </c>
      <c r="C103" s="5">
        <f t="shared" si="38"/>
        <v>1134792</v>
      </c>
      <c r="D103" s="5">
        <f t="shared" si="38"/>
        <v>309948</v>
      </c>
      <c r="E103" s="6">
        <f t="shared" si="38"/>
        <v>1444740</v>
      </c>
      <c r="F103" s="5">
        <v>1134792</v>
      </c>
      <c r="G103" s="5">
        <v>309948</v>
      </c>
      <c r="H103" s="5">
        <f>F103+G103</f>
        <v>1444740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5">
        <f>U103+V103</f>
        <v>0</v>
      </c>
      <c r="X103" s="5">
        <v>0</v>
      </c>
      <c r="Y103" s="5">
        <v>0</v>
      </c>
      <c r="Z103" s="8">
        <f>X103+Y103</f>
        <v>0</v>
      </c>
      <c r="AA103" s="5">
        <v>0</v>
      </c>
      <c r="AB103" s="5">
        <v>0</v>
      </c>
      <c r="AC103" s="8">
        <f>AA103+AB103</f>
        <v>0</v>
      </c>
      <c r="AD103" s="5">
        <v>0</v>
      </c>
      <c r="AE103" s="5">
        <v>0</v>
      </c>
      <c r="AF103" s="6">
        <f>AD103+AE103</f>
        <v>0</v>
      </c>
    </row>
    <row r="104" spans="1:32" ht="19.5" customHeight="1">
      <c r="A104" s="54"/>
      <c r="B104" s="17" t="s">
        <v>4</v>
      </c>
      <c r="C104" s="5">
        <f t="shared" si="38"/>
        <v>1233134684</v>
      </c>
      <c r="D104" s="5">
        <f t="shared" si="38"/>
        <v>1470216231</v>
      </c>
      <c r="E104" s="6">
        <f t="shared" si="38"/>
        <v>2703350915</v>
      </c>
      <c r="F104" s="5">
        <v>850586997</v>
      </c>
      <c r="G104" s="5">
        <v>1252644487</v>
      </c>
      <c r="H104" s="5">
        <f>F104+G104</f>
        <v>2103231484</v>
      </c>
      <c r="I104" s="5">
        <v>5587500</v>
      </c>
      <c r="J104" s="5">
        <v>169443946</v>
      </c>
      <c r="K104" s="5">
        <f>I104+J104</f>
        <v>175031446</v>
      </c>
      <c r="L104" s="5">
        <v>0</v>
      </c>
      <c r="M104" s="5">
        <v>0</v>
      </c>
      <c r="N104" s="5">
        <f>L104+M104</f>
        <v>0</v>
      </c>
      <c r="O104" s="5">
        <v>0</v>
      </c>
      <c r="P104" s="5">
        <v>0</v>
      </c>
      <c r="Q104" s="5">
        <f>O104+P104</f>
        <v>0</v>
      </c>
      <c r="R104" s="5">
        <v>0</v>
      </c>
      <c r="S104" s="5">
        <v>0</v>
      </c>
      <c r="T104" s="5">
        <f>R104+S104</f>
        <v>0</v>
      </c>
      <c r="U104" s="5">
        <v>0</v>
      </c>
      <c r="V104" s="5">
        <v>1714734</v>
      </c>
      <c r="W104" s="5">
        <f>U104+V104</f>
        <v>1714734</v>
      </c>
      <c r="X104" s="5">
        <v>376960187</v>
      </c>
      <c r="Y104" s="5">
        <v>46413064</v>
      </c>
      <c r="Z104" s="8">
        <f>X104+Y104</f>
        <v>423373251</v>
      </c>
      <c r="AA104" s="5">
        <v>0</v>
      </c>
      <c r="AB104" s="5">
        <v>0</v>
      </c>
      <c r="AC104" s="8">
        <f>AA104+AB104</f>
        <v>0</v>
      </c>
      <c r="AD104" s="5">
        <v>0</v>
      </c>
      <c r="AE104" s="5">
        <v>0</v>
      </c>
      <c r="AF104" s="6">
        <f>AD104+AE104</f>
        <v>0</v>
      </c>
    </row>
    <row r="105" spans="1:32" ht="19.5" customHeight="1" thickBot="1">
      <c r="A105" s="22" t="s">
        <v>5</v>
      </c>
      <c r="B105" s="21"/>
      <c r="C105" s="9">
        <f t="shared" ref="C105:AF105" si="39">SUM(C101:C104)</f>
        <v>1547224272</v>
      </c>
      <c r="D105" s="9">
        <f t="shared" si="39"/>
        <v>1802892948</v>
      </c>
      <c r="E105" s="9">
        <f t="shared" si="39"/>
        <v>3350117220</v>
      </c>
      <c r="F105" s="9">
        <f t="shared" si="39"/>
        <v>1144752553</v>
      </c>
      <c r="G105" s="9">
        <f t="shared" si="39"/>
        <v>1544965068</v>
      </c>
      <c r="H105" s="9">
        <f t="shared" si="39"/>
        <v>2689717621</v>
      </c>
      <c r="I105" s="9">
        <f t="shared" si="39"/>
        <v>6549034</v>
      </c>
      <c r="J105" s="9">
        <f t="shared" si="39"/>
        <v>188255590</v>
      </c>
      <c r="K105" s="9">
        <f t="shared" si="39"/>
        <v>194804624</v>
      </c>
      <c r="L105" s="9">
        <f t="shared" si="39"/>
        <v>0</v>
      </c>
      <c r="M105" s="9">
        <f t="shared" si="39"/>
        <v>0</v>
      </c>
      <c r="N105" s="9">
        <f t="shared" si="39"/>
        <v>0</v>
      </c>
      <c r="O105" s="9">
        <f t="shared" si="39"/>
        <v>0</v>
      </c>
      <c r="P105" s="9">
        <f t="shared" si="39"/>
        <v>0</v>
      </c>
      <c r="Q105" s="9">
        <f t="shared" si="39"/>
        <v>0</v>
      </c>
      <c r="R105" s="9">
        <f t="shared" si="39"/>
        <v>0</v>
      </c>
      <c r="S105" s="9">
        <f t="shared" si="39"/>
        <v>0</v>
      </c>
      <c r="T105" s="9">
        <f t="shared" si="39"/>
        <v>0</v>
      </c>
      <c r="U105" s="9">
        <f t="shared" si="39"/>
        <v>776697</v>
      </c>
      <c r="V105" s="9">
        <f t="shared" si="39"/>
        <v>1933203</v>
      </c>
      <c r="W105" s="9">
        <f t="shared" si="39"/>
        <v>2709900</v>
      </c>
      <c r="X105" s="9">
        <f t="shared" si="39"/>
        <v>395145988</v>
      </c>
      <c r="Y105" s="9">
        <f t="shared" si="39"/>
        <v>67739087</v>
      </c>
      <c r="Z105" s="9">
        <f t="shared" si="39"/>
        <v>462885075</v>
      </c>
      <c r="AA105" s="9">
        <f t="shared" si="39"/>
        <v>0</v>
      </c>
      <c r="AB105" s="9">
        <f t="shared" si="39"/>
        <v>0</v>
      </c>
      <c r="AC105" s="9">
        <f t="shared" si="39"/>
        <v>0</v>
      </c>
      <c r="AD105" s="9">
        <f t="shared" si="39"/>
        <v>0</v>
      </c>
      <c r="AE105" s="9">
        <f t="shared" si="39"/>
        <v>0</v>
      </c>
      <c r="AF105" s="9">
        <f t="shared" si="39"/>
        <v>0</v>
      </c>
    </row>
    <row r="106" spans="1:32" ht="19.5" customHeight="1">
      <c r="A106" s="52" t="s">
        <v>40</v>
      </c>
      <c r="B106" s="18" t="s">
        <v>2</v>
      </c>
      <c r="C106" s="5">
        <f>F106+I106+L106+O106+U106+X106+AA106+AD106+R106</f>
        <v>1594580</v>
      </c>
      <c r="D106" s="5">
        <f>G106+J106+M106+P106+V106+Y106+AB106+AE106+S106</f>
        <v>1814119</v>
      </c>
      <c r="E106" s="6">
        <f>H106+K106+N106+Q106+W106+Z106+AC106+AF106+T106</f>
        <v>3408699</v>
      </c>
      <c r="F106" s="5">
        <v>1594580</v>
      </c>
      <c r="G106" s="5">
        <v>1814119</v>
      </c>
      <c r="H106" s="5">
        <f>F106+G106</f>
        <v>3408699</v>
      </c>
      <c r="I106" s="5">
        <v>0</v>
      </c>
      <c r="J106" s="5">
        <v>0</v>
      </c>
      <c r="K106" s="5">
        <f>I106+J106</f>
        <v>0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5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8">
        <f>AA106+AB106</f>
        <v>0</v>
      </c>
      <c r="AD106" s="5">
        <v>0</v>
      </c>
      <c r="AE106" s="5">
        <v>0</v>
      </c>
      <c r="AF106" s="6">
        <f>AD106+AE106</f>
        <v>0</v>
      </c>
    </row>
    <row r="107" spans="1:32" ht="19.5" customHeight="1">
      <c r="A107" s="53"/>
      <c r="B107" s="17" t="s">
        <v>3</v>
      </c>
      <c r="C107" s="5">
        <f t="shared" ref="C107:E109" si="40">F107+I107+L107+O107+U107+X107+AA107+AD107+R107</f>
        <v>6123782</v>
      </c>
      <c r="D107" s="5">
        <f t="shared" si="40"/>
        <v>0</v>
      </c>
      <c r="E107" s="6">
        <f t="shared" si="40"/>
        <v>6123782</v>
      </c>
      <c r="F107" s="5">
        <v>0</v>
      </c>
      <c r="G107" s="5">
        <v>0</v>
      </c>
      <c r="H107" s="5">
        <f>F107+G107</f>
        <v>0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5">
        <f>U107+V107</f>
        <v>0</v>
      </c>
      <c r="X107" s="5">
        <v>6123782</v>
      </c>
      <c r="Y107" s="5">
        <v>0</v>
      </c>
      <c r="Z107" s="8">
        <f>X107+Y107</f>
        <v>6123782</v>
      </c>
      <c r="AA107" s="5">
        <v>0</v>
      </c>
      <c r="AB107" s="5">
        <v>0</v>
      </c>
      <c r="AC107" s="8">
        <f>AA107+AB107</f>
        <v>0</v>
      </c>
      <c r="AD107" s="5">
        <v>0</v>
      </c>
      <c r="AE107" s="5">
        <v>0</v>
      </c>
      <c r="AF107" s="6">
        <f>AD107+AE107</f>
        <v>0</v>
      </c>
    </row>
    <row r="108" spans="1:32" ht="19.5" customHeight="1">
      <c r="A108" s="53"/>
      <c r="B108" s="17" t="s">
        <v>59</v>
      </c>
      <c r="C108" s="5">
        <f t="shared" si="40"/>
        <v>0</v>
      </c>
      <c r="D108" s="5">
        <f t="shared" si="40"/>
        <v>0</v>
      </c>
      <c r="E108" s="6">
        <f t="shared" si="40"/>
        <v>0</v>
      </c>
      <c r="F108" s="5">
        <v>0</v>
      </c>
      <c r="G108" s="5">
        <v>0</v>
      </c>
      <c r="H108" s="5">
        <f>F108+G108</f>
        <v>0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0</v>
      </c>
      <c r="V108" s="5">
        <v>0</v>
      </c>
      <c r="W108" s="5">
        <f>U108+V108</f>
        <v>0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8">
        <f>AA108+AB108</f>
        <v>0</v>
      </c>
      <c r="AD108" s="5">
        <v>0</v>
      </c>
      <c r="AE108" s="5">
        <v>0</v>
      </c>
      <c r="AF108" s="6">
        <f>AD108+AE108</f>
        <v>0</v>
      </c>
    </row>
    <row r="109" spans="1:32" ht="19.5" customHeight="1">
      <c r="A109" s="54"/>
      <c r="B109" s="17" t="s">
        <v>4</v>
      </c>
      <c r="C109" s="5">
        <f t="shared" si="40"/>
        <v>727059244</v>
      </c>
      <c r="D109" s="5">
        <f t="shared" si="40"/>
        <v>525286561</v>
      </c>
      <c r="E109" s="6">
        <f t="shared" si="40"/>
        <v>1252345805</v>
      </c>
      <c r="F109" s="5">
        <v>666509300</v>
      </c>
      <c r="G109" s="5">
        <v>503783893</v>
      </c>
      <c r="H109" s="5">
        <f>F109+G109</f>
        <v>1170293193</v>
      </c>
      <c r="I109" s="5">
        <v>0</v>
      </c>
      <c r="J109" s="5">
        <v>0</v>
      </c>
      <c r="K109" s="5">
        <f>I109+J109</f>
        <v>0</v>
      </c>
      <c r="L109" s="5">
        <v>0</v>
      </c>
      <c r="M109" s="5">
        <v>0</v>
      </c>
      <c r="N109" s="5">
        <f>L109+M109</f>
        <v>0</v>
      </c>
      <c r="O109" s="5">
        <v>1920425</v>
      </c>
      <c r="P109" s="5">
        <v>0</v>
      </c>
      <c r="Q109" s="5">
        <f>O109+P109</f>
        <v>1920425</v>
      </c>
      <c r="R109" s="5">
        <v>0</v>
      </c>
      <c r="S109" s="5">
        <v>0</v>
      </c>
      <c r="T109" s="5">
        <f>R109+S109</f>
        <v>0</v>
      </c>
      <c r="U109" s="5">
        <v>0</v>
      </c>
      <c r="V109" s="5">
        <v>0</v>
      </c>
      <c r="W109" s="5">
        <f>U109+V109</f>
        <v>0</v>
      </c>
      <c r="X109" s="5">
        <v>58629519</v>
      </c>
      <c r="Y109" s="5">
        <v>21502668</v>
      </c>
      <c r="Z109" s="8">
        <f>X109+Y109</f>
        <v>80132187</v>
      </c>
      <c r="AA109" s="5">
        <v>0</v>
      </c>
      <c r="AB109" s="5">
        <v>0</v>
      </c>
      <c r="AC109" s="8">
        <f>AA109+AB109</f>
        <v>0</v>
      </c>
      <c r="AD109" s="5">
        <v>0</v>
      </c>
      <c r="AE109" s="5">
        <v>0</v>
      </c>
      <c r="AF109" s="6">
        <f>AD109+AE109</f>
        <v>0</v>
      </c>
    </row>
    <row r="110" spans="1:32" ht="19.5" customHeight="1" thickBot="1">
      <c r="A110" s="22" t="s">
        <v>5</v>
      </c>
      <c r="B110" s="21"/>
      <c r="C110" s="9">
        <f t="shared" ref="C110:AF110" si="41">SUM(C106:C109)</f>
        <v>734777606</v>
      </c>
      <c r="D110" s="9">
        <f t="shared" si="41"/>
        <v>527100680</v>
      </c>
      <c r="E110" s="9">
        <f t="shared" si="41"/>
        <v>1261878286</v>
      </c>
      <c r="F110" s="9">
        <f t="shared" si="41"/>
        <v>668103880</v>
      </c>
      <c r="G110" s="9">
        <f t="shared" si="41"/>
        <v>505598012</v>
      </c>
      <c r="H110" s="9">
        <f t="shared" si="41"/>
        <v>1173701892</v>
      </c>
      <c r="I110" s="9">
        <f t="shared" si="41"/>
        <v>0</v>
      </c>
      <c r="J110" s="9">
        <f t="shared" si="41"/>
        <v>0</v>
      </c>
      <c r="K110" s="9">
        <f t="shared" si="41"/>
        <v>0</v>
      </c>
      <c r="L110" s="9">
        <f t="shared" si="41"/>
        <v>0</v>
      </c>
      <c r="M110" s="9">
        <f t="shared" si="41"/>
        <v>0</v>
      </c>
      <c r="N110" s="9">
        <f t="shared" si="41"/>
        <v>0</v>
      </c>
      <c r="O110" s="9">
        <f t="shared" si="41"/>
        <v>1920425</v>
      </c>
      <c r="P110" s="9">
        <f t="shared" si="41"/>
        <v>0</v>
      </c>
      <c r="Q110" s="9">
        <f t="shared" si="41"/>
        <v>1920425</v>
      </c>
      <c r="R110" s="9">
        <f t="shared" si="41"/>
        <v>0</v>
      </c>
      <c r="S110" s="9">
        <f t="shared" si="41"/>
        <v>0</v>
      </c>
      <c r="T110" s="9">
        <f t="shared" si="41"/>
        <v>0</v>
      </c>
      <c r="U110" s="9">
        <f t="shared" si="41"/>
        <v>0</v>
      </c>
      <c r="V110" s="9">
        <f t="shared" si="41"/>
        <v>0</v>
      </c>
      <c r="W110" s="9">
        <f t="shared" si="41"/>
        <v>0</v>
      </c>
      <c r="X110" s="9">
        <f t="shared" si="41"/>
        <v>64753301</v>
      </c>
      <c r="Y110" s="9">
        <f t="shared" si="41"/>
        <v>21502668</v>
      </c>
      <c r="Z110" s="9">
        <f t="shared" si="41"/>
        <v>86255969</v>
      </c>
      <c r="AA110" s="9">
        <f t="shared" si="41"/>
        <v>0</v>
      </c>
      <c r="AB110" s="9">
        <f t="shared" si="41"/>
        <v>0</v>
      </c>
      <c r="AC110" s="9">
        <f t="shared" si="41"/>
        <v>0</v>
      </c>
      <c r="AD110" s="9">
        <f t="shared" si="41"/>
        <v>0</v>
      </c>
      <c r="AE110" s="9">
        <f t="shared" si="41"/>
        <v>0</v>
      </c>
      <c r="AF110" s="9">
        <f t="shared" si="41"/>
        <v>0</v>
      </c>
    </row>
    <row r="111" spans="1:32" ht="19.5" customHeight="1">
      <c r="A111" s="52" t="s">
        <v>41</v>
      </c>
      <c r="B111" s="18" t="s">
        <v>2</v>
      </c>
      <c r="C111" s="5">
        <f>F111+I111+L111+O111+U111+X111+AA111+AD111+R111</f>
        <v>75951854</v>
      </c>
      <c r="D111" s="5">
        <f>G111+J111+M111+P111+V111+Y111+AB111+AE111+S111</f>
        <v>24092996</v>
      </c>
      <c r="E111" s="6">
        <f>H111+K111+N111+Q111+W111+Z111+AC111+AF111+T111</f>
        <v>100044850</v>
      </c>
      <c r="F111" s="5">
        <v>13464442</v>
      </c>
      <c r="G111" s="5">
        <v>21273038</v>
      </c>
      <c r="H111" s="5">
        <f>F111+G111</f>
        <v>34737480</v>
      </c>
      <c r="I111" s="5">
        <v>0</v>
      </c>
      <c r="J111" s="5">
        <v>0</v>
      </c>
      <c r="K111" s="5">
        <f>I111+J111</f>
        <v>0</v>
      </c>
      <c r="L111" s="5">
        <v>0</v>
      </c>
      <c r="M111" s="5">
        <v>0</v>
      </c>
      <c r="N111" s="5">
        <f>L111+M111</f>
        <v>0</v>
      </c>
      <c r="O111" s="5">
        <v>0</v>
      </c>
      <c r="P111" s="5">
        <v>0</v>
      </c>
      <c r="Q111" s="5">
        <f>O111+P111</f>
        <v>0</v>
      </c>
      <c r="R111" s="5">
        <v>0</v>
      </c>
      <c r="S111" s="5">
        <v>0</v>
      </c>
      <c r="T111" s="5">
        <f>R111+S111</f>
        <v>0</v>
      </c>
      <c r="U111" s="5">
        <v>1235937</v>
      </c>
      <c r="V111" s="5">
        <v>1618118</v>
      </c>
      <c r="W111" s="5">
        <f>U111+V111</f>
        <v>2854055</v>
      </c>
      <c r="X111" s="5">
        <v>61251475</v>
      </c>
      <c r="Y111" s="5">
        <v>0</v>
      </c>
      <c r="Z111" s="8">
        <f>X111+Y111</f>
        <v>61251475</v>
      </c>
      <c r="AA111" s="5">
        <v>0</v>
      </c>
      <c r="AB111" s="5">
        <v>1201840</v>
      </c>
      <c r="AC111" s="8">
        <f>AA111+AB111</f>
        <v>1201840</v>
      </c>
      <c r="AD111" s="5">
        <v>0</v>
      </c>
      <c r="AE111" s="5">
        <v>0</v>
      </c>
      <c r="AF111" s="6">
        <f>AD111+AE111</f>
        <v>0</v>
      </c>
    </row>
    <row r="112" spans="1:32" ht="19.5" customHeight="1">
      <c r="A112" s="53"/>
      <c r="B112" s="17" t="s">
        <v>3</v>
      </c>
      <c r="C112" s="5">
        <f t="shared" ref="C112:E114" si="42">F112+I112+L112+O112+U112+X112+AA112+AD112+R112</f>
        <v>1102003870</v>
      </c>
      <c r="D112" s="5">
        <f t="shared" si="42"/>
        <v>157010363</v>
      </c>
      <c r="E112" s="6">
        <f t="shared" si="42"/>
        <v>1259014233</v>
      </c>
      <c r="F112" s="5">
        <v>1250318</v>
      </c>
      <c r="G112" s="5">
        <v>0</v>
      </c>
      <c r="H112" s="5">
        <f>F112+G112</f>
        <v>1250318</v>
      </c>
      <c r="I112" s="5">
        <v>0</v>
      </c>
      <c r="J112" s="5">
        <v>0</v>
      </c>
      <c r="K112" s="5">
        <f>I112+J112</f>
        <v>0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0</v>
      </c>
      <c r="T112" s="5">
        <f>R112+S112</f>
        <v>0</v>
      </c>
      <c r="U112" s="5">
        <v>165317</v>
      </c>
      <c r="V112" s="5">
        <v>0</v>
      </c>
      <c r="W112" s="5">
        <f>U112+V112</f>
        <v>165317</v>
      </c>
      <c r="X112" s="5">
        <v>762909335</v>
      </c>
      <c r="Y112" s="5">
        <v>11639658</v>
      </c>
      <c r="Z112" s="8">
        <f>X112+Y112</f>
        <v>774548993</v>
      </c>
      <c r="AA112" s="5">
        <v>337678900</v>
      </c>
      <c r="AB112" s="5">
        <v>145370705</v>
      </c>
      <c r="AC112" s="8">
        <f>AA112+AB112</f>
        <v>483049605</v>
      </c>
      <c r="AD112" s="5">
        <v>0</v>
      </c>
      <c r="AE112" s="5">
        <v>0</v>
      </c>
      <c r="AF112" s="6">
        <f>AD112+AE112</f>
        <v>0</v>
      </c>
    </row>
    <row r="113" spans="1:32" ht="19.5" customHeight="1">
      <c r="A113" s="53"/>
      <c r="B113" s="17" t="s">
        <v>59</v>
      </c>
      <c r="C113" s="5">
        <f t="shared" si="42"/>
        <v>90711480</v>
      </c>
      <c r="D113" s="5">
        <f t="shared" si="42"/>
        <v>13193320</v>
      </c>
      <c r="E113" s="6">
        <f t="shared" si="42"/>
        <v>103904800</v>
      </c>
      <c r="F113" s="5">
        <v>0</v>
      </c>
      <c r="G113" s="5">
        <v>0</v>
      </c>
      <c r="H113" s="5">
        <f>F113+G113</f>
        <v>0</v>
      </c>
      <c r="I113" s="5">
        <v>0</v>
      </c>
      <c r="J113" s="5">
        <v>0</v>
      </c>
      <c r="K113" s="5">
        <f>I113+J113</f>
        <v>0</v>
      </c>
      <c r="L113" s="5">
        <v>0</v>
      </c>
      <c r="M113" s="5">
        <v>0</v>
      </c>
      <c r="N113" s="5">
        <f>L113+M113</f>
        <v>0</v>
      </c>
      <c r="O113" s="5">
        <v>0</v>
      </c>
      <c r="P113" s="5">
        <v>0</v>
      </c>
      <c r="Q113" s="5">
        <f>O113+P113</f>
        <v>0</v>
      </c>
      <c r="R113" s="5">
        <v>0</v>
      </c>
      <c r="S113" s="5">
        <v>0</v>
      </c>
      <c r="T113" s="5">
        <f>R113+S113</f>
        <v>0</v>
      </c>
      <c r="U113" s="5">
        <v>0</v>
      </c>
      <c r="V113" s="5">
        <v>0</v>
      </c>
      <c r="W113" s="5">
        <f>U113+V113</f>
        <v>0</v>
      </c>
      <c r="X113" s="5">
        <v>0</v>
      </c>
      <c r="Y113" s="5">
        <v>0</v>
      </c>
      <c r="Z113" s="8">
        <f>X113+Y113</f>
        <v>0</v>
      </c>
      <c r="AA113" s="5">
        <v>90711480</v>
      </c>
      <c r="AB113" s="5">
        <v>13193320</v>
      </c>
      <c r="AC113" s="8">
        <f>AA113+AB113</f>
        <v>103904800</v>
      </c>
      <c r="AD113" s="5">
        <v>0</v>
      </c>
      <c r="AE113" s="5">
        <v>0</v>
      </c>
      <c r="AF113" s="6">
        <f>AD113+AE113</f>
        <v>0</v>
      </c>
    </row>
    <row r="114" spans="1:32" ht="19.5" customHeight="1">
      <c r="A114" s="54"/>
      <c r="B114" s="17" t="s">
        <v>4</v>
      </c>
      <c r="C114" s="5">
        <f t="shared" si="42"/>
        <v>318366946</v>
      </c>
      <c r="D114" s="5">
        <f t="shared" si="42"/>
        <v>768373667</v>
      </c>
      <c r="E114" s="6">
        <f t="shared" si="42"/>
        <v>1086740613</v>
      </c>
      <c r="F114" s="5">
        <v>254522309</v>
      </c>
      <c r="G114" s="5">
        <v>739348489</v>
      </c>
      <c r="H114" s="5">
        <f>F114+G114</f>
        <v>993870798</v>
      </c>
      <c r="I114" s="5">
        <v>4409567</v>
      </c>
      <c r="J114" s="5">
        <v>0</v>
      </c>
      <c r="K114" s="5">
        <f>I114+J114</f>
        <v>4409567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0</v>
      </c>
      <c r="S114" s="5">
        <v>0</v>
      </c>
      <c r="T114" s="5">
        <f>R114+S114</f>
        <v>0</v>
      </c>
      <c r="U114" s="5">
        <v>11472114</v>
      </c>
      <c r="V114" s="5">
        <v>29025178</v>
      </c>
      <c r="W114" s="5">
        <f>U114+V114</f>
        <v>40497292</v>
      </c>
      <c r="X114" s="5">
        <v>47962956</v>
      </c>
      <c r="Y114" s="5">
        <v>0</v>
      </c>
      <c r="Z114" s="8">
        <f>X114+Y114</f>
        <v>47962956</v>
      </c>
      <c r="AA114" s="5">
        <v>0</v>
      </c>
      <c r="AB114" s="5">
        <v>0</v>
      </c>
      <c r="AC114" s="8">
        <f>AA114+AB114</f>
        <v>0</v>
      </c>
      <c r="AD114" s="5">
        <v>0</v>
      </c>
      <c r="AE114" s="5">
        <v>0</v>
      </c>
      <c r="AF114" s="6">
        <f>AD114+AE114</f>
        <v>0</v>
      </c>
    </row>
    <row r="115" spans="1:32" ht="19.5" customHeight="1" thickBot="1">
      <c r="A115" s="22" t="s">
        <v>5</v>
      </c>
      <c r="B115" s="21"/>
      <c r="C115" s="9">
        <f t="shared" ref="C115:AF115" si="43">SUM(C111:C114)</f>
        <v>1587034150</v>
      </c>
      <c r="D115" s="9">
        <f t="shared" si="43"/>
        <v>962670346</v>
      </c>
      <c r="E115" s="9">
        <f t="shared" si="43"/>
        <v>2549704496</v>
      </c>
      <c r="F115" s="9">
        <f t="shared" si="43"/>
        <v>269237069</v>
      </c>
      <c r="G115" s="9">
        <f t="shared" si="43"/>
        <v>760621527</v>
      </c>
      <c r="H115" s="9">
        <f t="shared" si="43"/>
        <v>1029858596</v>
      </c>
      <c r="I115" s="9">
        <f t="shared" si="43"/>
        <v>4409567</v>
      </c>
      <c r="J115" s="9">
        <f t="shared" si="43"/>
        <v>0</v>
      </c>
      <c r="K115" s="9">
        <f t="shared" si="43"/>
        <v>4409567</v>
      </c>
      <c r="L115" s="9">
        <f t="shared" si="43"/>
        <v>0</v>
      </c>
      <c r="M115" s="9">
        <f t="shared" si="43"/>
        <v>0</v>
      </c>
      <c r="N115" s="9">
        <f t="shared" si="43"/>
        <v>0</v>
      </c>
      <c r="O115" s="9">
        <f t="shared" si="43"/>
        <v>0</v>
      </c>
      <c r="P115" s="9">
        <f t="shared" si="43"/>
        <v>0</v>
      </c>
      <c r="Q115" s="9">
        <f t="shared" si="43"/>
        <v>0</v>
      </c>
      <c r="R115" s="9">
        <f t="shared" si="43"/>
        <v>0</v>
      </c>
      <c r="S115" s="9">
        <f t="shared" si="43"/>
        <v>0</v>
      </c>
      <c r="T115" s="9">
        <f t="shared" si="43"/>
        <v>0</v>
      </c>
      <c r="U115" s="9">
        <f t="shared" si="43"/>
        <v>12873368</v>
      </c>
      <c r="V115" s="9">
        <f t="shared" si="43"/>
        <v>30643296</v>
      </c>
      <c r="W115" s="9">
        <f t="shared" si="43"/>
        <v>43516664</v>
      </c>
      <c r="X115" s="9">
        <f t="shared" si="43"/>
        <v>872123766</v>
      </c>
      <c r="Y115" s="9">
        <f t="shared" si="43"/>
        <v>11639658</v>
      </c>
      <c r="Z115" s="9">
        <f t="shared" si="43"/>
        <v>883763424</v>
      </c>
      <c r="AA115" s="9">
        <f t="shared" si="43"/>
        <v>428390380</v>
      </c>
      <c r="AB115" s="9">
        <f t="shared" si="43"/>
        <v>159765865</v>
      </c>
      <c r="AC115" s="9">
        <f t="shared" si="43"/>
        <v>588156245</v>
      </c>
      <c r="AD115" s="9">
        <f t="shared" si="43"/>
        <v>0</v>
      </c>
      <c r="AE115" s="9">
        <f t="shared" si="43"/>
        <v>0</v>
      </c>
      <c r="AF115" s="9">
        <f t="shared" si="43"/>
        <v>0</v>
      </c>
    </row>
    <row r="116" spans="1:32" ht="19.5" customHeight="1">
      <c r="A116" s="52" t="s">
        <v>42</v>
      </c>
      <c r="B116" s="18" t="s">
        <v>2</v>
      </c>
      <c r="C116" s="5">
        <f>F116+I116+L116+O116+U116+X116+AA116+AD116+R116</f>
        <v>0</v>
      </c>
      <c r="D116" s="5">
        <f>G116+J116+M116+P116+V116+Y116+AB116+AE116+S116</f>
        <v>55988</v>
      </c>
      <c r="E116" s="6">
        <f>H116+K116+N116+Q116+W116+Z116+AC116+AF116+T116</f>
        <v>55988</v>
      </c>
      <c r="F116" s="5">
        <v>0</v>
      </c>
      <c r="G116" s="5">
        <v>55988</v>
      </c>
      <c r="H116" s="5">
        <f>F116+G116</f>
        <v>55988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5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8">
        <f>AA116+AB116</f>
        <v>0</v>
      </c>
      <c r="AD116" s="5">
        <v>0</v>
      </c>
      <c r="AE116" s="5">
        <v>0</v>
      </c>
      <c r="AF116" s="6">
        <f>AD116+AE116</f>
        <v>0</v>
      </c>
    </row>
    <row r="117" spans="1:32" ht="19.5" customHeight="1">
      <c r="A117" s="53"/>
      <c r="B117" s="17" t="s">
        <v>3</v>
      </c>
      <c r="C117" s="5">
        <f t="shared" ref="C117:E119" si="44">F117+I117+L117+O117+U117+X117+AA117+AD117+R117</f>
        <v>0</v>
      </c>
      <c r="D117" s="5">
        <f t="shared" si="44"/>
        <v>0</v>
      </c>
      <c r="E117" s="6">
        <f t="shared" si="44"/>
        <v>0</v>
      </c>
      <c r="F117" s="5">
        <v>0</v>
      </c>
      <c r="G117" s="5">
        <v>0</v>
      </c>
      <c r="H117" s="5">
        <f>F117+G117</f>
        <v>0</v>
      </c>
      <c r="I117" s="5">
        <v>0</v>
      </c>
      <c r="J117" s="5">
        <v>0</v>
      </c>
      <c r="K117" s="5">
        <f>I117+J117</f>
        <v>0</v>
      </c>
      <c r="L117" s="5">
        <v>0</v>
      </c>
      <c r="M117" s="5">
        <v>0</v>
      </c>
      <c r="N117" s="5">
        <f>L117+M117</f>
        <v>0</v>
      </c>
      <c r="O117" s="5">
        <v>0</v>
      </c>
      <c r="P117" s="5">
        <v>0</v>
      </c>
      <c r="Q117" s="5">
        <f>O117+P117</f>
        <v>0</v>
      </c>
      <c r="R117" s="5">
        <v>0</v>
      </c>
      <c r="S117" s="5">
        <v>0</v>
      </c>
      <c r="T117" s="5">
        <f>R117+S117</f>
        <v>0</v>
      </c>
      <c r="U117" s="5">
        <v>0</v>
      </c>
      <c r="V117" s="5">
        <v>0</v>
      </c>
      <c r="W117" s="5">
        <f>U117+V117</f>
        <v>0</v>
      </c>
      <c r="X117" s="5">
        <v>0</v>
      </c>
      <c r="Y117" s="5">
        <v>0</v>
      </c>
      <c r="Z117" s="8">
        <f>X117+Y117</f>
        <v>0</v>
      </c>
      <c r="AA117" s="5">
        <v>0</v>
      </c>
      <c r="AB117" s="5">
        <v>0</v>
      </c>
      <c r="AC117" s="8">
        <f>AA117+AB117</f>
        <v>0</v>
      </c>
      <c r="AD117" s="5">
        <v>0</v>
      </c>
      <c r="AE117" s="5">
        <v>0</v>
      </c>
      <c r="AF117" s="6">
        <f>AD117+AE117</f>
        <v>0</v>
      </c>
    </row>
    <row r="118" spans="1:32" ht="19.5" customHeight="1">
      <c r="A118" s="53"/>
      <c r="B118" s="17" t="s">
        <v>59</v>
      </c>
      <c r="C118" s="5">
        <f t="shared" si="44"/>
        <v>0</v>
      </c>
      <c r="D118" s="5">
        <f t="shared" si="44"/>
        <v>0</v>
      </c>
      <c r="E118" s="6">
        <f t="shared" si="44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5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8">
        <f>AA118+AB118</f>
        <v>0</v>
      </c>
      <c r="AD118" s="5">
        <v>0</v>
      </c>
      <c r="AE118" s="5">
        <v>0</v>
      </c>
      <c r="AF118" s="6">
        <f>AD118+AE118</f>
        <v>0</v>
      </c>
    </row>
    <row r="119" spans="1:32" ht="19.5" customHeight="1">
      <c r="A119" s="54"/>
      <c r="B119" s="17" t="s">
        <v>4</v>
      </c>
      <c r="C119" s="5">
        <f t="shared" si="44"/>
        <v>11317583</v>
      </c>
      <c r="D119" s="5">
        <f t="shared" si="44"/>
        <v>0</v>
      </c>
      <c r="E119" s="6">
        <f t="shared" si="44"/>
        <v>11317583</v>
      </c>
      <c r="F119" s="5">
        <v>0</v>
      </c>
      <c r="G119" s="5">
        <v>0</v>
      </c>
      <c r="H119" s="5">
        <f>F119+G119</f>
        <v>0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5">
        <f>U119+V119</f>
        <v>0</v>
      </c>
      <c r="X119" s="5">
        <v>11317583</v>
      </c>
      <c r="Y119" s="5">
        <v>0</v>
      </c>
      <c r="Z119" s="8">
        <f>X119+Y119</f>
        <v>11317583</v>
      </c>
      <c r="AA119" s="5">
        <v>0</v>
      </c>
      <c r="AB119" s="5">
        <v>0</v>
      </c>
      <c r="AC119" s="8">
        <f>AA119+AB119</f>
        <v>0</v>
      </c>
      <c r="AD119" s="5">
        <v>0</v>
      </c>
      <c r="AE119" s="5">
        <v>0</v>
      </c>
      <c r="AF119" s="6">
        <f>AD119+AE119</f>
        <v>0</v>
      </c>
    </row>
    <row r="120" spans="1:32" ht="19.5" customHeight="1" thickBot="1">
      <c r="A120" s="22" t="s">
        <v>5</v>
      </c>
      <c r="B120" s="21"/>
      <c r="C120" s="9">
        <f t="shared" ref="C120:AF120" si="45">SUM(C116:C119)</f>
        <v>11317583</v>
      </c>
      <c r="D120" s="9">
        <f t="shared" si="45"/>
        <v>55988</v>
      </c>
      <c r="E120" s="9">
        <f t="shared" si="45"/>
        <v>11373571</v>
      </c>
      <c r="F120" s="9">
        <f t="shared" si="45"/>
        <v>0</v>
      </c>
      <c r="G120" s="9">
        <f t="shared" si="45"/>
        <v>55988</v>
      </c>
      <c r="H120" s="9">
        <f t="shared" si="45"/>
        <v>55988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0</v>
      </c>
      <c r="S120" s="9">
        <f t="shared" si="45"/>
        <v>0</v>
      </c>
      <c r="T120" s="9">
        <f t="shared" si="45"/>
        <v>0</v>
      </c>
      <c r="U120" s="9">
        <f t="shared" si="45"/>
        <v>0</v>
      </c>
      <c r="V120" s="9">
        <f t="shared" si="45"/>
        <v>0</v>
      </c>
      <c r="W120" s="9">
        <f t="shared" si="45"/>
        <v>0</v>
      </c>
      <c r="X120" s="9">
        <f t="shared" si="45"/>
        <v>11317583</v>
      </c>
      <c r="Y120" s="9">
        <f t="shared" si="45"/>
        <v>0</v>
      </c>
      <c r="Z120" s="9">
        <f t="shared" si="45"/>
        <v>11317583</v>
      </c>
      <c r="AA120" s="9">
        <f t="shared" si="45"/>
        <v>0</v>
      </c>
      <c r="AB120" s="9">
        <f t="shared" si="45"/>
        <v>0</v>
      </c>
      <c r="AC120" s="9">
        <f t="shared" si="45"/>
        <v>0</v>
      </c>
      <c r="AD120" s="9">
        <f t="shared" si="45"/>
        <v>0</v>
      </c>
      <c r="AE120" s="9">
        <f t="shared" si="45"/>
        <v>0</v>
      </c>
      <c r="AF120" s="9">
        <f t="shared" si="45"/>
        <v>0</v>
      </c>
    </row>
    <row r="121" spans="1:32" ht="19.5" customHeight="1">
      <c r="A121" s="52" t="s">
        <v>43</v>
      </c>
      <c r="B121" s="18" t="s">
        <v>2</v>
      </c>
      <c r="C121" s="5">
        <f>F121+I121+L121+O121+U121+X121+AA121+AD121+R121</f>
        <v>0</v>
      </c>
      <c r="D121" s="5">
        <f>G121+J121+M121+P121+V121+Y121+AB121+AE121+S121</f>
        <v>0</v>
      </c>
      <c r="E121" s="6">
        <f>H121+K121+N121+Q121+W121+Z121+AC121+AF121+T121</f>
        <v>0</v>
      </c>
      <c r="F121" s="5">
        <v>0</v>
      </c>
      <c r="G121" s="5">
        <v>0</v>
      </c>
      <c r="H121" s="5">
        <f>F121+G121</f>
        <v>0</v>
      </c>
      <c r="I121" s="5">
        <v>0</v>
      </c>
      <c r="J121" s="5">
        <v>0</v>
      </c>
      <c r="K121" s="5">
        <f>I121+J121</f>
        <v>0</v>
      </c>
      <c r="L121" s="5">
        <v>0</v>
      </c>
      <c r="M121" s="5">
        <v>0</v>
      </c>
      <c r="N121" s="5">
        <f>L121+M121</f>
        <v>0</v>
      </c>
      <c r="O121" s="5">
        <v>0</v>
      </c>
      <c r="P121" s="5">
        <v>0</v>
      </c>
      <c r="Q121" s="5">
        <f>O121+P121</f>
        <v>0</v>
      </c>
      <c r="R121" s="5">
        <v>0</v>
      </c>
      <c r="S121" s="5">
        <v>0</v>
      </c>
      <c r="T121" s="5">
        <f>R121+S121</f>
        <v>0</v>
      </c>
      <c r="U121" s="5">
        <v>0</v>
      </c>
      <c r="V121" s="5">
        <v>0</v>
      </c>
      <c r="W121" s="5">
        <f>U121+V121</f>
        <v>0</v>
      </c>
      <c r="X121" s="5">
        <v>0</v>
      </c>
      <c r="Y121" s="5">
        <v>0</v>
      </c>
      <c r="Z121" s="8">
        <f>X121+Y121</f>
        <v>0</v>
      </c>
      <c r="AA121" s="5">
        <v>0</v>
      </c>
      <c r="AB121" s="5">
        <v>0</v>
      </c>
      <c r="AC121" s="8">
        <f>AA121+AB121</f>
        <v>0</v>
      </c>
      <c r="AD121" s="5">
        <v>0</v>
      </c>
      <c r="AE121" s="5">
        <v>0</v>
      </c>
      <c r="AF121" s="6">
        <f>AD121+AE121</f>
        <v>0</v>
      </c>
    </row>
    <row r="122" spans="1:32" ht="19.5" customHeight="1">
      <c r="A122" s="53"/>
      <c r="B122" s="17" t="s">
        <v>3</v>
      </c>
      <c r="C122" s="5">
        <f t="shared" ref="C122:E124" si="46">F122+I122+L122+O122+U122+X122+AA122+AD122+R122</f>
        <v>5515284</v>
      </c>
      <c r="D122" s="5">
        <f t="shared" si="46"/>
        <v>0</v>
      </c>
      <c r="E122" s="6">
        <f t="shared" si="46"/>
        <v>5515284</v>
      </c>
      <c r="F122" s="5">
        <v>0</v>
      </c>
      <c r="G122" s="5">
        <v>0</v>
      </c>
      <c r="H122" s="5">
        <f>F122+G122</f>
        <v>0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0</v>
      </c>
      <c r="P122" s="5">
        <v>0</v>
      </c>
      <c r="Q122" s="5">
        <f>O122+P122</f>
        <v>0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5">
        <f>U122+V122</f>
        <v>0</v>
      </c>
      <c r="X122" s="5">
        <v>5515284</v>
      </c>
      <c r="Y122" s="5">
        <v>0</v>
      </c>
      <c r="Z122" s="8">
        <f>X122+Y122</f>
        <v>5515284</v>
      </c>
      <c r="AA122" s="5">
        <v>0</v>
      </c>
      <c r="AB122" s="5">
        <v>0</v>
      </c>
      <c r="AC122" s="8">
        <f>AA122+AB122</f>
        <v>0</v>
      </c>
      <c r="AD122" s="5">
        <v>0</v>
      </c>
      <c r="AE122" s="5">
        <v>0</v>
      </c>
      <c r="AF122" s="6">
        <f>AD122+AE122</f>
        <v>0</v>
      </c>
    </row>
    <row r="123" spans="1:32" ht="19.5" customHeight="1">
      <c r="A123" s="53"/>
      <c r="B123" s="17" t="s">
        <v>59</v>
      </c>
      <c r="C123" s="5">
        <f t="shared" si="46"/>
        <v>0</v>
      </c>
      <c r="D123" s="5">
        <f t="shared" si="46"/>
        <v>0</v>
      </c>
      <c r="E123" s="6">
        <f t="shared" si="46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5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8">
        <f>AA123+AB123</f>
        <v>0</v>
      </c>
      <c r="AD123" s="5">
        <v>0</v>
      </c>
      <c r="AE123" s="5">
        <v>0</v>
      </c>
      <c r="AF123" s="6">
        <f>AD123+AE123</f>
        <v>0</v>
      </c>
    </row>
    <row r="124" spans="1:32" ht="19.5" customHeight="1">
      <c r="A124" s="54"/>
      <c r="B124" s="17" t="s">
        <v>4</v>
      </c>
      <c r="C124" s="5">
        <f t="shared" si="46"/>
        <v>10160804</v>
      </c>
      <c r="D124" s="5">
        <f t="shared" si="46"/>
        <v>14175123</v>
      </c>
      <c r="E124" s="6">
        <f t="shared" si="46"/>
        <v>24335927</v>
      </c>
      <c r="F124" s="5">
        <v>10160804</v>
      </c>
      <c r="G124" s="5">
        <v>8901347</v>
      </c>
      <c r="H124" s="5">
        <f>F124+G124</f>
        <v>19062151</v>
      </c>
      <c r="I124" s="5">
        <v>0</v>
      </c>
      <c r="J124" s="5">
        <v>0</v>
      </c>
      <c r="K124" s="5">
        <f>I124+J124</f>
        <v>0</v>
      </c>
      <c r="L124" s="5">
        <v>0</v>
      </c>
      <c r="M124" s="5">
        <v>0</v>
      </c>
      <c r="N124" s="5">
        <f>L124+M124</f>
        <v>0</v>
      </c>
      <c r="O124" s="5">
        <v>0</v>
      </c>
      <c r="P124" s="5">
        <v>5273776</v>
      </c>
      <c r="Q124" s="5">
        <f>O124+P124</f>
        <v>5273776</v>
      </c>
      <c r="R124" s="5">
        <v>0</v>
      </c>
      <c r="S124" s="5">
        <v>0</v>
      </c>
      <c r="T124" s="5">
        <f>R124+S124</f>
        <v>0</v>
      </c>
      <c r="U124" s="5">
        <v>0</v>
      </c>
      <c r="V124" s="5">
        <v>0</v>
      </c>
      <c r="W124" s="5">
        <f>U124+V124</f>
        <v>0</v>
      </c>
      <c r="X124" s="5">
        <v>0</v>
      </c>
      <c r="Y124" s="5">
        <v>0</v>
      </c>
      <c r="Z124" s="8">
        <f>X124+Y124</f>
        <v>0</v>
      </c>
      <c r="AA124" s="5">
        <v>0</v>
      </c>
      <c r="AB124" s="5">
        <v>0</v>
      </c>
      <c r="AC124" s="8">
        <f>AA124+AB124</f>
        <v>0</v>
      </c>
      <c r="AD124" s="5">
        <v>0</v>
      </c>
      <c r="AE124" s="5">
        <v>0</v>
      </c>
      <c r="AF124" s="6">
        <f>AD124+AE124</f>
        <v>0</v>
      </c>
    </row>
    <row r="125" spans="1:32" ht="19.5" customHeight="1" thickBot="1">
      <c r="A125" s="22" t="s">
        <v>5</v>
      </c>
      <c r="B125" s="21"/>
      <c r="C125" s="9">
        <f t="shared" ref="C125:AF125" si="47">SUM(C121:C124)</f>
        <v>15676088</v>
      </c>
      <c r="D125" s="9">
        <f t="shared" si="47"/>
        <v>14175123</v>
      </c>
      <c r="E125" s="9">
        <f t="shared" si="47"/>
        <v>29851211</v>
      </c>
      <c r="F125" s="9">
        <f t="shared" si="47"/>
        <v>10160804</v>
      </c>
      <c r="G125" s="9">
        <f t="shared" si="47"/>
        <v>8901347</v>
      </c>
      <c r="H125" s="9">
        <f t="shared" si="47"/>
        <v>19062151</v>
      </c>
      <c r="I125" s="9">
        <f t="shared" si="47"/>
        <v>0</v>
      </c>
      <c r="J125" s="9">
        <f t="shared" si="47"/>
        <v>0</v>
      </c>
      <c r="K125" s="9">
        <f t="shared" si="47"/>
        <v>0</v>
      </c>
      <c r="L125" s="9">
        <f t="shared" si="47"/>
        <v>0</v>
      </c>
      <c r="M125" s="9">
        <f t="shared" si="47"/>
        <v>0</v>
      </c>
      <c r="N125" s="9">
        <f t="shared" si="47"/>
        <v>0</v>
      </c>
      <c r="O125" s="9">
        <f t="shared" si="47"/>
        <v>0</v>
      </c>
      <c r="P125" s="9">
        <f t="shared" si="47"/>
        <v>5273776</v>
      </c>
      <c r="Q125" s="9">
        <f t="shared" si="47"/>
        <v>5273776</v>
      </c>
      <c r="R125" s="9">
        <f t="shared" si="47"/>
        <v>0</v>
      </c>
      <c r="S125" s="9">
        <f t="shared" si="47"/>
        <v>0</v>
      </c>
      <c r="T125" s="9">
        <f t="shared" si="47"/>
        <v>0</v>
      </c>
      <c r="U125" s="9">
        <f t="shared" si="47"/>
        <v>0</v>
      </c>
      <c r="V125" s="9">
        <f t="shared" si="47"/>
        <v>0</v>
      </c>
      <c r="W125" s="9">
        <f t="shared" si="47"/>
        <v>0</v>
      </c>
      <c r="X125" s="9">
        <f t="shared" si="47"/>
        <v>5515284</v>
      </c>
      <c r="Y125" s="9">
        <f t="shared" si="47"/>
        <v>0</v>
      </c>
      <c r="Z125" s="9">
        <f t="shared" si="47"/>
        <v>5515284</v>
      </c>
      <c r="AA125" s="9">
        <f t="shared" si="47"/>
        <v>0</v>
      </c>
      <c r="AB125" s="9">
        <f t="shared" si="47"/>
        <v>0</v>
      </c>
      <c r="AC125" s="9">
        <f t="shared" si="47"/>
        <v>0</v>
      </c>
      <c r="AD125" s="9">
        <f t="shared" si="47"/>
        <v>0</v>
      </c>
      <c r="AE125" s="9">
        <f t="shared" si="47"/>
        <v>0</v>
      </c>
      <c r="AF125" s="9">
        <f t="shared" si="47"/>
        <v>0</v>
      </c>
    </row>
    <row r="126" spans="1:32" ht="19.5" customHeight="1">
      <c r="A126" s="52" t="s">
        <v>44</v>
      </c>
      <c r="B126" s="18" t="s">
        <v>2</v>
      </c>
      <c r="C126" s="5">
        <f>F126+I126+L126+O126+U126+X126+AA126+AD126+R126</f>
        <v>0</v>
      </c>
      <c r="D126" s="5">
        <f>G126+J126+M126+P126+V126+Y126+AB126+AE126+S126</f>
        <v>0</v>
      </c>
      <c r="E126" s="6">
        <f>H126+K126+N126+Q126+W126+Z126+AC126+AF126+T126</f>
        <v>0</v>
      </c>
      <c r="F126" s="5">
        <v>0</v>
      </c>
      <c r="G126" s="5">
        <v>0</v>
      </c>
      <c r="H126" s="5">
        <f>F126+G126</f>
        <v>0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5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8">
        <f>AA126+AB126</f>
        <v>0</v>
      </c>
      <c r="AD126" s="5">
        <v>0</v>
      </c>
      <c r="AE126" s="5">
        <v>0</v>
      </c>
      <c r="AF126" s="6">
        <f>AD126+AE126</f>
        <v>0</v>
      </c>
    </row>
    <row r="127" spans="1:32" ht="19.5" customHeight="1">
      <c r="A127" s="53"/>
      <c r="B127" s="17" t="s">
        <v>3</v>
      </c>
      <c r="C127" s="5">
        <f t="shared" ref="C127:E129" si="48">F127+I127+L127+O127+U127+X127+AA127+AD127+R127</f>
        <v>0</v>
      </c>
      <c r="D127" s="5">
        <f t="shared" si="48"/>
        <v>236648</v>
      </c>
      <c r="E127" s="6">
        <f t="shared" si="48"/>
        <v>236648</v>
      </c>
      <c r="F127" s="5">
        <v>0</v>
      </c>
      <c r="G127" s="5">
        <v>236648</v>
      </c>
      <c r="H127" s="5">
        <f>F127+G127</f>
        <v>236648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0</v>
      </c>
      <c r="W127" s="5">
        <f>U127+V127</f>
        <v>0</v>
      </c>
      <c r="X127" s="5">
        <v>0</v>
      </c>
      <c r="Y127" s="5">
        <v>0</v>
      </c>
      <c r="Z127" s="8">
        <f>X127+Y127</f>
        <v>0</v>
      </c>
      <c r="AA127" s="5">
        <v>0</v>
      </c>
      <c r="AB127" s="5">
        <v>0</v>
      </c>
      <c r="AC127" s="8">
        <f>AA127+AB127</f>
        <v>0</v>
      </c>
      <c r="AD127" s="5">
        <v>0</v>
      </c>
      <c r="AE127" s="5">
        <v>0</v>
      </c>
      <c r="AF127" s="6">
        <f>AD127+AE127</f>
        <v>0</v>
      </c>
    </row>
    <row r="128" spans="1:32" ht="19.5" customHeight="1">
      <c r="A128" s="53"/>
      <c r="B128" s="17" t="s">
        <v>59</v>
      </c>
      <c r="C128" s="5">
        <f t="shared" si="48"/>
        <v>0</v>
      </c>
      <c r="D128" s="5">
        <f t="shared" si="48"/>
        <v>0</v>
      </c>
      <c r="E128" s="6">
        <f t="shared" si="48"/>
        <v>0</v>
      </c>
      <c r="F128" s="5">
        <v>0</v>
      </c>
      <c r="G128" s="5">
        <v>0</v>
      </c>
      <c r="H128" s="5">
        <f>F128+G128</f>
        <v>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5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8">
        <f>AA128+AB128</f>
        <v>0</v>
      </c>
      <c r="AD128" s="5">
        <v>0</v>
      </c>
      <c r="AE128" s="5">
        <v>0</v>
      </c>
      <c r="AF128" s="6">
        <f>AD128+AE128</f>
        <v>0</v>
      </c>
    </row>
    <row r="129" spans="1:32" ht="19.5" customHeight="1">
      <c r="A129" s="54"/>
      <c r="B129" s="17" t="s">
        <v>4</v>
      </c>
      <c r="C129" s="5">
        <f t="shared" si="48"/>
        <v>81227067</v>
      </c>
      <c r="D129" s="5">
        <f t="shared" si="48"/>
        <v>29205684</v>
      </c>
      <c r="E129" s="6">
        <f t="shared" si="48"/>
        <v>110432751</v>
      </c>
      <c r="F129" s="5">
        <v>4330993</v>
      </c>
      <c r="G129" s="5">
        <v>17569617</v>
      </c>
      <c r="H129" s="5">
        <f>F129+G129</f>
        <v>21900610</v>
      </c>
      <c r="I129" s="5">
        <v>0</v>
      </c>
      <c r="J129" s="5">
        <v>0</v>
      </c>
      <c r="K129" s="5">
        <f>I129+J129</f>
        <v>0</v>
      </c>
      <c r="L129" s="5">
        <v>0</v>
      </c>
      <c r="M129" s="5">
        <v>0</v>
      </c>
      <c r="N129" s="5">
        <f>L129+M129</f>
        <v>0</v>
      </c>
      <c r="O129" s="5">
        <v>0</v>
      </c>
      <c r="P129" s="5">
        <v>0</v>
      </c>
      <c r="Q129" s="5">
        <f>O129+P129</f>
        <v>0</v>
      </c>
      <c r="R129" s="5">
        <v>0</v>
      </c>
      <c r="S129" s="5">
        <v>0</v>
      </c>
      <c r="T129" s="5">
        <f>R129+S129</f>
        <v>0</v>
      </c>
      <c r="U129" s="5">
        <v>0</v>
      </c>
      <c r="V129" s="5">
        <v>0</v>
      </c>
      <c r="W129" s="5">
        <f>U129+V129</f>
        <v>0</v>
      </c>
      <c r="X129" s="5">
        <v>76896074</v>
      </c>
      <c r="Y129" s="5">
        <v>11636067</v>
      </c>
      <c r="Z129" s="8">
        <f>X129+Y129</f>
        <v>88532141</v>
      </c>
      <c r="AA129" s="5">
        <v>0</v>
      </c>
      <c r="AB129" s="5">
        <v>0</v>
      </c>
      <c r="AC129" s="8">
        <f>AA129+AB129</f>
        <v>0</v>
      </c>
      <c r="AD129" s="5">
        <v>0</v>
      </c>
      <c r="AE129" s="5">
        <v>0</v>
      </c>
      <c r="AF129" s="6">
        <f>AD129+AE129</f>
        <v>0</v>
      </c>
    </row>
    <row r="130" spans="1:32" ht="19.5" customHeight="1" thickBot="1">
      <c r="A130" s="22" t="s">
        <v>5</v>
      </c>
      <c r="B130" s="21"/>
      <c r="C130" s="9">
        <f t="shared" ref="C130:AF130" si="49">SUM(C126:C129)</f>
        <v>81227067</v>
      </c>
      <c r="D130" s="9">
        <f t="shared" si="49"/>
        <v>29442332</v>
      </c>
      <c r="E130" s="9">
        <f t="shared" si="49"/>
        <v>110669399</v>
      </c>
      <c r="F130" s="9">
        <f t="shared" si="49"/>
        <v>4330993</v>
      </c>
      <c r="G130" s="9">
        <f t="shared" si="49"/>
        <v>17806265</v>
      </c>
      <c r="H130" s="9">
        <f t="shared" si="49"/>
        <v>22137258</v>
      </c>
      <c r="I130" s="9">
        <f t="shared" si="49"/>
        <v>0</v>
      </c>
      <c r="J130" s="9">
        <f t="shared" si="49"/>
        <v>0</v>
      </c>
      <c r="K130" s="9">
        <f t="shared" si="49"/>
        <v>0</v>
      </c>
      <c r="L130" s="9">
        <f t="shared" si="49"/>
        <v>0</v>
      </c>
      <c r="M130" s="9">
        <f t="shared" si="49"/>
        <v>0</v>
      </c>
      <c r="N130" s="9">
        <f t="shared" si="49"/>
        <v>0</v>
      </c>
      <c r="O130" s="9">
        <f t="shared" si="49"/>
        <v>0</v>
      </c>
      <c r="P130" s="9">
        <f t="shared" si="49"/>
        <v>0</v>
      </c>
      <c r="Q130" s="9">
        <f t="shared" si="49"/>
        <v>0</v>
      </c>
      <c r="R130" s="9">
        <f t="shared" si="49"/>
        <v>0</v>
      </c>
      <c r="S130" s="9">
        <f t="shared" si="49"/>
        <v>0</v>
      </c>
      <c r="T130" s="9">
        <f t="shared" si="49"/>
        <v>0</v>
      </c>
      <c r="U130" s="9">
        <f t="shared" si="49"/>
        <v>0</v>
      </c>
      <c r="V130" s="9">
        <f t="shared" si="49"/>
        <v>0</v>
      </c>
      <c r="W130" s="9">
        <f t="shared" si="49"/>
        <v>0</v>
      </c>
      <c r="X130" s="9">
        <f t="shared" si="49"/>
        <v>76896074</v>
      </c>
      <c r="Y130" s="9">
        <f t="shared" si="49"/>
        <v>11636067</v>
      </c>
      <c r="Z130" s="9">
        <f t="shared" si="49"/>
        <v>88532141</v>
      </c>
      <c r="AA130" s="9">
        <f t="shared" si="49"/>
        <v>0</v>
      </c>
      <c r="AB130" s="9">
        <f t="shared" si="49"/>
        <v>0</v>
      </c>
      <c r="AC130" s="9">
        <f t="shared" si="49"/>
        <v>0</v>
      </c>
      <c r="AD130" s="9">
        <f t="shared" si="49"/>
        <v>0</v>
      </c>
      <c r="AE130" s="9">
        <f t="shared" si="49"/>
        <v>0</v>
      </c>
      <c r="AF130" s="9">
        <f t="shared" si="49"/>
        <v>0</v>
      </c>
    </row>
    <row r="131" spans="1:32" ht="19.5" customHeight="1">
      <c r="A131" s="52" t="s">
        <v>45</v>
      </c>
      <c r="B131" s="18" t="s">
        <v>2</v>
      </c>
      <c r="C131" s="5">
        <f>F131+I131+L131+O131+U131+X131+AA131+AD131+R131</f>
        <v>0</v>
      </c>
      <c r="D131" s="5">
        <f>G131+J131+M131+P131+V131+Y131+AB131+AE131+S131</f>
        <v>0</v>
      </c>
      <c r="E131" s="6">
        <f>H131+K131+N131+Q131+W131+Z131+AC131+AF131+T131</f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5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8">
        <f>AA131+AB131</f>
        <v>0</v>
      </c>
      <c r="AD131" s="5">
        <v>0</v>
      </c>
      <c r="AE131" s="5">
        <v>0</v>
      </c>
      <c r="AF131" s="6">
        <f>AD131+AE131</f>
        <v>0</v>
      </c>
    </row>
    <row r="132" spans="1:32" ht="19.5" customHeight="1">
      <c r="A132" s="53"/>
      <c r="B132" s="17" t="s">
        <v>3</v>
      </c>
      <c r="C132" s="5">
        <f t="shared" ref="C132:E134" si="50">F132+I132+L132+O132+U132+X132+AA132+AD132+R132</f>
        <v>4083821</v>
      </c>
      <c r="D132" s="5">
        <f t="shared" si="50"/>
        <v>0</v>
      </c>
      <c r="E132" s="6">
        <f t="shared" si="50"/>
        <v>4083821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0</v>
      </c>
      <c r="V132" s="5">
        <v>0</v>
      </c>
      <c r="W132" s="5">
        <f>U132+V132</f>
        <v>0</v>
      </c>
      <c r="X132" s="5">
        <v>4083821</v>
      </c>
      <c r="Y132" s="5">
        <v>0</v>
      </c>
      <c r="Z132" s="8">
        <f>X132+Y132</f>
        <v>4083821</v>
      </c>
      <c r="AA132" s="5">
        <v>0</v>
      </c>
      <c r="AB132" s="5">
        <v>0</v>
      </c>
      <c r="AC132" s="8">
        <f>AA132+AB132</f>
        <v>0</v>
      </c>
      <c r="AD132" s="5">
        <v>0</v>
      </c>
      <c r="AE132" s="5">
        <v>0</v>
      </c>
      <c r="AF132" s="6">
        <f>AD132+AE132</f>
        <v>0</v>
      </c>
    </row>
    <row r="133" spans="1:32" ht="19.5" customHeight="1">
      <c r="A133" s="53"/>
      <c r="B133" s="17" t="s">
        <v>59</v>
      </c>
      <c r="C133" s="5">
        <f t="shared" si="50"/>
        <v>0</v>
      </c>
      <c r="D133" s="5">
        <f t="shared" si="50"/>
        <v>0</v>
      </c>
      <c r="E133" s="6">
        <f t="shared" si="50"/>
        <v>0</v>
      </c>
      <c r="F133" s="5">
        <v>0</v>
      </c>
      <c r="G133" s="5">
        <v>0</v>
      </c>
      <c r="H133" s="5">
        <f>F133+G133</f>
        <v>0</v>
      </c>
      <c r="I133" s="5">
        <v>0</v>
      </c>
      <c r="J133" s="5">
        <v>0</v>
      </c>
      <c r="K133" s="5">
        <f>I133+J133</f>
        <v>0</v>
      </c>
      <c r="L133" s="5">
        <v>0</v>
      </c>
      <c r="M133" s="5">
        <v>0</v>
      </c>
      <c r="N133" s="5">
        <f>L133+M133</f>
        <v>0</v>
      </c>
      <c r="O133" s="5">
        <v>0</v>
      </c>
      <c r="P133" s="5">
        <v>0</v>
      </c>
      <c r="Q133" s="5">
        <f>O133+P133</f>
        <v>0</v>
      </c>
      <c r="R133" s="5">
        <v>0</v>
      </c>
      <c r="S133" s="5">
        <v>0</v>
      </c>
      <c r="T133" s="5">
        <f>R133+S133</f>
        <v>0</v>
      </c>
      <c r="U133" s="5">
        <v>0</v>
      </c>
      <c r="V133" s="5">
        <v>0</v>
      </c>
      <c r="W133" s="5">
        <f>U133+V133</f>
        <v>0</v>
      </c>
      <c r="X133" s="5">
        <v>0</v>
      </c>
      <c r="Y133" s="5">
        <v>0</v>
      </c>
      <c r="Z133" s="8">
        <f>X133+Y133</f>
        <v>0</v>
      </c>
      <c r="AA133" s="5">
        <v>0</v>
      </c>
      <c r="AB133" s="5">
        <v>0</v>
      </c>
      <c r="AC133" s="8">
        <f>AA133+AB133</f>
        <v>0</v>
      </c>
      <c r="AD133" s="5">
        <v>0</v>
      </c>
      <c r="AE133" s="5">
        <v>0</v>
      </c>
      <c r="AF133" s="6">
        <f>AD133+AE133</f>
        <v>0</v>
      </c>
    </row>
    <row r="134" spans="1:32" ht="19.5" customHeight="1">
      <c r="A134" s="54"/>
      <c r="B134" s="17" t="s">
        <v>4</v>
      </c>
      <c r="C134" s="5">
        <f t="shared" si="50"/>
        <v>63486815</v>
      </c>
      <c r="D134" s="5">
        <f t="shared" si="50"/>
        <v>71942405</v>
      </c>
      <c r="E134" s="6">
        <f t="shared" si="50"/>
        <v>135429220</v>
      </c>
      <c r="F134" s="5">
        <v>30487438</v>
      </c>
      <c r="G134" s="5">
        <v>66154294</v>
      </c>
      <c r="H134" s="5">
        <f>F134+G134</f>
        <v>96641732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0</v>
      </c>
      <c r="V134" s="5">
        <v>0</v>
      </c>
      <c r="W134" s="5">
        <f>U134+V134</f>
        <v>0</v>
      </c>
      <c r="X134" s="5">
        <v>32999377</v>
      </c>
      <c r="Y134" s="5">
        <v>5788111</v>
      </c>
      <c r="Z134" s="8">
        <f>X134+Y134</f>
        <v>38787488</v>
      </c>
      <c r="AA134" s="5">
        <v>0</v>
      </c>
      <c r="AB134" s="5">
        <v>0</v>
      </c>
      <c r="AC134" s="8">
        <f>AA134+AB134</f>
        <v>0</v>
      </c>
      <c r="AD134" s="5">
        <v>0</v>
      </c>
      <c r="AE134" s="5">
        <v>0</v>
      </c>
      <c r="AF134" s="6">
        <f>AD134+AE134</f>
        <v>0</v>
      </c>
    </row>
    <row r="135" spans="1:32" ht="19.5" customHeight="1" thickBot="1">
      <c r="A135" s="22" t="s">
        <v>5</v>
      </c>
      <c r="B135" s="21"/>
      <c r="C135" s="9">
        <f t="shared" ref="C135:AF135" si="51">SUM(C131:C134)</f>
        <v>67570636</v>
      </c>
      <c r="D135" s="9">
        <f t="shared" si="51"/>
        <v>71942405</v>
      </c>
      <c r="E135" s="9">
        <f t="shared" si="51"/>
        <v>139513041</v>
      </c>
      <c r="F135" s="9">
        <f t="shared" si="51"/>
        <v>30487438</v>
      </c>
      <c r="G135" s="9">
        <f t="shared" si="51"/>
        <v>66154294</v>
      </c>
      <c r="H135" s="9">
        <f t="shared" si="51"/>
        <v>96641732</v>
      </c>
      <c r="I135" s="9">
        <f t="shared" si="51"/>
        <v>0</v>
      </c>
      <c r="J135" s="9">
        <f t="shared" si="51"/>
        <v>0</v>
      </c>
      <c r="K135" s="9">
        <f t="shared" si="51"/>
        <v>0</v>
      </c>
      <c r="L135" s="9">
        <f t="shared" si="51"/>
        <v>0</v>
      </c>
      <c r="M135" s="9">
        <f t="shared" si="51"/>
        <v>0</v>
      </c>
      <c r="N135" s="9">
        <f t="shared" si="51"/>
        <v>0</v>
      </c>
      <c r="O135" s="9">
        <f t="shared" si="51"/>
        <v>0</v>
      </c>
      <c r="P135" s="9">
        <f t="shared" si="51"/>
        <v>0</v>
      </c>
      <c r="Q135" s="9">
        <f t="shared" si="51"/>
        <v>0</v>
      </c>
      <c r="R135" s="9">
        <f t="shared" si="51"/>
        <v>0</v>
      </c>
      <c r="S135" s="9">
        <f t="shared" si="51"/>
        <v>0</v>
      </c>
      <c r="T135" s="9">
        <f t="shared" si="51"/>
        <v>0</v>
      </c>
      <c r="U135" s="9">
        <f t="shared" si="51"/>
        <v>0</v>
      </c>
      <c r="V135" s="9">
        <f t="shared" si="51"/>
        <v>0</v>
      </c>
      <c r="W135" s="9">
        <f t="shared" si="51"/>
        <v>0</v>
      </c>
      <c r="X135" s="9">
        <f t="shared" si="51"/>
        <v>37083198</v>
      </c>
      <c r="Y135" s="9">
        <f t="shared" si="51"/>
        <v>5788111</v>
      </c>
      <c r="Z135" s="9">
        <f t="shared" si="51"/>
        <v>42871309</v>
      </c>
      <c r="AA135" s="9">
        <f t="shared" si="51"/>
        <v>0</v>
      </c>
      <c r="AB135" s="9">
        <f t="shared" si="51"/>
        <v>0</v>
      </c>
      <c r="AC135" s="9">
        <f t="shared" si="51"/>
        <v>0</v>
      </c>
      <c r="AD135" s="9">
        <f t="shared" si="51"/>
        <v>0</v>
      </c>
      <c r="AE135" s="9">
        <f t="shared" si="51"/>
        <v>0</v>
      </c>
      <c r="AF135" s="9">
        <f t="shared" si="51"/>
        <v>0</v>
      </c>
    </row>
    <row r="136" spans="1:32" ht="19.5" customHeight="1">
      <c r="A136" s="52" t="s">
        <v>46</v>
      </c>
      <c r="B136" s="18" t="s">
        <v>2</v>
      </c>
      <c r="C136" s="5">
        <f>F136+I136+L136+O136+U136+X136+AA136+AD136+R136</f>
        <v>0</v>
      </c>
      <c r="D136" s="5">
        <f>G136+J136+M136+P136+V136+Y136+AB136+AE136+S136</f>
        <v>0</v>
      </c>
      <c r="E136" s="6">
        <f>H136+K136+N136+Q136+W136+Z136+AC136+AF136+T136</f>
        <v>0</v>
      </c>
      <c r="F136" s="5">
        <v>0</v>
      </c>
      <c r="G136" s="5">
        <v>0</v>
      </c>
      <c r="H136" s="5">
        <f>F136+G136</f>
        <v>0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0</v>
      </c>
      <c r="V136" s="5">
        <v>0</v>
      </c>
      <c r="W136" s="5">
        <f>U136+V136</f>
        <v>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8">
        <f>AA136+AB136</f>
        <v>0</v>
      </c>
      <c r="AD136" s="5">
        <v>0</v>
      </c>
      <c r="AE136" s="5">
        <v>0</v>
      </c>
      <c r="AF136" s="6">
        <f>AD136+AE136</f>
        <v>0</v>
      </c>
    </row>
    <row r="137" spans="1:32" ht="19.5" customHeight="1">
      <c r="A137" s="53"/>
      <c r="B137" s="17" t="s">
        <v>3</v>
      </c>
      <c r="C137" s="5">
        <f t="shared" ref="C137:E139" si="52">F137+I137+L137+O137+U137+X137+AA137+AD137+R137</f>
        <v>0</v>
      </c>
      <c r="D137" s="5">
        <f t="shared" si="52"/>
        <v>0</v>
      </c>
      <c r="E137" s="6">
        <f t="shared" si="52"/>
        <v>0</v>
      </c>
      <c r="F137" s="5">
        <v>0</v>
      </c>
      <c r="G137" s="5">
        <v>0</v>
      </c>
      <c r="H137" s="5">
        <f>F137+G137</f>
        <v>0</v>
      </c>
      <c r="I137" s="5">
        <v>0</v>
      </c>
      <c r="J137" s="5">
        <v>0</v>
      </c>
      <c r="K137" s="5">
        <f>I137+J137</f>
        <v>0</v>
      </c>
      <c r="L137" s="5">
        <v>0</v>
      </c>
      <c r="M137" s="5">
        <v>0</v>
      </c>
      <c r="N137" s="5">
        <f>L137+M137</f>
        <v>0</v>
      </c>
      <c r="O137" s="5">
        <v>0</v>
      </c>
      <c r="P137" s="5">
        <v>0</v>
      </c>
      <c r="Q137" s="5">
        <f>O137+P137</f>
        <v>0</v>
      </c>
      <c r="R137" s="5">
        <v>0</v>
      </c>
      <c r="S137" s="5">
        <v>0</v>
      </c>
      <c r="T137" s="5">
        <f>R137+S137</f>
        <v>0</v>
      </c>
      <c r="U137" s="5">
        <v>0</v>
      </c>
      <c r="V137" s="5">
        <v>0</v>
      </c>
      <c r="W137" s="5">
        <f>U137+V137</f>
        <v>0</v>
      </c>
      <c r="X137" s="5">
        <v>0</v>
      </c>
      <c r="Y137" s="5">
        <v>0</v>
      </c>
      <c r="Z137" s="8">
        <f>X137+Y137</f>
        <v>0</v>
      </c>
      <c r="AA137" s="5">
        <v>0</v>
      </c>
      <c r="AB137" s="5">
        <v>0</v>
      </c>
      <c r="AC137" s="8">
        <f>AA137+AB137</f>
        <v>0</v>
      </c>
      <c r="AD137" s="5">
        <v>0</v>
      </c>
      <c r="AE137" s="5">
        <v>0</v>
      </c>
      <c r="AF137" s="6">
        <f>AD137+AE137</f>
        <v>0</v>
      </c>
    </row>
    <row r="138" spans="1:32" ht="19.5" customHeight="1">
      <c r="A138" s="53"/>
      <c r="B138" s="17" t="s">
        <v>59</v>
      </c>
      <c r="C138" s="5">
        <f t="shared" si="52"/>
        <v>0</v>
      </c>
      <c r="D138" s="5">
        <f t="shared" si="52"/>
        <v>0</v>
      </c>
      <c r="E138" s="6">
        <f t="shared" si="52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5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8">
        <f>AA138+AB138</f>
        <v>0</v>
      </c>
      <c r="AD138" s="5">
        <v>0</v>
      </c>
      <c r="AE138" s="5">
        <v>0</v>
      </c>
      <c r="AF138" s="6">
        <f>AD138+AE138</f>
        <v>0</v>
      </c>
    </row>
    <row r="139" spans="1:32" ht="19.5" customHeight="1">
      <c r="A139" s="54"/>
      <c r="B139" s="17" t="s">
        <v>4</v>
      </c>
      <c r="C139" s="5">
        <f t="shared" si="52"/>
        <v>0</v>
      </c>
      <c r="D139" s="5">
        <f t="shared" si="52"/>
        <v>0</v>
      </c>
      <c r="E139" s="6">
        <f t="shared" si="52"/>
        <v>0</v>
      </c>
      <c r="F139" s="5">
        <v>0</v>
      </c>
      <c r="G139" s="5">
        <v>0</v>
      </c>
      <c r="H139" s="5">
        <f>F139+G139</f>
        <v>0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5">
        <f>U139+V139</f>
        <v>0</v>
      </c>
      <c r="X139" s="5">
        <v>0</v>
      </c>
      <c r="Y139" s="5">
        <v>0</v>
      </c>
      <c r="Z139" s="8">
        <f>X139+Y139</f>
        <v>0</v>
      </c>
      <c r="AA139" s="5">
        <v>0</v>
      </c>
      <c r="AB139" s="5">
        <v>0</v>
      </c>
      <c r="AC139" s="8">
        <f>AA139+AB139</f>
        <v>0</v>
      </c>
      <c r="AD139" s="5">
        <v>0</v>
      </c>
      <c r="AE139" s="5">
        <v>0</v>
      </c>
      <c r="AF139" s="6">
        <f>AD139+AE139</f>
        <v>0</v>
      </c>
    </row>
    <row r="140" spans="1:32" ht="19.5" customHeight="1" thickBot="1">
      <c r="A140" s="22" t="s">
        <v>5</v>
      </c>
      <c r="B140" s="21"/>
      <c r="C140" s="9">
        <f t="shared" ref="C140:AF140" si="53">SUM(C136:C139)</f>
        <v>0</v>
      </c>
      <c r="D140" s="9">
        <f t="shared" si="53"/>
        <v>0</v>
      </c>
      <c r="E140" s="9">
        <f t="shared" si="53"/>
        <v>0</v>
      </c>
      <c r="F140" s="9">
        <f t="shared" si="53"/>
        <v>0</v>
      </c>
      <c r="G140" s="9">
        <f t="shared" si="53"/>
        <v>0</v>
      </c>
      <c r="H140" s="9">
        <f t="shared" si="53"/>
        <v>0</v>
      </c>
      <c r="I140" s="9">
        <f t="shared" si="53"/>
        <v>0</v>
      </c>
      <c r="J140" s="9">
        <f t="shared" si="53"/>
        <v>0</v>
      </c>
      <c r="K140" s="9">
        <f t="shared" si="53"/>
        <v>0</v>
      </c>
      <c r="L140" s="9">
        <f t="shared" si="53"/>
        <v>0</v>
      </c>
      <c r="M140" s="9">
        <f t="shared" si="53"/>
        <v>0</v>
      </c>
      <c r="N140" s="9">
        <f t="shared" si="53"/>
        <v>0</v>
      </c>
      <c r="O140" s="9">
        <f t="shared" si="53"/>
        <v>0</v>
      </c>
      <c r="P140" s="9">
        <f t="shared" si="53"/>
        <v>0</v>
      </c>
      <c r="Q140" s="9">
        <f t="shared" si="53"/>
        <v>0</v>
      </c>
      <c r="R140" s="9">
        <f t="shared" si="53"/>
        <v>0</v>
      </c>
      <c r="S140" s="9">
        <f t="shared" si="53"/>
        <v>0</v>
      </c>
      <c r="T140" s="9">
        <f t="shared" si="53"/>
        <v>0</v>
      </c>
      <c r="U140" s="9">
        <f t="shared" si="53"/>
        <v>0</v>
      </c>
      <c r="V140" s="9">
        <f t="shared" si="53"/>
        <v>0</v>
      </c>
      <c r="W140" s="9">
        <f t="shared" si="53"/>
        <v>0</v>
      </c>
      <c r="X140" s="9">
        <f t="shared" si="53"/>
        <v>0</v>
      </c>
      <c r="Y140" s="9">
        <f t="shared" si="53"/>
        <v>0</v>
      </c>
      <c r="Z140" s="9">
        <f t="shared" si="53"/>
        <v>0</v>
      </c>
      <c r="AA140" s="9">
        <f t="shared" si="53"/>
        <v>0</v>
      </c>
      <c r="AB140" s="9">
        <f t="shared" si="53"/>
        <v>0</v>
      </c>
      <c r="AC140" s="9">
        <f t="shared" si="53"/>
        <v>0</v>
      </c>
      <c r="AD140" s="9">
        <f t="shared" si="53"/>
        <v>0</v>
      </c>
      <c r="AE140" s="9">
        <f t="shared" si="53"/>
        <v>0</v>
      </c>
      <c r="AF140" s="9">
        <f t="shared" si="53"/>
        <v>0</v>
      </c>
    </row>
    <row r="141" spans="1:32" ht="19.5" customHeight="1">
      <c r="A141" s="52" t="s">
        <v>58</v>
      </c>
      <c r="B141" s="18" t="s">
        <v>2</v>
      </c>
      <c r="C141" s="5">
        <f>F141+I141+L141+O141+U141+X141+AA141+AD141+R141</f>
        <v>0</v>
      </c>
      <c r="D141" s="5">
        <f>G141+J141+M141+P141+V141+Y141+AB141+AE141+S141</f>
        <v>0</v>
      </c>
      <c r="E141" s="6">
        <f>H141+K141+N141+Q141+W141+Z141+AC141+AF141+T141</f>
        <v>0</v>
      </c>
      <c r="F141" s="5">
        <v>0</v>
      </c>
      <c r="G141" s="5">
        <v>0</v>
      </c>
      <c r="H141" s="5">
        <f>F141+G141</f>
        <v>0</v>
      </c>
      <c r="I141" s="5">
        <v>0</v>
      </c>
      <c r="J141" s="5">
        <v>0</v>
      </c>
      <c r="K141" s="5">
        <f>I141+J141</f>
        <v>0</v>
      </c>
      <c r="L141" s="5">
        <v>0</v>
      </c>
      <c r="M141" s="5">
        <v>0</v>
      </c>
      <c r="N141" s="5">
        <f>L141+M141</f>
        <v>0</v>
      </c>
      <c r="O141" s="5">
        <v>0</v>
      </c>
      <c r="P141" s="5">
        <v>0</v>
      </c>
      <c r="Q141" s="5">
        <f>O141+P141</f>
        <v>0</v>
      </c>
      <c r="R141" s="5">
        <v>0</v>
      </c>
      <c r="S141" s="5">
        <v>0</v>
      </c>
      <c r="T141" s="5">
        <f>R141+S141</f>
        <v>0</v>
      </c>
      <c r="U141" s="5">
        <v>0</v>
      </c>
      <c r="V141" s="5">
        <v>0</v>
      </c>
      <c r="W141" s="5">
        <f>U141+V141</f>
        <v>0</v>
      </c>
      <c r="X141" s="5">
        <v>0</v>
      </c>
      <c r="Y141" s="5">
        <v>0</v>
      </c>
      <c r="Z141" s="8">
        <f>X141+Y141</f>
        <v>0</v>
      </c>
      <c r="AA141" s="5">
        <v>0</v>
      </c>
      <c r="AB141" s="5">
        <v>0</v>
      </c>
      <c r="AC141" s="8">
        <f>AA141+AB141</f>
        <v>0</v>
      </c>
      <c r="AD141" s="5">
        <v>0</v>
      </c>
      <c r="AE141" s="5">
        <v>0</v>
      </c>
      <c r="AF141" s="6">
        <f>AD141+AE141</f>
        <v>0</v>
      </c>
    </row>
    <row r="142" spans="1:32" ht="19.5" customHeight="1">
      <c r="A142" s="53"/>
      <c r="B142" s="17" t="s">
        <v>3</v>
      </c>
      <c r="C142" s="5">
        <f t="shared" ref="C142:E144" si="54">F142+I142+L142+O142+U142+X142+AA142+AD142+R142</f>
        <v>78382</v>
      </c>
      <c r="D142" s="5">
        <f t="shared" si="54"/>
        <v>0</v>
      </c>
      <c r="E142" s="6">
        <f t="shared" si="54"/>
        <v>78382</v>
      </c>
      <c r="F142" s="5">
        <v>0</v>
      </c>
      <c r="G142" s="5">
        <v>0</v>
      </c>
      <c r="H142" s="5">
        <f>F142+G142</f>
        <v>0</v>
      </c>
      <c r="I142" s="5">
        <v>78382</v>
      </c>
      <c r="J142" s="5">
        <v>0</v>
      </c>
      <c r="K142" s="5">
        <f>I142+J142</f>
        <v>78382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5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8">
        <f>AA142+AB142</f>
        <v>0</v>
      </c>
      <c r="AD142" s="5">
        <v>0</v>
      </c>
      <c r="AE142" s="5">
        <v>0</v>
      </c>
      <c r="AF142" s="6">
        <f>AD142+AE142</f>
        <v>0</v>
      </c>
    </row>
    <row r="143" spans="1:32" ht="19.5" customHeight="1">
      <c r="A143" s="53"/>
      <c r="B143" s="17" t="s">
        <v>59</v>
      </c>
      <c r="C143" s="5">
        <f t="shared" si="54"/>
        <v>0</v>
      </c>
      <c r="D143" s="5">
        <f t="shared" si="54"/>
        <v>0</v>
      </c>
      <c r="E143" s="6">
        <f t="shared" si="54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5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8">
        <f>AA143+AB143</f>
        <v>0</v>
      </c>
      <c r="AD143" s="5">
        <v>0</v>
      </c>
      <c r="AE143" s="5">
        <v>0</v>
      </c>
      <c r="AF143" s="6">
        <f>AD143+AE143</f>
        <v>0</v>
      </c>
    </row>
    <row r="144" spans="1:32" ht="19.5" customHeight="1">
      <c r="A144" s="54"/>
      <c r="B144" s="17" t="s">
        <v>4</v>
      </c>
      <c r="C144" s="5">
        <f t="shared" si="54"/>
        <v>15376683</v>
      </c>
      <c r="D144" s="5">
        <f t="shared" si="54"/>
        <v>0</v>
      </c>
      <c r="E144" s="6">
        <f t="shared" si="54"/>
        <v>15376683</v>
      </c>
      <c r="F144" s="5">
        <v>0</v>
      </c>
      <c r="G144" s="5">
        <v>0</v>
      </c>
      <c r="H144" s="5">
        <f>F144+G144</f>
        <v>0</v>
      </c>
      <c r="I144" s="5">
        <v>15376683</v>
      </c>
      <c r="J144" s="5">
        <v>0</v>
      </c>
      <c r="K144" s="5">
        <f>I144+J144</f>
        <v>15376683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0</v>
      </c>
      <c r="V144" s="5">
        <v>0</v>
      </c>
      <c r="W144" s="5">
        <f>U144+V144</f>
        <v>0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8">
        <f>AA144+AB144</f>
        <v>0</v>
      </c>
      <c r="AD144" s="5">
        <v>0</v>
      </c>
      <c r="AE144" s="5">
        <v>0</v>
      </c>
      <c r="AF144" s="6">
        <f>AD144+AE144</f>
        <v>0</v>
      </c>
    </row>
    <row r="145" spans="1:32" ht="19.5" customHeight="1" thickBot="1">
      <c r="A145" s="22" t="s">
        <v>5</v>
      </c>
      <c r="B145" s="21"/>
      <c r="C145" s="9">
        <f t="shared" ref="C145:AF145" si="55">SUM(C141:C144)</f>
        <v>15455065</v>
      </c>
      <c r="D145" s="9">
        <f t="shared" si="55"/>
        <v>0</v>
      </c>
      <c r="E145" s="9">
        <f t="shared" si="55"/>
        <v>15455065</v>
      </c>
      <c r="F145" s="9">
        <f t="shared" si="55"/>
        <v>0</v>
      </c>
      <c r="G145" s="9">
        <f t="shared" si="55"/>
        <v>0</v>
      </c>
      <c r="H145" s="9">
        <f t="shared" si="55"/>
        <v>0</v>
      </c>
      <c r="I145" s="9">
        <f t="shared" si="55"/>
        <v>15455065</v>
      </c>
      <c r="J145" s="9">
        <f t="shared" si="55"/>
        <v>0</v>
      </c>
      <c r="K145" s="9">
        <f t="shared" si="55"/>
        <v>15455065</v>
      </c>
      <c r="L145" s="9">
        <f t="shared" si="55"/>
        <v>0</v>
      </c>
      <c r="M145" s="9">
        <f t="shared" si="55"/>
        <v>0</v>
      </c>
      <c r="N145" s="9">
        <f t="shared" si="55"/>
        <v>0</v>
      </c>
      <c r="O145" s="9">
        <f t="shared" si="55"/>
        <v>0</v>
      </c>
      <c r="P145" s="9">
        <f t="shared" si="55"/>
        <v>0</v>
      </c>
      <c r="Q145" s="9">
        <f t="shared" si="55"/>
        <v>0</v>
      </c>
      <c r="R145" s="9">
        <f t="shared" si="55"/>
        <v>0</v>
      </c>
      <c r="S145" s="9">
        <f t="shared" si="55"/>
        <v>0</v>
      </c>
      <c r="T145" s="9">
        <f t="shared" si="55"/>
        <v>0</v>
      </c>
      <c r="U145" s="9">
        <f t="shared" si="55"/>
        <v>0</v>
      </c>
      <c r="V145" s="9">
        <f t="shared" si="55"/>
        <v>0</v>
      </c>
      <c r="W145" s="9">
        <f t="shared" si="55"/>
        <v>0</v>
      </c>
      <c r="X145" s="9">
        <f t="shared" si="55"/>
        <v>0</v>
      </c>
      <c r="Y145" s="9">
        <f t="shared" si="55"/>
        <v>0</v>
      </c>
      <c r="Z145" s="9">
        <f t="shared" si="55"/>
        <v>0</v>
      </c>
      <c r="AA145" s="9">
        <f t="shared" si="55"/>
        <v>0</v>
      </c>
      <c r="AB145" s="9">
        <f t="shared" si="55"/>
        <v>0</v>
      </c>
      <c r="AC145" s="9">
        <f t="shared" si="55"/>
        <v>0</v>
      </c>
      <c r="AD145" s="9">
        <f t="shared" si="55"/>
        <v>0</v>
      </c>
      <c r="AE145" s="9">
        <f t="shared" si="55"/>
        <v>0</v>
      </c>
      <c r="AF145" s="9">
        <f t="shared" si="55"/>
        <v>0</v>
      </c>
    </row>
    <row r="146" spans="1:32" ht="19.5" customHeight="1">
      <c r="A146" s="52" t="s">
        <v>47</v>
      </c>
      <c r="B146" s="18" t="s">
        <v>2</v>
      </c>
      <c r="C146" s="5">
        <f>F146+I146+L146+O146+U146+X146+AA146+AD146+R146</f>
        <v>0</v>
      </c>
      <c r="D146" s="5">
        <f>G146+J146+M146+P146+V146+Y146+AB146+AE146+S146</f>
        <v>0</v>
      </c>
      <c r="E146" s="6">
        <f>H146+K146+N146+Q146+W146+Z146+AC146+AF146+T146</f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5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8">
        <f>AA146+AB146</f>
        <v>0</v>
      </c>
      <c r="AD146" s="5">
        <v>0</v>
      </c>
      <c r="AE146" s="5">
        <v>0</v>
      </c>
      <c r="AF146" s="6">
        <f>AD146+AE146</f>
        <v>0</v>
      </c>
    </row>
    <row r="147" spans="1:32" ht="19.5" customHeight="1">
      <c r="A147" s="53"/>
      <c r="B147" s="17" t="s">
        <v>3</v>
      </c>
      <c r="C147" s="5">
        <f t="shared" ref="C147:E149" si="56">F147+I147+L147+O147+U147+X147+AA147+AD147+R147</f>
        <v>0</v>
      </c>
      <c r="D147" s="5">
        <f t="shared" si="56"/>
        <v>0</v>
      </c>
      <c r="E147" s="6">
        <f t="shared" si="56"/>
        <v>0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0</v>
      </c>
      <c r="V147" s="5">
        <v>0</v>
      </c>
      <c r="W147" s="5">
        <f>U147+V147</f>
        <v>0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8">
        <f>AA147+AB147</f>
        <v>0</v>
      </c>
      <c r="AD147" s="5">
        <v>0</v>
      </c>
      <c r="AE147" s="5">
        <v>0</v>
      </c>
      <c r="AF147" s="6">
        <f>AD147+AE147</f>
        <v>0</v>
      </c>
    </row>
    <row r="148" spans="1:32" ht="19.5" customHeight="1">
      <c r="A148" s="53"/>
      <c r="B148" s="17" t="s">
        <v>59</v>
      </c>
      <c r="C148" s="5">
        <f t="shared" si="56"/>
        <v>0</v>
      </c>
      <c r="D148" s="5">
        <f t="shared" si="56"/>
        <v>0</v>
      </c>
      <c r="E148" s="6">
        <f t="shared" si="56"/>
        <v>0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0</v>
      </c>
      <c r="V148" s="5">
        <v>0</v>
      </c>
      <c r="W148" s="5">
        <f>U148+V148</f>
        <v>0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8">
        <f>AA148+AB148</f>
        <v>0</v>
      </c>
      <c r="AD148" s="5">
        <v>0</v>
      </c>
      <c r="AE148" s="5">
        <v>0</v>
      </c>
      <c r="AF148" s="6">
        <f>AD148+AE148</f>
        <v>0</v>
      </c>
    </row>
    <row r="149" spans="1:32" ht="19.5" customHeight="1">
      <c r="A149" s="54"/>
      <c r="B149" s="17" t="s">
        <v>4</v>
      </c>
      <c r="C149" s="5">
        <f t="shared" si="56"/>
        <v>0</v>
      </c>
      <c r="D149" s="5">
        <f t="shared" si="56"/>
        <v>0</v>
      </c>
      <c r="E149" s="6">
        <f t="shared" si="56"/>
        <v>0</v>
      </c>
      <c r="F149" s="5">
        <v>0</v>
      </c>
      <c r="G149" s="5">
        <v>0</v>
      </c>
      <c r="H149" s="5">
        <f>F149+G149</f>
        <v>0</v>
      </c>
      <c r="I149" s="5">
        <v>0</v>
      </c>
      <c r="J149" s="5">
        <v>0</v>
      </c>
      <c r="K149" s="5">
        <f>I149+J149</f>
        <v>0</v>
      </c>
      <c r="L149" s="5">
        <v>0</v>
      </c>
      <c r="M149" s="5">
        <v>0</v>
      </c>
      <c r="N149" s="5">
        <f>L149+M149</f>
        <v>0</v>
      </c>
      <c r="O149" s="5">
        <v>0</v>
      </c>
      <c r="P149" s="5">
        <v>0</v>
      </c>
      <c r="Q149" s="5">
        <f>O149+P149</f>
        <v>0</v>
      </c>
      <c r="R149" s="5">
        <v>0</v>
      </c>
      <c r="S149" s="5">
        <v>0</v>
      </c>
      <c r="T149" s="5">
        <f>R149+S149</f>
        <v>0</v>
      </c>
      <c r="U149" s="5">
        <v>0</v>
      </c>
      <c r="V149" s="5">
        <v>0</v>
      </c>
      <c r="W149" s="5">
        <f>U149+V149</f>
        <v>0</v>
      </c>
      <c r="X149" s="5">
        <v>0</v>
      </c>
      <c r="Y149" s="5">
        <v>0</v>
      </c>
      <c r="Z149" s="8">
        <f>X149+Y149</f>
        <v>0</v>
      </c>
      <c r="AA149" s="5">
        <v>0</v>
      </c>
      <c r="AB149" s="5">
        <v>0</v>
      </c>
      <c r="AC149" s="8">
        <f>AA149+AB149</f>
        <v>0</v>
      </c>
      <c r="AD149" s="5">
        <v>0</v>
      </c>
      <c r="AE149" s="5">
        <v>0</v>
      </c>
      <c r="AF149" s="6">
        <f>AD149+AE149</f>
        <v>0</v>
      </c>
    </row>
    <row r="150" spans="1:32" ht="19.5" customHeight="1" thickBot="1">
      <c r="A150" s="22" t="s">
        <v>5</v>
      </c>
      <c r="B150" s="21"/>
      <c r="C150" s="9">
        <f t="shared" ref="C150:AF150" si="57">SUM(C146:C149)</f>
        <v>0</v>
      </c>
      <c r="D150" s="9">
        <f t="shared" si="57"/>
        <v>0</v>
      </c>
      <c r="E150" s="9">
        <f t="shared" si="57"/>
        <v>0</v>
      </c>
      <c r="F150" s="9">
        <f t="shared" si="57"/>
        <v>0</v>
      </c>
      <c r="G150" s="9">
        <f t="shared" si="57"/>
        <v>0</v>
      </c>
      <c r="H150" s="9">
        <f t="shared" si="57"/>
        <v>0</v>
      </c>
      <c r="I150" s="9">
        <f t="shared" si="57"/>
        <v>0</v>
      </c>
      <c r="J150" s="9">
        <f t="shared" si="57"/>
        <v>0</v>
      </c>
      <c r="K150" s="9">
        <f t="shared" si="57"/>
        <v>0</v>
      </c>
      <c r="L150" s="9">
        <f t="shared" si="57"/>
        <v>0</v>
      </c>
      <c r="M150" s="9">
        <f t="shared" si="57"/>
        <v>0</v>
      </c>
      <c r="N150" s="9">
        <f t="shared" si="57"/>
        <v>0</v>
      </c>
      <c r="O150" s="9">
        <f t="shared" si="57"/>
        <v>0</v>
      </c>
      <c r="P150" s="9">
        <f t="shared" si="57"/>
        <v>0</v>
      </c>
      <c r="Q150" s="9">
        <f t="shared" si="57"/>
        <v>0</v>
      </c>
      <c r="R150" s="9">
        <f t="shared" si="57"/>
        <v>0</v>
      </c>
      <c r="S150" s="9">
        <f t="shared" si="57"/>
        <v>0</v>
      </c>
      <c r="T150" s="9">
        <f t="shared" si="57"/>
        <v>0</v>
      </c>
      <c r="U150" s="9">
        <f t="shared" si="57"/>
        <v>0</v>
      </c>
      <c r="V150" s="9">
        <f t="shared" si="57"/>
        <v>0</v>
      </c>
      <c r="W150" s="9">
        <f t="shared" si="57"/>
        <v>0</v>
      </c>
      <c r="X150" s="9">
        <f t="shared" si="57"/>
        <v>0</v>
      </c>
      <c r="Y150" s="9">
        <f t="shared" si="57"/>
        <v>0</v>
      </c>
      <c r="Z150" s="9">
        <f t="shared" si="57"/>
        <v>0</v>
      </c>
      <c r="AA150" s="9">
        <f t="shared" si="57"/>
        <v>0</v>
      </c>
      <c r="AB150" s="9">
        <f t="shared" si="57"/>
        <v>0</v>
      </c>
      <c r="AC150" s="9">
        <f t="shared" si="57"/>
        <v>0</v>
      </c>
      <c r="AD150" s="9">
        <f t="shared" si="57"/>
        <v>0</v>
      </c>
      <c r="AE150" s="9">
        <f t="shared" si="57"/>
        <v>0</v>
      </c>
      <c r="AF150" s="9">
        <f t="shared" si="57"/>
        <v>0</v>
      </c>
    </row>
    <row r="151" spans="1:32" ht="19.5" customHeight="1">
      <c r="A151" s="52" t="s">
        <v>48</v>
      </c>
      <c r="B151" s="18" t="s">
        <v>2</v>
      </c>
      <c r="C151" s="5">
        <f>F151+I151+L151+O151+U151+X151+AA151+AD151+R151</f>
        <v>56964801</v>
      </c>
      <c r="D151" s="5">
        <f>G151+J151+M151+P151+V151+Y151+AB151+AE151+S151</f>
        <v>2108676</v>
      </c>
      <c r="E151" s="6">
        <f>H151+K151+N151+Q151+W151+Z151+AC151+AF151+T151</f>
        <v>59073477</v>
      </c>
      <c r="F151" s="5">
        <v>2851239</v>
      </c>
      <c r="G151" s="5">
        <v>1514736</v>
      </c>
      <c r="H151" s="5">
        <f>F151+G151</f>
        <v>4365975</v>
      </c>
      <c r="I151" s="5">
        <v>0</v>
      </c>
      <c r="J151" s="5">
        <v>0</v>
      </c>
      <c r="K151" s="5">
        <f>I151+J151</f>
        <v>0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0</v>
      </c>
      <c r="V151" s="5">
        <v>0</v>
      </c>
      <c r="W151" s="5">
        <f>U151+V151</f>
        <v>0</v>
      </c>
      <c r="X151" s="5">
        <v>54113562</v>
      </c>
      <c r="Y151" s="5">
        <v>593940</v>
      </c>
      <c r="Z151" s="8">
        <f>X151+Y151</f>
        <v>54707502</v>
      </c>
      <c r="AA151" s="5">
        <v>0</v>
      </c>
      <c r="AB151" s="5">
        <v>0</v>
      </c>
      <c r="AC151" s="8">
        <f>AA151+AB151</f>
        <v>0</v>
      </c>
      <c r="AD151" s="5">
        <v>0</v>
      </c>
      <c r="AE151" s="5">
        <v>0</v>
      </c>
      <c r="AF151" s="6">
        <f>AD151+AE151</f>
        <v>0</v>
      </c>
    </row>
    <row r="152" spans="1:32" ht="19.5" customHeight="1">
      <c r="A152" s="53"/>
      <c r="B152" s="17" t="s">
        <v>3</v>
      </c>
      <c r="C152" s="5">
        <f t="shared" ref="C152:E154" si="58">F152+I152+L152+O152+U152+X152+AA152+AD152+R152</f>
        <v>66023049</v>
      </c>
      <c r="D152" s="5">
        <f t="shared" si="58"/>
        <v>8465296</v>
      </c>
      <c r="E152" s="6">
        <f t="shared" si="58"/>
        <v>74488345</v>
      </c>
      <c r="F152" s="5">
        <v>1140944</v>
      </c>
      <c r="G152" s="5">
        <v>8229824</v>
      </c>
      <c r="H152" s="5">
        <f>F152+G152</f>
        <v>9370768</v>
      </c>
      <c r="I152" s="5">
        <v>8183035</v>
      </c>
      <c r="J152" s="5">
        <v>0</v>
      </c>
      <c r="K152" s="5">
        <f>I152+J152</f>
        <v>8183035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0</v>
      </c>
      <c r="V152" s="5">
        <v>0</v>
      </c>
      <c r="W152" s="5">
        <f>U152+V152</f>
        <v>0</v>
      </c>
      <c r="X152" s="5">
        <v>56699070</v>
      </c>
      <c r="Y152" s="5">
        <v>235472</v>
      </c>
      <c r="Z152" s="8">
        <f>X152+Y152</f>
        <v>56934542</v>
      </c>
      <c r="AA152" s="5">
        <v>0</v>
      </c>
      <c r="AB152" s="5">
        <v>0</v>
      </c>
      <c r="AC152" s="8">
        <f>AA152+AB152</f>
        <v>0</v>
      </c>
      <c r="AD152" s="5">
        <v>0</v>
      </c>
      <c r="AE152" s="5">
        <v>0</v>
      </c>
      <c r="AF152" s="6">
        <f>AD152+AE152</f>
        <v>0</v>
      </c>
    </row>
    <row r="153" spans="1:32" ht="19.5" customHeight="1">
      <c r="A153" s="53"/>
      <c r="B153" s="17" t="s">
        <v>59</v>
      </c>
      <c r="C153" s="5">
        <f t="shared" si="58"/>
        <v>0</v>
      </c>
      <c r="D153" s="5">
        <f t="shared" si="58"/>
        <v>0</v>
      </c>
      <c r="E153" s="6">
        <f t="shared" si="58"/>
        <v>0</v>
      </c>
      <c r="F153" s="5">
        <v>0</v>
      </c>
      <c r="G153" s="5">
        <v>0</v>
      </c>
      <c r="H153" s="5">
        <f>F153+G153</f>
        <v>0</v>
      </c>
      <c r="I153" s="5">
        <v>0</v>
      </c>
      <c r="J153" s="5">
        <v>0</v>
      </c>
      <c r="K153" s="5">
        <f>I153+J153</f>
        <v>0</v>
      </c>
      <c r="L153" s="5">
        <v>0</v>
      </c>
      <c r="M153" s="5">
        <v>0</v>
      </c>
      <c r="N153" s="5">
        <f>L153+M153</f>
        <v>0</v>
      </c>
      <c r="O153" s="5">
        <v>0</v>
      </c>
      <c r="P153" s="5">
        <v>0</v>
      </c>
      <c r="Q153" s="5">
        <f>O153+P153</f>
        <v>0</v>
      </c>
      <c r="R153" s="5">
        <v>0</v>
      </c>
      <c r="S153" s="5">
        <v>0</v>
      </c>
      <c r="T153" s="5">
        <f>R153+S153</f>
        <v>0</v>
      </c>
      <c r="U153" s="5">
        <v>0</v>
      </c>
      <c r="V153" s="5">
        <v>0</v>
      </c>
      <c r="W153" s="5">
        <f>U153+V153</f>
        <v>0</v>
      </c>
      <c r="X153" s="5">
        <v>0</v>
      </c>
      <c r="Y153" s="5">
        <v>0</v>
      </c>
      <c r="Z153" s="8">
        <f>X153+Y153</f>
        <v>0</v>
      </c>
      <c r="AA153" s="5">
        <v>0</v>
      </c>
      <c r="AB153" s="5">
        <v>0</v>
      </c>
      <c r="AC153" s="8">
        <f>AA153+AB153</f>
        <v>0</v>
      </c>
      <c r="AD153" s="5">
        <v>0</v>
      </c>
      <c r="AE153" s="5">
        <v>0</v>
      </c>
      <c r="AF153" s="6">
        <f>AD153+AE153</f>
        <v>0</v>
      </c>
    </row>
    <row r="154" spans="1:32" ht="19.5" customHeight="1">
      <c r="A154" s="54"/>
      <c r="B154" s="17" t="s">
        <v>4</v>
      </c>
      <c r="C154" s="5">
        <f t="shared" si="58"/>
        <v>184357089</v>
      </c>
      <c r="D154" s="5">
        <f t="shared" si="58"/>
        <v>631461244</v>
      </c>
      <c r="E154" s="6">
        <f t="shared" si="58"/>
        <v>815818333</v>
      </c>
      <c r="F154" s="5">
        <v>64448841</v>
      </c>
      <c r="G154" s="5">
        <v>601408518</v>
      </c>
      <c r="H154" s="5">
        <f>F154+G154</f>
        <v>665857359</v>
      </c>
      <c r="I154" s="5">
        <v>4082935</v>
      </c>
      <c r="J154" s="5">
        <v>0</v>
      </c>
      <c r="K154" s="5">
        <f>I154+J154</f>
        <v>4082935</v>
      </c>
      <c r="L154" s="5">
        <v>0</v>
      </c>
      <c r="M154" s="5">
        <v>0</v>
      </c>
      <c r="N154" s="5">
        <f>L154+M154</f>
        <v>0</v>
      </c>
      <c r="O154" s="5">
        <v>0</v>
      </c>
      <c r="P154" s="5">
        <v>0</v>
      </c>
      <c r="Q154" s="5">
        <f>O154+P154</f>
        <v>0</v>
      </c>
      <c r="R154" s="5">
        <v>0</v>
      </c>
      <c r="S154" s="5">
        <v>0</v>
      </c>
      <c r="T154" s="5">
        <f>R154+S154</f>
        <v>0</v>
      </c>
      <c r="U154" s="5">
        <v>0</v>
      </c>
      <c r="V154" s="5">
        <v>0</v>
      </c>
      <c r="W154" s="5">
        <f>U154+V154</f>
        <v>0</v>
      </c>
      <c r="X154" s="5">
        <v>115825313</v>
      </c>
      <c r="Y154" s="5">
        <v>30052726</v>
      </c>
      <c r="Z154" s="8">
        <f>X154+Y154</f>
        <v>145878039</v>
      </c>
      <c r="AA154" s="5">
        <v>0</v>
      </c>
      <c r="AB154" s="5">
        <v>0</v>
      </c>
      <c r="AC154" s="8">
        <f>AA154+AB154</f>
        <v>0</v>
      </c>
      <c r="AD154" s="5">
        <v>0</v>
      </c>
      <c r="AE154" s="5">
        <v>0</v>
      </c>
      <c r="AF154" s="6">
        <f>AD154+AE154</f>
        <v>0</v>
      </c>
    </row>
    <row r="155" spans="1:32" ht="19.5" customHeight="1" thickBot="1">
      <c r="A155" s="22" t="s">
        <v>5</v>
      </c>
      <c r="B155" s="21"/>
      <c r="C155" s="9">
        <f t="shared" ref="C155:AF155" si="59">SUM(C151:C154)</f>
        <v>307344939</v>
      </c>
      <c r="D155" s="9">
        <f t="shared" si="59"/>
        <v>642035216</v>
      </c>
      <c r="E155" s="9">
        <f t="shared" si="59"/>
        <v>949380155</v>
      </c>
      <c r="F155" s="9">
        <f t="shared" si="59"/>
        <v>68441024</v>
      </c>
      <c r="G155" s="9">
        <f t="shared" si="59"/>
        <v>611153078</v>
      </c>
      <c r="H155" s="9">
        <f t="shared" si="59"/>
        <v>679594102</v>
      </c>
      <c r="I155" s="9">
        <f t="shared" si="59"/>
        <v>12265970</v>
      </c>
      <c r="J155" s="9">
        <f t="shared" si="59"/>
        <v>0</v>
      </c>
      <c r="K155" s="9">
        <f t="shared" si="59"/>
        <v>12265970</v>
      </c>
      <c r="L155" s="9">
        <f t="shared" si="59"/>
        <v>0</v>
      </c>
      <c r="M155" s="9">
        <f t="shared" si="59"/>
        <v>0</v>
      </c>
      <c r="N155" s="9">
        <f t="shared" si="59"/>
        <v>0</v>
      </c>
      <c r="O155" s="9">
        <f t="shared" si="59"/>
        <v>0</v>
      </c>
      <c r="P155" s="9">
        <f t="shared" si="59"/>
        <v>0</v>
      </c>
      <c r="Q155" s="9">
        <f t="shared" si="59"/>
        <v>0</v>
      </c>
      <c r="R155" s="9">
        <f t="shared" si="59"/>
        <v>0</v>
      </c>
      <c r="S155" s="9">
        <f t="shared" si="59"/>
        <v>0</v>
      </c>
      <c r="T155" s="9">
        <f t="shared" si="59"/>
        <v>0</v>
      </c>
      <c r="U155" s="9">
        <f t="shared" si="59"/>
        <v>0</v>
      </c>
      <c r="V155" s="9">
        <f t="shared" si="59"/>
        <v>0</v>
      </c>
      <c r="W155" s="9">
        <f t="shared" si="59"/>
        <v>0</v>
      </c>
      <c r="X155" s="9">
        <f t="shared" si="59"/>
        <v>226637945</v>
      </c>
      <c r="Y155" s="9">
        <f t="shared" si="59"/>
        <v>30882138</v>
      </c>
      <c r="Z155" s="9">
        <f t="shared" si="59"/>
        <v>257520083</v>
      </c>
      <c r="AA155" s="9">
        <f t="shared" si="59"/>
        <v>0</v>
      </c>
      <c r="AB155" s="9">
        <f t="shared" si="59"/>
        <v>0</v>
      </c>
      <c r="AC155" s="9">
        <f t="shared" si="59"/>
        <v>0</v>
      </c>
      <c r="AD155" s="9">
        <f t="shared" si="59"/>
        <v>0</v>
      </c>
      <c r="AE155" s="9">
        <f t="shared" si="59"/>
        <v>0</v>
      </c>
      <c r="AF155" s="9">
        <f t="shared" si="59"/>
        <v>0</v>
      </c>
    </row>
    <row r="156" spans="1:32" ht="19.5" customHeight="1">
      <c r="A156" s="52" t="s">
        <v>49</v>
      </c>
      <c r="B156" s="18" t="s">
        <v>2</v>
      </c>
      <c r="C156" s="5">
        <f>F156+I156+L156+O156+U156+X156+AA156+AD156+R156</f>
        <v>0</v>
      </c>
      <c r="D156" s="5">
        <f>G156+J156+M156+P156+V156+Y156+AB156+AE156+S156</f>
        <v>0</v>
      </c>
      <c r="E156" s="6">
        <f>H156+K156+N156+Q156+W156+Z156+AC156+AF156+T156</f>
        <v>0</v>
      </c>
      <c r="F156" s="5">
        <v>0</v>
      </c>
      <c r="G156" s="5">
        <v>0</v>
      </c>
      <c r="H156" s="5">
        <f>F156+G156</f>
        <v>0</v>
      </c>
      <c r="I156" s="5">
        <v>0</v>
      </c>
      <c r="J156" s="5">
        <v>0</v>
      </c>
      <c r="K156" s="5">
        <f>I156+J156</f>
        <v>0</v>
      </c>
      <c r="L156" s="5">
        <v>0</v>
      </c>
      <c r="M156" s="5">
        <v>0</v>
      </c>
      <c r="N156" s="5">
        <f>L156+M156</f>
        <v>0</v>
      </c>
      <c r="O156" s="5">
        <v>0</v>
      </c>
      <c r="P156" s="5">
        <v>0</v>
      </c>
      <c r="Q156" s="5">
        <f>O156+P156</f>
        <v>0</v>
      </c>
      <c r="R156" s="5">
        <v>0</v>
      </c>
      <c r="S156" s="5">
        <v>0</v>
      </c>
      <c r="T156" s="5">
        <f>R156+S156</f>
        <v>0</v>
      </c>
      <c r="U156" s="5">
        <v>0</v>
      </c>
      <c r="V156" s="5">
        <v>0</v>
      </c>
      <c r="W156" s="5">
        <f>U156+V156</f>
        <v>0</v>
      </c>
      <c r="X156" s="5">
        <v>0</v>
      </c>
      <c r="Y156" s="5">
        <v>0</v>
      </c>
      <c r="Z156" s="8">
        <f>X156+Y156</f>
        <v>0</v>
      </c>
      <c r="AA156" s="5">
        <v>0</v>
      </c>
      <c r="AB156" s="5">
        <v>0</v>
      </c>
      <c r="AC156" s="8">
        <f>AA156+AB156</f>
        <v>0</v>
      </c>
      <c r="AD156" s="5">
        <v>0</v>
      </c>
      <c r="AE156" s="5">
        <v>0</v>
      </c>
      <c r="AF156" s="6">
        <f>AD156+AE156</f>
        <v>0</v>
      </c>
    </row>
    <row r="157" spans="1:32" ht="19.5" customHeight="1">
      <c r="A157" s="53" t="s">
        <v>49</v>
      </c>
      <c r="B157" s="17" t="s">
        <v>3</v>
      </c>
      <c r="C157" s="5">
        <f t="shared" ref="C157:E159" si="60">F157+I157+L157+O157+U157+X157+AA157+AD157+R157</f>
        <v>8144605</v>
      </c>
      <c r="D157" s="5">
        <f t="shared" si="60"/>
        <v>0</v>
      </c>
      <c r="E157" s="6">
        <f t="shared" si="60"/>
        <v>8144605</v>
      </c>
      <c r="F157" s="5">
        <v>0</v>
      </c>
      <c r="G157" s="5">
        <v>0</v>
      </c>
      <c r="H157" s="5">
        <f>F157+G157</f>
        <v>0</v>
      </c>
      <c r="I157" s="5">
        <v>0</v>
      </c>
      <c r="J157" s="5">
        <v>0</v>
      </c>
      <c r="K157" s="5">
        <f>I157+J157</f>
        <v>0</v>
      </c>
      <c r="L157" s="5">
        <v>0</v>
      </c>
      <c r="M157" s="5">
        <v>0</v>
      </c>
      <c r="N157" s="5">
        <f>L157+M157</f>
        <v>0</v>
      </c>
      <c r="O157" s="5">
        <v>0</v>
      </c>
      <c r="P157" s="5">
        <v>0</v>
      </c>
      <c r="Q157" s="5">
        <f>O157+P157</f>
        <v>0</v>
      </c>
      <c r="R157" s="5">
        <v>0</v>
      </c>
      <c r="S157" s="5">
        <v>0</v>
      </c>
      <c r="T157" s="5">
        <f>R157+S157</f>
        <v>0</v>
      </c>
      <c r="U157" s="5">
        <v>0</v>
      </c>
      <c r="V157" s="5">
        <v>0</v>
      </c>
      <c r="W157" s="5">
        <f>U157+V157</f>
        <v>0</v>
      </c>
      <c r="X157" s="5">
        <v>8144605</v>
      </c>
      <c r="Y157" s="5">
        <v>0</v>
      </c>
      <c r="Z157" s="8">
        <f>X157+Y157</f>
        <v>8144605</v>
      </c>
      <c r="AA157" s="5">
        <v>0</v>
      </c>
      <c r="AB157" s="5">
        <v>0</v>
      </c>
      <c r="AC157" s="8">
        <f>AA157+AB157</f>
        <v>0</v>
      </c>
      <c r="AD157" s="5">
        <v>0</v>
      </c>
      <c r="AE157" s="5">
        <v>0</v>
      </c>
      <c r="AF157" s="6">
        <f>AD157+AE157</f>
        <v>0</v>
      </c>
    </row>
    <row r="158" spans="1:32" ht="19.5" customHeight="1">
      <c r="A158" s="53"/>
      <c r="B158" s="17" t="s">
        <v>59</v>
      </c>
      <c r="C158" s="5">
        <f t="shared" si="60"/>
        <v>0</v>
      </c>
      <c r="D158" s="5">
        <f t="shared" si="60"/>
        <v>0</v>
      </c>
      <c r="E158" s="6">
        <f t="shared" si="60"/>
        <v>0</v>
      </c>
      <c r="F158" s="5">
        <v>0</v>
      </c>
      <c r="G158" s="5">
        <v>0</v>
      </c>
      <c r="H158" s="5">
        <f>F158+G158</f>
        <v>0</v>
      </c>
      <c r="I158" s="5">
        <v>0</v>
      </c>
      <c r="J158" s="5">
        <v>0</v>
      </c>
      <c r="K158" s="5">
        <f>I158+J158</f>
        <v>0</v>
      </c>
      <c r="L158" s="5">
        <v>0</v>
      </c>
      <c r="M158" s="5">
        <v>0</v>
      </c>
      <c r="N158" s="5">
        <f>L158+M158</f>
        <v>0</v>
      </c>
      <c r="O158" s="5">
        <v>0</v>
      </c>
      <c r="P158" s="5">
        <v>0</v>
      </c>
      <c r="Q158" s="5">
        <f>O158+P158</f>
        <v>0</v>
      </c>
      <c r="R158" s="5">
        <v>0</v>
      </c>
      <c r="S158" s="5">
        <v>0</v>
      </c>
      <c r="T158" s="5">
        <f>R158+S158</f>
        <v>0</v>
      </c>
      <c r="U158" s="5">
        <v>0</v>
      </c>
      <c r="V158" s="5">
        <v>0</v>
      </c>
      <c r="W158" s="5">
        <f>U158+V158</f>
        <v>0</v>
      </c>
      <c r="X158" s="5">
        <v>0</v>
      </c>
      <c r="Y158" s="5">
        <v>0</v>
      </c>
      <c r="Z158" s="8">
        <f>X158+Y158</f>
        <v>0</v>
      </c>
      <c r="AA158" s="5">
        <v>0</v>
      </c>
      <c r="AB158" s="5">
        <v>0</v>
      </c>
      <c r="AC158" s="8">
        <f>AA158+AB158</f>
        <v>0</v>
      </c>
      <c r="AD158" s="5">
        <v>0</v>
      </c>
      <c r="AE158" s="5">
        <v>0</v>
      </c>
      <c r="AF158" s="6">
        <f>AD158+AE158</f>
        <v>0</v>
      </c>
    </row>
    <row r="159" spans="1:32" ht="19.5" customHeight="1">
      <c r="A159" s="54"/>
      <c r="B159" s="17" t="s">
        <v>4</v>
      </c>
      <c r="C159" s="5">
        <f t="shared" si="60"/>
        <v>17719069</v>
      </c>
      <c r="D159" s="5">
        <f t="shared" si="60"/>
        <v>0</v>
      </c>
      <c r="E159" s="6">
        <f t="shared" si="60"/>
        <v>17719069</v>
      </c>
      <c r="F159" s="5">
        <v>0</v>
      </c>
      <c r="G159" s="5">
        <v>0</v>
      </c>
      <c r="H159" s="5">
        <f>F159+G159</f>
        <v>0</v>
      </c>
      <c r="I159" s="5">
        <v>0</v>
      </c>
      <c r="J159" s="5">
        <v>0</v>
      </c>
      <c r="K159" s="5">
        <f>I159+J159</f>
        <v>0</v>
      </c>
      <c r="L159" s="5">
        <v>0</v>
      </c>
      <c r="M159" s="5">
        <v>0</v>
      </c>
      <c r="N159" s="5">
        <f>L159+M159</f>
        <v>0</v>
      </c>
      <c r="O159" s="5">
        <v>0</v>
      </c>
      <c r="P159" s="5">
        <v>0</v>
      </c>
      <c r="Q159" s="5">
        <f>O159+P159</f>
        <v>0</v>
      </c>
      <c r="R159" s="5">
        <v>0</v>
      </c>
      <c r="S159" s="5">
        <v>0</v>
      </c>
      <c r="T159" s="5">
        <f>R159+S159</f>
        <v>0</v>
      </c>
      <c r="U159" s="5">
        <v>0</v>
      </c>
      <c r="V159" s="5">
        <v>0</v>
      </c>
      <c r="W159" s="5">
        <f>U159+V159</f>
        <v>0</v>
      </c>
      <c r="X159" s="5">
        <v>17719069</v>
      </c>
      <c r="Y159" s="5">
        <v>0</v>
      </c>
      <c r="Z159" s="8">
        <f>X159+Y159</f>
        <v>17719069</v>
      </c>
      <c r="AA159" s="5">
        <v>0</v>
      </c>
      <c r="AB159" s="5">
        <v>0</v>
      </c>
      <c r="AC159" s="8">
        <f>AA159+AB159</f>
        <v>0</v>
      </c>
      <c r="AD159" s="5">
        <v>0</v>
      </c>
      <c r="AE159" s="5">
        <v>0</v>
      </c>
      <c r="AF159" s="6">
        <f>AD159+AE159</f>
        <v>0</v>
      </c>
    </row>
    <row r="160" spans="1:32" ht="19.5" customHeight="1" thickBot="1">
      <c r="A160" s="22" t="s">
        <v>5</v>
      </c>
      <c r="B160" s="21"/>
      <c r="C160" s="9">
        <f t="shared" ref="C160:AF160" si="61">SUM(C156:C159)</f>
        <v>25863674</v>
      </c>
      <c r="D160" s="9">
        <f t="shared" si="61"/>
        <v>0</v>
      </c>
      <c r="E160" s="9">
        <f t="shared" si="61"/>
        <v>25863674</v>
      </c>
      <c r="F160" s="9">
        <f t="shared" si="61"/>
        <v>0</v>
      </c>
      <c r="G160" s="9">
        <f t="shared" si="61"/>
        <v>0</v>
      </c>
      <c r="H160" s="9">
        <f t="shared" si="61"/>
        <v>0</v>
      </c>
      <c r="I160" s="9">
        <f t="shared" si="61"/>
        <v>0</v>
      </c>
      <c r="J160" s="9">
        <f t="shared" si="61"/>
        <v>0</v>
      </c>
      <c r="K160" s="9">
        <f t="shared" si="61"/>
        <v>0</v>
      </c>
      <c r="L160" s="9">
        <f t="shared" si="61"/>
        <v>0</v>
      </c>
      <c r="M160" s="9">
        <f t="shared" si="61"/>
        <v>0</v>
      </c>
      <c r="N160" s="9">
        <f t="shared" si="61"/>
        <v>0</v>
      </c>
      <c r="O160" s="9">
        <f t="shared" si="61"/>
        <v>0</v>
      </c>
      <c r="P160" s="9">
        <f t="shared" si="61"/>
        <v>0</v>
      </c>
      <c r="Q160" s="9">
        <f t="shared" si="61"/>
        <v>0</v>
      </c>
      <c r="R160" s="9">
        <f t="shared" si="61"/>
        <v>0</v>
      </c>
      <c r="S160" s="9">
        <f t="shared" si="61"/>
        <v>0</v>
      </c>
      <c r="T160" s="9">
        <f t="shared" si="61"/>
        <v>0</v>
      </c>
      <c r="U160" s="9">
        <f t="shared" si="61"/>
        <v>0</v>
      </c>
      <c r="V160" s="9">
        <f t="shared" si="61"/>
        <v>0</v>
      </c>
      <c r="W160" s="9">
        <f t="shared" si="61"/>
        <v>0</v>
      </c>
      <c r="X160" s="9">
        <f t="shared" si="61"/>
        <v>25863674</v>
      </c>
      <c r="Y160" s="9">
        <f t="shared" si="61"/>
        <v>0</v>
      </c>
      <c r="Z160" s="9">
        <f t="shared" si="61"/>
        <v>25863674</v>
      </c>
      <c r="AA160" s="9">
        <f t="shared" si="61"/>
        <v>0</v>
      </c>
      <c r="AB160" s="9">
        <f t="shared" si="61"/>
        <v>0</v>
      </c>
      <c r="AC160" s="9">
        <f t="shared" si="61"/>
        <v>0</v>
      </c>
      <c r="AD160" s="9">
        <f t="shared" si="61"/>
        <v>0</v>
      </c>
      <c r="AE160" s="9">
        <f t="shared" si="61"/>
        <v>0</v>
      </c>
      <c r="AF160" s="9">
        <f t="shared" si="61"/>
        <v>0</v>
      </c>
    </row>
    <row r="161" spans="1:32" ht="19.5" customHeight="1">
      <c r="A161" s="52" t="s">
        <v>50</v>
      </c>
      <c r="B161" s="18" t="s">
        <v>2</v>
      </c>
      <c r="C161" s="5">
        <f>F161+I161+L161+O161+U161+X161+AA161+AD161+R161</f>
        <v>0</v>
      </c>
      <c r="D161" s="5">
        <f>G161+J161+M161+P161+V161+Y161+AB161+AE161+S161</f>
        <v>0</v>
      </c>
      <c r="E161" s="6">
        <f>H161+K161+N161+Q161+W161+Z161+AC161+AF161+T161</f>
        <v>0</v>
      </c>
      <c r="F161" s="5">
        <v>0</v>
      </c>
      <c r="G161" s="5">
        <v>0</v>
      </c>
      <c r="H161" s="5">
        <f>F161+G161</f>
        <v>0</v>
      </c>
      <c r="I161" s="5">
        <v>0</v>
      </c>
      <c r="J161" s="5">
        <v>0</v>
      </c>
      <c r="K161" s="5">
        <f>I161+J161</f>
        <v>0</v>
      </c>
      <c r="L161" s="5">
        <v>0</v>
      </c>
      <c r="M161" s="5">
        <v>0</v>
      </c>
      <c r="N161" s="5">
        <f>L161+M161</f>
        <v>0</v>
      </c>
      <c r="O161" s="5">
        <v>0</v>
      </c>
      <c r="P161" s="5">
        <v>0</v>
      </c>
      <c r="Q161" s="5">
        <f>O161+P161</f>
        <v>0</v>
      </c>
      <c r="R161" s="5">
        <v>0</v>
      </c>
      <c r="S161" s="5">
        <v>0</v>
      </c>
      <c r="T161" s="5">
        <f>R161+S161</f>
        <v>0</v>
      </c>
      <c r="U161" s="5">
        <v>0</v>
      </c>
      <c r="V161" s="5">
        <v>0</v>
      </c>
      <c r="W161" s="5">
        <f>U161+V161</f>
        <v>0</v>
      </c>
      <c r="X161" s="5">
        <v>0</v>
      </c>
      <c r="Y161" s="5">
        <v>0</v>
      </c>
      <c r="Z161" s="8">
        <f>X161+Y161</f>
        <v>0</v>
      </c>
      <c r="AA161" s="5">
        <v>0</v>
      </c>
      <c r="AB161" s="5">
        <v>0</v>
      </c>
      <c r="AC161" s="8">
        <f>AA161+AB161</f>
        <v>0</v>
      </c>
      <c r="AD161" s="5">
        <v>0</v>
      </c>
      <c r="AE161" s="5">
        <v>0</v>
      </c>
      <c r="AF161" s="6">
        <f>AD161+AE161</f>
        <v>0</v>
      </c>
    </row>
    <row r="162" spans="1:32" ht="19.5" customHeight="1">
      <c r="A162" s="53"/>
      <c r="B162" s="17" t="s">
        <v>3</v>
      </c>
      <c r="C162" s="5">
        <f t="shared" ref="C162:E164" si="62">F162+I162+L162+O162+U162+X162+AA162+AD162+R162</f>
        <v>0</v>
      </c>
      <c r="D162" s="5">
        <f t="shared" si="62"/>
        <v>0</v>
      </c>
      <c r="E162" s="6">
        <f t="shared" si="62"/>
        <v>0</v>
      </c>
      <c r="F162" s="5">
        <v>0</v>
      </c>
      <c r="G162" s="5">
        <v>0</v>
      </c>
      <c r="H162" s="5">
        <f>F162+G162</f>
        <v>0</v>
      </c>
      <c r="I162" s="5">
        <v>0</v>
      </c>
      <c r="J162" s="5">
        <v>0</v>
      </c>
      <c r="K162" s="5">
        <f>I162+J162</f>
        <v>0</v>
      </c>
      <c r="L162" s="5">
        <v>0</v>
      </c>
      <c r="M162" s="5">
        <v>0</v>
      </c>
      <c r="N162" s="5">
        <f>L162+M162</f>
        <v>0</v>
      </c>
      <c r="O162" s="5">
        <v>0</v>
      </c>
      <c r="P162" s="5">
        <v>0</v>
      </c>
      <c r="Q162" s="5">
        <f>O162+P162</f>
        <v>0</v>
      </c>
      <c r="R162" s="5">
        <v>0</v>
      </c>
      <c r="S162" s="5">
        <v>0</v>
      </c>
      <c r="T162" s="5">
        <f>R162+S162</f>
        <v>0</v>
      </c>
      <c r="U162" s="5">
        <v>0</v>
      </c>
      <c r="V162" s="5">
        <v>0</v>
      </c>
      <c r="W162" s="5">
        <f>U162+V162</f>
        <v>0</v>
      </c>
      <c r="X162" s="5">
        <v>0</v>
      </c>
      <c r="Y162" s="5">
        <v>0</v>
      </c>
      <c r="Z162" s="8">
        <f>X162+Y162</f>
        <v>0</v>
      </c>
      <c r="AA162" s="5">
        <v>0</v>
      </c>
      <c r="AB162" s="5">
        <v>0</v>
      </c>
      <c r="AC162" s="8">
        <f>AA162+AB162</f>
        <v>0</v>
      </c>
      <c r="AD162" s="5">
        <v>0</v>
      </c>
      <c r="AE162" s="5">
        <v>0</v>
      </c>
      <c r="AF162" s="6">
        <f>AD162+AE162</f>
        <v>0</v>
      </c>
    </row>
    <row r="163" spans="1:32" ht="19.5" customHeight="1">
      <c r="A163" s="53"/>
      <c r="B163" s="17" t="s">
        <v>59</v>
      </c>
      <c r="C163" s="5">
        <f t="shared" si="62"/>
        <v>0</v>
      </c>
      <c r="D163" s="5">
        <f t="shared" si="62"/>
        <v>0</v>
      </c>
      <c r="E163" s="6">
        <f t="shared" si="62"/>
        <v>0</v>
      </c>
      <c r="F163" s="5">
        <v>0</v>
      </c>
      <c r="G163" s="5">
        <v>0</v>
      </c>
      <c r="H163" s="5">
        <f>F163+G163</f>
        <v>0</v>
      </c>
      <c r="I163" s="5">
        <v>0</v>
      </c>
      <c r="J163" s="5">
        <v>0</v>
      </c>
      <c r="K163" s="5">
        <f>I163+J163</f>
        <v>0</v>
      </c>
      <c r="L163" s="5">
        <v>0</v>
      </c>
      <c r="M163" s="5">
        <v>0</v>
      </c>
      <c r="N163" s="5">
        <f>L163+M163</f>
        <v>0</v>
      </c>
      <c r="O163" s="5">
        <v>0</v>
      </c>
      <c r="P163" s="5">
        <v>0</v>
      </c>
      <c r="Q163" s="5">
        <f>O163+P163</f>
        <v>0</v>
      </c>
      <c r="R163" s="5">
        <v>0</v>
      </c>
      <c r="S163" s="5">
        <v>0</v>
      </c>
      <c r="T163" s="5">
        <f>R163+S163</f>
        <v>0</v>
      </c>
      <c r="U163" s="5">
        <v>0</v>
      </c>
      <c r="V163" s="5">
        <v>0</v>
      </c>
      <c r="W163" s="5">
        <f>U163+V163</f>
        <v>0</v>
      </c>
      <c r="X163" s="5">
        <v>0</v>
      </c>
      <c r="Y163" s="5">
        <v>0</v>
      </c>
      <c r="Z163" s="8">
        <f>X163+Y163</f>
        <v>0</v>
      </c>
      <c r="AA163" s="5">
        <v>0</v>
      </c>
      <c r="AB163" s="5">
        <v>0</v>
      </c>
      <c r="AC163" s="8">
        <f>AA163+AB163</f>
        <v>0</v>
      </c>
      <c r="AD163" s="5">
        <v>0</v>
      </c>
      <c r="AE163" s="5">
        <v>0</v>
      </c>
      <c r="AF163" s="6">
        <f>AD163+AE163</f>
        <v>0</v>
      </c>
    </row>
    <row r="164" spans="1:32" ht="19.5" customHeight="1">
      <c r="A164" s="54"/>
      <c r="B164" s="17" t="s">
        <v>4</v>
      </c>
      <c r="C164" s="5">
        <f t="shared" si="62"/>
        <v>0</v>
      </c>
      <c r="D164" s="5">
        <f t="shared" si="62"/>
        <v>0</v>
      </c>
      <c r="E164" s="6">
        <f t="shared" si="62"/>
        <v>0</v>
      </c>
      <c r="F164" s="5">
        <v>0</v>
      </c>
      <c r="G164" s="5">
        <v>0</v>
      </c>
      <c r="H164" s="5">
        <f>F164+G164</f>
        <v>0</v>
      </c>
      <c r="I164" s="5">
        <v>0</v>
      </c>
      <c r="J164" s="5">
        <v>0</v>
      </c>
      <c r="K164" s="5">
        <f>I164+J164</f>
        <v>0</v>
      </c>
      <c r="L164" s="5">
        <v>0</v>
      </c>
      <c r="M164" s="5">
        <v>0</v>
      </c>
      <c r="N164" s="5">
        <f>L164+M164</f>
        <v>0</v>
      </c>
      <c r="O164" s="5">
        <v>0</v>
      </c>
      <c r="P164" s="5">
        <v>0</v>
      </c>
      <c r="Q164" s="5">
        <f>O164+P164</f>
        <v>0</v>
      </c>
      <c r="R164" s="5">
        <v>0</v>
      </c>
      <c r="S164" s="5">
        <v>0</v>
      </c>
      <c r="T164" s="5">
        <f>R164+S164</f>
        <v>0</v>
      </c>
      <c r="U164" s="5">
        <v>0</v>
      </c>
      <c r="V164" s="5">
        <v>0</v>
      </c>
      <c r="W164" s="5">
        <f>U164+V164</f>
        <v>0</v>
      </c>
      <c r="X164" s="5">
        <v>0</v>
      </c>
      <c r="Y164" s="5">
        <v>0</v>
      </c>
      <c r="Z164" s="8">
        <f>X164+Y164</f>
        <v>0</v>
      </c>
      <c r="AA164" s="5">
        <v>0</v>
      </c>
      <c r="AB164" s="5">
        <v>0</v>
      </c>
      <c r="AC164" s="8">
        <f>AA164+AB164</f>
        <v>0</v>
      </c>
      <c r="AD164" s="5">
        <v>0</v>
      </c>
      <c r="AE164" s="5">
        <v>0</v>
      </c>
      <c r="AF164" s="6">
        <f>AD164+AE164</f>
        <v>0</v>
      </c>
    </row>
    <row r="165" spans="1:32" ht="19.5" customHeight="1" thickBot="1">
      <c r="A165" s="22" t="s">
        <v>5</v>
      </c>
      <c r="B165" s="21"/>
      <c r="C165" s="9">
        <f t="shared" ref="C165:AF165" si="63">SUM(C161:C164)</f>
        <v>0</v>
      </c>
      <c r="D165" s="9">
        <f t="shared" si="63"/>
        <v>0</v>
      </c>
      <c r="E165" s="9">
        <f t="shared" si="63"/>
        <v>0</v>
      </c>
      <c r="F165" s="9">
        <f t="shared" si="63"/>
        <v>0</v>
      </c>
      <c r="G165" s="9">
        <f t="shared" si="63"/>
        <v>0</v>
      </c>
      <c r="H165" s="9">
        <f t="shared" si="63"/>
        <v>0</v>
      </c>
      <c r="I165" s="9">
        <f t="shared" si="63"/>
        <v>0</v>
      </c>
      <c r="J165" s="9">
        <f t="shared" si="63"/>
        <v>0</v>
      </c>
      <c r="K165" s="9">
        <f t="shared" si="63"/>
        <v>0</v>
      </c>
      <c r="L165" s="9">
        <f t="shared" si="63"/>
        <v>0</v>
      </c>
      <c r="M165" s="9">
        <f t="shared" si="63"/>
        <v>0</v>
      </c>
      <c r="N165" s="9">
        <f t="shared" si="63"/>
        <v>0</v>
      </c>
      <c r="O165" s="9">
        <f t="shared" si="63"/>
        <v>0</v>
      </c>
      <c r="P165" s="9">
        <f t="shared" si="63"/>
        <v>0</v>
      </c>
      <c r="Q165" s="9">
        <f t="shared" si="63"/>
        <v>0</v>
      </c>
      <c r="R165" s="9">
        <f t="shared" si="63"/>
        <v>0</v>
      </c>
      <c r="S165" s="9">
        <f t="shared" si="63"/>
        <v>0</v>
      </c>
      <c r="T165" s="9">
        <f t="shared" si="63"/>
        <v>0</v>
      </c>
      <c r="U165" s="9">
        <f t="shared" si="63"/>
        <v>0</v>
      </c>
      <c r="V165" s="9">
        <f t="shared" si="63"/>
        <v>0</v>
      </c>
      <c r="W165" s="9">
        <f t="shared" si="63"/>
        <v>0</v>
      </c>
      <c r="X165" s="9">
        <f t="shared" si="63"/>
        <v>0</v>
      </c>
      <c r="Y165" s="9">
        <f t="shared" si="63"/>
        <v>0</v>
      </c>
      <c r="Z165" s="9">
        <f t="shared" si="63"/>
        <v>0</v>
      </c>
      <c r="AA165" s="9">
        <f t="shared" si="63"/>
        <v>0</v>
      </c>
      <c r="AB165" s="9">
        <f t="shared" si="63"/>
        <v>0</v>
      </c>
      <c r="AC165" s="9">
        <f t="shared" si="63"/>
        <v>0</v>
      </c>
      <c r="AD165" s="9">
        <f t="shared" si="63"/>
        <v>0</v>
      </c>
      <c r="AE165" s="9">
        <f t="shared" si="63"/>
        <v>0</v>
      </c>
      <c r="AF165" s="9">
        <f t="shared" si="63"/>
        <v>0</v>
      </c>
    </row>
    <row r="166" spans="1:32" ht="19.5" customHeight="1">
      <c r="A166" s="52" t="s">
        <v>51</v>
      </c>
      <c r="B166" s="18" t="s">
        <v>2</v>
      </c>
      <c r="C166" s="5">
        <f>F166+I166+L166+O166+U166+X166+AA166+AD166+R166</f>
        <v>0</v>
      </c>
      <c r="D166" s="5">
        <f>G166+J166+M166+P166+V166+Y166+AB166+AE166+S166</f>
        <v>0</v>
      </c>
      <c r="E166" s="6">
        <f>H166+K166+N166+Q166+W166+Z166+AC166+AF166+T166</f>
        <v>0</v>
      </c>
      <c r="F166" s="5">
        <v>0</v>
      </c>
      <c r="G166" s="5">
        <v>0</v>
      </c>
      <c r="H166" s="5">
        <f>F166+G166</f>
        <v>0</v>
      </c>
      <c r="I166" s="5">
        <v>0</v>
      </c>
      <c r="J166" s="5">
        <v>0</v>
      </c>
      <c r="K166" s="5">
        <f>I166+J166</f>
        <v>0</v>
      </c>
      <c r="L166" s="5">
        <v>0</v>
      </c>
      <c r="M166" s="5">
        <v>0</v>
      </c>
      <c r="N166" s="5">
        <f>L166+M166</f>
        <v>0</v>
      </c>
      <c r="O166" s="5">
        <v>0</v>
      </c>
      <c r="P166" s="5">
        <v>0</v>
      </c>
      <c r="Q166" s="5">
        <f>O166+P166</f>
        <v>0</v>
      </c>
      <c r="R166" s="5">
        <v>0</v>
      </c>
      <c r="S166" s="5">
        <v>0</v>
      </c>
      <c r="T166" s="5">
        <f>R166+S166</f>
        <v>0</v>
      </c>
      <c r="U166" s="5">
        <v>0</v>
      </c>
      <c r="V166" s="5">
        <v>0</v>
      </c>
      <c r="W166" s="5">
        <f>U166+V166</f>
        <v>0</v>
      </c>
      <c r="X166" s="5">
        <v>0</v>
      </c>
      <c r="Y166" s="5">
        <v>0</v>
      </c>
      <c r="Z166" s="8">
        <f>X166+Y166</f>
        <v>0</v>
      </c>
      <c r="AA166" s="5">
        <v>0</v>
      </c>
      <c r="AB166" s="5">
        <v>0</v>
      </c>
      <c r="AC166" s="8">
        <f>AA166+AB166</f>
        <v>0</v>
      </c>
      <c r="AD166" s="5">
        <v>0</v>
      </c>
      <c r="AE166" s="5">
        <v>0</v>
      </c>
      <c r="AF166" s="6">
        <f>AD166+AE166</f>
        <v>0</v>
      </c>
    </row>
    <row r="167" spans="1:32" ht="19.5" customHeight="1">
      <c r="A167" s="53"/>
      <c r="B167" s="17" t="s">
        <v>3</v>
      </c>
      <c r="C167" s="5">
        <f t="shared" ref="C167:E169" si="64">F167+I167+L167+O167+U167+X167+AA167+AD167+R167</f>
        <v>1124021</v>
      </c>
      <c r="D167" s="5">
        <f t="shared" si="64"/>
        <v>0</v>
      </c>
      <c r="E167" s="6">
        <f t="shared" si="64"/>
        <v>1124021</v>
      </c>
      <c r="F167" s="5">
        <v>0</v>
      </c>
      <c r="G167" s="5">
        <v>0</v>
      </c>
      <c r="H167" s="5">
        <f>F167+G167</f>
        <v>0</v>
      </c>
      <c r="I167" s="5">
        <v>0</v>
      </c>
      <c r="J167" s="5">
        <v>0</v>
      </c>
      <c r="K167" s="5">
        <f>I167+J167</f>
        <v>0</v>
      </c>
      <c r="L167" s="5">
        <v>0</v>
      </c>
      <c r="M167" s="5">
        <v>0</v>
      </c>
      <c r="N167" s="5">
        <f>L167+M167</f>
        <v>0</v>
      </c>
      <c r="O167" s="5">
        <v>0</v>
      </c>
      <c r="P167" s="5">
        <v>0</v>
      </c>
      <c r="Q167" s="5">
        <f>O167+P167</f>
        <v>0</v>
      </c>
      <c r="R167" s="5">
        <v>0</v>
      </c>
      <c r="S167" s="5">
        <v>0</v>
      </c>
      <c r="T167" s="5">
        <f>R167+S167</f>
        <v>0</v>
      </c>
      <c r="U167" s="5">
        <v>0</v>
      </c>
      <c r="V167" s="5">
        <v>0</v>
      </c>
      <c r="W167" s="5">
        <f>U167+V167</f>
        <v>0</v>
      </c>
      <c r="X167" s="5">
        <v>1124021</v>
      </c>
      <c r="Y167" s="5">
        <v>0</v>
      </c>
      <c r="Z167" s="8">
        <f>X167+Y167</f>
        <v>1124021</v>
      </c>
      <c r="AA167" s="5">
        <v>0</v>
      </c>
      <c r="AB167" s="5">
        <v>0</v>
      </c>
      <c r="AC167" s="8">
        <f>AA167+AB167</f>
        <v>0</v>
      </c>
      <c r="AD167" s="5">
        <v>0</v>
      </c>
      <c r="AE167" s="5">
        <v>0</v>
      </c>
      <c r="AF167" s="6">
        <f>AD167+AE167</f>
        <v>0</v>
      </c>
    </row>
    <row r="168" spans="1:32" ht="19.5" customHeight="1">
      <c r="A168" s="53"/>
      <c r="B168" s="17" t="s">
        <v>59</v>
      </c>
      <c r="C168" s="5">
        <f t="shared" si="64"/>
        <v>0</v>
      </c>
      <c r="D168" s="5">
        <f t="shared" si="64"/>
        <v>0</v>
      </c>
      <c r="E168" s="6">
        <f t="shared" si="64"/>
        <v>0</v>
      </c>
      <c r="F168" s="5">
        <v>0</v>
      </c>
      <c r="G168" s="5">
        <v>0</v>
      </c>
      <c r="H168" s="5">
        <f>F168+G168</f>
        <v>0</v>
      </c>
      <c r="I168" s="5">
        <v>0</v>
      </c>
      <c r="J168" s="5">
        <v>0</v>
      </c>
      <c r="K168" s="5">
        <f>I168+J168</f>
        <v>0</v>
      </c>
      <c r="L168" s="5">
        <v>0</v>
      </c>
      <c r="M168" s="5">
        <v>0</v>
      </c>
      <c r="N168" s="5">
        <f>L168+M168</f>
        <v>0</v>
      </c>
      <c r="O168" s="5">
        <v>0</v>
      </c>
      <c r="P168" s="5">
        <v>0</v>
      </c>
      <c r="Q168" s="5">
        <f>O168+P168</f>
        <v>0</v>
      </c>
      <c r="R168" s="5">
        <v>0</v>
      </c>
      <c r="S168" s="5">
        <v>0</v>
      </c>
      <c r="T168" s="5">
        <f>R168+S168</f>
        <v>0</v>
      </c>
      <c r="U168" s="5">
        <v>0</v>
      </c>
      <c r="V168" s="5">
        <v>0</v>
      </c>
      <c r="W168" s="5">
        <f>U168+V168</f>
        <v>0</v>
      </c>
      <c r="X168" s="5">
        <v>0</v>
      </c>
      <c r="Y168" s="5">
        <v>0</v>
      </c>
      <c r="Z168" s="8">
        <f>X168+Y168</f>
        <v>0</v>
      </c>
      <c r="AA168" s="5">
        <v>0</v>
      </c>
      <c r="AB168" s="5">
        <v>0</v>
      </c>
      <c r="AC168" s="8">
        <f>AA168+AB168</f>
        <v>0</v>
      </c>
      <c r="AD168" s="5">
        <v>0</v>
      </c>
      <c r="AE168" s="5">
        <v>0</v>
      </c>
      <c r="AF168" s="6">
        <f>AD168+AE168</f>
        <v>0</v>
      </c>
    </row>
    <row r="169" spans="1:32" ht="19.5" customHeight="1">
      <c r="A169" s="54"/>
      <c r="B169" s="17" t="s">
        <v>4</v>
      </c>
      <c r="C169" s="5">
        <f t="shared" si="64"/>
        <v>9628643</v>
      </c>
      <c r="D169" s="5">
        <f t="shared" si="64"/>
        <v>10865101</v>
      </c>
      <c r="E169" s="6">
        <f t="shared" si="64"/>
        <v>20493744</v>
      </c>
      <c r="F169" s="5">
        <v>0</v>
      </c>
      <c r="G169" s="5">
        <v>0</v>
      </c>
      <c r="H169" s="5">
        <f>F169+G169</f>
        <v>0</v>
      </c>
      <c r="I169" s="5">
        <v>0</v>
      </c>
      <c r="J169" s="5">
        <v>0</v>
      </c>
      <c r="K169" s="5">
        <f>I169+J169</f>
        <v>0</v>
      </c>
      <c r="L169" s="5">
        <v>0</v>
      </c>
      <c r="M169" s="5">
        <v>0</v>
      </c>
      <c r="N169" s="5">
        <f>L169+M169</f>
        <v>0</v>
      </c>
      <c r="O169" s="5">
        <v>0</v>
      </c>
      <c r="P169" s="5">
        <v>0</v>
      </c>
      <c r="Q169" s="5">
        <f>O169+P169</f>
        <v>0</v>
      </c>
      <c r="R169" s="5">
        <v>0</v>
      </c>
      <c r="S169" s="5">
        <v>0</v>
      </c>
      <c r="T169" s="5">
        <f>R169+S169</f>
        <v>0</v>
      </c>
      <c r="U169" s="5">
        <v>0</v>
      </c>
      <c r="V169" s="5">
        <v>0</v>
      </c>
      <c r="W169" s="5">
        <f>U169+V169</f>
        <v>0</v>
      </c>
      <c r="X169" s="5">
        <v>9628643</v>
      </c>
      <c r="Y169" s="5">
        <v>10865101</v>
      </c>
      <c r="Z169" s="8">
        <f>X169+Y169</f>
        <v>20493744</v>
      </c>
      <c r="AA169" s="5">
        <v>0</v>
      </c>
      <c r="AB169" s="5">
        <v>0</v>
      </c>
      <c r="AC169" s="8">
        <f>AA169+AB169</f>
        <v>0</v>
      </c>
      <c r="AD169" s="5">
        <v>0</v>
      </c>
      <c r="AE169" s="5">
        <v>0</v>
      </c>
      <c r="AF169" s="6">
        <f>AD169+AE169</f>
        <v>0</v>
      </c>
    </row>
    <row r="170" spans="1:32" ht="19.5" customHeight="1" thickBot="1">
      <c r="A170" s="22" t="s">
        <v>5</v>
      </c>
      <c r="B170" s="21"/>
      <c r="C170" s="9">
        <f t="shared" ref="C170:AF170" si="65">SUM(C166:C169)</f>
        <v>10752664</v>
      </c>
      <c r="D170" s="9">
        <f t="shared" si="65"/>
        <v>10865101</v>
      </c>
      <c r="E170" s="9">
        <f t="shared" si="65"/>
        <v>21617765</v>
      </c>
      <c r="F170" s="9">
        <f t="shared" si="65"/>
        <v>0</v>
      </c>
      <c r="G170" s="9">
        <f t="shared" si="65"/>
        <v>0</v>
      </c>
      <c r="H170" s="9">
        <f t="shared" si="65"/>
        <v>0</v>
      </c>
      <c r="I170" s="9">
        <f t="shared" si="65"/>
        <v>0</v>
      </c>
      <c r="J170" s="9">
        <f t="shared" si="65"/>
        <v>0</v>
      </c>
      <c r="K170" s="9">
        <f t="shared" si="65"/>
        <v>0</v>
      </c>
      <c r="L170" s="9">
        <f t="shared" si="65"/>
        <v>0</v>
      </c>
      <c r="M170" s="9">
        <f t="shared" si="65"/>
        <v>0</v>
      </c>
      <c r="N170" s="9">
        <f t="shared" si="65"/>
        <v>0</v>
      </c>
      <c r="O170" s="9">
        <f t="shared" si="65"/>
        <v>0</v>
      </c>
      <c r="P170" s="9">
        <f t="shared" si="65"/>
        <v>0</v>
      </c>
      <c r="Q170" s="9">
        <f t="shared" si="65"/>
        <v>0</v>
      </c>
      <c r="R170" s="9">
        <f t="shared" si="65"/>
        <v>0</v>
      </c>
      <c r="S170" s="9">
        <f t="shared" si="65"/>
        <v>0</v>
      </c>
      <c r="T170" s="9">
        <f t="shared" si="65"/>
        <v>0</v>
      </c>
      <c r="U170" s="9">
        <f t="shared" si="65"/>
        <v>0</v>
      </c>
      <c r="V170" s="9">
        <f t="shared" si="65"/>
        <v>0</v>
      </c>
      <c r="W170" s="9">
        <f t="shared" si="65"/>
        <v>0</v>
      </c>
      <c r="X170" s="9">
        <f t="shared" si="65"/>
        <v>10752664</v>
      </c>
      <c r="Y170" s="9">
        <f t="shared" si="65"/>
        <v>10865101</v>
      </c>
      <c r="Z170" s="9">
        <f t="shared" si="65"/>
        <v>21617765</v>
      </c>
      <c r="AA170" s="9">
        <f t="shared" si="65"/>
        <v>0</v>
      </c>
      <c r="AB170" s="9">
        <f t="shared" si="65"/>
        <v>0</v>
      </c>
      <c r="AC170" s="9">
        <f t="shared" si="65"/>
        <v>0</v>
      </c>
      <c r="AD170" s="9">
        <f t="shared" si="65"/>
        <v>0</v>
      </c>
      <c r="AE170" s="9">
        <f t="shared" si="65"/>
        <v>0</v>
      </c>
      <c r="AF170" s="9">
        <f t="shared" si="65"/>
        <v>0</v>
      </c>
    </row>
    <row r="171" spans="1:32" ht="19.5" customHeight="1">
      <c r="A171" s="52" t="s">
        <v>52</v>
      </c>
      <c r="B171" s="18" t="s">
        <v>2</v>
      </c>
      <c r="C171" s="5">
        <f>F171+I171+L171+O171+U171+X171+AA171+AD171+R171</f>
        <v>0</v>
      </c>
      <c r="D171" s="5">
        <f>G171+J171+M171+P171+V171+Y171+AB171+AE171+S171</f>
        <v>0</v>
      </c>
      <c r="E171" s="6">
        <f>H171+K171+N171+Q171+W171+Z171+AC171+AF171+T171</f>
        <v>0</v>
      </c>
      <c r="F171" s="5">
        <v>0</v>
      </c>
      <c r="G171" s="5">
        <v>0</v>
      </c>
      <c r="H171" s="5">
        <f>F171+G171</f>
        <v>0</v>
      </c>
      <c r="I171" s="5">
        <v>0</v>
      </c>
      <c r="J171" s="5">
        <v>0</v>
      </c>
      <c r="K171" s="5">
        <f>I171+J171</f>
        <v>0</v>
      </c>
      <c r="L171" s="5">
        <v>0</v>
      </c>
      <c r="M171" s="5">
        <v>0</v>
      </c>
      <c r="N171" s="5">
        <f>L171+M171</f>
        <v>0</v>
      </c>
      <c r="O171" s="5">
        <v>0</v>
      </c>
      <c r="P171" s="5">
        <v>0</v>
      </c>
      <c r="Q171" s="5">
        <f>O171+P171</f>
        <v>0</v>
      </c>
      <c r="R171" s="5">
        <v>0</v>
      </c>
      <c r="S171" s="5">
        <v>0</v>
      </c>
      <c r="T171" s="5">
        <f>R171+S171</f>
        <v>0</v>
      </c>
      <c r="U171" s="5">
        <v>0</v>
      </c>
      <c r="V171" s="5">
        <v>0</v>
      </c>
      <c r="W171" s="5">
        <f>U171+V171</f>
        <v>0</v>
      </c>
      <c r="X171" s="5">
        <v>0</v>
      </c>
      <c r="Y171" s="5">
        <v>0</v>
      </c>
      <c r="Z171" s="8">
        <f>X171+Y171</f>
        <v>0</v>
      </c>
      <c r="AA171" s="5">
        <v>0</v>
      </c>
      <c r="AB171" s="5">
        <v>0</v>
      </c>
      <c r="AC171" s="8">
        <f>AA171+AB171</f>
        <v>0</v>
      </c>
      <c r="AD171" s="5">
        <v>0</v>
      </c>
      <c r="AE171" s="5">
        <v>0</v>
      </c>
      <c r="AF171" s="6">
        <f>AD171+AE171</f>
        <v>0</v>
      </c>
    </row>
    <row r="172" spans="1:32" ht="19.5" customHeight="1">
      <c r="A172" s="53"/>
      <c r="B172" s="17" t="s">
        <v>3</v>
      </c>
      <c r="C172" s="5">
        <f t="shared" ref="C172:E174" si="66">F172+I172+L172+O172+U172+X172+AA172+AD172+R172</f>
        <v>6675377</v>
      </c>
      <c r="D172" s="5">
        <f t="shared" si="66"/>
        <v>0</v>
      </c>
      <c r="E172" s="6">
        <f t="shared" si="66"/>
        <v>6675377</v>
      </c>
      <c r="F172" s="5">
        <v>0</v>
      </c>
      <c r="G172" s="5">
        <v>0</v>
      </c>
      <c r="H172" s="5">
        <f>F172+G172</f>
        <v>0</v>
      </c>
      <c r="I172" s="5">
        <v>0</v>
      </c>
      <c r="J172" s="5">
        <v>0</v>
      </c>
      <c r="K172" s="5">
        <f>I172+J172</f>
        <v>0</v>
      </c>
      <c r="L172" s="5">
        <v>0</v>
      </c>
      <c r="M172" s="5">
        <v>0</v>
      </c>
      <c r="N172" s="5">
        <f>L172+M172</f>
        <v>0</v>
      </c>
      <c r="O172" s="5">
        <v>0</v>
      </c>
      <c r="P172" s="5">
        <v>0</v>
      </c>
      <c r="Q172" s="5">
        <f>O172+P172</f>
        <v>0</v>
      </c>
      <c r="R172" s="5">
        <v>0</v>
      </c>
      <c r="S172" s="5">
        <v>0</v>
      </c>
      <c r="T172" s="5">
        <f>R172+S172</f>
        <v>0</v>
      </c>
      <c r="U172" s="5">
        <v>0</v>
      </c>
      <c r="V172" s="5">
        <v>0</v>
      </c>
      <c r="W172" s="5">
        <f>U172+V172</f>
        <v>0</v>
      </c>
      <c r="X172" s="5">
        <v>6675377</v>
      </c>
      <c r="Y172" s="5">
        <v>0</v>
      </c>
      <c r="Z172" s="8">
        <f>X172+Y172</f>
        <v>6675377</v>
      </c>
      <c r="AA172" s="5">
        <v>0</v>
      </c>
      <c r="AB172" s="5">
        <v>0</v>
      </c>
      <c r="AC172" s="8">
        <f>AA172+AB172</f>
        <v>0</v>
      </c>
      <c r="AD172" s="5">
        <v>0</v>
      </c>
      <c r="AE172" s="5">
        <v>0</v>
      </c>
      <c r="AF172" s="6">
        <f>AD172+AE172</f>
        <v>0</v>
      </c>
    </row>
    <row r="173" spans="1:32" ht="19.5" customHeight="1">
      <c r="A173" s="53"/>
      <c r="B173" s="17" t="s">
        <v>59</v>
      </c>
      <c r="C173" s="5">
        <f t="shared" si="66"/>
        <v>0</v>
      </c>
      <c r="D173" s="5">
        <f t="shared" si="66"/>
        <v>0</v>
      </c>
      <c r="E173" s="6">
        <f t="shared" si="66"/>
        <v>0</v>
      </c>
      <c r="F173" s="5">
        <v>0</v>
      </c>
      <c r="G173" s="5">
        <v>0</v>
      </c>
      <c r="H173" s="5">
        <f>F173+G173</f>
        <v>0</v>
      </c>
      <c r="I173" s="5">
        <v>0</v>
      </c>
      <c r="J173" s="5">
        <v>0</v>
      </c>
      <c r="K173" s="5">
        <f>I173+J173</f>
        <v>0</v>
      </c>
      <c r="L173" s="5">
        <v>0</v>
      </c>
      <c r="M173" s="5">
        <v>0</v>
      </c>
      <c r="N173" s="5">
        <f>L173+M173</f>
        <v>0</v>
      </c>
      <c r="O173" s="5">
        <v>0</v>
      </c>
      <c r="P173" s="5">
        <v>0</v>
      </c>
      <c r="Q173" s="5">
        <f>O173+P173</f>
        <v>0</v>
      </c>
      <c r="R173" s="5">
        <v>0</v>
      </c>
      <c r="S173" s="5">
        <v>0</v>
      </c>
      <c r="T173" s="5">
        <f>R173+S173</f>
        <v>0</v>
      </c>
      <c r="U173" s="5">
        <v>0</v>
      </c>
      <c r="V173" s="5">
        <v>0</v>
      </c>
      <c r="W173" s="5">
        <f>U173+V173</f>
        <v>0</v>
      </c>
      <c r="X173" s="5">
        <v>0</v>
      </c>
      <c r="Y173" s="5">
        <v>0</v>
      </c>
      <c r="Z173" s="8">
        <f>X173+Y173</f>
        <v>0</v>
      </c>
      <c r="AA173" s="5">
        <v>0</v>
      </c>
      <c r="AB173" s="5">
        <v>0</v>
      </c>
      <c r="AC173" s="8">
        <f>AA173+AB173</f>
        <v>0</v>
      </c>
      <c r="AD173" s="5">
        <v>0</v>
      </c>
      <c r="AE173" s="5">
        <v>0</v>
      </c>
      <c r="AF173" s="6">
        <f>AD173+AE173</f>
        <v>0</v>
      </c>
    </row>
    <row r="174" spans="1:32" ht="19.5" customHeight="1">
      <c r="A174" s="54"/>
      <c r="B174" s="17" t="s">
        <v>4</v>
      </c>
      <c r="C174" s="5">
        <f t="shared" si="66"/>
        <v>0</v>
      </c>
      <c r="D174" s="5">
        <f t="shared" si="66"/>
        <v>340518</v>
      </c>
      <c r="E174" s="6">
        <f t="shared" si="66"/>
        <v>340518</v>
      </c>
      <c r="F174" s="5">
        <v>0</v>
      </c>
      <c r="G174" s="5">
        <v>0</v>
      </c>
      <c r="H174" s="5">
        <f>F174+G174</f>
        <v>0</v>
      </c>
      <c r="I174" s="5">
        <v>0</v>
      </c>
      <c r="J174" s="5">
        <v>0</v>
      </c>
      <c r="K174" s="5">
        <f>I174+J174</f>
        <v>0</v>
      </c>
      <c r="L174" s="5">
        <v>0</v>
      </c>
      <c r="M174" s="5">
        <v>0</v>
      </c>
      <c r="N174" s="5">
        <f>L174+M174</f>
        <v>0</v>
      </c>
      <c r="O174" s="5">
        <v>0</v>
      </c>
      <c r="P174" s="5">
        <v>0</v>
      </c>
      <c r="Q174" s="5">
        <f>O174+P174</f>
        <v>0</v>
      </c>
      <c r="R174" s="5">
        <v>0</v>
      </c>
      <c r="S174" s="5">
        <v>0</v>
      </c>
      <c r="T174" s="5">
        <f>R174+S174</f>
        <v>0</v>
      </c>
      <c r="U174" s="5">
        <v>0</v>
      </c>
      <c r="V174" s="5">
        <v>0</v>
      </c>
      <c r="W174" s="5">
        <f>U174+V174</f>
        <v>0</v>
      </c>
      <c r="X174" s="5">
        <v>0</v>
      </c>
      <c r="Y174" s="5">
        <v>340518</v>
      </c>
      <c r="Z174" s="8">
        <f>X174+Y174</f>
        <v>340518</v>
      </c>
      <c r="AA174" s="5">
        <v>0</v>
      </c>
      <c r="AB174" s="5">
        <v>0</v>
      </c>
      <c r="AC174" s="8">
        <f>AA174+AB174</f>
        <v>0</v>
      </c>
      <c r="AD174" s="5">
        <v>0</v>
      </c>
      <c r="AE174" s="5">
        <v>0</v>
      </c>
      <c r="AF174" s="6">
        <f>AD174+AE174</f>
        <v>0</v>
      </c>
    </row>
    <row r="175" spans="1:32" ht="19.5" customHeight="1" thickBot="1">
      <c r="A175" s="22" t="s">
        <v>5</v>
      </c>
      <c r="B175" s="21"/>
      <c r="C175" s="9">
        <f t="shared" ref="C175:AF175" si="67">SUM(C171:C174)</f>
        <v>6675377</v>
      </c>
      <c r="D175" s="9">
        <f t="shared" si="67"/>
        <v>340518</v>
      </c>
      <c r="E175" s="9">
        <f t="shared" si="67"/>
        <v>7015895</v>
      </c>
      <c r="F175" s="9">
        <f t="shared" si="67"/>
        <v>0</v>
      </c>
      <c r="G175" s="9">
        <f t="shared" si="67"/>
        <v>0</v>
      </c>
      <c r="H175" s="9">
        <f t="shared" si="67"/>
        <v>0</v>
      </c>
      <c r="I175" s="9">
        <f t="shared" si="67"/>
        <v>0</v>
      </c>
      <c r="J175" s="9">
        <f t="shared" si="67"/>
        <v>0</v>
      </c>
      <c r="K175" s="9">
        <f t="shared" si="67"/>
        <v>0</v>
      </c>
      <c r="L175" s="9">
        <f t="shared" si="67"/>
        <v>0</v>
      </c>
      <c r="M175" s="9">
        <f t="shared" si="67"/>
        <v>0</v>
      </c>
      <c r="N175" s="9">
        <f t="shared" si="67"/>
        <v>0</v>
      </c>
      <c r="O175" s="9">
        <f t="shared" si="67"/>
        <v>0</v>
      </c>
      <c r="P175" s="9">
        <f t="shared" si="67"/>
        <v>0</v>
      </c>
      <c r="Q175" s="9">
        <f t="shared" si="67"/>
        <v>0</v>
      </c>
      <c r="R175" s="9">
        <f t="shared" si="67"/>
        <v>0</v>
      </c>
      <c r="S175" s="9">
        <f t="shared" si="67"/>
        <v>0</v>
      </c>
      <c r="T175" s="9">
        <f t="shared" si="67"/>
        <v>0</v>
      </c>
      <c r="U175" s="9">
        <f t="shared" si="67"/>
        <v>0</v>
      </c>
      <c r="V175" s="9">
        <f t="shared" si="67"/>
        <v>0</v>
      </c>
      <c r="W175" s="9">
        <f t="shared" si="67"/>
        <v>0</v>
      </c>
      <c r="X175" s="9">
        <f t="shared" si="67"/>
        <v>6675377</v>
      </c>
      <c r="Y175" s="9">
        <f t="shared" si="67"/>
        <v>340518</v>
      </c>
      <c r="Z175" s="9">
        <f t="shared" si="67"/>
        <v>7015895</v>
      </c>
      <c r="AA175" s="9">
        <f t="shared" si="67"/>
        <v>0</v>
      </c>
      <c r="AB175" s="9">
        <f t="shared" si="67"/>
        <v>0</v>
      </c>
      <c r="AC175" s="9">
        <f t="shared" si="67"/>
        <v>0</v>
      </c>
      <c r="AD175" s="9">
        <f t="shared" si="67"/>
        <v>0</v>
      </c>
      <c r="AE175" s="9">
        <f t="shared" si="67"/>
        <v>0</v>
      </c>
      <c r="AF175" s="9">
        <f t="shared" si="67"/>
        <v>0</v>
      </c>
    </row>
    <row r="176" spans="1:32" ht="19.5" customHeight="1">
      <c r="A176" s="52" t="s">
        <v>53</v>
      </c>
      <c r="B176" s="18" t="s">
        <v>2</v>
      </c>
      <c r="C176" s="5">
        <f>F176+I176+L176+O176+U176+X176+AA176+AD176+R176</f>
        <v>0</v>
      </c>
      <c r="D176" s="5">
        <f>G176+J176+M176+P176+V176+Y176+AB176+AE176+S176</f>
        <v>0</v>
      </c>
      <c r="E176" s="6">
        <f>H176+K176+N176+Q176+W176+Z176+AC176+AF176+T176</f>
        <v>0</v>
      </c>
      <c r="F176" s="5">
        <v>0</v>
      </c>
      <c r="G176" s="5">
        <v>0</v>
      </c>
      <c r="H176" s="5">
        <f>F176+G176</f>
        <v>0</v>
      </c>
      <c r="I176" s="5">
        <v>0</v>
      </c>
      <c r="J176" s="5">
        <v>0</v>
      </c>
      <c r="K176" s="5">
        <f>I176+J176</f>
        <v>0</v>
      </c>
      <c r="L176" s="5">
        <v>0</v>
      </c>
      <c r="M176" s="5">
        <v>0</v>
      </c>
      <c r="N176" s="5">
        <f>L176+M176</f>
        <v>0</v>
      </c>
      <c r="O176" s="5">
        <v>0</v>
      </c>
      <c r="P176" s="5">
        <v>0</v>
      </c>
      <c r="Q176" s="5">
        <f>O176+P176</f>
        <v>0</v>
      </c>
      <c r="R176" s="5">
        <v>0</v>
      </c>
      <c r="S176" s="5">
        <v>0</v>
      </c>
      <c r="T176" s="5">
        <f>R176+S176</f>
        <v>0</v>
      </c>
      <c r="U176" s="5">
        <v>0</v>
      </c>
      <c r="V176" s="5">
        <v>0</v>
      </c>
      <c r="W176" s="5">
        <f>U176+V176</f>
        <v>0</v>
      </c>
      <c r="X176" s="5">
        <v>0</v>
      </c>
      <c r="Y176" s="5">
        <v>0</v>
      </c>
      <c r="Z176" s="8">
        <f>X176+Y176</f>
        <v>0</v>
      </c>
      <c r="AA176" s="5">
        <v>0</v>
      </c>
      <c r="AB176" s="5">
        <v>0</v>
      </c>
      <c r="AC176" s="8">
        <f>AA176+AB176</f>
        <v>0</v>
      </c>
      <c r="AD176" s="5">
        <v>0</v>
      </c>
      <c r="AE176" s="5">
        <v>0</v>
      </c>
      <c r="AF176" s="6">
        <f>AD176+AE176</f>
        <v>0</v>
      </c>
    </row>
    <row r="177" spans="1:32" ht="19.5" customHeight="1">
      <c r="A177" s="53"/>
      <c r="B177" s="17" t="s">
        <v>3</v>
      </c>
      <c r="C177" s="5">
        <f t="shared" ref="C177:E179" si="68">F177+I177+L177+O177+U177+X177+AA177+AD177+R177</f>
        <v>0</v>
      </c>
      <c r="D177" s="5">
        <f t="shared" si="68"/>
        <v>0</v>
      </c>
      <c r="E177" s="6">
        <f t="shared" si="68"/>
        <v>0</v>
      </c>
      <c r="F177" s="5">
        <v>0</v>
      </c>
      <c r="G177" s="5">
        <v>0</v>
      </c>
      <c r="H177" s="5">
        <f>F177+G177</f>
        <v>0</v>
      </c>
      <c r="I177" s="5">
        <v>0</v>
      </c>
      <c r="J177" s="5">
        <v>0</v>
      </c>
      <c r="K177" s="5">
        <f>I177+J177</f>
        <v>0</v>
      </c>
      <c r="L177" s="5">
        <v>0</v>
      </c>
      <c r="M177" s="5">
        <v>0</v>
      </c>
      <c r="N177" s="5">
        <f>L177+M177</f>
        <v>0</v>
      </c>
      <c r="O177" s="5">
        <v>0</v>
      </c>
      <c r="P177" s="5">
        <v>0</v>
      </c>
      <c r="Q177" s="5">
        <f>O177+P177</f>
        <v>0</v>
      </c>
      <c r="R177" s="5">
        <v>0</v>
      </c>
      <c r="S177" s="5">
        <v>0</v>
      </c>
      <c r="T177" s="5">
        <f>R177+S177</f>
        <v>0</v>
      </c>
      <c r="U177" s="5">
        <v>0</v>
      </c>
      <c r="V177" s="5">
        <v>0</v>
      </c>
      <c r="W177" s="5">
        <f>U177+V177</f>
        <v>0</v>
      </c>
      <c r="X177" s="5">
        <v>0</v>
      </c>
      <c r="Y177" s="5">
        <v>0</v>
      </c>
      <c r="Z177" s="8">
        <f>X177+Y177</f>
        <v>0</v>
      </c>
      <c r="AA177" s="5">
        <v>0</v>
      </c>
      <c r="AB177" s="5">
        <v>0</v>
      </c>
      <c r="AC177" s="8">
        <f>AA177+AB177</f>
        <v>0</v>
      </c>
      <c r="AD177" s="5">
        <v>0</v>
      </c>
      <c r="AE177" s="5">
        <v>0</v>
      </c>
      <c r="AF177" s="6">
        <f>AD177+AE177</f>
        <v>0</v>
      </c>
    </row>
    <row r="178" spans="1:32" ht="19.5" customHeight="1">
      <c r="A178" s="53"/>
      <c r="B178" s="17" t="s">
        <v>59</v>
      </c>
      <c r="C178" s="5">
        <f t="shared" si="68"/>
        <v>0</v>
      </c>
      <c r="D178" s="5">
        <f t="shared" si="68"/>
        <v>0</v>
      </c>
      <c r="E178" s="6">
        <f t="shared" si="68"/>
        <v>0</v>
      </c>
      <c r="F178" s="5">
        <v>0</v>
      </c>
      <c r="G178" s="5">
        <v>0</v>
      </c>
      <c r="H178" s="5">
        <f>F178+G178</f>
        <v>0</v>
      </c>
      <c r="I178" s="5">
        <v>0</v>
      </c>
      <c r="J178" s="5">
        <v>0</v>
      </c>
      <c r="K178" s="5">
        <f>I178+J178</f>
        <v>0</v>
      </c>
      <c r="L178" s="5">
        <v>0</v>
      </c>
      <c r="M178" s="5">
        <v>0</v>
      </c>
      <c r="N178" s="5">
        <f>L178+M178</f>
        <v>0</v>
      </c>
      <c r="O178" s="5">
        <v>0</v>
      </c>
      <c r="P178" s="5">
        <v>0</v>
      </c>
      <c r="Q178" s="5">
        <f>O178+P178</f>
        <v>0</v>
      </c>
      <c r="R178" s="5">
        <v>0</v>
      </c>
      <c r="S178" s="5">
        <v>0</v>
      </c>
      <c r="T178" s="5">
        <f>R178+S178</f>
        <v>0</v>
      </c>
      <c r="U178" s="5">
        <v>0</v>
      </c>
      <c r="V178" s="5">
        <v>0</v>
      </c>
      <c r="W178" s="5">
        <f>U178+V178</f>
        <v>0</v>
      </c>
      <c r="X178" s="5">
        <v>0</v>
      </c>
      <c r="Y178" s="5">
        <v>0</v>
      </c>
      <c r="Z178" s="8">
        <f>X178+Y178</f>
        <v>0</v>
      </c>
      <c r="AA178" s="5">
        <v>0</v>
      </c>
      <c r="AB178" s="5">
        <v>0</v>
      </c>
      <c r="AC178" s="8">
        <f>AA178+AB178</f>
        <v>0</v>
      </c>
      <c r="AD178" s="5">
        <v>0</v>
      </c>
      <c r="AE178" s="5">
        <v>0</v>
      </c>
      <c r="AF178" s="6">
        <f>AD178+AE178</f>
        <v>0</v>
      </c>
    </row>
    <row r="179" spans="1:32" ht="19.5" customHeight="1">
      <c r="A179" s="54"/>
      <c r="B179" s="17" t="s">
        <v>4</v>
      </c>
      <c r="C179" s="5">
        <f t="shared" si="68"/>
        <v>65123900</v>
      </c>
      <c r="D179" s="5">
        <f t="shared" si="68"/>
        <v>96137256</v>
      </c>
      <c r="E179" s="6">
        <f t="shared" si="68"/>
        <v>161261156</v>
      </c>
      <c r="F179" s="5">
        <v>52019235</v>
      </c>
      <c r="G179" s="5">
        <v>96137256</v>
      </c>
      <c r="H179" s="5">
        <f>F179+G179</f>
        <v>148156491</v>
      </c>
      <c r="I179" s="5">
        <v>0</v>
      </c>
      <c r="J179" s="5">
        <v>0</v>
      </c>
      <c r="K179" s="5">
        <f>I179+J179</f>
        <v>0</v>
      </c>
      <c r="L179" s="5">
        <v>0</v>
      </c>
      <c r="M179" s="5">
        <v>0</v>
      </c>
      <c r="N179" s="5">
        <f>L179+M179</f>
        <v>0</v>
      </c>
      <c r="O179" s="5">
        <v>0</v>
      </c>
      <c r="P179" s="5">
        <v>0</v>
      </c>
      <c r="Q179" s="5">
        <f>O179+P179</f>
        <v>0</v>
      </c>
      <c r="R179" s="5">
        <v>0</v>
      </c>
      <c r="S179" s="5">
        <v>0</v>
      </c>
      <c r="T179" s="5">
        <f>R179+S179</f>
        <v>0</v>
      </c>
      <c r="U179" s="5">
        <v>0</v>
      </c>
      <c r="V179" s="5">
        <v>0</v>
      </c>
      <c r="W179" s="5">
        <f>U179+V179</f>
        <v>0</v>
      </c>
      <c r="X179" s="5">
        <v>13104665</v>
      </c>
      <c r="Y179" s="5">
        <v>0</v>
      </c>
      <c r="Z179" s="8">
        <f>X179+Y179</f>
        <v>13104665</v>
      </c>
      <c r="AA179" s="5">
        <v>0</v>
      </c>
      <c r="AB179" s="5">
        <v>0</v>
      </c>
      <c r="AC179" s="8">
        <f>AA179+AB179</f>
        <v>0</v>
      </c>
      <c r="AD179" s="5">
        <v>0</v>
      </c>
      <c r="AE179" s="5">
        <v>0</v>
      </c>
      <c r="AF179" s="6">
        <f>AD179+AE179</f>
        <v>0</v>
      </c>
    </row>
    <row r="180" spans="1:32" ht="19.5" customHeight="1" thickBot="1">
      <c r="A180" s="22" t="s">
        <v>5</v>
      </c>
      <c r="B180" s="21"/>
      <c r="C180" s="9">
        <f t="shared" ref="C180:AF180" si="69">SUM(C176:C179)</f>
        <v>65123900</v>
      </c>
      <c r="D180" s="9">
        <f t="shared" si="69"/>
        <v>96137256</v>
      </c>
      <c r="E180" s="9">
        <f t="shared" si="69"/>
        <v>161261156</v>
      </c>
      <c r="F180" s="9">
        <f t="shared" si="69"/>
        <v>52019235</v>
      </c>
      <c r="G180" s="9">
        <f t="shared" si="69"/>
        <v>96137256</v>
      </c>
      <c r="H180" s="9">
        <f t="shared" si="69"/>
        <v>148156491</v>
      </c>
      <c r="I180" s="9">
        <f t="shared" si="69"/>
        <v>0</v>
      </c>
      <c r="J180" s="9">
        <f t="shared" si="69"/>
        <v>0</v>
      </c>
      <c r="K180" s="9">
        <f t="shared" si="69"/>
        <v>0</v>
      </c>
      <c r="L180" s="9">
        <f t="shared" si="69"/>
        <v>0</v>
      </c>
      <c r="M180" s="9">
        <f t="shared" si="69"/>
        <v>0</v>
      </c>
      <c r="N180" s="9">
        <f t="shared" si="69"/>
        <v>0</v>
      </c>
      <c r="O180" s="9">
        <f t="shared" si="69"/>
        <v>0</v>
      </c>
      <c r="P180" s="9">
        <f t="shared" si="69"/>
        <v>0</v>
      </c>
      <c r="Q180" s="9">
        <f t="shared" si="69"/>
        <v>0</v>
      </c>
      <c r="R180" s="9">
        <f t="shared" si="69"/>
        <v>0</v>
      </c>
      <c r="S180" s="9">
        <f t="shared" si="69"/>
        <v>0</v>
      </c>
      <c r="T180" s="9">
        <f t="shared" si="69"/>
        <v>0</v>
      </c>
      <c r="U180" s="9">
        <f t="shared" si="69"/>
        <v>0</v>
      </c>
      <c r="V180" s="9">
        <f t="shared" si="69"/>
        <v>0</v>
      </c>
      <c r="W180" s="9">
        <f t="shared" si="69"/>
        <v>0</v>
      </c>
      <c r="X180" s="9">
        <f t="shared" si="69"/>
        <v>13104665</v>
      </c>
      <c r="Y180" s="9">
        <f t="shared" si="69"/>
        <v>0</v>
      </c>
      <c r="Z180" s="9">
        <f t="shared" si="69"/>
        <v>13104665</v>
      </c>
      <c r="AA180" s="9">
        <f t="shared" si="69"/>
        <v>0</v>
      </c>
      <c r="AB180" s="9">
        <f t="shared" si="69"/>
        <v>0</v>
      </c>
      <c r="AC180" s="9">
        <f t="shared" si="69"/>
        <v>0</v>
      </c>
      <c r="AD180" s="9">
        <f t="shared" si="69"/>
        <v>0</v>
      </c>
      <c r="AE180" s="9">
        <f t="shared" si="69"/>
        <v>0</v>
      </c>
      <c r="AF180" s="9">
        <f t="shared" si="69"/>
        <v>0</v>
      </c>
    </row>
    <row r="181" spans="1:32" ht="19.5" customHeight="1">
      <c r="A181" s="52" t="s">
        <v>54</v>
      </c>
      <c r="B181" s="18" t="s">
        <v>2</v>
      </c>
      <c r="C181" s="5">
        <f>F181+I181+L181+O181+U181+X181+AA181+AD181+R181</f>
        <v>0</v>
      </c>
      <c r="D181" s="5">
        <f>G181+J181+M181+P181+V181+Y181+AB181+AE181+S181</f>
        <v>0</v>
      </c>
      <c r="E181" s="6">
        <f>H181+K181+N181+Q181+W181+Z181+AC181+AF181+T181</f>
        <v>0</v>
      </c>
      <c r="F181" s="5">
        <v>0</v>
      </c>
      <c r="G181" s="5">
        <v>0</v>
      </c>
      <c r="H181" s="5">
        <f>F181+G181</f>
        <v>0</v>
      </c>
      <c r="I181" s="5">
        <v>0</v>
      </c>
      <c r="J181" s="5">
        <v>0</v>
      </c>
      <c r="K181" s="5">
        <f>I181+J181</f>
        <v>0</v>
      </c>
      <c r="L181" s="5">
        <v>0</v>
      </c>
      <c r="M181" s="5">
        <v>0</v>
      </c>
      <c r="N181" s="5">
        <f>L181+M181</f>
        <v>0</v>
      </c>
      <c r="O181" s="5">
        <v>0</v>
      </c>
      <c r="P181" s="5">
        <v>0</v>
      </c>
      <c r="Q181" s="5">
        <f>O181+P181</f>
        <v>0</v>
      </c>
      <c r="R181" s="5">
        <v>0</v>
      </c>
      <c r="S181" s="5">
        <v>0</v>
      </c>
      <c r="T181" s="5">
        <f>R181+S181</f>
        <v>0</v>
      </c>
      <c r="U181" s="5">
        <v>0</v>
      </c>
      <c r="V181" s="5">
        <v>0</v>
      </c>
      <c r="W181" s="5">
        <f>U181+V181</f>
        <v>0</v>
      </c>
      <c r="X181" s="5">
        <v>0</v>
      </c>
      <c r="Y181" s="5">
        <v>0</v>
      </c>
      <c r="Z181" s="8">
        <f>X181+Y181</f>
        <v>0</v>
      </c>
      <c r="AA181" s="5">
        <v>0</v>
      </c>
      <c r="AB181" s="5">
        <v>0</v>
      </c>
      <c r="AC181" s="8">
        <f>AA181+AB181</f>
        <v>0</v>
      </c>
      <c r="AD181" s="5">
        <v>0</v>
      </c>
      <c r="AE181" s="5">
        <v>0</v>
      </c>
      <c r="AF181" s="6">
        <f>AD181+AE181</f>
        <v>0</v>
      </c>
    </row>
    <row r="182" spans="1:32" ht="19.5" customHeight="1">
      <c r="A182" s="53"/>
      <c r="B182" s="17" t="s">
        <v>3</v>
      </c>
      <c r="C182" s="5">
        <f t="shared" ref="C182:E184" si="70">F182+I182+L182+O182+U182+X182+AA182+AD182+R182</f>
        <v>137106858</v>
      </c>
      <c r="D182" s="5">
        <f t="shared" si="70"/>
        <v>2278315</v>
      </c>
      <c r="E182" s="6">
        <f t="shared" si="70"/>
        <v>139385173</v>
      </c>
      <c r="F182" s="5">
        <v>0</v>
      </c>
      <c r="G182" s="5">
        <v>0</v>
      </c>
      <c r="H182" s="5">
        <f>F182+G182</f>
        <v>0</v>
      </c>
      <c r="I182" s="5">
        <v>0</v>
      </c>
      <c r="J182" s="5">
        <v>0</v>
      </c>
      <c r="K182" s="5">
        <f>I182+J182</f>
        <v>0</v>
      </c>
      <c r="L182" s="5">
        <v>0</v>
      </c>
      <c r="M182" s="5">
        <v>0</v>
      </c>
      <c r="N182" s="5">
        <f>L182+M182</f>
        <v>0</v>
      </c>
      <c r="O182" s="5">
        <v>0</v>
      </c>
      <c r="P182" s="5">
        <v>0</v>
      </c>
      <c r="Q182" s="5">
        <f>O182+P182</f>
        <v>0</v>
      </c>
      <c r="R182" s="5">
        <v>0</v>
      </c>
      <c r="S182" s="5">
        <v>0</v>
      </c>
      <c r="T182" s="5">
        <f>R182+S182</f>
        <v>0</v>
      </c>
      <c r="U182" s="5">
        <v>0</v>
      </c>
      <c r="V182" s="5">
        <v>0</v>
      </c>
      <c r="W182" s="5">
        <f>U182+V182</f>
        <v>0</v>
      </c>
      <c r="X182" s="5">
        <v>137106858</v>
      </c>
      <c r="Y182" s="5">
        <v>2278315</v>
      </c>
      <c r="Z182" s="8">
        <f>X182+Y182</f>
        <v>139385173</v>
      </c>
      <c r="AA182" s="5">
        <v>0</v>
      </c>
      <c r="AB182" s="5">
        <v>0</v>
      </c>
      <c r="AC182" s="8">
        <f>AA182+AB182</f>
        <v>0</v>
      </c>
      <c r="AD182" s="5">
        <v>0</v>
      </c>
      <c r="AE182" s="5">
        <v>0</v>
      </c>
      <c r="AF182" s="6">
        <f>AD182+AE182</f>
        <v>0</v>
      </c>
    </row>
    <row r="183" spans="1:32" ht="19.5" customHeight="1">
      <c r="A183" s="53"/>
      <c r="B183" s="17" t="s">
        <v>59</v>
      </c>
      <c r="C183" s="5">
        <f t="shared" si="70"/>
        <v>0</v>
      </c>
      <c r="D183" s="5">
        <f t="shared" si="70"/>
        <v>0</v>
      </c>
      <c r="E183" s="6">
        <f t="shared" si="70"/>
        <v>0</v>
      </c>
      <c r="F183" s="5">
        <v>0</v>
      </c>
      <c r="G183" s="5">
        <v>0</v>
      </c>
      <c r="H183" s="5">
        <f>F183+G183</f>
        <v>0</v>
      </c>
      <c r="I183" s="5">
        <v>0</v>
      </c>
      <c r="J183" s="5">
        <v>0</v>
      </c>
      <c r="K183" s="5">
        <f>I183+J183</f>
        <v>0</v>
      </c>
      <c r="L183" s="5">
        <v>0</v>
      </c>
      <c r="M183" s="5">
        <v>0</v>
      </c>
      <c r="N183" s="5">
        <f>L183+M183</f>
        <v>0</v>
      </c>
      <c r="O183" s="5">
        <v>0</v>
      </c>
      <c r="P183" s="5">
        <v>0</v>
      </c>
      <c r="Q183" s="5">
        <f>O183+P183</f>
        <v>0</v>
      </c>
      <c r="R183" s="5">
        <v>0</v>
      </c>
      <c r="S183" s="5">
        <v>0</v>
      </c>
      <c r="T183" s="5">
        <f>R183+S183</f>
        <v>0</v>
      </c>
      <c r="U183" s="5">
        <v>0</v>
      </c>
      <c r="V183" s="5">
        <v>0</v>
      </c>
      <c r="W183" s="5">
        <f>U183+V183</f>
        <v>0</v>
      </c>
      <c r="X183" s="5">
        <v>0</v>
      </c>
      <c r="Y183" s="5">
        <v>0</v>
      </c>
      <c r="Z183" s="8">
        <f>X183+Y183</f>
        <v>0</v>
      </c>
      <c r="AA183" s="5">
        <v>0</v>
      </c>
      <c r="AB183" s="5">
        <v>0</v>
      </c>
      <c r="AC183" s="8">
        <f>AA183+AB183</f>
        <v>0</v>
      </c>
      <c r="AD183" s="5">
        <v>0</v>
      </c>
      <c r="AE183" s="5">
        <v>0</v>
      </c>
      <c r="AF183" s="6">
        <f>AD183+AE183</f>
        <v>0</v>
      </c>
    </row>
    <row r="184" spans="1:32" ht="19.5" customHeight="1">
      <c r="A184" s="54"/>
      <c r="B184" s="17" t="s">
        <v>4</v>
      </c>
      <c r="C184" s="5">
        <f t="shared" si="70"/>
        <v>168357136</v>
      </c>
      <c r="D184" s="5">
        <f t="shared" si="70"/>
        <v>44266623</v>
      </c>
      <c r="E184" s="6">
        <f t="shared" si="70"/>
        <v>212623759</v>
      </c>
      <c r="F184" s="5">
        <v>0</v>
      </c>
      <c r="G184" s="5">
        <v>0</v>
      </c>
      <c r="H184" s="5">
        <f>F184+G184</f>
        <v>0</v>
      </c>
      <c r="I184" s="5">
        <v>0</v>
      </c>
      <c r="J184" s="5">
        <v>0</v>
      </c>
      <c r="K184" s="5">
        <f>I184+J184</f>
        <v>0</v>
      </c>
      <c r="L184" s="5">
        <v>0</v>
      </c>
      <c r="M184" s="5">
        <v>0</v>
      </c>
      <c r="N184" s="5">
        <f>L184+M184</f>
        <v>0</v>
      </c>
      <c r="O184" s="5">
        <v>0</v>
      </c>
      <c r="P184" s="5">
        <v>0</v>
      </c>
      <c r="Q184" s="5">
        <f>O184+P184</f>
        <v>0</v>
      </c>
      <c r="R184" s="5">
        <v>0</v>
      </c>
      <c r="S184" s="5">
        <v>0</v>
      </c>
      <c r="T184" s="5">
        <f>R184+S184</f>
        <v>0</v>
      </c>
      <c r="U184" s="5">
        <v>0</v>
      </c>
      <c r="V184" s="5">
        <v>0</v>
      </c>
      <c r="W184" s="5">
        <f>U184+V184</f>
        <v>0</v>
      </c>
      <c r="X184" s="5">
        <v>168357136</v>
      </c>
      <c r="Y184" s="5">
        <v>44266623</v>
      </c>
      <c r="Z184" s="8">
        <f>X184+Y184</f>
        <v>212623759</v>
      </c>
      <c r="AA184" s="5">
        <v>0</v>
      </c>
      <c r="AB184" s="5">
        <v>0</v>
      </c>
      <c r="AC184" s="8">
        <f>AA184+AB184</f>
        <v>0</v>
      </c>
      <c r="AD184" s="5">
        <v>0</v>
      </c>
      <c r="AE184" s="5">
        <v>0</v>
      </c>
      <c r="AF184" s="6">
        <f>AD184+AE184</f>
        <v>0</v>
      </c>
    </row>
    <row r="185" spans="1:32" ht="19.5" customHeight="1" thickBot="1">
      <c r="A185" s="22" t="s">
        <v>5</v>
      </c>
      <c r="B185" s="21"/>
      <c r="C185" s="9">
        <f t="shared" ref="C185:AF185" si="71">SUM(C181:C184)</f>
        <v>305463994</v>
      </c>
      <c r="D185" s="9">
        <f t="shared" si="71"/>
        <v>46544938</v>
      </c>
      <c r="E185" s="9">
        <f t="shared" si="71"/>
        <v>352008932</v>
      </c>
      <c r="F185" s="9">
        <f t="shared" si="71"/>
        <v>0</v>
      </c>
      <c r="G185" s="9">
        <f t="shared" si="71"/>
        <v>0</v>
      </c>
      <c r="H185" s="9">
        <f t="shared" si="71"/>
        <v>0</v>
      </c>
      <c r="I185" s="9">
        <f t="shared" si="71"/>
        <v>0</v>
      </c>
      <c r="J185" s="9">
        <f t="shared" si="71"/>
        <v>0</v>
      </c>
      <c r="K185" s="9">
        <f t="shared" si="71"/>
        <v>0</v>
      </c>
      <c r="L185" s="9">
        <f t="shared" si="71"/>
        <v>0</v>
      </c>
      <c r="M185" s="9">
        <f t="shared" si="71"/>
        <v>0</v>
      </c>
      <c r="N185" s="9">
        <f t="shared" si="71"/>
        <v>0</v>
      </c>
      <c r="O185" s="9">
        <f t="shared" si="71"/>
        <v>0</v>
      </c>
      <c r="P185" s="9">
        <f t="shared" si="71"/>
        <v>0</v>
      </c>
      <c r="Q185" s="9">
        <f t="shared" si="71"/>
        <v>0</v>
      </c>
      <c r="R185" s="9">
        <f t="shared" si="71"/>
        <v>0</v>
      </c>
      <c r="S185" s="9">
        <f t="shared" si="71"/>
        <v>0</v>
      </c>
      <c r="T185" s="9">
        <f t="shared" si="71"/>
        <v>0</v>
      </c>
      <c r="U185" s="9">
        <f t="shared" si="71"/>
        <v>0</v>
      </c>
      <c r="V185" s="9">
        <f t="shared" si="71"/>
        <v>0</v>
      </c>
      <c r="W185" s="9">
        <f t="shared" si="71"/>
        <v>0</v>
      </c>
      <c r="X185" s="9">
        <f t="shared" si="71"/>
        <v>305463994</v>
      </c>
      <c r="Y185" s="9">
        <f t="shared" si="71"/>
        <v>46544938</v>
      </c>
      <c r="Z185" s="9">
        <f t="shared" si="71"/>
        <v>352008932</v>
      </c>
      <c r="AA185" s="9">
        <f t="shared" si="71"/>
        <v>0</v>
      </c>
      <c r="AB185" s="9">
        <f t="shared" si="71"/>
        <v>0</v>
      </c>
      <c r="AC185" s="9">
        <f t="shared" si="71"/>
        <v>0</v>
      </c>
      <c r="AD185" s="9">
        <f t="shared" si="71"/>
        <v>0</v>
      </c>
      <c r="AE185" s="9">
        <f t="shared" si="71"/>
        <v>0</v>
      </c>
      <c r="AF185" s="9">
        <f t="shared" si="71"/>
        <v>0</v>
      </c>
    </row>
    <row r="186" spans="1:32" ht="19.5" customHeight="1">
      <c r="A186" s="52" t="s">
        <v>55</v>
      </c>
      <c r="B186" s="18" t="s">
        <v>2</v>
      </c>
      <c r="C186" s="5">
        <f>F186+I186+L186+O186+U186+X186+AA186+AD186+R186</f>
        <v>11742553</v>
      </c>
      <c r="D186" s="5">
        <f>G186+J186+M186+P186+V186+Y186+AB186+AE186+S186</f>
        <v>2119209</v>
      </c>
      <c r="E186" s="6">
        <f>H186+K186+N186+Q186+W186+Z186+AC186+AF186+T186</f>
        <v>13861762</v>
      </c>
      <c r="F186" s="5">
        <v>0</v>
      </c>
      <c r="G186" s="5">
        <v>0</v>
      </c>
      <c r="H186" s="5">
        <f>F186+G186</f>
        <v>0</v>
      </c>
      <c r="I186" s="5">
        <v>0</v>
      </c>
      <c r="J186" s="5">
        <v>0</v>
      </c>
      <c r="K186" s="5">
        <f>I186+J186</f>
        <v>0</v>
      </c>
      <c r="L186" s="5">
        <v>0</v>
      </c>
      <c r="M186" s="5">
        <v>0</v>
      </c>
      <c r="N186" s="5">
        <f>L186+M186</f>
        <v>0</v>
      </c>
      <c r="O186" s="5">
        <v>0</v>
      </c>
      <c r="P186" s="5">
        <v>0</v>
      </c>
      <c r="Q186" s="5">
        <f>O186+P186</f>
        <v>0</v>
      </c>
      <c r="R186" s="5">
        <v>0</v>
      </c>
      <c r="S186" s="5">
        <v>0</v>
      </c>
      <c r="T186" s="5">
        <f>R186+S186</f>
        <v>0</v>
      </c>
      <c r="U186" s="5">
        <v>0</v>
      </c>
      <c r="V186" s="5">
        <v>0</v>
      </c>
      <c r="W186" s="5">
        <f>U186+V186</f>
        <v>0</v>
      </c>
      <c r="X186" s="5">
        <v>11742553</v>
      </c>
      <c r="Y186" s="5">
        <v>2119209</v>
      </c>
      <c r="Z186" s="8">
        <f>X186+Y186</f>
        <v>13861762</v>
      </c>
      <c r="AA186" s="5">
        <v>0</v>
      </c>
      <c r="AB186" s="5">
        <v>0</v>
      </c>
      <c r="AC186" s="8">
        <f>AA186+AB186</f>
        <v>0</v>
      </c>
      <c r="AD186" s="5">
        <v>0</v>
      </c>
      <c r="AE186" s="5">
        <v>0</v>
      </c>
      <c r="AF186" s="6">
        <f>AD186+AE186</f>
        <v>0</v>
      </c>
    </row>
    <row r="187" spans="1:32" ht="19.5" customHeight="1">
      <c r="A187" s="53"/>
      <c r="B187" s="17" t="s">
        <v>3</v>
      </c>
      <c r="C187" s="5">
        <f t="shared" ref="C187:E189" si="72">F187+I187+L187+O187+U187+X187+AA187+AD187+R187</f>
        <v>54215509</v>
      </c>
      <c r="D187" s="5">
        <f t="shared" si="72"/>
        <v>0</v>
      </c>
      <c r="E187" s="6">
        <f t="shared" si="72"/>
        <v>54215509</v>
      </c>
      <c r="F187" s="5">
        <v>0</v>
      </c>
      <c r="G187" s="5">
        <v>0</v>
      </c>
      <c r="H187" s="5">
        <f>F187+G187</f>
        <v>0</v>
      </c>
      <c r="I187" s="5">
        <v>0</v>
      </c>
      <c r="J187" s="5">
        <v>0</v>
      </c>
      <c r="K187" s="5">
        <f>I187+J187</f>
        <v>0</v>
      </c>
      <c r="L187" s="5">
        <v>0</v>
      </c>
      <c r="M187" s="5">
        <v>0</v>
      </c>
      <c r="N187" s="5">
        <f>L187+M187</f>
        <v>0</v>
      </c>
      <c r="O187" s="5">
        <v>0</v>
      </c>
      <c r="P187" s="5">
        <v>0</v>
      </c>
      <c r="Q187" s="5">
        <f>O187+P187</f>
        <v>0</v>
      </c>
      <c r="R187" s="5">
        <v>0</v>
      </c>
      <c r="S187" s="5">
        <v>0</v>
      </c>
      <c r="T187" s="5">
        <f>R187+S187</f>
        <v>0</v>
      </c>
      <c r="U187" s="5">
        <v>0</v>
      </c>
      <c r="V187" s="5">
        <v>0</v>
      </c>
      <c r="W187" s="5">
        <f>U187+V187</f>
        <v>0</v>
      </c>
      <c r="X187" s="5">
        <v>54215509</v>
      </c>
      <c r="Y187" s="5">
        <v>0</v>
      </c>
      <c r="Z187" s="8">
        <f>X187+Y187</f>
        <v>54215509</v>
      </c>
      <c r="AA187" s="5">
        <v>0</v>
      </c>
      <c r="AB187" s="5">
        <v>0</v>
      </c>
      <c r="AC187" s="8">
        <f>AA187+AB187</f>
        <v>0</v>
      </c>
      <c r="AD187" s="5">
        <v>0</v>
      </c>
      <c r="AE187" s="5">
        <v>0</v>
      </c>
      <c r="AF187" s="6">
        <f>AD187+AE187</f>
        <v>0</v>
      </c>
    </row>
    <row r="188" spans="1:32" ht="19.5" customHeight="1">
      <c r="A188" s="53"/>
      <c r="B188" s="17" t="s">
        <v>59</v>
      </c>
      <c r="C188" s="5">
        <f t="shared" si="72"/>
        <v>0</v>
      </c>
      <c r="D188" s="5">
        <f t="shared" si="72"/>
        <v>0</v>
      </c>
      <c r="E188" s="6">
        <f t="shared" si="72"/>
        <v>0</v>
      </c>
      <c r="F188" s="5">
        <v>0</v>
      </c>
      <c r="G188" s="5">
        <v>0</v>
      </c>
      <c r="H188" s="5">
        <f>F188+G188</f>
        <v>0</v>
      </c>
      <c r="I188" s="5">
        <v>0</v>
      </c>
      <c r="J188" s="5">
        <v>0</v>
      </c>
      <c r="K188" s="5">
        <f>I188+J188</f>
        <v>0</v>
      </c>
      <c r="L188" s="5">
        <v>0</v>
      </c>
      <c r="M188" s="5">
        <v>0</v>
      </c>
      <c r="N188" s="5">
        <f>L188+M188</f>
        <v>0</v>
      </c>
      <c r="O188" s="5">
        <v>0</v>
      </c>
      <c r="P188" s="5">
        <v>0</v>
      </c>
      <c r="Q188" s="5">
        <f>O188+P188</f>
        <v>0</v>
      </c>
      <c r="R188" s="5">
        <v>0</v>
      </c>
      <c r="S188" s="5">
        <v>0</v>
      </c>
      <c r="T188" s="5">
        <f>R188+S188</f>
        <v>0</v>
      </c>
      <c r="U188" s="5">
        <v>0</v>
      </c>
      <c r="V188" s="5">
        <v>0</v>
      </c>
      <c r="W188" s="5">
        <f>U188+V188</f>
        <v>0</v>
      </c>
      <c r="X188" s="5">
        <v>0</v>
      </c>
      <c r="Y188" s="5">
        <v>0</v>
      </c>
      <c r="Z188" s="8">
        <f>X188+Y188</f>
        <v>0</v>
      </c>
      <c r="AA188" s="5">
        <v>0</v>
      </c>
      <c r="AB188" s="5">
        <v>0</v>
      </c>
      <c r="AC188" s="8">
        <f>AA188+AB188</f>
        <v>0</v>
      </c>
      <c r="AD188" s="5">
        <v>0</v>
      </c>
      <c r="AE188" s="5">
        <v>0</v>
      </c>
      <c r="AF188" s="6">
        <f>AD188+AE188</f>
        <v>0</v>
      </c>
    </row>
    <row r="189" spans="1:32" ht="19.5" customHeight="1">
      <c r="A189" s="54"/>
      <c r="B189" s="17" t="s">
        <v>4</v>
      </c>
      <c r="C189" s="5">
        <f t="shared" si="72"/>
        <v>107496443</v>
      </c>
      <c r="D189" s="5">
        <f t="shared" si="72"/>
        <v>48335903</v>
      </c>
      <c r="E189" s="6">
        <f t="shared" si="72"/>
        <v>155832346</v>
      </c>
      <c r="F189" s="5">
        <v>576046</v>
      </c>
      <c r="G189" s="5">
        <v>0</v>
      </c>
      <c r="H189" s="5">
        <f>F189+G189</f>
        <v>576046</v>
      </c>
      <c r="I189" s="5">
        <v>0</v>
      </c>
      <c r="J189" s="5">
        <v>0</v>
      </c>
      <c r="K189" s="5">
        <f>I189+J189</f>
        <v>0</v>
      </c>
      <c r="L189" s="5">
        <v>0</v>
      </c>
      <c r="M189" s="5">
        <v>0</v>
      </c>
      <c r="N189" s="5">
        <f>L189+M189</f>
        <v>0</v>
      </c>
      <c r="O189" s="5">
        <v>0</v>
      </c>
      <c r="P189" s="5">
        <v>0</v>
      </c>
      <c r="Q189" s="5">
        <f>O189+P189</f>
        <v>0</v>
      </c>
      <c r="R189" s="5">
        <v>0</v>
      </c>
      <c r="S189" s="5">
        <v>0</v>
      </c>
      <c r="T189" s="5">
        <f>R189+S189</f>
        <v>0</v>
      </c>
      <c r="U189" s="5">
        <v>0</v>
      </c>
      <c r="V189" s="5">
        <v>0</v>
      </c>
      <c r="W189" s="5">
        <f>U189+V189</f>
        <v>0</v>
      </c>
      <c r="X189" s="5">
        <v>106920397</v>
      </c>
      <c r="Y189" s="5">
        <v>48335903</v>
      </c>
      <c r="Z189" s="8">
        <f>X189+Y189</f>
        <v>155256300</v>
      </c>
      <c r="AA189" s="5">
        <v>0</v>
      </c>
      <c r="AB189" s="5">
        <v>0</v>
      </c>
      <c r="AC189" s="8">
        <f>AA189+AB189</f>
        <v>0</v>
      </c>
      <c r="AD189" s="5">
        <v>0</v>
      </c>
      <c r="AE189" s="5">
        <v>0</v>
      </c>
      <c r="AF189" s="6">
        <f>AD189+AE189</f>
        <v>0</v>
      </c>
    </row>
    <row r="190" spans="1:32" ht="19.5" customHeight="1" thickBot="1">
      <c r="A190" s="22" t="s">
        <v>5</v>
      </c>
      <c r="B190" s="21"/>
      <c r="C190" s="9">
        <f t="shared" ref="C190:AF190" si="73">SUM(C186:C189)</f>
        <v>173454505</v>
      </c>
      <c r="D190" s="9">
        <f t="shared" si="73"/>
        <v>50455112</v>
      </c>
      <c r="E190" s="9">
        <f t="shared" si="73"/>
        <v>223909617</v>
      </c>
      <c r="F190" s="9">
        <f t="shared" si="73"/>
        <v>576046</v>
      </c>
      <c r="G190" s="9">
        <f t="shared" si="73"/>
        <v>0</v>
      </c>
      <c r="H190" s="9">
        <f t="shared" si="73"/>
        <v>576046</v>
      </c>
      <c r="I190" s="9">
        <f t="shared" si="73"/>
        <v>0</v>
      </c>
      <c r="J190" s="9">
        <f t="shared" si="73"/>
        <v>0</v>
      </c>
      <c r="K190" s="9">
        <f t="shared" si="73"/>
        <v>0</v>
      </c>
      <c r="L190" s="9">
        <f t="shared" si="73"/>
        <v>0</v>
      </c>
      <c r="M190" s="9">
        <f t="shared" si="73"/>
        <v>0</v>
      </c>
      <c r="N190" s="9">
        <f t="shared" si="73"/>
        <v>0</v>
      </c>
      <c r="O190" s="9">
        <f t="shared" si="73"/>
        <v>0</v>
      </c>
      <c r="P190" s="9">
        <f t="shared" si="73"/>
        <v>0</v>
      </c>
      <c r="Q190" s="9">
        <f t="shared" si="73"/>
        <v>0</v>
      </c>
      <c r="R190" s="9">
        <f t="shared" si="73"/>
        <v>0</v>
      </c>
      <c r="S190" s="9">
        <f t="shared" si="73"/>
        <v>0</v>
      </c>
      <c r="T190" s="9">
        <f t="shared" si="73"/>
        <v>0</v>
      </c>
      <c r="U190" s="9">
        <f t="shared" si="73"/>
        <v>0</v>
      </c>
      <c r="V190" s="9">
        <f t="shared" si="73"/>
        <v>0</v>
      </c>
      <c r="W190" s="9">
        <f t="shared" si="73"/>
        <v>0</v>
      </c>
      <c r="X190" s="9">
        <f t="shared" si="73"/>
        <v>172878459</v>
      </c>
      <c r="Y190" s="9">
        <f t="shared" si="73"/>
        <v>50455112</v>
      </c>
      <c r="Z190" s="9">
        <f t="shared" si="73"/>
        <v>223333571</v>
      </c>
      <c r="AA190" s="9">
        <f t="shared" si="73"/>
        <v>0</v>
      </c>
      <c r="AB190" s="9">
        <f t="shared" si="73"/>
        <v>0</v>
      </c>
      <c r="AC190" s="9">
        <f t="shared" si="73"/>
        <v>0</v>
      </c>
      <c r="AD190" s="9">
        <f t="shared" si="73"/>
        <v>0</v>
      </c>
      <c r="AE190" s="9">
        <f t="shared" si="73"/>
        <v>0</v>
      </c>
      <c r="AF190" s="9">
        <f t="shared" si="73"/>
        <v>0</v>
      </c>
    </row>
    <row r="191" spans="1:32" ht="21.75" customHeight="1" thickBot="1">
      <c r="A191" s="20" t="s">
        <v>77</v>
      </c>
      <c r="B191" s="19"/>
      <c r="C191" s="10">
        <f>C10+C15+C20+C25+C30+C35+C40+C45+C50+C55+C60+C65+C70+C75+C80+C85+C90+C95+C100+C105+C110+C115+C120+C125+C130+C135+C140+C145+C150+C155+C160+C165+C170+C175+C180+C185+C190</f>
        <v>208902163824</v>
      </c>
      <c r="D191" s="10">
        <f t="shared" ref="D191:AF191" si="74">D10+D15+D20+D25+D30+D35+D40+D45+D50+D55+D60+D65+D70+D75+D80+D85+D90+D95+D100+D105+D110+D115+D120+D125+D130+D135+D140+D145+D150+D155+D160+D165+D170+D175+D180+D185+D190</f>
        <v>143258177920</v>
      </c>
      <c r="E191" s="10">
        <f t="shared" si="74"/>
        <v>352160341744</v>
      </c>
      <c r="F191" s="10">
        <f t="shared" si="74"/>
        <v>71932166689</v>
      </c>
      <c r="G191" s="10">
        <f t="shared" si="74"/>
        <v>82600511095</v>
      </c>
      <c r="H191" s="10">
        <f t="shared" si="74"/>
        <v>154532677784</v>
      </c>
      <c r="I191" s="10">
        <f t="shared" si="74"/>
        <v>59633556503</v>
      </c>
      <c r="J191" s="10">
        <f t="shared" si="74"/>
        <v>48501199239</v>
      </c>
      <c r="K191" s="10">
        <f t="shared" si="74"/>
        <v>108134755742</v>
      </c>
      <c r="L191" s="10">
        <f t="shared" si="74"/>
        <v>226813058</v>
      </c>
      <c r="M191" s="10">
        <f t="shared" si="74"/>
        <v>202986333</v>
      </c>
      <c r="N191" s="10">
        <f t="shared" si="74"/>
        <v>429799391</v>
      </c>
      <c r="O191" s="10">
        <f t="shared" si="74"/>
        <v>1291275361</v>
      </c>
      <c r="P191" s="10">
        <f t="shared" si="74"/>
        <v>2632686792</v>
      </c>
      <c r="Q191" s="10">
        <f t="shared" si="74"/>
        <v>3923962153</v>
      </c>
      <c r="R191" s="10">
        <f t="shared" si="74"/>
        <v>78070118</v>
      </c>
      <c r="S191" s="10">
        <f t="shared" si="74"/>
        <v>74534565</v>
      </c>
      <c r="T191" s="10">
        <f t="shared" si="74"/>
        <v>152604683</v>
      </c>
      <c r="U191" s="10">
        <f t="shared" si="74"/>
        <v>327742460</v>
      </c>
      <c r="V191" s="10">
        <f t="shared" si="74"/>
        <v>117972709</v>
      </c>
      <c r="W191" s="10">
        <f t="shared" si="74"/>
        <v>445715169</v>
      </c>
      <c r="X191" s="10">
        <f t="shared" si="74"/>
        <v>64587097200</v>
      </c>
      <c r="Y191" s="10">
        <f t="shared" si="74"/>
        <v>3612766681</v>
      </c>
      <c r="Z191" s="10">
        <f t="shared" si="74"/>
        <v>68199863881</v>
      </c>
      <c r="AA191" s="10">
        <f t="shared" si="74"/>
        <v>9719071296</v>
      </c>
      <c r="AB191" s="10">
        <f t="shared" si="74"/>
        <v>5053409797</v>
      </c>
      <c r="AC191" s="10">
        <f t="shared" si="74"/>
        <v>14772481093</v>
      </c>
      <c r="AD191" s="10">
        <f t="shared" si="74"/>
        <v>1106371139</v>
      </c>
      <c r="AE191" s="10">
        <f t="shared" si="74"/>
        <v>462110709</v>
      </c>
      <c r="AF191" s="10">
        <f t="shared" si="74"/>
        <v>1568481848</v>
      </c>
    </row>
    <row r="192" spans="1:32" ht="21" customHeight="1">
      <c r="A192" s="69" t="s">
        <v>5</v>
      </c>
      <c r="B192" s="18" t="s">
        <v>2</v>
      </c>
      <c r="C192" s="5">
        <f t="shared" ref="C192:AF195" si="75">C6+C11+C16+C21+C26+C31+C36+C41+C46+C51+C56+C61+C66+C71+C76+C81+C86+C91+C96+C101+C106+C111+C116+C121+C126+C131+C136+C141+C146+C151+C156+C161+C166+C171+C176+C181+C186</f>
        <v>47603017316</v>
      </c>
      <c r="D192" s="5">
        <f t="shared" si="75"/>
        <v>39418528052</v>
      </c>
      <c r="E192" s="6">
        <f t="shared" si="75"/>
        <v>87021545368</v>
      </c>
      <c r="F192" s="5">
        <f t="shared" si="75"/>
        <v>27293159022</v>
      </c>
      <c r="G192" s="5">
        <f t="shared" si="75"/>
        <v>27722983949</v>
      </c>
      <c r="H192" s="7">
        <f t="shared" si="75"/>
        <v>55016142971</v>
      </c>
      <c r="I192" s="5">
        <f t="shared" si="75"/>
        <v>11261332501</v>
      </c>
      <c r="J192" s="5">
        <f t="shared" si="75"/>
        <v>9768973221</v>
      </c>
      <c r="K192" s="7">
        <f t="shared" si="75"/>
        <v>21030305722</v>
      </c>
      <c r="L192" s="5">
        <f t="shared" si="75"/>
        <v>62855002</v>
      </c>
      <c r="M192" s="5">
        <f t="shared" si="75"/>
        <v>49889388</v>
      </c>
      <c r="N192" s="7">
        <f t="shared" si="75"/>
        <v>112744390</v>
      </c>
      <c r="O192" s="5">
        <f t="shared" si="75"/>
        <v>899274330</v>
      </c>
      <c r="P192" s="5">
        <f t="shared" si="75"/>
        <v>835073582</v>
      </c>
      <c r="Q192" s="7">
        <f t="shared" si="75"/>
        <v>1734347912</v>
      </c>
      <c r="R192" s="5">
        <f t="shared" si="75"/>
        <v>68956831</v>
      </c>
      <c r="S192" s="5">
        <f t="shared" si="75"/>
        <v>61400977</v>
      </c>
      <c r="T192" s="7">
        <f t="shared" si="75"/>
        <v>130357808</v>
      </c>
      <c r="U192" s="5">
        <f t="shared" si="75"/>
        <v>63973156</v>
      </c>
      <c r="V192" s="5">
        <f t="shared" si="75"/>
        <v>41008912</v>
      </c>
      <c r="W192" s="7">
        <f t="shared" si="75"/>
        <v>104982068</v>
      </c>
      <c r="X192" s="5">
        <f t="shared" si="75"/>
        <v>7356408459</v>
      </c>
      <c r="Y192" s="5">
        <f t="shared" si="75"/>
        <v>384811147</v>
      </c>
      <c r="Z192" s="8">
        <f t="shared" si="75"/>
        <v>7741219606</v>
      </c>
      <c r="AA192" s="5">
        <f t="shared" si="75"/>
        <v>908400</v>
      </c>
      <c r="AB192" s="5">
        <f t="shared" si="75"/>
        <v>176343145</v>
      </c>
      <c r="AC192" s="8">
        <f t="shared" si="75"/>
        <v>177251545</v>
      </c>
      <c r="AD192" s="5">
        <f t="shared" si="75"/>
        <v>596149615</v>
      </c>
      <c r="AE192" s="5">
        <f t="shared" si="75"/>
        <v>378043731</v>
      </c>
      <c r="AF192" s="6">
        <f t="shared" si="75"/>
        <v>974193346</v>
      </c>
    </row>
    <row r="193" spans="1:32" ht="19.95" customHeight="1">
      <c r="A193" s="53"/>
      <c r="B193" s="17" t="s">
        <v>3</v>
      </c>
      <c r="C193" s="5">
        <f t="shared" si="75"/>
        <v>42332624316</v>
      </c>
      <c r="D193" s="5">
        <f t="shared" si="75"/>
        <v>30565382759</v>
      </c>
      <c r="E193" s="6">
        <f t="shared" si="75"/>
        <v>72898007075</v>
      </c>
      <c r="F193" s="5">
        <f t="shared" si="75"/>
        <v>10275331547</v>
      </c>
      <c r="G193" s="5">
        <f t="shared" si="75"/>
        <v>11826820346</v>
      </c>
      <c r="H193" s="7">
        <f t="shared" si="75"/>
        <v>22102151893</v>
      </c>
      <c r="I193" s="5">
        <f t="shared" si="75"/>
        <v>14015688079</v>
      </c>
      <c r="J193" s="5">
        <f t="shared" si="75"/>
        <v>13467245766</v>
      </c>
      <c r="K193" s="7">
        <f t="shared" si="75"/>
        <v>27482933845</v>
      </c>
      <c r="L193" s="5">
        <f t="shared" si="75"/>
        <v>30117081</v>
      </c>
      <c r="M193" s="5">
        <f t="shared" si="75"/>
        <v>19078018</v>
      </c>
      <c r="N193" s="7">
        <f t="shared" si="75"/>
        <v>49195099</v>
      </c>
      <c r="O193" s="5">
        <f t="shared" si="75"/>
        <v>147161239</v>
      </c>
      <c r="P193" s="5">
        <f t="shared" si="75"/>
        <v>310064526</v>
      </c>
      <c r="Q193" s="7">
        <f t="shared" si="75"/>
        <v>457225765</v>
      </c>
      <c r="R193" s="5">
        <f t="shared" si="75"/>
        <v>8780828</v>
      </c>
      <c r="S193" s="5">
        <f t="shared" si="75"/>
        <v>13125812</v>
      </c>
      <c r="T193" s="7">
        <f t="shared" si="75"/>
        <v>21906640</v>
      </c>
      <c r="U193" s="5">
        <f t="shared" si="75"/>
        <v>14734965</v>
      </c>
      <c r="V193" s="5">
        <f t="shared" si="75"/>
        <v>5546954</v>
      </c>
      <c r="W193" s="7">
        <f t="shared" si="75"/>
        <v>20281919</v>
      </c>
      <c r="X193" s="5">
        <f t="shared" si="75"/>
        <v>8236712242</v>
      </c>
      <c r="Y193" s="5">
        <f t="shared" si="75"/>
        <v>429403539</v>
      </c>
      <c r="Z193" s="8">
        <f t="shared" si="75"/>
        <v>8666115781</v>
      </c>
      <c r="AA193" s="5">
        <f t="shared" si="75"/>
        <v>9093876811</v>
      </c>
      <c r="AB193" s="5">
        <f t="shared" si="75"/>
        <v>4487791898</v>
      </c>
      <c r="AC193" s="8">
        <f t="shared" si="75"/>
        <v>13581668709</v>
      </c>
      <c r="AD193" s="5">
        <f t="shared" si="75"/>
        <v>510221524</v>
      </c>
      <c r="AE193" s="5">
        <f t="shared" si="75"/>
        <v>6305900</v>
      </c>
      <c r="AF193" s="6">
        <f t="shared" si="75"/>
        <v>516527424</v>
      </c>
    </row>
    <row r="194" spans="1:32" ht="19.95" customHeight="1">
      <c r="A194" s="53"/>
      <c r="B194" s="17" t="s">
        <v>59</v>
      </c>
      <c r="C194" s="5">
        <f t="shared" si="75"/>
        <v>12164632342</v>
      </c>
      <c r="D194" s="5">
        <f t="shared" si="75"/>
        <v>2554281185</v>
      </c>
      <c r="E194" s="6">
        <f t="shared" si="75"/>
        <v>14718913527</v>
      </c>
      <c r="F194" s="5">
        <f t="shared" si="75"/>
        <v>2081935558</v>
      </c>
      <c r="G194" s="5">
        <f t="shared" si="75"/>
        <v>1539323990</v>
      </c>
      <c r="H194" s="7">
        <f t="shared" si="75"/>
        <v>3621259548</v>
      </c>
      <c r="I194" s="5">
        <f t="shared" si="75"/>
        <v>606163321</v>
      </c>
      <c r="J194" s="5">
        <f t="shared" si="75"/>
        <v>579241134</v>
      </c>
      <c r="K194" s="7">
        <f t="shared" si="75"/>
        <v>1185404455</v>
      </c>
      <c r="L194" s="5">
        <f t="shared" si="75"/>
        <v>470499</v>
      </c>
      <c r="M194" s="5">
        <f t="shared" si="75"/>
        <v>0</v>
      </c>
      <c r="N194" s="7">
        <f t="shared" si="75"/>
        <v>470499</v>
      </c>
      <c r="O194" s="5">
        <f t="shared" si="75"/>
        <v>1631966</v>
      </c>
      <c r="P194" s="5">
        <f t="shared" si="75"/>
        <v>10085898</v>
      </c>
      <c r="Q194" s="7">
        <f t="shared" si="75"/>
        <v>11717864</v>
      </c>
      <c r="R194" s="5">
        <f t="shared" si="75"/>
        <v>0</v>
      </c>
      <c r="S194" s="5">
        <f t="shared" si="75"/>
        <v>0</v>
      </c>
      <c r="T194" s="7">
        <f t="shared" si="75"/>
        <v>0</v>
      </c>
      <c r="U194" s="5">
        <f t="shared" si="75"/>
        <v>5646893</v>
      </c>
      <c r="V194" s="5">
        <f t="shared" si="75"/>
        <v>0</v>
      </c>
      <c r="W194" s="7">
        <f t="shared" si="75"/>
        <v>5646893</v>
      </c>
      <c r="X194" s="5">
        <f t="shared" si="75"/>
        <v>8844498020</v>
      </c>
      <c r="Y194" s="5">
        <f t="shared" si="75"/>
        <v>40767876</v>
      </c>
      <c r="Z194" s="8">
        <f t="shared" si="75"/>
        <v>8885265896</v>
      </c>
      <c r="AA194" s="5">
        <f t="shared" si="75"/>
        <v>624286085</v>
      </c>
      <c r="AB194" s="5">
        <f t="shared" si="75"/>
        <v>384862287</v>
      </c>
      <c r="AC194" s="8">
        <f t="shared" si="75"/>
        <v>1009148372</v>
      </c>
      <c r="AD194" s="5">
        <f t="shared" si="75"/>
        <v>0</v>
      </c>
      <c r="AE194" s="5">
        <f t="shared" si="75"/>
        <v>0</v>
      </c>
      <c r="AF194" s="6">
        <f t="shared" si="75"/>
        <v>0</v>
      </c>
    </row>
    <row r="195" spans="1:32" ht="21.75" customHeight="1" thickBot="1">
      <c r="A195" s="54"/>
      <c r="B195" s="17" t="s">
        <v>4</v>
      </c>
      <c r="C195" s="5">
        <f t="shared" si="75"/>
        <v>106801889850</v>
      </c>
      <c r="D195" s="5">
        <f t="shared" si="75"/>
        <v>70719985924</v>
      </c>
      <c r="E195" s="6">
        <f t="shared" si="75"/>
        <v>177521875774</v>
      </c>
      <c r="F195" s="5">
        <f t="shared" si="75"/>
        <v>32281740562</v>
      </c>
      <c r="G195" s="5">
        <f t="shared" si="75"/>
        <v>41511382810</v>
      </c>
      <c r="H195" s="7">
        <f t="shared" si="75"/>
        <v>73793123372</v>
      </c>
      <c r="I195" s="5">
        <f t="shared" si="75"/>
        <v>33750372602</v>
      </c>
      <c r="J195" s="5">
        <f t="shared" si="75"/>
        <v>24685739118</v>
      </c>
      <c r="K195" s="7">
        <f t="shared" si="75"/>
        <v>58436111720</v>
      </c>
      <c r="L195" s="5">
        <f t="shared" si="75"/>
        <v>133370476</v>
      </c>
      <c r="M195" s="5">
        <f t="shared" si="75"/>
        <v>134018927</v>
      </c>
      <c r="N195" s="7">
        <f t="shared" si="75"/>
        <v>267389403</v>
      </c>
      <c r="O195" s="5">
        <f t="shared" si="75"/>
        <v>243207826</v>
      </c>
      <c r="P195" s="5">
        <f t="shared" si="75"/>
        <v>1477462786</v>
      </c>
      <c r="Q195" s="7">
        <f t="shared" si="75"/>
        <v>1720670612</v>
      </c>
      <c r="R195" s="5">
        <f t="shared" si="75"/>
        <v>332459</v>
      </c>
      <c r="S195" s="5">
        <f t="shared" si="75"/>
        <v>7776</v>
      </c>
      <c r="T195" s="7">
        <f t="shared" si="75"/>
        <v>340235</v>
      </c>
      <c r="U195" s="5">
        <f t="shared" si="75"/>
        <v>243387446</v>
      </c>
      <c r="V195" s="5">
        <f t="shared" si="75"/>
        <v>71416843</v>
      </c>
      <c r="W195" s="7">
        <f t="shared" si="75"/>
        <v>314804289</v>
      </c>
      <c r="X195" s="5">
        <f t="shared" si="75"/>
        <v>40149478479</v>
      </c>
      <c r="Y195" s="5">
        <f t="shared" si="75"/>
        <v>2757784119</v>
      </c>
      <c r="Z195" s="8">
        <f t="shared" si="75"/>
        <v>42907262598</v>
      </c>
      <c r="AA195" s="5">
        <f t="shared" si="75"/>
        <v>0</v>
      </c>
      <c r="AB195" s="5">
        <f t="shared" si="75"/>
        <v>4412467</v>
      </c>
      <c r="AC195" s="8">
        <f t="shared" si="75"/>
        <v>4412467</v>
      </c>
      <c r="AD195" s="5">
        <f t="shared" si="75"/>
        <v>0</v>
      </c>
      <c r="AE195" s="5">
        <f t="shared" si="75"/>
        <v>77761078</v>
      </c>
      <c r="AF195" s="6">
        <f t="shared" si="75"/>
        <v>77761078</v>
      </c>
    </row>
    <row r="196" spans="1:32" ht="21.75" customHeight="1">
      <c r="A196" s="48" t="s">
        <v>63</v>
      </c>
      <c r="B196" s="49"/>
      <c r="C196" s="27">
        <f>124893*1000*30.179</f>
        <v>3769145847</v>
      </c>
      <c r="D196" s="28">
        <f>83479*1000*30.179</f>
        <v>2519312741</v>
      </c>
      <c r="E196" s="29">
        <f>C196+D196</f>
        <v>6288458588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21.75" customHeight="1" thickBot="1">
      <c r="A197" s="50" t="s">
        <v>64</v>
      </c>
      <c r="B197" s="51"/>
      <c r="C197" s="30">
        <f>C191-C196</f>
        <v>205133017977</v>
      </c>
      <c r="D197" s="30">
        <f>D191-D196</f>
        <v>140738865179</v>
      </c>
      <c r="E197" s="31">
        <f>E191-E196</f>
        <v>345871883156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>
      <c r="A198" s="16"/>
      <c r="B198" s="15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</row>
    <row r="199" spans="1:32">
      <c r="A199" s="55" t="s">
        <v>72</v>
      </c>
      <c r="B199" s="13" t="s">
        <v>2</v>
      </c>
      <c r="C199" s="14">
        <v>3918043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</row>
    <row r="200" spans="1:32">
      <c r="A200" s="56"/>
      <c r="B200" s="13" t="s">
        <v>56</v>
      </c>
      <c r="C200" s="5">
        <v>16456</v>
      </c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</row>
    <row r="201" spans="1:32">
      <c r="A201" s="56"/>
      <c r="B201" s="13" t="s">
        <v>59</v>
      </c>
      <c r="C201" s="5">
        <v>472</v>
      </c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</row>
    <row r="202" spans="1:32">
      <c r="A202" s="56"/>
      <c r="B202" s="13" t="s">
        <v>4</v>
      </c>
      <c r="C202" s="5">
        <v>5140</v>
      </c>
      <c r="D202" s="11"/>
      <c r="E202" s="11"/>
      <c r="F202" s="11"/>
      <c r="G202" s="11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</row>
    <row r="203" spans="1:32">
      <c r="A203" s="57"/>
      <c r="B203" s="13" t="s">
        <v>57</v>
      </c>
      <c r="C203" s="5">
        <f>C199+C200+C202+C201</f>
        <v>3940111</v>
      </c>
      <c r="D203" s="11"/>
      <c r="E203" s="11"/>
      <c r="F203" s="11"/>
      <c r="G203" s="11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</row>
    <row r="204" spans="1:32">
      <c r="A204" s="11"/>
      <c r="B204" s="11"/>
      <c r="C204" s="11"/>
      <c r="D204" s="11"/>
      <c r="E204" s="11"/>
      <c r="F204" s="11"/>
      <c r="G204" s="11"/>
    </row>
    <row r="205" spans="1:32" ht="60.75" customHeight="1">
      <c r="A205" s="46" t="s">
        <v>70</v>
      </c>
      <c r="B205" s="47"/>
      <c r="C205" s="47"/>
      <c r="D205" s="11"/>
      <c r="E205" s="11"/>
      <c r="F205" s="11"/>
      <c r="G205" s="11"/>
    </row>
    <row r="206" spans="1:32" ht="30.75" customHeight="1">
      <c r="A206" s="46" t="s">
        <v>66</v>
      </c>
      <c r="B206" s="47"/>
      <c r="C206" s="47"/>
      <c r="D206" s="11"/>
      <c r="E206" s="11"/>
      <c r="F206" s="11"/>
      <c r="G206" s="11"/>
    </row>
    <row r="207" spans="1:32">
      <c r="A207" s="11"/>
      <c r="B207" s="11"/>
      <c r="C207" s="11"/>
      <c r="D207" s="11"/>
      <c r="E207" s="11"/>
      <c r="F207" s="11"/>
      <c r="G207" s="11"/>
    </row>
    <row r="208" spans="1:32">
      <c r="A208" s="11"/>
      <c r="B208" s="11"/>
      <c r="C208" s="11"/>
      <c r="D208" s="11"/>
      <c r="E208" s="11"/>
      <c r="F208" s="11"/>
      <c r="G208" s="11"/>
    </row>
    <row r="209" spans="1:7">
      <c r="A209" s="11"/>
      <c r="B209" s="11"/>
      <c r="C209" s="11"/>
      <c r="D209" s="11"/>
      <c r="E209" s="11"/>
      <c r="F209" s="11"/>
      <c r="G209" s="11"/>
    </row>
    <row r="210" spans="1:7">
      <c r="A210" s="11"/>
      <c r="B210" s="11"/>
      <c r="C210" s="11"/>
      <c r="D210" s="11"/>
      <c r="E210" s="11"/>
      <c r="F210" s="11"/>
      <c r="G210" s="11"/>
    </row>
    <row r="211" spans="1:7">
      <c r="A211" s="4"/>
      <c r="B211" s="4"/>
    </row>
    <row r="212" spans="1:7">
      <c r="A212" s="4"/>
      <c r="B212" s="4"/>
    </row>
    <row r="213" spans="1:7">
      <c r="A213" s="4"/>
      <c r="B213" s="4"/>
    </row>
    <row r="214" spans="1:7">
      <c r="A214" s="4"/>
      <c r="B214" s="4"/>
    </row>
    <row r="215" spans="1:7">
      <c r="A215" s="4"/>
      <c r="B215" s="4"/>
    </row>
    <row r="216" spans="1:7">
      <c r="A216" s="4"/>
      <c r="B216" s="4"/>
    </row>
  </sheetData>
  <mergeCells count="59">
    <mergeCell ref="AA4:AC4"/>
    <mergeCell ref="A1:AF1"/>
    <mergeCell ref="A2:AF2"/>
    <mergeCell ref="A3:A5"/>
    <mergeCell ref="B3:B5"/>
    <mergeCell ref="C3:E4"/>
    <mergeCell ref="F3:W3"/>
    <mergeCell ref="X3:AC3"/>
    <mergeCell ref="AD3:AF4"/>
    <mergeCell ref="F4:H4"/>
    <mergeCell ref="I4:K4"/>
    <mergeCell ref="L4:N4"/>
    <mergeCell ref="O4:Q4"/>
    <mergeCell ref="R4:T4"/>
    <mergeCell ref="U4:W4"/>
    <mergeCell ref="X4:Z4"/>
    <mergeCell ref="A61:A64"/>
    <mergeCell ref="A6:A9"/>
    <mergeCell ref="A11:A14"/>
    <mergeCell ref="A16:A19"/>
    <mergeCell ref="A21:A24"/>
    <mergeCell ref="A26:A29"/>
    <mergeCell ref="A31:A34"/>
    <mergeCell ref="A36:A39"/>
    <mergeCell ref="A41:A44"/>
    <mergeCell ref="A46:A49"/>
    <mergeCell ref="A51:A54"/>
    <mergeCell ref="A56:A59"/>
    <mergeCell ref="A121:A124"/>
    <mergeCell ref="A66:A69"/>
    <mergeCell ref="A71:A74"/>
    <mergeCell ref="A76:A79"/>
    <mergeCell ref="A81:A84"/>
    <mergeCell ref="A86:A89"/>
    <mergeCell ref="A91:A94"/>
    <mergeCell ref="A96:A99"/>
    <mergeCell ref="A101:A104"/>
    <mergeCell ref="A106:A109"/>
    <mergeCell ref="A111:A114"/>
    <mergeCell ref="A116:A119"/>
    <mergeCell ref="A181:A184"/>
    <mergeCell ref="A126:A129"/>
    <mergeCell ref="A131:A134"/>
    <mergeCell ref="A136:A139"/>
    <mergeCell ref="A141:A144"/>
    <mergeCell ref="A146:A149"/>
    <mergeCell ref="A151:A154"/>
    <mergeCell ref="A156:A159"/>
    <mergeCell ref="A161:A164"/>
    <mergeCell ref="A166:A169"/>
    <mergeCell ref="A171:A174"/>
    <mergeCell ref="A176:A179"/>
    <mergeCell ref="A206:C206"/>
    <mergeCell ref="A205:C205"/>
    <mergeCell ref="A186:A189"/>
    <mergeCell ref="A199:A203"/>
    <mergeCell ref="A196:B196"/>
    <mergeCell ref="A197:B197"/>
    <mergeCell ref="A192:A195"/>
  </mergeCells>
  <phoneticPr fontId="1" type="noConversion"/>
  <pageMargins left="0.31496062992125984" right="0.31496062992125984" top="0.74803149606299213" bottom="0.35433070866141736" header="0.31496062992125984" footer="0.31496062992125984"/>
  <pageSetup paperSize="8" scale="3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3069C-2E31-4CEC-BEB1-801614D8FA2A}">
  <sheetPr>
    <pageSetUpPr fitToPage="1"/>
  </sheetPr>
  <dimension ref="A1:AF206"/>
  <sheetViews>
    <sheetView topLeftCell="A184" workbookViewId="0">
      <selection activeCell="E192" sqref="E192:E195"/>
    </sheetView>
  </sheetViews>
  <sheetFormatPr defaultColWidth="19.44140625" defaultRowHeight="16.2"/>
  <cols>
    <col min="1" max="1" width="19.44140625" style="2"/>
    <col min="2" max="2" width="19.44140625" style="3"/>
    <col min="3" max="5" width="19.88671875" style="4" bestFit="1" customWidth="1"/>
    <col min="6" max="32" width="19.44140625" style="4"/>
    <col min="33" max="16384" width="19.44140625" style="1"/>
  </cols>
  <sheetData>
    <row r="1" spans="1:32" ht="37.5" customHeight="1">
      <c r="A1" s="58" t="s">
        <v>75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2" ht="26.25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23" customFormat="1" ht="20.7" customHeight="1">
      <c r="A3" s="60" t="s">
        <v>22</v>
      </c>
      <c r="B3" s="60" t="s">
        <v>1</v>
      </c>
      <c r="C3" s="61" t="s">
        <v>73</v>
      </c>
      <c r="D3" s="62"/>
      <c r="E3" s="62"/>
      <c r="F3" s="63" t="s">
        <v>9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4" t="s">
        <v>10</v>
      </c>
      <c r="Y3" s="64"/>
      <c r="Z3" s="64"/>
      <c r="AA3" s="64"/>
      <c r="AB3" s="64"/>
      <c r="AC3" s="64"/>
      <c r="AD3" s="65" t="s">
        <v>11</v>
      </c>
      <c r="AE3" s="66"/>
      <c r="AF3" s="66"/>
    </row>
    <row r="4" spans="1:32" s="23" customFormat="1" ht="19.95" customHeight="1">
      <c r="A4" s="60"/>
      <c r="B4" s="60" t="s">
        <v>1</v>
      </c>
      <c r="C4" s="62"/>
      <c r="D4" s="62"/>
      <c r="E4" s="62"/>
      <c r="F4" s="67" t="s">
        <v>12</v>
      </c>
      <c r="G4" s="67"/>
      <c r="H4" s="67"/>
      <c r="I4" s="67" t="s">
        <v>13</v>
      </c>
      <c r="J4" s="67"/>
      <c r="K4" s="67"/>
      <c r="L4" s="67" t="s">
        <v>14</v>
      </c>
      <c r="M4" s="67"/>
      <c r="N4" s="67"/>
      <c r="O4" s="67" t="s">
        <v>15</v>
      </c>
      <c r="P4" s="67"/>
      <c r="Q4" s="67"/>
      <c r="R4" s="67" t="s">
        <v>60</v>
      </c>
      <c r="S4" s="67"/>
      <c r="T4" s="67"/>
      <c r="U4" s="67" t="s">
        <v>16</v>
      </c>
      <c r="V4" s="67"/>
      <c r="W4" s="67"/>
      <c r="X4" s="68" t="s">
        <v>17</v>
      </c>
      <c r="Y4" s="68"/>
      <c r="Z4" s="68"/>
      <c r="AA4" s="68" t="s">
        <v>18</v>
      </c>
      <c r="AB4" s="68"/>
      <c r="AC4" s="68"/>
      <c r="AD4" s="66"/>
      <c r="AE4" s="66"/>
      <c r="AF4" s="66"/>
    </row>
    <row r="5" spans="1:32" s="23" customFormat="1" ht="19.95" customHeight="1">
      <c r="A5" s="60"/>
      <c r="B5" s="60"/>
      <c r="C5" s="24" t="s">
        <v>19</v>
      </c>
      <c r="D5" s="24" t="s">
        <v>20</v>
      </c>
      <c r="E5" s="24" t="s">
        <v>21</v>
      </c>
      <c r="F5" s="26" t="s">
        <v>19</v>
      </c>
      <c r="G5" s="26" t="s">
        <v>20</v>
      </c>
      <c r="H5" s="26" t="s">
        <v>21</v>
      </c>
      <c r="I5" s="26" t="s">
        <v>19</v>
      </c>
      <c r="J5" s="26" t="s">
        <v>20</v>
      </c>
      <c r="K5" s="26" t="s">
        <v>21</v>
      </c>
      <c r="L5" s="26" t="s">
        <v>19</v>
      </c>
      <c r="M5" s="26" t="s">
        <v>20</v>
      </c>
      <c r="N5" s="26" t="s">
        <v>21</v>
      </c>
      <c r="O5" s="26" t="s">
        <v>19</v>
      </c>
      <c r="P5" s="26" t="s">
        <v>20</v>
      </c>
      <c r="Q5" s="26" t="s">
        <v>21</v>
      </c>
      <c r="R5" s="26" t="s">
        <v>19</v>
      </c>
      <c r="S5" s="26" t="s">
        <v>20</v>
      </c>
      <c r="T5" s="26" t="s">
        <v>21</v>
      </c>
      <c r="U5" s="26" t="s">
        <v>19</v>
      </c>
      <c r="V5" s="26" t="s">
        <v>20</v>
      </c>
      <c r="W5" s="26" t="s">
        <v>21</v>
      </c>
      <c r="X5" s="25" t="s">
        <v>19</v>
      </c>
      <c r="Y5" s="25" t="s">
        <v>20</v>
      </c>
      <c r="Z5" s="25" t="s">
        <v>21</v>
      </c>
      <c r="AA5" s="25" t="s">
        <v>19</v>
      </c>
      <c r="AB5" s="25" t="s">
        <v>20</v>
      </c>
      <c r="AC5" s="25" t="s">
        <v>21</v>
      </c>
      <c r="AD5" s="24" t="s">
        <v>19</v>
      </c>
      <c r="AE5" s="24" t="s">
        <v>20</v>
      </c>
      <c r="AF5" s="24" t="s">
        <v>21</v>
      </c>
    </row>
    <row r="6" spans="1:32" ht="19.5" customHeight="1">
      <c r="A6" s="52" t="s">
        <v>23</v>
      </c>
      <c r="B6" s="18" t="s">
        <v>2</v>
      </c>
      <c r="C6" s="5">
        <f>F6+I6+L6+O6+U6+X6+AA6+AD6+R6</f>
        <v>45372757690</v>
      </c>
      <c r="D6" s="5">
        <f>G6+J6+M6+P6+V6+Y6+AB6+AE6+S6</f>
        <v>40280817376</v>
      </c>
      <c r="E6" s="6">
        <f>H6+K6+N6+Q6+W6+Z6+AC6+AF6+T6</f>
        <v>85653575066</v>
      </c>
      <c r="F6" s="5">
        <v>28654431264</v>
      </c>
      <c r="G6" s="5">
        <v>27556267935</v>
      </c>
      <c r="H6" s="5">
        <f>F6+G6</f>
        <v>56210699199</v>
      </c>
      <c r="I6" s="5">
        <v>13141995909</v>
      </c>
      <c r="J6" s="5">
        <v>11109156122</v>
      </c>
      <c r="K6" s="5">
        <f>I6+J6</f>
        <v>24251152031</v>
      </c>
      <c r="L6" s="5">
        <v>922473</v>
      </c>
      <c r="M6" s="5">
        <v>20943136</v>
      </c>
      <c r="N6" s="5">
        <f>L6+M6</f>
        <v>21865609</v>
      </c>
      <c r="O6" s="5">
        <v>1708703661</v>
      </c>
      <c r="P6" s="5">
        <v>1443078074</v>
      </c>
      <c r="Q6" s="5">
        <f>O6+P6</f>
        <v>3151781735</v>
      </c>
      <c r="R6" s="5">
        <v>73774321</v>
      </c>
      <c r="S6" s="5">
        <v>33348129</v>
      </c>
      <c r="T6" s="5">
        <f>R6+S6</f>
        <v>107122450</v>
      </c>
      <c r="U6" s="5">
        <v>65573121</v>
      </c>
      <c r="V6" s="5">
        <v>33864926</v>
      </c>
      <c r="W6" s="5">
        <f>U6+V6</f>
        <v>99438047</v>
      </c>
      <c r="X6" s="5">
        <v>1509831811</v>
      </c>
      <c r="Y6" s="5">
        <v>52498579</v>
      </c>
      <c r="Z6" s="8">
        <f>X6+Y6</f>
        <v>1562330390</v>
      </c>
      <c r="AA6" s="5">
        <v>0</v>
      </c>
      <c r="AB6" s="5">
        <v>13476540</v>
      </c>
      <c r="AC6" s="8">
        <f>AA6+AB6</f>
        <v>13476540</v>
      </c>
      <c r="AD6" s="5">
        <v>217525130</v>
      </c>
      <c r="AE6" s="5">
        <v>18183935</v>
      </c>
      <c r="AF6" s="6">
        <f>AD6+AE6</f>
        <v>235709065</v>
      </c>
    </row>
    <row r="7" spans="1:32" ht="19.5" customHeight="1">
      <c r="A7" s="53"/>
      <c r="B7" s="17" t="s">
        <v>3</v>
      </c>
      <c r="C7" s="5">
        <f t="shared" ref="C7:E9" si="0">F7+I7+L7+O7+U7+X7+AA7+AD7+R7</f>
        <v>34503385912</v>
      </c>
      <c r="D7" s="5">
        <f t="shared" si="0"/>
        <v>33580265961</v>
      </c>
      <c r="E7" s="6">
        <f t="shared" si="0"/>
        <v>68083651873</v>
      </c>
      <c r="F7" s="5">
        <v>11356392276</v>
      </c>
      <c r="G7" s="5">
        <v>11917607591</v>
      </c>
      <c r="H7" s="5">
        <f>F7+G7</f>
        <v>23273999867</v>
      </c>
      <c r="I7" s="5">
        <v>21726451252</v>
      </c>
      <c r="J7" s="5">
        <v>21339575002</v>
      </c>
      <c r="K7" s="5">
        <f>I7+J7</f>
        <v>43066026254</v>
      </c>
      <c r="L7" s="5">
        <v>0</v>
      </c>
      <c r="M7" s="5">
        <v>0</v>
      </c>
      <c r="N7" s="5">
        <f>L7+M7</f>
        <v>0</v>
      </c>
      <c r="O7" s="5">
        <v>182228147</v>
      </c>
      <c r="P7" s="5">
        <v>194191990</v>
      </c>
      <c r="Q7" s="5">
        <f>O7+P7</f>
        <v>376420137</v>
      </c>
      <c r="R7" s="5">
        <v>10481175</v>
      </c>
      <c r="S7" s="5">
        <v>1125165</v>
      </c>
      <c r="T7" s="5">
        <f>R7+S7</f>
        <v>11606340</v>
      </c>
      <c r="U7" s="5">
        <v>2459960</v>
      </c>
      <c r="V7" s="5">
        <v>6643023</v>
      </c>
      <c r="W7" s="5">
        <f>U7+V7</f>
        <v>9102983</v>
      </c>
      <c r="X7" s="5">
        <v>1070783553</v>
      </c>
      <c r="Y7" s="5">
        <v>52346465</v>
      </c>
      <c r="Z7" s="8">
        <f>X7+Y7</f>
        <v>1123130018</v>
      </c>
      <c r="AA7" s="5">
        <v>127334590</v>
      </c>
      <c r="AB7" s="5">
        <v>68776725</v>
      </c>
      <c r="AC7" s="8">
        <f>AA7+AB7</f>
        <v>196111315</v>
      </c>
      <c r="AD7" s="5">
        <v>27254959</v>
      </c>
      <c r="AE7" s="5">
        <v>0</v>
      </c>
      <c r="AF7" s="6">
        <f>AD7+AE7</f>
        <v>27254959</v>
      </c>
    </row>
    <row r="8" spans="1:32" ht="19.5" customHeight="1">
      <c r="A8" s="53"/>
      <c r="B8" s="17" t="s">
        <v>59</v>
      </c>
      <c r="C8" s="5">
        <f t="shared" si="0"/>
        <v>3141385317</v>
      </c>
      <c r="D8" s="5">
        <f t="shared" si="0"/>
        <v>3495517287</v>
      </c>
      <c r="E8" s="6">
        <f t="shared" si="0"/>
        <v>6636902604</v>
      </c>
      <c r="F8" s="5">
        <v>2697215360</v>
      </c>
      <c r="G8" s="5">
        <v>3076315333</v>
      </c>
      <c r="H8" s="5">
        <f>F8+G8</f>
        <v>5773530693</v>
      </c>
      <c r="I8" s="5">
        <v>404649452</v>
      </c>
      <c r="J8" s="5">
        <v>381650821</v>
      </c>
      <c r="K8" s="5">
        <f>I8+J8</f>
        <v>786300273</v>
      </c>
      <c r="L8" s="5">
        <v>0</v>
      </c>
      <c r="M8" s="5">
        <v>0</v>
      </c>
      <c r="N8" s="5">
        <f>L8+M8</f>
        <v>0</v>
      </c>
      <c r="O8" s="5">
        <v>9977715</v>
      </c>
      <c r="P8" s="5">
        <v>37551133</v>
      </c>
      <c r="Q8" s="5">
        <f>O8+P8</f>
        <v>47528848</v>
      </c>
      <c r="R8" s="5">
        <v>0</v>
      </c>
      <c r="S8" s="5">
        <v>0</v>
      </c>
      <c r="T8" s="5">
        <f>R8+S8</f>
        <v>0</v>
      </c>
      <c r="U8" s="5">
        <v>7586123</v>
      </c>
      <c r="V8" s="5">
        <v>0</v>
      </c>
      <c r="W8" s="5">
        <f>U8+V8</f>
        <v>7586123</v>
      </c>
      <c r="X8" s="5">
        <v>21956667</v>
      </c>
      <c r="Y8" s="5">
        <v>0</v>
      </c>
      <c r="Z8" s="8">
        <f>X8+Y8</f>
        <v>21956667</v>
      </c>
      <c r="AA8" s="5">
        <v>0</v>
      </c>
      <c r="AB8" s="5">
        <v>0</v>
      </c>
      <c r="AC8" s="8">
        <f>AA8+AB8</f>
        <v>0</v>
      </c>
      <c r="AD8" s="5">
        <v>0</v>
      </c>
      <c r="AE8" s="5">
        <v>0</v>
      </c>
      <c r="AF8" s="6">
        <f>AD8+AE8</f>
        <v>0</v>
      </c>
    </row>
    <row r="9" spans="1:32" ht="19.5" customHeight="1">
      <c r="A9" s="54"/>
      <c r="B9" s="17" t="s">
        <v>4</v>
      </c>
      <c r="C9" s="5">
        <f t="shared" si="0"/>
        <v>85307142747</v>
      </c>
      <c r="D9" s="5">
        <f t="shared" si="0"/>
        <v>49903106473</v>
      </c>
      <c r="E9" s="6">
        <f t="shared" si="0"/>
        <v>135210249220</v>
      </c>
      <c r="F9" s="5">
        <v>31575709918</v>
      </c>
      <c r="G9" s="5">
        <v>26102656396</v>
      </c>
      <c r="H9" s="5">
        <f>F9+G9</f>
        <v>57678366314</v>
      </c>
      <c r="I9" s="5">
        <v>39153831893</v>
      </c>
      <c r="J9" s="5">
        <v>21852349772</v>
      </c>
      <c r="K9" s="5">
        <f>I9+J9</f>
        <v>61006181665</v>
      </c>
      <c r="L9" s="5">
        <v>7721355</v>
      </c>
      <c r="M9" s="5">
        <v>0</v>
      </c>
      <c r="N9" s="5">
        <f>L9+M9</f>
        <v>7721355</v>
      </c>
      <c r="O9" s="5">
        <v>284564537</v>
      </c>
      <c r="P9" s="5">
        <v>473150857</v>
      </c>
      <c r="Q9" s="5">
        <f>O9+P9</f>
        <v>757715394</v>
      </c>
      <c r="R9" s="5">
        <v>0</v>
      </c>
      <c r="S9" s="5">
        <v>7192</v>
      </c>
      <c r="T9" s="5">
        <f>R9+S9</f>
        <v>7192</v>
      </c>
      <c r="U9" s="5">
        <v>613931683</v>
      </c>
      <c r="V9" s="5">
        <v>60123205</v>
      </c>
      <c r="W9" s="5">
        <f>U9+V9</f>
        <v>674054888</v>
      </c>
      <c r="X9" s="5">
        <v>13671383361</v>
      </c>
      <c r="Y9" s="5">
        <v>1414819051</v>
      </c>
      <c r="Z9" s="8">
        <f>X9+Y9</f>
        <v>15086202412</v>
      </c>
      <c r="AA9" s="5">
        <v>0</v>
      </c>
      <c r="AB9" s="5">
        <v>0</v>
      </c>
      <c r="AC9" s="8">
        <f>AA9+AB9</f>
        <v>0</v>
      </c>
      <c r="AD9" s="5">
        <v>0</v>
      </c>
      <c r="AE9" s="5">
        <v>0</v>
      </c>
      <c r="AF9" s="6">
        <f>AD9+AE9</f>
        <v>0</v>
      </c>
    </row>
    <row r="10" spans="1:32" ht="19.5" customHeight="1" thickBot="1">
      <c r="A10" s="22" t="s">
        <v>5</v>
      </c>
      <c r="B10" s="21"/>
      <c r="C10" s="9">
        <f t="shared" ref="C10:AF10" si="1">SUM(C6:C9)</f>
        <v>168324671666</v>
      </c>
      <c r="D10" s="9">
        <f t="shared" si="1"/>
        <v>127259707097</v>
      </c>
      <c r="E10" s="9">
        <f t="shared" si="1"/>
        <v>295584378763</v>
      </c>
      <c r="F10" s="9">
        <f t="shared" si="1"/>
        <v>74283748818</v>
      </c>
      <c r="G10" s="9">
        <f t="shared" si="1"/>
        <v>68652847255</v>
      </c>
      <c r="H10" s="9">
        <f t="shared" si="1"/>
        <v>142936596073</v>
      </c>
      <c r="I10" s="9">
        <f t="shared" si="1"/>
        <v>74426928506</v>
      </c>
      <c r="J10" s="9">
        <f t="shared" si="1"/>
        <v>54682731717</v>
      </c>
      <c r="K10" s="9">
        <f t="shared" si="1"/>
        <v>129109660223</v>
      </c>
      <c r="L10" s="9">
        <f t="shared" si="1"/>
        <v>8643828</v>
      </c>
      <c r="M10" s="9">
        <f t="shared" si="1"/>
        <v>20943136</v>
      </c>
      <c r="N10" s="9">
        <f t="shared" si="1"/>
        <v>29586964</v>
      </c>
      <c r="O10" s="9">
        <f t="shared" si="1"/>
        <v>2185474060</v>
      </c>
      <c r="P10" s="9">
        <f t="shared" si="1"/>
        <v>2147972054</v>
      </c>
      <c r="Q10" s="9">
        <f t="shared" si="1"/>
        <v>4333446114</v>
      </c>
      <c r="R10" s="9">
        <f t="shared" si="1"/>
        <v>84255496</v>
      </c>
      <c r="S10" s="9">
        <f t="shared" si="1"/>
        <v>34480486</v>
      </c>
      <c r="T10" s="9">
        <f t="shared" si="1"/>
        <v>118735982</v>
      </c>
      <c r="U10" s="9">
        <f t="shared" si="1"/>
        <v>689550887</v>
      </c>
      <c r="V10" s="9">
        <f t="shared" si="1"/>
        <v>100631154</v>
      </c>
      <c r="W10" s="9">
        <f t="shared" si="1"/>
        <v>790182041</v>
      </c>
      <c r="X10" s="9">
        <f t="shared" si="1"/>
        <v>16273955392</v>
      </c>
      <c r="Y10" s="9">
        <f t="shared" si="1"/>
        <v>1519664095</v>
      </c>
      <c r="Z10" s="9">
        <f t="shared" si="1"/>
        <v>17793619487</v>
      </c>
      <c r="AA10" s="9">
        <f t="shared" si="1"/>
        <v>127334590</v>
      </c>
      <c r="AB10" s="9">
        <f t="shared" si="1"/>
        <v>82253265</v>
      </c>
      <c r="AC10" s="9">
        <f t="shared" si="1"/>
        <v>209587855</v>
      </c>
      <c r="AD10" s="9">
        <f t="shared" si="1"/>
        <v>244780089</v>
      </c>
      <c r="AE10" s="9">
        <f t="shared" si="1"/>
        <v>18183935</v>
      </c>
      <c r="AF10" s="9">
        <f t="shared" si="1"/>
        <v>262964024</v>
      </c>
    </row>
    <row r="11" spans="1:32" ht="19.5" customHeight="1">
      <c r="A11" s="52" t="s">
        <v>24</v>
      </c>
      <c r="B11" s="18" t="s">
        <v>2</v>
      </c>
      <c r="C11" s="5">
        <f>F11+I11+L11+O11+U11+X11+AA11+AD11+R11</f>
        <v>42656354</v>
      </c>
      <c r="D11" s="5">
        <f>G11+J11+M11+P11+V11+Y11+AB11+AE11+S11</f>
        <v>21036912</v>
      </c>
      <c r="E11" s="6">
        <f>H11+K11+N11+Q11+W11+Z11+AC11+AF11+T11</f>
        <v>63693266</v>
      </c>
      <c r="F11" s="5">
        <v>77180</v>
      </c>
      <c r="G11" s="5">
        <v>629889</v>
      </c>
      <c r="H11" s="5">
        <f>F11+G11</f>
        <v>707069</v>
      </c>
      <c r="I11" s="5">
        <v>0</v>
      </c>
      <c r="J11" s="5">
        <v>0</v>
      </c>
      <c r="K11" s="5">
        <f>I11+J11</f>
        <v>0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0</v>
      </c>
      <c r="V11" s="5">
        <v>0</v>
      </c>
      <c r="W11" s="5">
        <f>U11+V11</f>
        <v>0</v>
      </c>
      <c r="X11" s="5">
        <v>42579174</v>
      </c>
      <c r="Y11" s="5">
        <v>20407023</v>
      </c>
      <c r="Z11" s="8">
        <f>X11+Y11</f>
        <v>62986197</v>
      </c>
      <c r="AA11" s="5">
        <v>0</v>
      </c>
      <c r="AB11" s="5">
        <v>0</v>
      </c>
      <c r="AC11" s="8">
        <f>AA11+AB11</f>
        <v>0</v>
      </c>
      <c r="AD11" s="5">
        <v>0</v>
      </c>
      <c r="AE11" s="5">
        <v>0</v>
      </c>
      <c r="AF11" s="6">
        <f>AD11+AE11</f>
        <v>0</v>
      </c>
    </row>
    <row r="12" spans="1:32" ht="19.5" customHeight="1">
      <c r="A12" s="53"/>
      <c r="B12" s="17" t="s">
        <v>3</v>
      </c>
      <c r="C12" s="5">
        <f t="shared" ref="C12:E14" si="2">F12+I12+L12+O12+U12+X12+AA12+AD12+R12</f>
        <v>14421646</v>
      </c>
      <c r="D12" s="5">
        <f t="shared" si="2"/>
        <v>0</v>
      </c>
      <c r="E12" s="6">
        <f t="shared" si="2"/>
        <v>14421646</v>
      </c>
      <c r="F12" s="5">
        <v>0</v>
      </c>
      <c r="G12" s="5">
        <v>0</v>
      </c>
      <c r="H12" s="5">
        <f>F12+G12</f>
        <v>0</v>
      </c>
      <c r="I12" s="5">
        <v>0</v>
      </c>
      <c r="J12" s="5">
        <v>0</v>
      </c>
      <c r="K12" s="5">
        <f>I12+J12</f>
        <v>0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0</v>
      </c>
      <c r="V12" s="5">
        <v>0</v>
      </c>
      <c r="W12" s="5">
        <f>U12+V12</f>
        <v>0</v>
      </c>
      <c r="X12" s="5">
        <v>14421646</v>
      </c>
      <c r="Y12" s="5">
        <v>0</v>
      </c>
      <c r="Z12" s="8">
        <f>X12+Y12</f>
        <v>14421646</v>
      </c>
      <c r="AA12" s="5">
        <v>0</v>
      </c>
      <c r="AB12" s="5">
        <v>0</v>
      </c>
      <c r="AC12" s="8">
        <f>AA12+AB12</f>
        <v>0</v>
      </c>
      <c r="AD12" s="5">
        <v>0</v>
      </c>
      <c r="AE12" s="5">
        <v>0</v>
      </c>
      <c r="AF12" s="6">
        <f>AD12+AE12</f>
        <v>0</v>
      </c>
    </row>
    <row r="13" spans="1:32" ht="19.5" customHeight="1">
      <c r="A13" s="53"/>
      <c r="B13" s="17" t="s">
        <v>59</v>
      </c>
      <c r="C13" s="5">
        <f t="shared" si="2"/>
        <v>0</v>
      </c>
      <c r="D13" s="5">
        <f t="shared" si="2"/>
        <v>0</v>
      </c>
      <c r="E13" s="6">
        <f t="shared" si="2"/>
        <v>0</v>
      </c>
      <c r="F13" s="5">
        <v>0</v>
      </c>
      <c r="G13" s="5">
        <v>0</v>
      </c>
      <c r="H13" s="5">
        <f>F13+G13</f>
        <v>0</v>
      </c>
      <c r="I13" s="5">
        <v>0</v>
      </c>
      <c r="J13" s="5">
        <v>0</v>
      </c>
      <c r="K13" s="5">
        <f>I13+J13</f>
        <v>0</v>
      </c>
      <c r="L13" s="5">
        <v>0</v>
      </c>
      <c r="M13" s="5">
        <v>0</v>
      </c>
      <c r="N13" s="5">
        <f>L13+M13</f>
        <v>0</v>
      </c>
      <c r="O13" s="5">
        <v>0</v>
      </c>
      <c r="P13" s="5">
        <v>0</v>
      </c>
      <c r="Q13" s="5">
        <f>O13+P13</f>
        <v>0</v>
      </c>
      <c r="R13" s="5">
        <v>0</v>
      </c>
      <c r="S13" s="5">
        <v>0</v>
      </c>
      <c r="T13" s="5">
        <f>R13+S13</f>
        <v>0</v>
      </c>
      <c r="U13" s="5">
        <v>0</v>
      </c>
      <c r="V13" s="5">
        <v>0</v>
      </c>
      <c r="W13" s="5">
        <f>U13+V13</f>
        <v>0</v>
      </c>
      <c r="X13" s="5">
        <v>0</v>
      </c>
      <c r="Y13" s="5">
        <v>0</v>
      </c>
      <c r="Z13" s="8">
        <f>X13+Y13</f>
        <v>0</v>
      </c>
      <c r="AA13" s="5">
        <v>0</v>
      </c>
      <c r="AB13" s="5">
        <v>0</v>
      </c>
      <c r="AC13" s="8">
        <f>AA13+AB13</f>
        <v>0</v>
      </c>
      <c r="AD13" s="5">
        <v>0</v>
      </c>
      <c r="AE13" s="5">
        <v>0</v>
      </c>
      <c r="AF13" s="6">
        <f>AD13+AE13</f>
        <v>0</v>
      </c>
    </row>
    <row r="14" spans="1:32" ht="19.5" customHeight="1">
      <c r="A14" s="54"/>
      <c r="B14" s="17" t="s">
        <v>4</v>
      </c>
      <c r="C14" s="5">
        <f t="shared" si="2"/>
        <v>339242332</v>
      </c>
      <c r="D14" s="5">
        <f t="shared" si="2"/>
        <v>138438762</v>
      </c>
      <c r="E14" s="6">
        <f t="shared" si="2"/>
        <v>477681094</v>
      </c>
      <c r="F14" s="5">
        <v>147492484</v>
      </c>
      <c r="G14" s="5">
        <v>111675068</v>
      </c>
      <c r="H14" s="5">
        <f>F14+G14</f>
        <v>259167552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3851897</v>
      </c>
      <c r="V14" s="5">
        <v>706732</v>
      </c>
      <c r="W14" s="5">
        <f>U14+V14</f>
        <v>4558629</v>
      </c>
      <c r="X14" s="5">
        <v>187897951</v>
      </c>
      <c r="Y14" s="5">
        <v>26056962</v>
      </c>
      <c r="Z14" s="8">
        <f>X14+Y14</f>
        <v>213954913</v>
      </c>
      <c r="AA14" s="5">
        <v>0</v>
      </c>
      <c r="AB14" s="5">
        <v>0</v>
      </c>
      <c r="AC14" s="8">
        <f>AA14+AB14</f>
        <v>0</v>
      </c>
      <c r="AD14" s="5">
        <v>0</v>
      </c>
      <c r="AE14" s="5">
        <v>0</v>
      </c>
      <c r="AF14" s="6">
        <f>AD14+AE14</f>
        <v>0</v>
      </c>
    </row>
    <row r="15" spans="1:32" ht="19.5" customHeight="1" thickBot="1">
      <c r="A15" s="22" t="s">
        <v>5</v>
      </c>
      <c r="B15" s="21"/>
      <c r="C15" s="9">
        <f t="shared" ref="C15:AF15" si="3">SUM(C11:C14)</f>
        <v>396320332</v>
      </c>
      <c r="D15" s="9">
        <f t="shared" si="3"/>
        <v>159475674</v>
      </c>
      <c r="E15" s="9">
        <f t="shared" si="3"/>
        <v>555796006</v>
      </c>
      <c r="F15" s="9">
        <f t="shared" si="3"/>
        <v>147569664</v>
      </c>
      <c r="G15" s="9">
        <f t="shared" si="3"/>
        <v>112304957</v>
      </c>
      <c r="H15" s="9">
        <f t="shared" si="3"/>
        <v>259874621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0</v>
      </c>
      <c r="T15" s="9">
        <f t="shared" si="3"/>
        <v>0</v>
      </c>
      <c r="U15" s="9">
        <f t="shared" si="3"/>
        <v>3851897</v>
      </c>
      <c r="V15" s="9">
        <f t="shared" si="3"/>
        <v>706732</v>
      </c>
      <c r="W15" s="9">
        <f t="shared" si="3"/>
        <v>4558629</v>
      </c>
      <c r="X15" s="9">
        <f t="shared" si="3"/>
        <v>244898771</v>
      </c>
      <c r="Y15" s="9">
        <f t="shared" si="3"/>
        <v>46463985</v>
      </c>
      <c r="Z15" s="9">
        <f t="shared" si="3"/>
        <v>291362756</v>
      </c>
      <c r="AA15" s="9">
        <f t="shared" si="3"/>
        <v>0</v>
      </c>
      <c r="AB15" s="9">
        <f t="shared" si="3"/>
        <v>0</v>
      </c>
      <c r="AC15" s="9">
        <f t="shared" si="3"/>
        <v>0</v>
      </c>
      <c r="AD15" s="9">
        <f t="shared" si="3"/>
        <v>0</v>
      </c>
      <c r="AE15" s="9">
        <f t="shared" si="3"/>
        <v>0</v>
      </c>
      <c r="AF15" s="9">
        <f t="shared" si="3"/>
        <v>0</v>
      </c>
    </row>
    <row r="16" spans="1:32" ht="19.5" customHeight="1">
      <c r="A16" s="52" t="s">
        <v>7</v>
      </c>
      <c r="B16" s="18" t="s">
        <v>2</v>
      </c>
      <c r="C16" s="5">
        <f>F16+I16+L16+O16+U16+X16+AA16+AD16+R16</f>
        <v>620571312</v>
      </c>
      <c r="D16" s="5">
        <f>G16+J16+M16+P16+V16+Y16+AB16+AE16+S16</f>
        <v>280845012</v>
      </c>
      <c r="E16" s="6">
        <f>H16+K16+N16+Q16+W16+Z16+AC16+AF16+T16</f>
        <v>901416324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0</v>
      </c>
      <c r="W16" s="5">
        <f>U16+V16</f>
        <v>0</v>
      </c>
      <c r="X16" s="5">
        <v>850129</v>
      </c>
      <c r="Y16" s="5">
        <v>0</v>
      </c>
      <c r="Z16" s="8">
        <f>X16+Y16</f>
        <v>850129</v>
      </c>
      <c r="AA16" s="5">
        <v>0</v>
      </c>
      <c r="AB16" s="5">
        <v>0</v>
      </c>
      <c r="AC16" s="8">
        <f>AA16+AB16</f>
        <v>0</v>
      </c>
      <c r="AD16" s="5">
        <v>619721183</v>
      </c>
      <c r="AE16" s="5">
        <v>280845012</v>
      </c>
      <c r="AF16" s="6">
        <f>AD16+AE16</f>
        <v>900566195</v>
      </c>
    </row>
    <row r="17" spans="1:32" ht="19.5" customHeight="1">
      <c r="A17" s="53"/>
      <c r="B17" s="17" t="s">
        <v>3</v>
      </c>
      <c r="C17" s="5">
        <f t="shared" ref="C17:E19" si="4">F17+I17+L17+O17+U17+X17+AA17+AD17+R17</f>
        <v>298857031</v>
      </c>
      <c r="D17" s="5">
        <f t="shared" si="4"/>
        <v>184477796</v>
      </c>
      <c r="E17" s="6">
        <f t="shared" si="4"/>
        <v>483334827</v>
      </c>
      <c r="F17" s="5">
        <v>0</v>
      </c>
      <c r="G17" s="5">
        <v>0</v>
      </c>
      <c r="H17" s="5">
        <f>F17+G17</f>
        <v>0</v>
      </c>
      <c r="I17" s="5">
        <v>0</v>
      </c>
      <c r="J17" s="5">
        <v>0</v>
      </c>
      <c r="K17" s="5">
        <f>I17+J17</f>
        <v>0</v>
      </c>
      <c r="L17" s="5">
        <v>0</v>
      </c>
      <c r="M17" s="5">
        <v>0</v>
      </c>
      <c r="N17" s="5">
        <f>L17+M17</f>
        <v>0</v>
      </c>
      <c r="O17" s="5">
        <v>0</v>
      </c>
      <c r="P17" s="5">
        <v>0</v>
      </c>
      <c r="Q17" s="5">
        <f>O17+P17</f>
        <v>0</v>
      </c>
      <c r="R17" s="5">
        <v>0</v>
      </c>
      <c r="S17" s="5">
        <v>0</v>
      </c>
      <c r="T17" s="5">
        <f>R17+S17</f>
        <v>0</v>
      </c>
      <c r="U17" s="5">
        <v>0</v>
      </c>
      <c r="V17" s="5">
        <v>0</v>
      </c>
      <c r="W17" s="5">
        <f>U17+V17</f>
        <v>0</v>
      </c>
      <c r="X17" s="5">
        <v>1257967</v>
      </c>
      <c r="Y17" s="5">
        <v>0</v>
      </c>
      <c r="Z17" s="8">
        <f>X17+Y17</f>
        <v>1257967</v>
      </c>
      <c r="AA17" s="5">
        <v>98182285</v>
      </c>
      <c r="AB17" s="5">
        <v>37735254</v>
      </c>
      <c r="AC17" s="8">
        <f>AA17+AB17</f>
        <v>135917539</v>
      </c>
      <c r="AD17" s="5">
        <v>199416779</v>
      </c>
      <c r="AE17" s="5">
        <v>146742542</v>
      </c>
      <c r="AF17" s="6">
        <f>AD17+AE17</f>
        <v>346159321</v>
      </c>
    </row>
    <row r="18" spans="1:32" ht="19.5" customHeight="1">
      <c r="A18" s="53"/>
      <c r="B18" s="17" t="s">
        <v>59</v>
      </c>
      <c r="C18" s="5">
        <f t="shared" si="4"/>
        <v>0</v>
      </c>
      <c r="D18" s="5">
        <f t="shared" si="4"/>
        <v>0</v>
      </c>
      <c r="E18" s="6">
        <f t="shared" si="4"/>
        <v>0</v>
      </c>
      <c r="F18" s="5">
        <v>0</v>
      </c>
      <c r="G18" s="5">
        <v>0</v>
      </c>
      <c r="H18" s="5">
        <f>F18+G18</f>
        <v>0</v>
      </c>
      <c r="I18" s="5">
        <v>0</v>
      </c>
      <c r="J18" s="5">
        <v>0</v>
      </c>
      <c r="K18" s="5">
        <f>I18+J18</f>
        <v>0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0</v>
      </c>
      <c r="V18" s="5">
        <v>0</v>
      </c>
      <c r="W18" s="5">
        <f>U18+V18</f>
        <v>0</v>
      </c>
      <c r="X18" s="5">
        <v>0</v>
      </c>
      <c r="Y18" s="5">
        <v>0</v>
      </c>
      <c r="Z18" s="8">
        <f>X18+Y18</f>
        <v>0</v>
      </c>
      <c r="AA18" s="5">
        <v>0</v>
      </c>
      <c r="AB18" s="5">
        <v>0</v>
      </c>
      <c r="AC18" s="8">
        <f>AA18+AB18</f>
        <v>0</v>
      </c>
      <c r="AD18" s="5">
        <v>0</v>
      </c>
      <c r="AE18" s="5">
        <v>0</v>
      </c>
      <c r="AF18" s="6">
        <f>AD18+AE18</f>
        <v>0</v>
      </c>
    </row>
    <row r="19" spans="1:32" ht="19.5" customHeight="1">
      <c r="A19" s="54"/>
      <c r="B19" s="17" t="s">
        <v>4</v>
      </c>
      <c r="C19" s="5">
        <f t="shared" si="4"/>
        <v>6367182</v>
      </c>
      <c r="D19" s="5">
        <f t="shared" si="4"/>
        <v>6327131</v>
      </c>
      <c r="E19" s="6">
        <f t="shared" si="4"/>
        <v>12694313</v>
      </c>
      <c r="F19" s="5">
        <v>0</v>
      </c>
      <c r="G19" s="5">
        <v>0</v>
      </c>
      <c r="H19" s="5">
        <f>F19+G19</f>
        <v>0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0</v>
      </c>
      <c r="V19" s="5">
        <v>0</v>
      </c>
      <c r="W19" s="5">
        <f>U19+V19</f>
        <v>0</v>
      </c>
      <c r="X19" s="5">
        <v>6367182</v>
      </c>
      <c r="Y19" s="5">
        <v>6327131</v>
      </c>
      <c r="Z19" s="8">
        <f>X19+Y19</f>
        <v>12694313</v>
      </c>
      <c r="AA19" s="5">
        <v>0</v>
      </c>
      <c r="AB19" s="5">
        <v>0</v>
      </c>
      <c r="AC19" s="8">
        <f>AA19+AB19</f>
        <v>0</v>
      </c>
      <c r="AD19" s="5">
        <v>0</v>
      </c>
      <c r="AE19" s="5">
        <v>0</v>
      </c>
      <c r="AF19" s="6">
        <f>AD19+AE19</f>
        <v>0</v>
      </c>
    </row>
    <row r="20" spans="1:32" ht="19.5" customHeight="1" thickBot="1">
      <c r="A20" s="22" t="s">
        <v>5</v>
      </c>
      <c r="B20" s="21"/>
      <c r="C20" s="9">
        <f t="shared" ref="C20:AF20" si="5">SUM(C16:C19)</f>
        <v>925795525</v>
      </c>
      <c r="D20" s="9">
        <f t="shared" si="5"/>
        <v>471649939</v>
      </c>
      <c r="E20" s="9">
        <f t="shared" si="5"/>
        <v>1397445464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0</v>
      </c>
      <c r="V20" s="9">
        <f t="shared" si="5"/>
        <v>0</v>
      </c>
      <c r="W20" s="9">
        <f t="shared" si="5"/>
        <v>0</v>
      </c>
      <c r="X20" s="9">
        <f t="shared" si="5"/>
        <v>8475278</v>
      </c>
      <c r="Y20" s="9">
        <f t="shared" si="5"/>
        <v>6327131</v>
      </c>
      <c r="Z20" s="9">
        <f t="shared" si="5"/>
        <v>14802409</v>
      </c>
      <c r="AA20" s="9">
        <f t="shared" si="5"/>
        <v>98182285</v>
      </c>
      <c r="AB20" s="9">
        <f t="shared" si="5"/>
        <v>37735254</v>
      </c>
      <c r="AC20" s="9">
        <f t="shared" si="5"/>
        <v>135917539</v>
      </c>
      <c r="AD20" s="9">
        <f t="shared" si="5"/>
        <v>819137962</v>
      </c>
      <c r="AE20" s="9">
        <f t="shared" si="5"/>
        <v>427587554</v>
      </c>
      <c r="AF20" s="9">
        <f t="shared" si="5"/>
        <v>1246725516</v>
      </c>
    </row>
    <row r="21" spans="1:32" ht="19.5" customHeight="1">
      <c r="A21" s="52" t="s">
        <v>8</v>
      </c>
      <c r="B21" s="18" t="s">
        <v>2</v>
      </c>
      <c r="C21" s="5">
        <f>F21+I21+L21+O21+U21+X21+AA21+AD21+R21</f>
        <v>2101769488</v>
      </c>
      <c r="D21" s="5">
        <f>G21+J21+M21+P21+V21+Y21+AB21+AE21+S21</f>
        <v>273386682</v>
      </c>
      <c r="E21" s="6">
        <f>H21+K21+N21+Q21+W21+Z21+AC21+AF21+T21</f>
        <v>2375156170</v>
      </c>
      <c r="F21" s="5">
        <v>10429656</v>
      </c>
      <c r="G21" s="5">
        <v>28862435</v>
      </c>
      <c r="H21" s="5">
        <f>F21+G21</f>
        <v>39292091</v>
      </c>
      <c r="I21" s="5">
        <v>221900445</v>
      </c>
      <c r="J21" s="5">
        <v>52224788</v>
      </c>
      <c r="K21" s="5">
        <f>I21+J21</f>
        <v>274125233</v>
      </c>
      <c r="L21" s="5">
        <v>0</v>
      </c>
      <c r="M21" s="5">
        <v>0</v>
      </c>
      <c r="N21" s="5">
        <f>L21+M21</f>
        <v>0</v>
      </c>
      <c r="O21" s="5">
        <v>362101</v>
      </c>
      <c r="P21" s="5">
        <v>38747</v>
      </c>
      <c r="Q21" s="5">
        <f>O21+P21</f>
        <v>400848</v>
      </c>
      <c r="R21" s="5">
        <v>398824</v>
      </c>
      <c r="S21" s="5">
        <v>0</v>
      </c>
      <c r="T21" s="5">
        <f>R21+S21</f>
        <v>398824</v>
      </c>
      <c r="U21" s="5">
        <v>238769</v>
      </c>
      <c r="V21" s="5">
        <v>0</v>
      </c>
      <c r="W21" s="5">
        <f>U21+V21</f>
        <v>238769</v>
      </c>
      <c r="X21" s="5">
        <v>1867523603</v>
      </c>
      <c r="Y21" s="5">
        <v>107334917</v>
      </c>
      <c r="Z21" s="8">
        <f>X21+Y21</f>
        <v>1974858520</v>
      </c>
      <c r="AA21" s="5">
        <v>911160</v>
      </c>
      <c r="AB21" s="5">
        <v>84925795</v>
      </c>
      <c r="AC21" s="8">
        <f>AA21+AB21</f>
        <v>85836955</v>
      </c>
      <c r="AD21" s="5">
        <v>4930</v>
      </c>
      <c r="AE21" s="5">
        <v>0</v>
      </c>
      <c r="AF21" s="6">
        <f>AD21+AE21</f>
        <v>4930</v>
      </c>
    </row>
    <row r="22" spans="1:32" ht="19.5" customHeight="1">
      <c r="A22" s="53"/>
      <c r="B22" s="17" t="s">
        <v>3</v>
      </c>
      <c r="C22" s="5">
        <f t="shared" ref="C22:E24" si="6">F22+I22+L22+O22+U22+X22+AA22+AD22+R22</f>
        <v>4250139055</v>
      </c>
      <c r="D22" s="5">
        <f t="shared" si="6"/>
        <v>2080035786</v>
      </c>
      <c r="E22" s="6">
        <f t="shared" si="6"/>
        <v>6330174841</v>
      </c>
      <c r="F22" s="5">
        <v>0</v>
      </c>
      <c r="G22" s="5">
        <v>0</v>
      </c>
      <c r="H22" s="5">
        <f>F22+G22</f>
        <v>0</v>
      </c>
      <c r="I22" s="5">
        <v>5969161</v>
      </c>
      <c r="J22" s="5">
        <v>0</v>
      </c>
      <c r="K22" s="5">
        <f>I22+J22</f>
        <v>5969161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0</v>
      </c>
      <c r="V22" s="5">
        <v>0</v>
      </c>
      <c r="W22" s="5">
        <f>U22+V22</f>
        <v>0</v>
      </c>
      <c r="X22" s="5">
        <v>1209195349</v>
      </c>
      <c r="Y22" s="5">
        <v>49958556</v>
      </c>
      <c r="Z22" s="8">
        <f>X22+Y22</f>
        <v>1259153905</v>
      </c>
      <c r="AA22" s="5">
        <v>3034974545</v>
      </c>
      <c r="AB22" s="5">
        <v>2030077230</v>
      </c>
      <c r="AC22" s="8">
        <f>AA22+AB22</f>
        <v>5065051775</v>
      </c>
      <c r="AD22" s="5">
        <v>0</v>
      </c>
      <c r="AE22" s="5">
        <v>0</v>
      </c>
      <c r="AF22" s="6">
        <f>AD22+AE22</f>
        <v>0</v>
      </c>
    </row>
    <row r="23" spans="1:32" ht="19.5" customHeight="1">
      <c r="A23" s="53"/>
      <c r="B23" s="17" t="s">
        <v>59</v>
      </c>
      <c r="C23" s="5">
        <f t="shared" si="6"/>
        <v>159187731</v>
      </c>
      <c r="D23" s="5">
        <f t="shared" si="6"/>
        <v>49737575</v>
      </c>
      <c r="E23" s="6">
        <f t="shared" si="6"/>
        <v>208925306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5">
        <f>U23+V23</f>
        <v>0</v>
      </c>
      <c r="X23" s="5">
        <v>12548866</v>
      </c>
      <c r="Y23" s="5">
        <v>0</v>
      </c>
      <c r="Z23" s="8">
        <f>X23+Y23</f>
        <v>12548866</v>
      </c>
      <c r="AA23" s="5">
        <v>146638865</v>
      </c>
      <c r="AB23" s="5">
        <v>49737575</v>
      </c>
      <c r="AC23" s="8">
        <f>AA23+AB23</f>
        <v>196376440</v>
      </c>
      <c r="AD23" s="5">
        <v>0</v>
      </c>
      <c r="AE23" s="5">
        <v>0</v>
      </c>
      <c r="AF23" s="6">
        <f>AD23+AE23</f>
        <v>0</v>
      </c>
    </row>
    <row r="24" spans="1:32" ht="19.5" customHeight="1">
      <c r="A24" s="54"/>
      <c r="B24" s="17" t="s">
        <v>4</v>
      </c>
      <c r="C24" s="5">
        <f t="shared" si="6"/>
        <v>5139976510</v>
      </c>
      <c r="D24" s="5">
        <f t="shared" si="6"/>
        <v>1647725568</v>
      </c>
      <c r="E24" s="6">
        <f t="shared" si="6"/>
        <v>6787702078</v>
      </c>
      <c r="F24" s="5">
        <v>468798643</v>
      </c>
      <c r="G24" s="5">
        <v>1062590876</v>
      </c>
      <c r="H24" s="5">
        <f>F24+G24</f>
        <v>1531389519</v>
      </c>
      <c r="I24" s="5">
        <v>3163260717</v>
      </c>
      <c r="J24" s="5">
        <v>344518258</v>
      </c>
      <c r="K24" s="5">
        <f>I24+J24</f>
        <v>3507778975</v>
      </c>
      <c r="L24" s="5">
        <v>0</v>
      </c>
      <c r="M24" s="5">
        <v>0</v>
      </c>
      <c r="N24" s="5">
        <f>L24+M24</f>
        <v>0</v>
      </c>
      <c r="O24" s="5">
        <v>0</v>
      </c>
      <c r="P24" s="5">
        <v>0</v>
      </c>
      <c r="Q24" s="5">
        <f>O24+P24</f>
        <v>0</v>
      </c>
      <c r="R24" s="5">
        <v>0</v>
      </c>
      <c r="S24" s="5">
        <v>0</v>
      </c>
      <c r="T24" s="5">
        <f>R24+S24</f>
        <v>0</v>
      </c>
      <c r="U24" s="5">
        <v>11735080</v>
      </c>
      <c r="V24" s="5">
        <v>1836728</v>
      </c>
      <c r="W24" s="5">
        <f>U24+V24</f>
        <v>13571808</v>
      </c>
      <c r="X24" s="5">
        <v>1496182070</v>
      </c>
      <c r="Y24" s="5">
        <v>238779706</v>
      </c>
      <c r="Z24" s="8">
        <f>X24+Y24</f>
        <v>1734961776</v>
      </c>
      <c r="AA24" s="5">
        <v>0</v>
      </c>
      <c r="AB24" s="5">
        <v>0</v>
      </c>
      <c r="AC24" s="8">
        <f>AA24+AB24</f>
        <v>0</v>
      </c>
      <c r="AD24" s="5">
        <v>0</v>
      </c>
      <c r="AE24" s="5">
        <v>0</v>
      </c>
      <c r="AF24" s="6">
        <f>AD24+AE24</f>
        <v>0</v>
      </c>
    </row>
    <row r="25" spans="1:32" ht="19.5" customHeight="1" thickBot="1">
      <c r="A25" s="22" t="s">
        <v>5</v>
      </c>
      <c r="B25" s="21"/>
      <c r="C25" s="9">
        <f t="shared" ref="C25:AF25" si="7">SUM(C21:C24)</f>
        <v>11651072784</v>
      </c>
      <c r="D25" s="9">
        <f t="shared" si="7"/>
        <v>4050885611</v>
      </c>
      <c r="E25" s="9">
        <f t="shared" si="7"/>
        <v>15701958395</v>
      </c>
      <c r="F25" s="9">
        <f t="shared" si="7"/>
        <v>479228299</v>
      </c>
      <c r="G25" s="9">
        <f t="shared" si="7"/>
        <v>1091453311</v>
      </c>
      <c r="H25" s="9">
        <f t="shared" si="7"/>
        <v>1570681610</v>
      </c>
      <c r="I25" s="9">
        <f t="shared" si="7"/>
        <v>3391130323</v>
      </c>
      <c r="J25" s="9">
        <f t="shared" si="7"/>
        <v>396743046</v>
      </c>
      <c r="K25" s="9">
        <f t="shared" si="7"/>
        <v>3787873369</v>
      </c>
      <c r="L25" s="9">
        <f t="shared" si="7"/>
        <v>0</v>
      </c>
      <c r="M25" s="9">
        <f t="shared" si="7"/>
        <v>0</v>
      </c>
      <c r="N25" s="9">
        <f t="shared" si="7"/>
        <v>0</v>
      </c>
      <c r="O25" s="9">
        <f t="shared" si="7"/>
        <v>362101</v>
      </c>
      <c r="P25" s="9">
        <f t="shared" si="7"/>
        <v>38747</v>
      </c>
      <c r="Q25" s="9">
        <f t="shared" si="7"/>
        <v>400848</v>
      </c>
      <c r="R25" s="9">
        <f t="shared" si="7"/>
        <v>398824</v>
      </c>
      <c r="S25" s="9">
        <f t="shared" si="7"/>
        <v>0</v>
      </c>
      <c r="T25" s="9">
        <f t="shared" si="7"/>
        <v>398824</v>
      </c>
      <c r="U25" s="9">
        <f t="shared" si="7"/>
        <v>11973849</v>
      </c>
      <c r="V25" s="9">
        <f t="shared" si="7"/>
        <v>1836728</v>
      </c>
      <c r="W25" s="9">
        <f t="shared" si="7"/>
        <v>13810577</v>
      </c>
      <c r="X25" s="9">
        <f t="shared" si="7"/>
        <v>4585449888</v>
      </c>
      <c r="Y25" s="9">
        <f t="shared" si="7"/>
        <v>396073179</v>
      </c>
      <c r="Z25" s="9">
        <f t="shared" si="7"/>
        <v>4981523067</v>
      </c>
      <c r="AA25" s="9">
        <f t="shared" si="7"/>
        <v>3182524570</v>
      </c>
      <c r="AB25" s="9">
        <f t="shared" si="7"/>
        <v>2164740600</v>
      </c>
      <c r="AC25" s="9">
        <f t="shared" si="7"/>
        <v>5347265170</v>
      </c>
      <c r="AD25" s="9">
        <f t="shared" si="7"/>
        <v>4930</v>
      </c>
      <c r="AE25" s="9">
        <f t="shared" si="7"/>
        <v>0</v>
      </c>
      <c r="AF25" s="9">
        <f t="shared" si="7"/>
        <v>4930</v>
      </c>
    </row>
    <row r="26" spans="1:32" ht="19.5" customHeight="1">
      <c r="A26" s="52" t="s">
        <v>25</v>
      </c>
      <c r="B26" s="18" t="s">
        <v>2</v>
      </c>
      <c r="C26" s="5">
        <f>F26+I26+L26+O26+U26+X26+AA26+AD26+R26</f>
        <v>262095349</v>
      </c>
      <c r="D26" s="5">
        <f>G26+J26+M26+P26+V26+Y26+AB26+AE26+S26</f>
        <v>92599546</v>
      </c>
      <c r="E26" s="6">
        <f>H26+K26+N26+Q26+W26+Z26+AC26+AF26+T26</f>
        <v>354694895</v>
      </c>
      <c r="F26" s="5">
        <v>0</v>
      </c>
      <c r="G26" s="5">
        <v>0</v>
      </c>
      <c r="H26" s="5">
        <f>F26+G26</f>
        <v>0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5">
        <f>U26+V26</f>
        <v>0</v>
      </c>
      <c r="X26" s="5">
        <v>0</v>
      </c>
      <c r="Y26" s="5">
        <v>0</v>
      </c>
      <c r="Z26" s="8">
        <f>X26+Y26</f>
        <v>0</v>
      </c>
      <c r="AA26" s="5">
        <v>0</v>
      </c>
      <c r="AB26" s="5">
        <v>0</v>
      </c>
      <c r="AC26" s="8">
        <f>AA26+AB26</f>
        <v>0</v>
      </c>
      <c r="AD26" s="5">
        <v>262095349</v>
      </c>
      <c r="AE26" s="5">
        <v>92599546</v>
      </c>
      <c r="AF26" s="6">
        <f>AD26+AE26</f>
        <v>354694895</v>
      </c>
    </row>
    <row r="27" spans="1:32" ht="19.5" customHeight="1">
      <c r="A27" s="53"/>
      <c r="B27" s="17" t="s">
        <v>3</v>
      </c>
      <c r="C27" s="5">
        <f t="shared" ref="C27:E29" si="8">F27+I27+L27+O27+U27+X27+AA27+AD27+R27</f>
        <v>15192500</v>
      </c>
      <c r="D27" s="5">
        <f t="shared" si="8"/>
        <v>0</v>
      </c>
      <c r="E27" s="6">
        <f t="shared" si="8"/>
        <v>15192500</v>
      </c>
      <c r="F27" s="5">
        <v>0</v>
      </c>
      <c r="G27" s="5">
        <v>0</v>
      </c>
      <c r="H27" s="5">
        <f>F27+G27</f>
        <v>0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0</v>
      </c>
      <c r="V27" s="5">
        <v>0</v>
      </c>
      <c r="W27" s="5">
        <f>U27+V27</f>
        <v>0</v>
      </c>
      <c r="X27" s="5">
        <v>0</v>
      </c>
      <c r="Y27" s="5">
        <v>0</v>
      </c>
      <c r="Z27" s="8">
        <f>X27+Y27</f>
        <v>0</v>
      </c>
      <c r="AA27" s="5">
        <v>0</v>
      </c>
      <c r="AB27" s="5">
        <v>0</v>
      </c>
      <c r="AC27" s="8">
        <f>AA27+AB27</f>
        <v>0</v>
      </c>
      <c r="AD27" s="5">
        <v>15192500</v>
      </c>
      <c r="AE27" s="5">
        <v>0</v>
      </c>
      <c r="AF27" s="6">
        <f>AD27+AE27</f>
        <v>15192500</v>
      </c>
    </row>
    <row r="28" spans="1:32" ht="19.5" customHeight="1">
      <c r="A28" s="53"/>
      <c r="B28" s="17" t="s">
        <v>59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v>0</v>
      </c>
      <c r="G28" s="5">
        <v>0</v>
      </c>
      <c r="H28" s="5">
        <f>F28+G28</f>
        <v>0</v>
      </c>
      <c r="I28" s="5">
        <v>0</v>
      </c>
      <c r="J28" s="5">
        <v>0</v>
      </c>
      <c r="K28" s="5">
        <f>I28+J28</f>
        <v>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0</v>
      </c>
      <c r="V28" s="5">
        <v>0</v>
      </c>
      <c r="W28" s="5">
        <f>U28+V28</f>
        <v>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8">
        <f>AA28+AB28</f>
        <v>0</v>
      </c>
      <c r="AD28" s="5">
        <v>0</v>
      </c>
      <c r="AE28" s="5">
        <v>0</v>
      </c>
      <c r="AF28" s="6">
        <f>AD28+AE28</f>
        <v>0</v>
      </c>
    </row>
    <row r="29" spans="1:32" ht="19.5" customHeight="1">
      <c r="A29" s="54"/>
      <c r="B29" s="17" t="s">
        <v>4</v>
      </c>
      <c r="C29" s="5">
        <f t="shared" si="8"/>
        <v>43196803</v>
      </c>
      <c r="D29" s="5">
        <f t="shared" si="8"/>
        <v>0</v>
      </c>
      <c r="E29" s="6">
        <f t="shared" si="8"/>
        <v>43196803</v>
      </c>
      <c r="F29" s="5">
        <v>0</v>
      </c>
      <c r="G29" s="5">
        <v>0</v>
      </c>
      <c r="H29" s="5">
        <f>F29+G29</f>
        <v>0</v>
      </c>
      <c r="I29" s="5">
        <v>0</v>
      </c>
      <c r="J29" s="5">
        <v>0</v>
      </c>
      <c r="K29" s="5">
        <f>I29+J29</f>
        <v>0</v>
      </c>
      <c r="L29" s="5">
        <v>0</v>
      </c>
      <c r="M29" s="5">
        <v>0</v>
      </c>
      <c r="N29" s="5">
        <f>L29+M29</f>
        <v>0</v>
      </c>
      <c r="O29" s="5">
        <v>0</v>
      </c>
      <c r="P29" s="5">
        <v>0</v>
      </c>
      <c r="Q29" s="5">
        <f>O29+P29</f>
        <v>0</v>
      </c>
      <c r="R29" s="5">
        <v>0</v>
      </c>
      <c r="S29" s="5">
        <v>0</v>
      </c>
      <c r="T29" s="5">
        <f>R29+S29</f>
        <v>0</v>
      </c>
      <c r="U29" s="5">
        <v>0</v>
      </c>
      <c r="V29" s="5">
        <v>0</v>
      </c>
      <c r="W29" s="5">
        <f>U29+V29</f>
        <v>0</v>
      </c>
      <c r="X29" s="5">
        <v>43196803</v>
      </c>
      <c r="Y29" s="5">
        <v>0</v>
      </c>
      <c r="Z29" s="8">
        <f>X29+Y29</f>
        <v>43196803</v>
      </c>
      <c r="AA29" s="5">
        <v>0</v>
      </c>
      <c r="AB29" s="5">
        <v>0</v>
      </c>
      <c r="AC29" s="8">
        <f>AA29+AB29</f>
        <v>0</v>
      </c>
      <c r="AD29" s="5">
        <v>0</v>
      </c>
      <c r="AE29" s="5">
        <v>0</v>
      </c>
      <c r="AF29" s="6">
        <f>AD29+AE29</f>
        <v>0</v>
      </c>
    </row>
    <row r="30" spans="1:32" ht="19.5" customHeight="1" thickBot="1">
      <c r="A30" s="22" t="s">
        <v>5</v>
      </c>
      <c r="B30" s="21"/>
      <c r="C30" s="9">
        <f t="shared" ref="C30:AF30" si="9">SUM(C26:C29)</f>
        <v>320484652</v>
      </c>
      <c r="D30" s="9">
        <f t="shared" si="9"/>
        <v>92599546</v>
      </c>
      <c r="E30" s="9">
        <f t="shared" si="9"/>
        <v>413084198</v>
      </c>
      <c r="F30" s="9">
        <f t="shared" si="9"/>
        <v>0</v>
      </c>
      <c r="G30" s="9">
        <f t="shared" si="9"/>
        <v>0</v>
      </c>
      <c r="H30" s="9">
        <f t="shared" si="9"/>
        <v>0</v>
      </c>
      <c r="I30" s="9">
        <f t="shared" si="9"/>
        <v>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</v>
      </c>
      <c r="R30" s="9">
        <f t="shared" si="9"/>
        <v>0</v>
      </c>
      <c r="S30" s="9">
        <f t="shared" si="9"/>
        <v>0</v>
      </c>
      <c r="T30" s="9">
        <f t="shared" si="9"/>
        <v>0</v>
      </c>
      <c r="U30" s="9">
        <f t="shared" si="9"/>
        <v>0</v>
      </c>
      <c r="V30" s="9">
        <f t="shared" si="9"/>
        <v>0</v>
      </c>
      <c r="W30" s="9">
        <f t="shared" si="9"/>
        <v>0</v>
      </c>
      <c r="X30" s="9">
        <f t="shared" si="9"/>
        <v>43196803</v>
      </c>
      <c r="Y30" s="9">
        <f t="shared" si="9"/>
        <v>0</v>
      </c>
      <c r="Z30" s="9">
        <f t="shared" si="9"/>
        <v>43196803</v>
      </c>
      <c r="AA30" s="9">
        <f t="shared" si="9"/>
        <v>0</v>
      </c>
      <c r="AB30" s="9">
        <f t="shared" si="9"/>
        <v>0</v>
      </c>
      <c r="AC30" s="9">
        <f t="shared" si="9"/>
        <v>0</v>
      </c>
      <c r="AD30" s="9">
        <f t="shared" si="9"/>
        <v>277287849</v>
      </c>
      <c r="AE30" s="9">
        <f t="shared" si="9"/>
        <v>92599546</v>
      </c>
      <c r="AF30" s="9">
        <f t="shared" si="9"/>
        <v>369887395</v>
      </c>
    </row>
    <row r="31" spans="1:32" ht="19.5" customHeight="1">
      <c r="A31" s="52" t="s">
        <v>26</v>
      </c>
      <c r="B31" s="18" t="s">
        <v>2</v>
      </c>
      <c r="C31" s="5">
        <f>F31+I31+L31+O31+U31+X31+AA31+AD31+R31</f>
        <v>32561629</v>
      </c>
      <c r="D31" s="5">
        <f>G31+J31+M31+P31+V31+Y31+AB31+AE31+S31</f>
        <v>58562040</v>
      </c>
      <c r="E31" s="6">
        <f>H31+K31+N31+Q31+W31+Z31+AC31+AF31+T31</f>
        <v>91123669</v>
      </c>
      <c r="F31" s="5">
        <v>31970599</v>
      </c>
      <c r="G31" s="5">
        <v>58562040</v>
      </c>
      <c r="H31" s="5">
        <f>F31+G31</f>
        <v>90532639</v>
      </c>
      <c r="I31" s="5">
        <v>591030</v>
      </c>
      <c r="J31" s="5">
        <v>0</v>
      </c>
      <c r="K31" s="5">
        <f>I31+J31</f>
        <v>591030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0</v>
      </c>
      <c r="V31" s="5">
        <v>0</v>
      </c>
      <c r="W31" s="5">
        <f>U31+V31</f>
        <v>0</v>
      </c>
      <c r="X31" s="5">
        <v>0</v>
      </c>
      <c r="Y31" s="5">
        <v>0</v>
      </c>
      <c r="Z31" s="8">
        <f>X31+Y31</f>
        <v>0</v>
      </c>
      <c r="AA31" s="5">
        <v>0</v>
      </c>
      <c r="AB31" s="5">
        <v>0</v>
      </c>
      <c r="AC31" s="8">
        <f>AA31+AB31</f>
        <v>0</v>
      </c>
      <c r="AD31" s="5">
        <v>0</v>
      </c>
      <c r="AE31" s="5">
        <v>0</v>
      </c>
      <c r="AF31" s="6">
        <f>AD31+AE31</f>
        <v>0</v>
      </c>
    </row>
    <row r="32" spans="1:32" ht="19.5" customHeight="1">
      <c r="A32" s="53"/>
      <c r="B32" s="17" t="s">
        <v>3</v>
      </c>
      <c r="C32" s="5">
        <f t="shared" ref="C32:E34" si="10">F32+I32+L32+O32+U32+X32+AA32+AD32+R32</f>
        <v>320719160</v>
      </c>
      <c r="D32" s="5">
        <f t="shared" si="10"/>
        <v>120764441</v>
      </c>
      <c r="E32" s="6">
        <f t="shared" si="10"/>
        <v>441483601</v>
      </c>
      <c r="F32" s="5">
        <v>67068885</v>
      </c>
      <c r="G32" s="5">
        <v>105407437</v>
      </c>
      <c r="H32" s="5">
        <f>F32+G32</f>
        <v>172476322</v>
      </c>
      <c r="I32" s="5">
        <v>0</v>
      </c>
      <c r="J32" s="5">
        <v>0</v>
      </c>
      <c r="K32" s="5">
        <f>I32+J32</f>
        <v>0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0</v>
      </c>
      <c r="V32" s="5">
        <v>0</v>
      </c>
      <c r="W32" s="5">
        <f>U32+V32</f>
        <v>0</v>
      </c>
      <c r="X32" s="5">
        <v>253650275</v>
      </c>
      <c r="Y32" s="5">
        <v>15357004</v>
      </c>
      <c r="Z32" s="8">
        <f>X32+Y32</f>
        <v>269007279</v>
      </c>
      <c r="AA32" s="5">
        <v>0</v>
      </c>
      <c r="AB32" s="5">
        <v>0</v>
      </c>
      <c r="AC32" s="8">
        <f>AA32+AB32</f>
        <v>0</v>
      </c>
      <c r="AD32" s="5">
        <v>0</v>
      </c>
      <c r="AE32" s="5">
        <v>0</v>
      </c>
      <c r="AF32" s="6">
        <f>AD32+AE32</f>
        <v>0</v>
      </c>
    </row>
    <row r="33" spans="1:32" ht="19.5" customHeight="1">
      <c r="A33" s="53"/>
      <c r="B33" s="17" t="s">
        <v>59</v>
      </c>
      <c r="C33" s="5">
        <f t="shared" si="10"/>
        <v>0</v>
      </c>
      <c r="D33" s="5">
        <f t="shared" si="10"/>
        <v>0</v>
      </c>
      <c r="E33" s="6">
        <f t="shared" si="10"/>
        <v>0</v>
      </c>
      <c r="F33" s="5">
        <v>0</v>
      </c>
      <c r="G33" s="5">
        <v>0</v>
      </c>
      <c r="H33" s="5">
        <f>F33+G33</f>
        <v>0</v>
      </c>
      <c r="I33" s="5">
        <v>0</v>
      </c>
      <c r="J33" s="5">
        <v>0</v>
      </c>
      <c r="K33" s="5">
        <f>I33+J33</f>
        <v>0</v>
      </c>
      <c r="L33" s="5">
        <v>0</v>
      </c>
      <c r="M33" s="5">
        <v>0</v>
      </c>
      <c r="N33" s="5">
        <f>L33+M33</f>
        <v>0</v>
      </c>
      <c r="O33" s="5">
        <v>0</v>
      </c>
      <c r="P33" s="5">
        <v>0</v>
      </c>
      <c r="Q33" s="5">
        <f>O33+P33</f>
        <v>0</v>
      </c>
      <c r="R33" s="5">
        <v>0</v>
      </c>
      <c r="S33" s="5">
        <v>0</v>
      </c>
      <c r="T33" s="5">
        <f>R33+S33</f>
        <v>0</v>
      </c>
      <c r="U33" s="5">
        <v>0</v>
      </c>
      <c r="V33" s="5">
        <v>0</v>
      </c>
      <c r="W33" s="5">
        <f>U33+V33</f>
        <v>0</v>
      </c>
      <c r="X33" s="5">
        <v>0</v>
      </c>
      <c r="Y33" s="5">
        <v>0</v>
      </c>
      <c r="Z33" s="8">
        <f>X33+Y33</f>
        <v>0</v>
      </c>
      <c r="AA33" s="5">
        <v>0</v>
      </c>
      <c r="AB33" s="5">
        <v>0</v>
      </c>
      <c r="AC33" s="8">
        <f>AA33+AB33</f>
        <v>0</v>
      </c>
      <c r="AD33" s="5">
        <v>0</v>
      </c>
      <c r="AE33" s="5">
        <v>0</v>
      </c>
      <c r="AF33" s="6">
        <f>AD33+AE33</f>
        <v>0</v>
      </c>
    </row>
    <row r="34" spans="1:32" ht="19.5" customHeight="1">
      <c r="A34" s="54"/>
      <c r="B34" s="17" t="s">
        <v>4</v>
      </c>
      <c r="C34" s="5">
        <f t="shared" si="10"/>
        <v>3717148081</v>
      </c>
      <c r="D34" s="5">
        <f t="shared" si="10"/>
        <v>5396420727</v>
      </c>
      <c r="E34" s="6">
        <f t="shared" si="10"/>
        <v>9113568808</v>
      </c>
      <c r="F34" s="5">
        <v>484082920</v>
      </c>
      <c r="G34" s="5">
        <v>5041303036</v>
      </c>
      <c r="H34" s="5">
        <f>F34+G34</f>
        <v>5525385956</v>
      </c>
      <c r="I34" s="5">
        <v>39858173</v>
      </c>
      <c r="J34" s="5">
        <v>0</v>
      </c>
      <c r="K34" s="5">
        <f>I34+J34</f>
        <v>39858173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0</v>
      </c>
      <c r="V34" s="5">
        <v>0</v>
      </c>
      <c r="W34" s="5">
        <f>U34+V34</f>
        <v>0</v>
      </c>
      <c r="X34" s="5">
        <v>3193206988</v>
      </c>
      <c r="Y34" s="5">
        <v>355117691</v>
      </c>
      <c r="Z34" s="8">
        <f>X34+Y34</f>
        <v>3548324679</v>
      </c>
      <c r="AA34" s="5">
        <v>0</v>
      </c>
      <c r="AB34" s="5">
        <v>0</v>
      </c>
      <c r="AC34" s="8">
        <f>AA34+AB34</f>
        <v>0</v>
      </c>
      <c r="AD34" s="5">
        <v>0</v>
      </c>
      <c r="AE34" s="5">
        <v>0</v>
      </c>
      <c r="AF34" s="6">
        <f>AD34+AE34</f>
        <v>0</v>
      </c>
    </row>
    <row r="35" spans="1:32" ht="19.5" customHeight="1" thickBot="1">
      <c r="A35" s="22" t="s">
        <v>5</v>
      </c>
      <c r="B35" s="21"/>
      <c r="C35" s="9">
        <f t="shared" ref="C35:AF35" si="11">SUM(C31:C34)</f>
        <v>4070428870</v>
      </c>
      <c r="D35" s="9">
        <f t="shared" si="11"/>
        <v>5575747208</v>
      </c>
      <c r="E35" s="9">
        <f t="shared" si="11"/>
        <v>9646176078</v>
      </c>
      <c r="F35" s="9">
        <f t="shared" si="11"/>
        <v>583122404</v>
      </c>
      <c r="G35" s="9">
        <f t="shared" si="11"/>
        <v>5205272513</v>
      </c>
      <c r="H35" s="9">
        <f t="shared" si="11"/>
        <v>5788394917</v>
      </c>
      <c r="I35" s="9">
        <f t="shared" si="11"/>
        <v>40449203</v>
      </c>
      <c r="J35" s="9">
        <f t="shared" si="11"/>
        <v>0</v>
      </c>
      <c r="K35" s="9">
        <f t="shared" si="11"/>
        <v>40449203</v>
      </c>
      <c r="L35" s="9">
        <f t="shared" si="11"/>
        <v>0</v>
      </c>
      <c r="M35" s="9">
        <f t="shared" si="11"/>
        <v>0</v>
      </c>
      <c r="N35" s="9">
        <f t="shared" si="11"/>
        <v>0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0</v>
      </c>
      <c r="T35" s="9">
        <f t="shared" si="11"/>
        <v>0</v>
      </c>
      <c r="U35" s="9">
        <f t="shared" si="11"/>
        <v>0</v>
      </c>
      <c r="V35" s="9">
        <f t="shared" si="11"/>
        <v>0</v>
      </c>
      <c r="W35" s="9">
        <f t="shared" si="11"/>
        <v>0</v>
      </c>
      <c r="X35" s="9">
        <f t="shared" si="11"/>
        <v>3446857263</v>
      </c>
      <c r="Y35" s="9">
        <f t="shared" si="11"/>
        <v>370474695</v>
      </c>
      <c r="Z35" s="9">
        <f t="shared" si="11"/>
        <v>3817331958</v>
      </c>
      <c r="AA35" s="9">
        <f t="shared" si="11"/>
        <v>0</v>
      </c>
      <c r="AB35" s="9">
        <f t="shared" si="11"/>
        <v>0</v>
      </c>
      <c r="AC35" s="9">
        <f t="shared" si="11"/>
        <v>0</v>
      </c>
      <c r="AD35" s="9">
        <f t="shared" si="11"/>
        <v>0</v>
      </c>
      <c r="AE35" s="9">
        <f t="shared" si="11"/>
        <v>0</v>
      </c>
      <c r="AF35" s="9">
        <f t="shared" si="11"/>
        <v>0</v>
      </c>
    </row>
    <row r="36" spans="1:32" ht="19.5" customHeight="1">
      <c r="A36" s="52" t="s">
        <v>27</v>
      </c>
      <c r="B36" s="18" t="s">
        <v>2</v>
      </c>
      <c r="C36" s="5">
        <f>F36+I36+L36+O36+U36+X36+AA36+AD36+R36</f>
        <v>64866061</v>
      </c>
      <c r="D36" s="5">
        <f>G36+J36+M36+P36+V36+Y36+AB36+AE36+S36</f>
        <v>47852226</v>
      </c>
      <c r="E36" s="6">
        <f>H36+K36+N36+Q36+W36+Z36+AC36+AF36+T36</f>
        <v>112718287</v>
      </c>
      <c r="F36" s="5">
        <v>644078</v>
      </c>
      <c r="G36" s="5">
        <v>887563</v>
      </c>
      <c r="H36" s="5">
        <f>F36+G36</f>
        <v>1531641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0</v>
      </c>
      <c r="V36" s="5">
        <v>0</v>
      </c>
      <c r="W36" s="5">
        <f>U36+V36</f>
        <v>0</v>
      </c>
      <c r="X36" s="5">
        <v>64221983</v>
      </c>
      <c r="Y36" s="5">
        <v>9077041</v>
      </c>
      <c r="Z36" s="8">
        <f>X36+Y36</f>
        <v>73299024</v>
      </c>
      <c r="AA36" s="5">
        <v>0</v>
      </c>
      <c r="AB36" s="5">
        <v>37887622</v>
      </c>
      <c r="AC36" s="8">
        <f>AA36+AB36</f>
        <v>37887622</v>
      </c>
      <c r="AD36" s="5">
        <v>0</v>
      </c>
      <c r="AE36" s="5">
        <v>0</v>
      </c>
      <c r="AF36" s="6">
        <f>AD36+AE36</f>
        <v>0</v>
      </c>
    </row>
    <row r="37" spans="1:32" ht="19.5" customHeight="1">
      <c r="A37" s="53"/>
      <c r="B37" s="17" t="s">
        <v>3</v>
      </c>
      <c r="C37" s="5">
        <f t="shared" ref="C37:E39" si="12">F37+I37+L37+O37+U37+X37+AA37+AD37+R37</f>
        <v>1305400236</v>
      </c>
      <c r="D37" s="5">
        <f t="shared" si="12"/>
        <v>272437745</v>
      </c>
      <c r="E37" s="6">
        <f t="shared" si="12"/>
        <v>1577837981</v>
      </c>
      <c r="F37" s="5">
        <v>31119765</v>
      </c>
      <c r="G37" s="5">
        <v>0</v>
      </c>
      <c r="H37" s="5">
        <f>F37+G37</f>
        <v>31119765</v>
      </c>
      <c r="I37" s="5">
        <v>0</v>
      </c>
      <c r="J37" s="5">
        <v>0</v>
      </c>
      <c r="K37" s="5">
        <f>I37+J37</f>
        <v>0</v>
      </c>
      <c r="L37" s="5">
        <v>0</v>
      </c>
      <c r="M37" s="5">
        <v>0</v>
      </c>
      <c r="N37" s="5">
        <f>L37+M37</f>
        <v>0</v>
      </c>
      <c r="O37" s="5">
        <v>0</v>
      </c>
      <c r="P37" s="5">
        <v>0</v>
      </c>
      <c r="Q37" s="5">
        <f>O37+P37</f>
        <v>0</v>
      </c>
      <c r="R37" s="5">
        <v>0</v>
      </c>
      <c r="S37" s="5">
        <v>0</v>
      </c>
      <c r="T37" s="5">
        <f>R37+S37</f>
        <v>0</v>
      </c>
      <c r="U37" s="5">
        <v>0</v>
      </c>
      <c r="V37" s="5">
        <v>0</v>
      </c>
      <c r="W37" s="5">
        <f>U37+V37</f>
        <v>0</v>
      </c>
      <c r="X37" s="5">
        <v>135312508</v>
      </c>
      <c r="Y37" s="5">
        <v>20883736</v>
      </c>
      <c r="Z37" s="8">
        <f>X37+Y37</f>
        <v>156196244</v>
      </c>
      <c r="AA37" s="5">
        <v>1138967963</v>
      </c>
      <c r="AB37" s="5">
        <v>251554009</v>
      </c>
      <c r="AC37" s="8">
        <f>AA37+AB37</f>
        <v>1390521972</v>
      </c>
      <c r="AD37" s="5">
        <v>0</v>
      </c>
      <c r="AE37" s="5">
        <v>0</v>
      </c>
      <c r="AF37" s="6">
        <f>AD37+AE37</f>
        <v>0</v>
      </c>
    </row>
    <row r="38" spans="1:32" ht="19.5" customHeight="1">
      <c r="A38" s="53"/>
      <c r="B38" s="17" t="s">
        <v>59</v>
      </c>
      <c r="C38" s="5">
        <f t="shared" si="12"/>
        <v>15096213</v>
      </c>
      <c r="D38" s="5">
        <f t="shared" si="12"/>
        <v>69675589</v>
      </c>
      <c r="E38" s="6">
        <f t="shared" si="12"/>
        <v>84771802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5">
        <f>U38+V38</f>
        <v>0</v>
      </c>
      <c r="X38" s="5">
        <v>5562138</v>
      </c>
      <c r="Y38" s="5">
        <v>0</v>
      </c>
      <c r="Z38" s="8">
        <f>X38+Y38</f>
        <v>5562138</v>
      </c>
      <c r="AA38" s="5">
        <v>9534075</v>
      </c>
      <c r="AB38" s="5">
        <v>69675589</v>
      </c>
      <c r="AC38" s="8">
        <f>AA38+AB38</f>
        <v>79209664</v>
      </c>
      <c r="AD38" s="5">
        <v>0</v>
      </c>
      <c r="AE38" s="5">
        <v>0</v>
      </c>
      <c r="AF38" s="6">
        <f>AD38+AE38</f>
        <v>0</v>
      </c>
    </row>
    <row r="39" spans="1:32" ht="19.5" customHeight="1">
      <c r="A39" s="54"/>
      <c r="B39" s="17" t="s">
        <v>4</v>
      </c>
      <c r="C39" s="5">
        <f t="shared" si="12"/>
        <v>550849753</v>
      </c>
      <c r="D39" s="5">
        <f t="shared" si="12"/>
        <v>357395699</v>
      </c>
      <c r="E39" s="6">
        <f t="shared" si="12"/>
        <v>908245452</v>
      </c>
      <c r="F39" s="5">
        <v>338004726</v>
      </c>
      <c r="G39" s="5">
        <v>253783470</v>
      </c>
      <c r="H39" s="5">
        <f>F39+G39</f>
        <v>591788196</v>
      </c>
      <c r="I39" s="5">
        <v>53818177</v>
      </c>
      <c r="J39" s="5">
        <v>51495591</v>
      </c>
      <c r="K39" s="5">
        <f>I39+J39</f>
        <v>105313768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0</v>
      </c>
      <c r="V39" s="5">
        <v>0</v>
      </c>
      <c r="W39" s="5">
        <f>U39+V39</f>
        <v>0</v>
      </c>
      <c r="X39" s="5">
        <v>159026850</v>
      </c>
      <c r="Y39" s="5">
        <v>52116638</v>
      </c>
      <c r="Z39" s="8">
        <f>X39+Y39</f>
        <v>211143488</v>
      </c>
      <c r="AA39" s="5">
        <v>0</v>
      </c>
      <c r="AB39" s="5">
        <v>0</v>
      </c>
      <c r="AC39" s="8">
        <f>AA39+AB39</f>
        <v>0</v>
      </c>
      <c r="AD39" s="5">
        <v>0</v>
      </c>
      <c r="AE39" s="5">
        <v>0</v>
      </c>
      <c r="AF39" s="6">
        <f>AD39+AE39</f>
        <v>0</v>
      </c>
    </row>
    <row r="40" spans="1:32" ht="19.5" customHeight="1" thickBot="1">
      <c r="A40" s="22" t="s">
        <v>5</v>
      </c>
      <c r="B40" s="21"/>
      <c r="C40" s="9">
        <f t="shared" ref="C40:AF40" si="13">SUM(C36:C39)</f>
        <v>1936212263</v>
      </c>
      <c r="D40" s="9">
        <f t="shared" si="13"/>
        <v>747361259</v>
      </c>
      <c r="E40" s="9">
        <f t="shared" si="13"/>
        <v>2683573522</v>
      </c>
      <c r="F40" s="9">
        <f t="shared" si="13"/>
        <v>369768569</v>
      </c>
      <c r="G40" s="9">
        <f t="shared" si="13"/>
        <v>254671033</v>
      </c>
      <c r="H40" s="9">
        <f t="shared" si="13"/>
        <v>624439602</v>
      </c>
      <c r="I40" s="9">
        <f t="shared" si="13"/>
        <v>53818177</v>
      </c>
      <c r="J40" s="9">
        <f t="shared" si="13"/>
        <v>51495591</v>
      </c>
      <c r="K40" s="9">
        <f t="shared" si="13"/>
        <v>105313768</v>
      </c>
      <c r="L40" s="9">
        <f t="shared" si="13"/>
        <v>0</v>
      </c>
      <c r="M40" s="9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0</v>
      </c>
      <c r="T40" s="9">
        <f t="shared" si="13"/>
        <v>0</v>
      </c>
      <c r="U40" s="9">
        <f t="shared" si="13"/>
        <v>0</v>
      </c>
      <c r="V40" s="9">
        <f t="shared" si="13"/>
        <v>0</v>
      </c>
      <c r="W40" s="9">
        <f t="shared" si="13"/>
        <v>0</v>
      </c>
      <c r="X40" s="9">
        <f t="shared" si="13"/>
        <v>364123479</v>
      </c>
      <c r="Y40" s="9">
        <f t="shared" si="13"/>
        <v>82077415</v>
      </c>
      <c r="Z40" s="9">
        <f t="shared" si="13"/>
        <v>446200894</v>
      </c>
      <c r="AA40" s="9">
        <f t="shared" si="13"/>
        <v>1148502038</v>
      </c>
      <c r="AB40" s="9">
        <f t="shared" si="13"/>
        <v>359117220</v>
      </c>
      <c r="AC40" s="9">
        <f t="shared" si="13"/>
        <v>1507619258</v>
      </c>
      <c r="AD40" s="9">
        <f t="shared" si="13"/>
        <v>0</v>
      </c>
      <c r="AE40" s="9">
        <f t="shared" si="13"/>
        <v>0</v>
      </c>
      <c r="AF40" s="9">
        <f t="shared" si="13"/>
        <v>0</v>
      </c>
    </row>
    <row r="41" spans="1:32" ht="19.5" customHeight="1">
      <c r="A41" s="52" t="s">
        <v>28</v>
      </c>
      <c r="B41" s="18" t="s">
        <v>2</v>
      </c>
      <c r="C41" s="5">
        <f>F41+I41+L41+O41+U41+X41+AA41+AD41+R41</f>
        <v>0</v>
      </c>
      <c r="D41" s="5">
        <f>G41+J41+M41+P41+V41+Y41+AB41+AE41+S41</f>
        <v>0</v>
      </c>
      <c r="E41" s="6">
        <f>H41+K41+N41+Q41+W41+Z41+AC41+AF41+T41</f>
        <v>0</v>
      </c>
      <c r="F41" s="5">
        <v>0</v>
      </c>
      <c r="G41" s="5">
        <v>0</v>
      </c>
      <c r="H41" s="5">
        <f>F41+G41</f>
        <v>0</v>
      </c>
      <c r="I41" s="5">
        <v>0</v>
      </c>
      <c r="J41" s="5">
        <v>0</v>
      </c>
      <c r="K41" s="5">
        <f>I41+J41</f>
        <v>0</v>
      </c>
      <c r="L41" s="5">
        <v>0</v>
      </c>
      <c r="M41" s="5">
        <v>0</v>
      </c>
      <c r="N41" s="5">
        <f>L41+M41</f>
        <v>0</v>
      </c>
      <c r="O41" s="5">
        <v>0</v>
      </c>
      <c r="P41" s="5">
        <v>0</v>
      </c>
      <c r="Q41" s="5">
        <f>O41+P41</f>
        <v>0</v>
      </c>
      <c r="R41" s="5">
        <v>0</v>
      </c>
      <c r="S41" s="5">
        <v>0</v>
      </c>
      <c r="T41" s="5">
        <f>R41+S41</f>
        <v>0</v>
      </c>
      <c r="U41" s="5">
        <v>0</v>
      </c>
      <c r="V41" s="5">
        <v>0</v>
      </c>
      <c r="W41" s="5">
        <f>U41+V41</f>
        <v>0</v>
      </c>
      <c r="X41" s="5">
        <v>0</v>
      </c>
      <c r="Y41" s="5">
        <v>0</v>
      </c>
      <c r="Z41" s="8">
        <f>X41+Y41</f>
        <v>0</v>
      </c>
      <c r="AA41" s="5">
        <v>0</v>
      </c>
      <c r="AB41" s="5">
        <v>0</v>
      </c>
      <c r="AC41" s="8">
        <f>AA41+AB41</f>
        <v>0</v>
      </c>
      <c r="AD41" s="5">
        <v>0</v>
      </c>
      <c r="AE41" s="5">
        <v>0</v>
      </c>
      <c r="AF41" s="6">
        <f>AD41+AE41</f>
        <v>0</v>
      </c>
    </row>
    <row r="42" spans="1:32" ht="19.5" customHeight="1">
      <c r="A42" s="53"/>
      <c r="B42" s="17" t="s">
        <v>3</v>
      </c>
      <c r="C42" s="5">
        <f t="shared" ref="C42:E44" si="14">F42+I42+L42+O42+U42+X42+AA42+AD42+R42</f>
        <v>0</v>
      </c>
      <c r="D42" s="5">
        <f t="shared" si="14"/>
        <v>0</v>
      </c>
      <c r="E42" s="6">
        <f t="shared" si="14"/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5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8">
        <f>AA42+AB42</f>
        <v>0</v>
      </c>
      <c r="AD42" s="5">
        <v>0</v>
      </c>
      <c r="AE42" s="5">
        <v>0</v>
      </c>
      <c r="AF42" s="6">
        <f>AD42+AE42</f>
        <v>0</v>
      </c>
    </row>
    <row r="43" spans="1:32" ht="19.5" customHeight="1">
      <c r="A43" s="53"/>
      <c r="B43" s="17" t="s">
        <v>59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5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8">
        <f>AA43+AB43</f>
        <v>0</v>
      </c>
      <c r="AD43" s="5">
        <v>0</v>
      </c>
      <c r="AE43" s="5">
        <v>0</v>
      </c>
      <c r="AF43" s="6">
        <f>AD43+AE43</f>
        <v>0</v>
      </c>
    </row>
    <row r="44" spans="1:32" ht="19.5" customHeight="1">
      <c r="A44" s="54"/>
      <c r="B44" s="17" t="s">
        <v>4</v>
      </c>
      <c r="C44" s="5">
        <f t="shared" si="14"/>
        <v>6659114</v>
      </c>
      <c r="D44" s="5">
        <f t="shared" si="14"/>
        <v>16362544</v>
      </c>
      <c r="E44" s="6">
        <f t="shared" si="14"/>
        <v>23021658</v>
      </c>
      <c r="F44" s="5">
        <v>606666</v>
      </c>
      <c r="G44" s="5">
        <v>16362544</v>
      </c>
      <c r="H44" s="5">
        <f>F44+G44</f>
        <v>16969210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0</v>
      </c>
      <c r="N44" s="5">
        <f>L44+M44</f>
        <v>0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0</v>
      </c>
      <c r="V44" s="5">
        <v>0</v>
      </c>
      <c r="W44" s="5">
        <f>U44+V44</f>
        <v>0</v>
      </c>
      <c r="X44" s="5">
        <v>6052448</v>
      </c>
      <c r="Y44" s="5">
        <v>0</v>
      </c>
      <c r="Z44" s="8">
        <f>X44+Y44</f>
        <v>6052448</v>
      </c>
      <c r="AA44" s="5">
        <v>0</v>
      </c>
      <c r="AB44" s="5">
        <v>0</v>
      </c>
      <c r="AC44" s="8">
        <f>AA44+AB44</f>
        <v>0</v>
      </c>
      <c r="AD44" s="5">
        <v>0</v>
      </c>
      <c r="AE44" s="5">
        <v>0</v>
      </c>
      <c r="AF44" s="6">
        <f>AD44+AE44</f>
        <v>0</v>
      </c>
    </row>
    <row r="45" spans="1:32" ht="19.5" customHeight="1" thickBot="1">
      <c r="A45" s="22" t="s">
        <v>5</v>
      </c>
      <c r="B45" s="21"/>
      <c r="C45" s="9">
        <f t="shared" ref="C45:AF45" si="15">SUM(C41:C44)</f>
        <v>6659114</v>
      </c>
      <c r="D45" s="9">
        <f t="shared" si="15"/>
        <v>16362544</v>
      </c>
      <c r="E45" s="9">
        <f t="shared" si="15"/>
        <v>23021658</v>
      </c>
      <c r="F45" s="9">
        <f t="shared" si="15"/>
        <v>606666</v>
      </c>
      <c r="G45" s="9">
        <f t="shared" si="15"/>
        <v>16362544</v>
      </c>
      <c r="H45" s="9">
        <f t="shared" si="15"/>
        <v>16969210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0</v>
      </c>
      <c r="N45" s="9">
        <f t="shared" si="15"/>
        <v>0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0</v>
      </c>
      <c r="W45" s="9">
        <f t="shared" si="15"/>
        <v>0</v>
      </c>
      <c r="X45" s="9">
        <f t="shared" si="15"/>
        <v>6052448</v>
      </c>
      <c r="Y45" s="9">
        <f t="shared" si="15"/>
        <v>0</v>
      </c>
      <c r="Z45" s="9">
        <f t="shared" si="15"/>
        <v>6052448</v>
      </c>
      <c r="AA45" s="9">
        <f t="shared" si="15"/>
        <v>0</v>
      </c>
      <c r="AB45" s="9">
        <f t="shared" si="15"/>
        <v>0</v>
      </c>
      <c r="AC45" s="9">
        <f t="shared" si="15"/>
        <v>0</v>
      </c>
      <c r="AD45" s="9">
        <f t="shared" si="15"/>
        <v>0</v>
      </c>
      <c r="AE45" s="9">
        <f t="shared" si="15"/>
        <v>0</v>
      </c>
      <c r="AF45" s="9">
        <f t="shared" si="15"/>
        <v>0</v>
      </c>
    </row>
    <row r="46" spans="1:32" ht="19.5" customHeight="1">
      <c r="A46" s="52" t="s">
        <v>29</v>
      </c>
      <c r="B46" s="18" t="s">
        <v>2</v>
      </c>
      <c r="C46" s="5">
        <f>F46+I46+L46+O46+U46+X46+AA46+AD46+R46</f>
        <v>0</v>
      </c>
      <c r="D46" s="5">
        <f>G46+J46+M46+P46+V46+Y46+AB46+AE46+S46</f>
        <v>2520</v>
      </c>
      <c r="E46" s="6">
        <f>H46+K46+N46+Q46+W46+Z46+AC46+AF46+T46</f>
        <v>2520</v>
      </c>
      <c r="F46" s="5">
        <v>0</v>
      </c>
      <c r="G46" s="5">
        <v>2520</v>
      </c>
      <c r="H46" s="5">
        <f>F46+G46</f>
        <v>2520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0</v>
      </c>
      <c r="V46" s="5">
        <v>0</v>
      </c>
      <c r="W46" s="5">
        <f>U46+V46</f>
        <v>0</v>
      </c>
      <c r="X46" s="5">
        <v>0</v>
      </c>
      <c r="Y46" s="5">
        <v>0</v>
      </c>
      <c r="Z46" s="8">
        <f>X46+Y46</f>
        <v>0</v>
      </c>
      <c r="AA46" s="5">
        <v>0</v>
      </c>
      <c r="AB46" s="5">
        <v>0</v>
      </c>
      <c r="AC46" s="8">
        <f>AA46+AB46</f>
        <v>0</v>
      </c>
      <c r="AD46" s="5">
        <v>0</v>
      </c>
      <c r="AE46" s="5">
        <v>0</v>
      </c>
      <c r="AF46" s="6">
        <f>AD46+AE46</f>
        <v>0</v>
      </c>
    </row>
    <row r="47" spans="1:32" ht="19.5" customHeight="1">
      <c r="A47" s="53"/>
      <c r="B47" s="17" t="s">
        <v>3</v>
      </c>
      <c r="C47" s="5">
        <f t="shared" ref="C47:E49" si="16">F47+I47+L47+O47+U47+X47+AA47+AD47+R47</f>
        <v>5160707</v>
      </c>
      <c r="D47" s="5">
        <f t="shared" si="16"/>
        <v>0</v>
      </c>
      <c r="E47" s="6">
        <f t="shared" si="16"/>
        <v>5160707</v>
      </c>
      <c r="F47" s="5">
        <v>5160707</v>
      </c>
      <c r="G47" s="5">
        <v>0</v>
      </c>
      <c r="H47" s="5">
        <f>F47+G47</f>
        <v>5160707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0</v>
      </c>
      <c r="V47" s="5">
        <v>0</v>
      </c>
      <c r="W47" s="5">
        <f>U47+V47</f>
        <v>0</v>
      </c>
      <c r="X47" s="5">
        <v>0</v>
      </c>
      <c r="Y47" s="5">
        <v>0</v>
      </c>
      <c r="Z47" s="8">
        <f>X47+Y47</f>
        <v>0</v>
      </c>
      <c r="AA47" s="5">
        <v>0</v>
      </c>
      <c r="AB47" s="5">
        <v>0</v>
      </c>
      <c r="AC47" s="8">
        <f>AA47+AB47</f>
        <v>0</v>
      </c>
      <c r="AD47" s="5">
        <v>0</v>
      </c>
      <c r="AE47" s="5">
        <v>0</v>
      </c>
      <c r="AF47" s="6">
        <f>AD47+AE47</f>
        <v>0</v>
      </c>
    </row>
    <row r="48" spans="1:32" ht="19.5" customHeight="1">
      <c r="A48" s="53"/>
      <c r="B48" s="17" t="s">
        <v>59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v>0</v>
      </c>
      <c r="G48" s="5">
        <v>0</v>
      </c>
      <c r="H48" s="5">
        <f>F48+G48</f>
        <v>0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0</v>
      </c>
      <c r="V48" s="5">
        <v>0</v>
      </c>
      <c r="W48" s="5">
        <f>U48+V48</f>
        <v>0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8">
        <f>AA48+AB48</f>
        <v>0</v>
      </c>
      <c r="AD48" s="5">
        <v>0</v>
      </c>
      <c r="AE48" s="5">
        <v>0</v>
      </c>
      <c r="AF48" s="6">
        <f>AD48+AE48</f>
        <v>0</v>
      </c>
    </row>
    <row r="49" spans="1:32" ht="19.5" customHeight="1">
      <c r="A49" s="54"/>
      <c r="B49" s="17" t="s">
        <v>4</v>
      </c>
      <c r="C49" s="5">
        <f t="shared" si="16"/>
        <v>18896999</v>
      </c>
      <c r="D49" s="5">
        <f t="shared" si="16"/>
        <v>15751762</v>
      </c>
      <c r="E49" s="6">
        <f t="shared" si="16"/>
        <v>34648761</v>
      </c>
      <c r="F49" s="5">
        <v>18896999</v>
      </c>
      <c r="G49" s="5">
        <v>13701937</v>
      </c>
      <c r="H49" s="5">
        <f>F49+G49</f>
        <v>32598936</v>
      </c>
      <c r="I49" s="5">
        <v>0</v>
      </c>
      <c r="J49" s="5">
        <v>0</v>
      </c>
      <c r="K49" s="5">
        <f>I49+J49</f>
        <v>0</v>
      </c>
      <c r="L49" s="5">
        <v>0</v>
      </c>
      <c r="M49" s="5">
        <v>0</v>
      </c>
      <c r="N49" s="5">
        <f>L49+M49</f>
        <v>0</v>
      </c>
      <c r="O49" s="5">
        <v>0</v>
      </c>
      <c r="P49" s="5">
        <v>0</v>
      </c>
      <c r="Q49" s="5">
        <f>O49+P49</f>
        <v>0</v>
      </c>
      <c r="R49" s="5">
        <v>0</v>
      </c>
      <c r="S49" s="5">
        <v>0</v>
      </c>
      <c r="T49" s="5">
        <f>R49+S49</f>
        <v>0</v>
      </c>
      <c r="U49" s="5">
        <v>0</v>
      </c>
      <c r="V49" s="5">
        <v>0</v>
      </c>
      <c r="W49" s="5">
        <f>U49+V49</f>
        <v>0</v>
      </c>
      <c r="X49" s="5">
        <v>0</v>
      </c>
      <c r="Y49" s="5">
        <v>2049825</v>
      </c>
      <c r="Z49" s="8">
        <f>X49+Y49</f>
        <v>2049825</v>
      </c>
      <c r="AA49" s="5">
        <v>0</v>
      </c>
      <c r="AB49" s="5">
        <v>0</v>
      </c>
      <c r="AC49" s="8">
        <f>AA49+AB49</f>
        <v>0</v>
      </c>
      <c r="AD49" s="5">
        <v>0</v>
      </c>
      <c r="AE49" s="5">
        <v>0</v>
      </c>
      <c r="AF49" s="6">
        <f>AD49+AE49</f>
        <v>0</v>
      </c>
    </row>
    <row r="50" spans="1:32" ht="19.5" customHeight="1" thickBot="1">
      <c r="A50" s="22" t="s">
        <v>5</v>
      </c>
      <c r="B50" s="21"/>
      <c r="C50" s="9">
        <f t="shared" ref="C50:AF50" si="17">SUM(C46:C49)</f>
        <v>24057706</v>
      </c>
      <c r="D50" s="9">
        <f t="shared" si="17"/>
        <v>15754282</v>
      </c>
      <c r="E50" s="9">
        <f t="shared" si="17"/>
        <v>39811988</v>
      </c>
      <c r="F50" s="9">
        <f t="shared" si="17"/>
        <v>24057706</v>
      </c>
      <c r="G50" s="9">
        <f t="shared" si="17"/>
        <v>13704457</v>
      </c>
      <c r="H50" s="9">
        <f t="shared" si="17"/>
        <v>37762163</v>
      </c>
      <c r="I50" s="9">
        <f t="shared" si="17"/>
        <v>0</v>
      </c>
      <c r="J50" s="9">
        <f t="shared" si="17"/>
        <v>0</v>
      </c>
      <c r="K50" s="9">
        <f t="shared" si="17"/>
        <v>0</v>
      </c>
      <c r="L50" s="9">
        <f t="shared" si="17"/>
        <v>0</v>
      </c>
      <c r="M50" s="9">
        <f t="shared" si="17"/>
        <v>0</v>
      </c>
      <c r="N50" s="9">
        <f t="shared" si="17"/>
        <v>0</v>
      </c>
      <c r="O50" s="9">
        <f t="shared" si="17"/>
        <v>0</v>
      </c>
      <c r="P50" s="9">
        <f t="shared" si="17"/>
        <v>0</v>
      </c>
      <c r="Q50" s="9">
        <f t="shared" si="17"/>
        <v>0</v>
      </c>
      <c r="R50" s="9">
        <f t="shared" si="17"/>
        <v>0</v>
      </c>
      <c r="S50" s="9">
        <f t="shared" si="17"/>
        <v>0</v>
      </c>
      <c r="T50" s="9">
        <f t="shared" si="17"/>
        <v>0</v>
      </c>
      <c r="U50" s="9">
        <f t="shared" si="17"/>
        <v>0</v>
      </c>
      <c r="V50" s="9">
        <f t="shared" si="17"/>
        <v>0</v>
      </c>
      <c r="W50" s="9">
        <f t="shared" si="17"/>
        <v>0</v>
      </c>
      <c r="X50" s="9">
        <f t="shared" si="17"/>
        <v>0</v>
      </c>
      <c r="Y50" s="9">
        <f t="shared" si="17"/>
        <v>2049825</v>
      </c>
      <c r="Z50" s="9">
        <f t="shared" si="17"/>
        <v>2049825</v>
      </c>
      <c r="AA50" s="9">
        <f t="shared" si="17"/>
        <v>0</v>
      </c>
      <c r="AB50" s="9">
        <f t="shared" si="17"/>
        <v>0</v>
      </c>
      <c r="AC50" s="9">
        <f t="shared" si="17"/>
        <v>0</v>
      </c>
      <c r="AD50" s="9">
        <f t="shared" si="17"/>
        <v>0</v>
      </c>
      <c r="AE50" s="9">
        <f t="shared" si="17"/>
        <v>0</v>
      </c>
      <c r="AF50" s="9">
        <f t="shared" si="17"/>
        <v>0</v>
      </c>
    </row>
    <row r="51" spans="1:32" ht="19.5" customHeight="1">
      <c r="A51" s="52" t="s">
        <v>30</v>
      </c>
      <c r="B51" s="18" t="s">
        <v>2</v>
      </c>
      <c r="C51" s="5">
        <f>F51+I51+L51+O51+U51+X51+AA51+AD51+R51</f>
        <v>9796373</v>
      </c>
      <c r="D51" s="5">
        <f>G51+J51+M51+P51+V51+Y51+AB51+AE51+S51</f>
        <v>3405843</v>
      </c>
      <c r="E51" s="6">
        <f>H51+K51+N51+Q51+W51+Z51+AC51+AF51+T51</f>
        <v>13202216</v>
      </c>
      <c r="F51" s="5">
        <v>0</v>
      </c>
      <c r="G51" s="5">
        <v>0</v>
      </c>
      <c r="H51" s="5">
        <f>F51+G51</f>
        <v>0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1016301</v>
      </c>
      <c r="P51" s="5">
        <v>0</v>
      </c>
      <c r="Q51" s="5">
        <f>O51+P51</f>
        <v>1016301</v>
      </c>
      <c r="R51" s="5">
        <v>0</v>
      </c>
      <c r="S51" s="5">
        <v>0</v>
      </c>
      <c r="T51" s="5">
        <f>R51+S51</f>
        <v>0</v>
      </c>
      <c r="U51" s="5">
        <v>0</v>
      </c>
      <c r="V51" s="5">
        <v>0</v>
      </c>
      <c r="W51" s="5">
        <f>U51+V51</f>
        <v>0</v>
      </c>
      <c r="X51" s="5">
        <v>8780072</v>
      </c>
      <c r="Y51" s="5">
        <v>50611</v>
      </c>
      <c r="Z51" s="8">
        <f>X51+Y51</f>
        <v>8830683</v>
      </c>
      <c r="AA51" s="5">
        <v>0</v>
      </c>
      <c r="AB51" s="5">
        <v>3355232</v>
      </c>
      <c r="AC51" s="8">
        <f>AA51+AB51</f>
        <v>3355232</v>
      </c>
      <c r="AD51" s="5">
        <v>0</v>
      </c>
      <c r="AE51" s="5">
        <v>0</v>
      </c>
      <c r="AF51" s="6">
        <f>AD51+AE51</f>
        <v>0</v>
      </c>
    </row>
    <row r="52" spans="1:32" ht="19.5" customHeight="1">
      <c r="A52" s="53"/>
      <c r="B52" s="17" t="s">
        <v>3</v>
      </c>
      <c r="C52" s="5">
        <f t="shared" ref="C52:E54" si="18">F52+I52+L52+O52+U52+X52+AA52+AD52+R52</f>
        <v>496437452</v>
      </c>
      <c r="D52" s="5">
        <f t="shared" si="18"/>
        <v>167363783</v>
      </c>
      <c r="E52" s="6">
        <f t="shared" si="18"/>
        <v>663801235</v>
      </c>
      <c r="F52" s="5">
        <v>0</v>
      </c>
      <c r="G52" s="5">
        <v>10167696</v>
      </c>
      <c r="H52" s="5">
        <f>F52+G52</f>
        <v>10167696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0</v>
      </c>
      <c r="V52" s="5">
        <v>0</v>
      </c>
      <c r="W52" s="5">
        <f>U52+V52</f>
        <v>0</v>
      </c>
      <c r="X52" s="5">
        <v>14096823</v>
      </c>
      <c r="Y52" s="5">
        <v>0</v>
      </c>
      <c r="Z52" s="8">
        <f>X52+Y52</f>
        <v>14096823</v>
      </c>
      <c r="AA52" s="5">
        <v>482340629</v>
      </c>
      <c r="AB52" s="5">
        <v>157196087</v>
      </c>
      <c r="AC52" s="8">
        <f>AA52+AB52</f>
        <v>639536716</v>
      </c>
      <c r="AD52" s="5">
        <v>0</v>
      </c>
      <c r="AE52" s="5">
        <v>0</v>
      </c>
      <c r="AF52" s="6">
        <f>AD52+AE52</f>
        <v>0</v>
      </c>
    </row>
    <row r="53" spans="1:32" ht="19.5" customHeight="1">
      <c r="A53" s="53"/>
      <c r="B53" s="17" t="s">
        <v>59</v>
      </c>
      <c r="C53" s="5">
        <f t="shared" si="18"/>
        <v>61439500</v>
      </c>
      <c r="D53" s="5">
        <f t="shared" si="18"/>
        <v>27569729</v>
      </c>
      <c r="E53" s="6">
        <f t="shared" si="18"/>
        <v>89009229</v>
      </c>
      <c r="F53" s="5">
        <v>0</v>
      </c>
      <c r="G53" s="5">
        <v>0</v>
      </c>
      <c r="H53" s="5">
        <f>F53+G53</f>
        <v>0</v>
      </c>
      <c r="I53" s="5">
        <v>0</v>
      </c>
      <c r="J53" s="5">
        <v>0</v>
      </c>
      <c r="K53" s="5">
        <f>I53+J53</f>
        <v>0</v>
      </c>
      <c r="L53" s="5">
        <v>0</v>
      </c>
      <c r="M53" s="5">
        <v>0</v>
      </c>
      <c r="N53" s="5">
        <f>L53+M53</f>
        <v>0</v>
      </c>
      <c r="O53" s="5">
        <v>0</v>
      </c>
      <c r="P53" s="5">
        <v>0</v>
      </c>
      <c r="Q53" s="5">
        <f>O53+P53</f>
        <v>0</v>
      </c>
      <c r="R53" s="5">
        <v>0</v>
      </c>
      <c r="S53" s="5">
        <v>0</v>
      </c>
      <c r="T53" s="5">
        <f>R53+S53</f>
        <v>0</v>
      </c>
      <c r="U53" s="5">
        <v>0</v>
      </c>
      <c r="V53" s="5">
        <v>0</v>
      </c>
      <c r="W53" s="5">
        <f>U53+V53</f>
        <v>0</v>
      </c>
      <c r="X53" s="5">
        <v>0</v>
      </c>
      <c r="Y53" s="5">
        <v>0</v>
      </c>
      <c r="Z53" s="8">
        <f>X53+Y53</f>
        <v>0</v>
      </c>
      <c r="AA53" s="5">
        <v>61439500</v>
      </c>
      <c r="AB53" s="5">
        <v>27569729</v>
      </c>
      <c r="AC53" s="8">
        <f>AA53+AB53</f>
        <v>89009229</v>
      </c>
      <c r="AD53" s="5">
        <v>0</v>
      </c>
      <c r="AE53" s="5">
        <v>0</v>
      </c>
      <c r="AF53" s="6">
        <f>AD53+AE53</f>
        <v>0</v>
      </c>
    </row>
    <row r="54" spans="1:32" ht="19.5" customHeight="1">
      <c r="A54" s="54"/>
      <c r="B54" s="17" t="s">
        <v>4</v>
      </c>
      <c r="C54" s="5">
        <f t="shared" si="18"/>
        <v>1274276936</v>
      </c>
      <c r="D54" s="5">
        <f t="shared" si="18"/>
        <v>655502332</v>
      </c>
      <c r="E54" s="6">
        <f t="shared" si="18"/>
        <v>1929779268</v>
      </c>
      <c r="F54" s="5">
        <v>20559629</v>
      </c>
      <c r="G54" s="5">
        <v>609849274</v>
      </c>
      <c r="H54" s="5">
        <f>F54+G54</f>
        <v>630408903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0</v>
      </c>
      <c r="V54" s="5">
        <v>0</v>
      </c>
      <c r="W54" s="5">
        <f>U54+V54</f>
        <v>0</v>
      </c>
      <c r="X54" s="5">
        <v>1253717307</v>
      </c>
      <c r="Y54" s="5">
        <v>45653058</v>
      </c>
      <c r="Z54" s="8">
        <f>X54+Y54</f>
        <v>1299370365</v>
      </c>
      <c r="AA54" s="5">
        <v>0</v>
      </c>
      <c r="AB54" s="5">
        <v>0</v>
      </c>
      <c r="AC54" s="8">
        <f>AA54+AB54</f>
        <v>0</v>
      </c>
      <c r="AD54" s="5">
        <v>0</v>
      </c>
      <c r="AE54" s="5">
        <v>0</v>
      </c>
      <c r="AF54" s="6">
        <f>AD54+AE54</f>
        <v>0</v>
      </c>
    </row>
    <row r="55" spans="1:32" ht="19.5" customHeight="1" thickBot="1">
      <c r="A55" s="22" t="s">
        <v>5</v>
      </c>
      <c r="B55" s="21"/>
      <c r="C55" s="9">
        <f t="shared" ref="C55:AF55" si="19">SUM(C51:C54)</f>
        <v>1841950261</v>
      </c>
      <c r="D55" s="9">
        <f t="shared" si="19"/>
        <v>853841687</v>
      </c>
      <c r="E55" s="9">
        <f t="shared" si="19"/>
        <v>2695791948</v>
      </c>
      <c r="F55" s="9">
        <f t="shared" si="19"/>
        <v>20559629</v>
      </c>
      <c r="G55" s="9">
        <f t="shared" si="19"/>
        <v>620016970</v>
      </c>
      <c r="H55" s="9">
        <f t="shared" si="19"/>
        <v>640576599</v>
      </c>
      <c r="I55" s="9">
        <f t="shared" si="19"/>
        <v>0</v>
      </c>
      <c r="J55" s="9">
        <f t="shared" si="19"/>
        <v>0</v>
      </c>
      <c r="K55" s="9">
        <f t="shared" si="19"/>
        <v>0</v>
      </c>
      <c r="L55" s="9">
        <f t="shared" si="19"/>
        <v>0</v>
      </c>
      <c r="M55" s="9">
        <f t="shared" si="19"/>
        <v>0</v>
      </c>
      <c r="N55" s="9">
        <f t="shared" si="19"/>
        <v>0</v>
      </c>
      <c r="O55" s="9">
        <f t="shared" si="19"/>
        <v>1016301</v>
      </c>
      <c r="P55" s="9">
        <f t="shared" si="19"/>
        <v>0</v>
      </c>
      <c r="Q55" s="9">
        <f t="shared" si="19"/>
        <v>1016301</v>
      </c>
      <c r="R55" s="9">
        <f t="shared" si="19"/>
        <v>0</v>
      </c>
      <c r="S55" s="9">
        <f t="shared" si="19"/>
        <v>0</v>
      </c>
      <c r="T55" s="9">
        <f t="shared" si="19"/>
        <v>0</v>
      </c>
      <c r="U55" s="9">
        <f t="shared" si="19"/>
        <v>0</v>
      </c>
      <c r="V55" s="9">
        <f t="shared" si="19"/>
        <v>0</v>
      </c>
      <c r="W55" s="9">
        <f t="shared" si="19"/>
        <v>0</v>
      </c>
      <c r="X55" s="9">
        <f t="shared" si="19"/>
        <v>1276594202</v>
      </c>
      <c r="Y55" s="9">
        <f t="shared" si="19"/>
        <v>45703669</v>
      </c>
      <c r="Z55" s="9">
        <f t="shared" si="19"/>
        <v>1322297871</v>
      </c>
      <c r="AA55" s="9">
        <f t="shared" si="19"/>
        <v>543780129</v>
      </c>
      <c r="AB55" s="9">
        <f t="shared" si="19"/>
        <v>188121048</v>
      </c>
      <c r="AC55" s="9">
        <f t="shared" si="19"/>
        <v>731901177</v>
      </c>
      <c r="AD55" s="9">
        <f t="shared" si="19"/>
        <v>0</v>
      </c>
      <c r="AE55" s="9">
        <f t="shared" si="19"/>
        <v>0</v>
      </c>
      <c r="AF55" s="9">
        <f t="shared" si="19"/>
        <v>0</v>
      </c>
    </row>
    <row r="56" spans="1:32" ht="19.5" customHeight="1">
      <c r="A56" s="52" t="s">
        <v>31</v>
      </c>
      <c r="B56" s="18" t="s">
        <v>2</v>
      </c>
      <c r="C56" s="5">
        <f>F56+I56+L56+O56+U56+X56+AA56+AD56+R56</f>
        <v>174872238</v>
      </c>
      <c r="D56" s="5">
        <f>G56+J56+M56+P56+V56+Y56+AB56+AE56+S56</f>
        <v>82302180</v>
      </c>
      <c r="E56" s="6">
        <f>H56+K56+N56+Q56+W56+Z56+AC56+AF56+T56</f>
        <v>257174418</v>
      </c>
      <c r="F56" s="5">
        <v>0</v>
      </c>
      <c r="G56" s="5">
        <v>971788</v>
      </c>
      <c r="H56" s="5">
        <f>F56+G56</f>
        <v>971788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0</v>
      </c>
      <c r="V56" s="5">
        <v>0</v>
      </c>
      <c r="W56" s="5">
        <f>U56+V56</f>
        <v>0</v>
      </c>
      <c r="X56" s="5">
        <v>174872238</v>
      </c>
      <c r="Y56" s="5">
        <v>10358471</v>
      </c>
      <c r="Z56" s="8">
        <f>X56+Y56</f>
        <v>185230709</v>
      </c>
      <c r="AA56" s="5">
        <v>0</v>
      </c>
      <c r="AB56" s="5">
        <v>70971921</v>
      </c>
      <c r="AC56" s="8">
        <f>AA56+AB56</f>
        <v>70971921</v>
      </c>
      <c r="AD56" s="5">
        <v>0</v>
      </c>
      <c r="AE56" s="5">
        <v>0</v>
      </c>
      <c r="AF56" s="6">
        <f>AD56+AE56</f>
        <v>0</v>
      </c>
    </row>
    <row r="57" spans="1:32" ht="19.5" customHeight="1">
      <c r="A57" s="53"/>
      <c r="B57" s="17" t="s">
        <v>3</v>
      </c>
      <c r="C57" s="5">
        <f t="shared" ref="C57:E59" si="20">F57+I57+L57+O57+U57+X57+AA57+AD57+R57</f>
        <v>608023842</v>
      </c>
      <c r="D57" s="5">
        <f t="shared" si="20"/>
        <v>311995403</v>
      </c>
      <c r="E57" s="6">
        <f t="shared" si="20"/>
        <v>920019245</v>
      </c>
      <c r="F57" s="5">
        <v>31073404</v>
      </c>
      <c r="G57" s="5">
        <v>0</v>
      </c>
      <c r="H57" s="5">
        <f>F57+G57</f>
        <v>31073404</v>
      </c>
      <c r="I57" s="5">
        <v>0</v>
      </c>
      <c r="J57" s="5">
        <v>0</v>
      </c>
      <c r="K57" s="5">
        <f>I57+J57</f>
        <v>0</v>
      </c>
      <c r="L57" s="5">
        <v>0</v>
      </c>
      <c r="M57" s="5">
        <v>0</v>
      </c>
      <c r="N57" s="5">
        <f>L57+M57</f>
        <v>0</v>
      </c>
      <c r="O57" s="5">
        <v>0</v>
      </c>
      <c r="P57" s="5">
        <v>0</v>
      </c>
      <c r="Q57" s="5">
        <f>O57+P57</f>
        <v>0</v>
      </c>
      <c r="R57" s="5">
        <v>0</v>
      </c>
      <c r="S57" s="5">
        <v>0</v>
      </c>
      <c r="T57" s="5">
        <f>R57+S57</f>
        <v>0</v>
      </c>
      <c r="U57" s="5">
        <v>0</v>
      </c>
      <c r="V57" s="5">
        <v>0</v>
      </c>
      <c r="W57" s="5">
        <f>U57+V57</f>
        <v>0</v>
      </c>
      <c r="X57" s="5">
        <v>268849403</v>
      </c>
      <c r="Y57" s="5">
        <v>32770861</v>
      </c>
      <c r="Z57" s="8">
        <f>X57+Y57</f>
        <v>301620264</v>
      </c>
      <c r="AA57" s="5">
        <v>308101035</v>
      </c>
      <c r="AB57" s="5">
        <v>279224542</v>
      </c>
      <c r="AC57" s="8">
        <f>AA57+AB57</f>
        <v>587325577</v>
      </c>
      <c r="AD57" s="5">
        <v>0</v>
      </c>
      <c r="AE57" s="5">
        <v>0</v>
      </c>
      <c r="AF57" s="6">
        <f>AD57+AE57</f>
        <v>0</v>
      </c>
    </row>
    <row r="58" spans="1:32" ht="19.5" customHeight="1">
      <c r="A58" s="53"/>
      <c r="B58" s="17" t="s">
        <v>59</v>
      </c>
      <c r="C58" s="5">
        <f t="shared" si="20"/>
        <v>14739400</v>
      </c>
      <c r="D58" s="5">
        <f t="shared" si="20"/>
        <v>96510718</v>
      </c>
      <c r="E58" s="6">
        <f t="shared" si="20"/>
        <v>111250118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5">
        <f>U58+V58</f>
        <v>0</v>
      </c>
      <c r="X58" s="5">
        <v>0</v>
      </c>
      <c r="Y58" s="5">
        <v>0</v>
      </c>
      <c r="Z58" s="8">
        <f>X58+Y58</f>
        <v>0</v>
      </c>
      <c r="AA58" s="5">
        <v>14739400</v>
      </c>
      <c r="AB58" s="5">
        <v>96510718</v>
      </c>
      <c r="AC58" s="8">
        <f>AA58+AB58</f>
        <v>111250118</v>
      </c>
      <c r="AD58" s="5">
        <v>0</v>
      </c>
      <c r="AE58" s="5">
        <v>0</v>
      </c>
      <c r="AF58" s="6">
        <f>AD58+AE58</f>
        <v>0</v>
      </c>
    </row>
    <row r="59" spans="1:32" ht="19.5" customHeight="1">
      <c r="A59" s="54"/>
      <c r="B59" s="17" t="s">
        <v>4</v>
      </c>
      <c r="C59" s="5">
        <f t="shared" si="20"/>
        <v>831211046</v>
      </c>
      <c r="D59" s="5">
        <f t="shared" si="20"/>
        <v>224263298</v>
      </c>
      <c r="E59" s="6">
        <f t="shared" si="20"/>
        <v>1055474344</v>
      </c>
      <c r="F59" s="5">
        <v>171974963</v>
      </c>
      <c r="G59" s="5">
        <v>108325846</v>
      </c>
      <c r="H59" s="5">
        <f>F59+G59</f>
        <v>280300809</v>
      </c>
      <c r="I59" s="5">
        <v>0</v>
      </c>
      <c r="J59" s="5">
        <v>0</v>
      </c>
      <c r="K59" s="5">
        <f>I59+J59</f>
        <v>0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0</v>
      </c>
      <c r="V59" s="5">
        <v>0</v>
      </c>
      <c r="W59" s="5">
        <f>U59+V59</f>
        <v>0</v>
      </c>
      <c r="X59" s="5">
        <v>659236083</v>
      </c>
      <c r="Y59" s="5">
        <v>115937452</v>
      </c>
      <c r="Z59" s="8">
        <f>X59+Y59</f>
        <v>775173535</v>
      </c>
      <c r="AA59" s="5">
        <v>0</v>
      </c>
      <c r="AB59" s="5">
        <v>0</v>
      </c>
      <c r="AC59" s="8">
        <f>AA59+AB59</f>
        <v>0</v>
      </c>
      <c r="AD59" s="5">
        <v>0</v>
      </c>
      <c r="AE59" s="5">
        <v>0</v>
      </c>
      <c r="AF59" s="6">
        <f>AD59+AE59</f>
        <v>0</v>
      </c>
    </row>
    <row r="60" spans="1:32" ht="19.5" customHeight="1" thickBot="1">
      <c r="A60" s="22" t="s">
        <v>5</v>
      </c>
      <c r="B60" s="21"/>
      <c r="C60" s="9">
        <f t="shared" ref="C60:AF60" si="21">SUM(C56:C59)</f>
        <v>1628846526</v>
      </c>
      <c r="D60" s="9">
        <f t="shared" si="21"/>
        <v>715071599</v>
      </c>
      <c r="E60" s="9">
        <f t="shared" si="21"/>
        <v>2343918125</v>
      </c>
      <c r="F60" s="9">
        <f t="shared" si="21"/>
        <v>203048367</v>
      </c>
      <c r="G60" s="9">
        <f t="shared" si="21"/>
        <v>109297634</v>
      </c>
      <c r="H60" s="9">
        <f t="shared" si="21"/>
        <v>312346001</v>
      </c>
      <c r="I60" s="9">
        <f t="shared" si="21"/>
        <v>0</v>
      </c>
      <c r="J60" s="9">
        <f t="shared" si="21"/>
        <v>0</v>
      </c>
      <c r="K60" s="9">
        <f t="shared" si="21"/>
        <v>0</v>
      </c>
      <c r="L60" s="9">
        <f t="shared" si="21"/>
        <v>0</v>
      </c>
      <c r="M60" s="9">
        <f t="shared" si="21"/>
        <v>0</v>
      </c>
      <c r="N60" s="9">
        <f t="shared" si="21"/>
        <v>0</v>
      </c>
      <c r="O60" s="9">
        <f t="shared" si="21"/>
        <v>0</v>
      </c>
      <c r="P60" s="9">
        <f t="shared" si="21"/>
        <v>0</v>
      </c>
      <c r="Q60" s="9">
        <f t="shared" si="21"/>
        <v>0</v>
      </c>
      <c r="R60" s="9">
        <f t="shared" si="21"/>
        <v>0</v>
      </c>
      <c r="S60" s="9">
        <f t="shared" si="21"/>
        <v>0</v>
      </c>
      <c r="T60" s="9">
        <f t="shared" si="21"/>
        <v>0</v>
      </c>
      <c r="U60" s="9">
        <f t="shared" si="21"/>
        <v>0</v>
      </c>
      <c r="V60" s="9">
        <f t="shared" si="21"/>
        <v>0</v>
      </c>
      <c r="W60" s="9">
        <f t="shared" si="21"/>
        <v>0</v>
      </c>
      <c r="X60" s="9">
        <f t="shared" si="21"/>
        <v>1102957724</v>
      </c>
      <c r="Y60" s="9">
        <f t="shared" si="21"/>
        <v>159066784</v>
      </c>
      <c r="Z60" s="9">
        <f t="shared" si="21"/>
        <v>1262024508</v>
      </c>
      <c r="AA60" s="9">
        <f t="shared" si="21"/>
        <v>322840435</v>
      </c>
      <c r="AB60" s="9">
        <f t="shared" si="21"/>
        <v>446707181</v>
      </c>
      <c r="AC60" s="9">
        <f t="shared" si="21"/>
        <v>769547616</v>
      </c>
      <c r="AD60" s="9">
        <f t="shared" si="21"/>
        <v>0</v>
      </c>
      <c r="AE60" s="9">
        <f t="shared" si="21"/>
        <v>0</v>
      </c>
      <c r="AF60" s="9">
        <f t="shared" si="21"/>
        <v>0</v>
      </c>
    </row>
    <row r="61" spans="1:32" ht="19.5" customHeight="1">
      <c r="A61" s="52" t="s">
        <v>32</v>
      </c>
      <c r="B61" s="18" t="s">
        <v>2</v>
      </c>
      <c r="C61" s="5">
        <f>F61+I61+L61+O61+U61+X61+AA61+AD61+R61</f>
        <v>0</v>
      </c>
      <c r="D61" s="5">
        <f>G61+J61+M61+P61+V61+Y61+AB61+AE61+S61</f>
        <v>0</v>
      </c>
      <c r="E61" s="6">
        <f>H61+K61+N61+Q61+W61+Z61+AC61+AF61+T61</f>
        <v>0</v>
      </c>
      <c r="F61" s="5">
        <v>0</v>
      </c>
      <c r="G61" s="5">
        <v>0</v>
      </c>
      <c r="H61" s="5">
        <f>F61+G61</f>
        <v>0</v>
      </c>
      <c r="I61" s="5">
        <v>0</v>
      </c>
      <c r="J61" s="5">
        <v>0</v>
      </c>
      <c r="K61" s="5">
        <f>I61+J61</f>
        <v>0</v>
      </c>
      <c r="L61" s="5">
        <v>0</v>
      </c>
      <c r="M61" s="5">
        <v>0</v>
      </c>
      <c r="N61" s="5">
        <f>L61+M61</f>
        <v>0</v>
      </c>
      <c r="O61" s="5">
        <v>0</v>
      </c>
      <c r="P61" s="5">
        <v>0</v>
      </c>
      <c r="Q61" s="5">
        <f>O61+P61</f>
        <v>0</v>
      </c>
      <c r="R61" s="5">
        <v>0</v>
      </c>
      <c r="S61" s="5">
        <v>0</v>
      </c>
      <c r="T61" s="5">
        <f>R61+S61</f>
        <v>0</v>
      </c>
      <c r="U61" s="5">
        <v>0</v>
      </c>
      <c r="V61" s="5">
        <v>0</v>
      </c>
      <c r="W61" s="5">
        <f>U61+V61</f>
        <v>0</v>
      </c>
      <c r="X61" s="5">
        <v>0</v>
      </c>
      <c r="Y61" s="5">
        <v>0</v>
      </c>
      <c r="Z61" s="8">
        <f>X61+Y61</f>
        <v>0</v>
      </c>
      <c r="AA61" s="5">
        <v>0</v>
      </c>
      <c r="AB61" s="5">
        <v>0</v>
      </c>
      <c r="AC61" s="8">
        <f>AA61+AB61</f>
        <v>0</v>
      </c>
      <c r="AD61" s="5">
        <v>0</v>
      </c>
      <c r="AE61" s="5">
        <v>0</v>
      </c>
      <c r="AF61" s="6">
        <f>AD61+AE61</f>
        <v>0</v>
      </c>
    </row>
    <row r="62" spans="1:32" ht="19.5" customHeight="1">
      <c r="A62" s="53"/>
      <c r="B62" s="17" t="s">
        <v>3</v>
      </c>
      <c r="C62" s="5">
        <f t="shared" ref="C62:E64" si="22">F62+I62+L62+O62+U62+X62+AA62+AD62+R62</f>
        <v>0</v>
      </c>
      <c r="D62" s="5">
        <f t="shared" si="22"/>
        <v>0</v>
      </c>
      <c r="E62" s="6">
        <f t="shared" si="22"/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5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8">
        <f>AA62+AB62</f>
        <v>0</v>
      </c>
      <c r="AD62" s="5">
        <v>0</v>
      </c>
      <c r="AE62" s="5">
        <v>0</v>
      </c>
      <c r="AF62" s="6">
        <f>AD62+AE62</f>
        <v>0</v>
      </c>
    </row>
    <row r="63" spans="1:32" ht="19.5" customHeight="1">
      <c r="A63" s="53"/>
      <c r="B63" s="17" t="s">
        <v>59</v>
      </c>
      <c r="C63" s="5">
        <f t="shared" si="22"/>
        <v>0</v>
      </c>
      <c r="D63" s="5">
        <f t="shared" si="22"/>
        <v>0</v>
      </c>
      <c r="E63" s="6">
        <f t="shared" si="22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5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8">
        <f>AA63+AB63</f>
        <v>0</v>
      </c>
      <c r="AD63" s="5">
        <v>0</v>
      </c>
      <c r="AE63" s="5">
        <v>0</v>
      </c>
      <c r="AF63" s="6">
        <f>AD63+AE63</f>
        <v>0</v>
      </c>
    </row>
    <row r="64" spans="1:32" ht="19.5" customHeight="1">
      <c r="A64" s="54"/>
      <c r="B64" s="17" t="s">
        <v>4</v>
      </c>
      <c r="C64" s="5">
        <f t="shared" si="22"/>
        <v>193639447</v>
      </c>
      <c r="D64" s="5">
        <f t="shared" si="22"/>
        <v>48238768</v>
      </c>
      <c r="E64" s="6">
        <f t="shared" si="22"/>
        <v>241878215</v>
      </c>
      <c r="F64" s="5">
        <v>193639447</v>
      </c>
      <c r="G64" s="5">
        <v>48238768</v>
      </c>
      <c r="H64" s="5">
        <f>F64+G64</f>
        <v>241878215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0</v>
      </c>
      <c r="W64" s="5">
        <f>U64+V64</f>
        <v>0</v>
      </c>
      <c r="X64" s="5">
        <v>0</v>
      </c>
      <c r="Y64" s="5">
        <v>0</v>
      </c>
      <c r="Z64" s="8">
        <f>X64+Y64</f>
        <v>0</v>
      </c>
      <c r="AA64" s="5">
        <v>0</v>
      </c>
      <c r="AB64" s="5">
        <v>0</v>
      </c>
      <c r="AC64" s="8">
        <f>AA64+AB64</f>
        <v>0</v>
      </c>
      <c r="AD64" s="5">
        <v>0</v>
      </c>
      <c r="AE64" s="5">
        <v>0</v>
      </c>
      <c r="AF64" s="6">
        <f>AD64+AE64</f>
        <v>0</v>
      </c>
    </row>
    <row r="65" spans="1:32" ht="19.5" customHeight="1" thickBot="1">
      <c r="A65" s="22" t="s">
        <v>5</v>
      </c>
      <c r="B65" s="21"/>
      <c r="C65" s="9">
        <f t="shared" ref="C65:AF65" si="23">SUM(C61:C64)</f>
        <v>193639447</v>
      </c>
      <c r="D65" s="9">
        <f t="shared" si="23"/>
        <v>48238768</v>
      </c>
      <c r="E65" s="9">
        <f t="shared" si="23"/>
        <v>241878215</v>
      </c>
      <c r="F65" s="9">
        <f t="shared" si="23"/>
        <v>193639447</v>
      </c>
      <c r="G65" s="9">
        <f t="shared" si="23"/>
        <v>48238768</v>
      </c>
      <c r="H65" s="9">
        <f t="shared" si="23"/>
        <v>241878215</v>
      </c>
      <c r="I65" s="9">
        <f t="shared" si="23"/>
        <v>0</v>
      </c>
      <c r="J65" s="9">
        <f t="shared" si="23"/>
        <v>0</v>
      </c>
      <c r="K65" s="9">
        <f t="shared" si="23"/>
        <v>0</v>
      </c>
      <c r="L65" s="9">
        <f t="shared" si="23"/>
        <v>0</v>
      </c>
      <c r="M65" s="9">
        <f t="shared" si="23"/>
        <v>0</v>
      </c>
      <c r="N65" s="9">
        <f t="shared" si="23"/>
        <v>0</v>
      </c>
      <c r="O65" s="9">
        <f t="shared" si="23"/>
        <v>0</v>
      </c>
      <c r="P65" s="9">
        <f t="shared" si="23"/>
        <v>0</v>
      </c>
      <c r="Q65" s="9">
        <f t="shared" si="23"/>
        <v>0</v>
      </c>
      <c r="R65" s="9">
        <f t="shared" si="23"/>
        <v>0</v>
      </c>
      <c r="S65" s="9">
        <f t="shared" si="23"/>
        <v>0</v>
      </c>
      <c r="T65" s="9">
        <f t="shared" si="23"/>
        <v>0</v>
      </c>
      <c r="U65" s="9">
        <f t="shared" si="23"/>
        <v>0</v>
      </c>
      <c r="V65" s="9">
        <f t="shared" si="23"/>
        <v>0</v>
      </c>
      <c r="W65" s="9">
        <f t="shared" si="23"/>
        <v>0</v>
      </c>
      <c r="X65" s="9">
        <f t="shared" si="23"/>
        <v>0</v>
      </c>
      <c r="Y65" s="9">
        <f t="shared" si="23"/>
        <v>0</v>
      </c>
      <c r="Z65" s="9">
        <f t="shared" si="23"/>
        <v>0</v>
      </c>
      <c r="AA65" s="9">
        <f t="shared" si="23"/>
        <v>0</v>
      </c>
      <c r="AB65" s="9">
        <f t="shared" si="23"/>
        <v>0</v>
      </c>
      <c r="AC65" s="9">
        <f t="shared" si="23"/>
        <v>0</v>
      </c>
      <c r="AD65" s="9">
        <f t="shared" si="23"/>
        <v>0</v>
      </c>
      <c r="AE65" s="9">
        <f t="shared" si="23"/>
        <v>0</v>
      </c>
      <c r="AF65" s="9">
        <f t="shared" si="23"/>
        <v>0</v>
      </c>
    </row>
    <row r="66" spans="1:32" ht="19.5" customHeight="1">
      <c r="A66" s="52" t="s">
        <v>33</v>
      </c>
      <c r="B66" s="18" t="s">
        <v>2</v>
      </c>
      <c r="C66" s="5">
        <f>F66+I66+L66+O66+U66+X66+AA66+AD66+R66</f>
        <v>0</v>
      </c>
      <c r="D66" s="5">
        <f>G66+J66+M66+P66+V66+Y66+AB66+AE66+S66</f>
        <v>4416601</v>
      </c>
      <c r="E66" s="6">
        <f>H66+K66+N66+Q66+W66+Z66+AC66+AF66+T66</f>
        <v>4416601</v>
      </c>
      <c r="F66" s="5">
        <v>0</v>
      </c>
      <c r="G66" s="5">
        <v>4416601</v>
      </c>
      <c r="H66" s="5">
        <f>F66+G66</f>
        <v>4416601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5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8">
        <f>AA66+AB66</f>
        <v>0</v>
      </c>
      <c r="AD66" s="5">
        <v>0</v>
      </c>
      <c r="AE66" s="5">
        <v>0</v>
      </c>
      <c r="AF66" s="6">
        <f>AD66+AE66</f>
        <v>0</v>
      </c>
    </row>
    <row r="67" spans="1:32" ht="19.5" customHeight="1">
      <c r="A67" s="53"/>
      <c r="B67" s="17" t="s">
        <v>3</v>
      </c>
      <c r="C67" s="5">
        <f t="shared" ref="C67:E69" si="24">F67+I67+L67+O67+U67+X67+AA67+AD67+R67</f>
        <v>0</v>
      </c>
      <c r="D67" s="5">
        <f t="shared" si="24"/>
        <v>0</v>
      </c>
      <c r="E67" s="6">
        <f t="shared" si="24"/>
        <v>0</v>
      </c>
      <c r="F67" s="5">
        <v>0</v>
      </c>
      <c r="G67" s="5">
        <v>0</v>
      </c>
      <c r="H67" s="5">
        <f>F67+G67</f>
        <v>0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5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8">
        <f>AA67+AB67</f>
        <v>0</v>
      </c>
      <c r="AD67" s="5">
        <v>0</v>
      </c>
      <c r="AE67" s="5">
        <v>0</v>
      </c>
      <c r="AF67" s="6">
        <f>AD67+AE67</f>
        <v>0</v>
      </c>
    </row>
    <row r="68" spans="1:32" ht="19.5" customHeight="1">
      <c r="A68" s="53"/>
      <c r="B68" s="17" t="s">
        <v>59</v>
      </c>
      <c r="C68" s="5">
        <f t="shared" si="24"/>
        <v>0</v>
      </c>
      <c r="D68" s="5">
        <f t="shared" si="24"/>
        <v>0</v>
      </c>
      <c r="E68" s="6">
        <f t="shared" si="24"/>
        <v>0</v>
      </c>
      <c r="F68" s="5">
        <v>0</v>
      </c>
      <c r="G68" s="5">
        <v>0</v>
      </c>
      <c r="H68" s="5">
        <f>F68+G68</f>
        <v>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5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8">
        <f>AA68+AB68</f>
        <v>0</v>
      </c>
      <c r="AD68" s="5">
        <v>0</v>
      </c>
      <c r="AE68" s="5">
        <v>0</v>
      </c>
      <c r="AF68" s="6">
        <f>AD68+AE68</f>
        <v>0</v>
      </c>
    </row>
    <row r="69" spans="1:32" ht="19.5" customHeight="1">
      <c r="A69" s="54"/>
      <c r="B69" s="17" t="s">
        <v>4</v>
      </c>
      <c r="C69" s="5">
        <f t="shared" si="24"/>
        <v>2653869</v>
      </c>
      <c r="D69" s="5">
        <f t="shared" si="24"/>
        <v>617388</v>
      </c>
      <c r="E69" s="6">
        <f t="shared" si="24"/>
        <v>3271257</v>
      </c>
      <c r="F69" s="5">
        <v>2653869</v>
      </c>
      <c r="G69" s="5">
        <v>617388</v>
      </c>
      <c r="H69" s="5">
        <f>F69+G69</f>
        <v>3271257</v>
      </c>
      <c r="I69" s="5">
        <v>0</v>
      </c>
      <c r="J69" s="5">
        <v>0</v>
      </c>
      <c r="K69" s="5">
        <f>I69+J69</f>
        <v>0</v>
      </c>
      <c r="L69" s="5">
        <v>0</v>
      </c>
      <c r="M69" s="5">
        <v>0</v>
      </c>
      <c r="N69" s="5">
        <f>L69+M69</f>
        <v>0</v>
      </c>
      <c r="O69" s="5">
        <v>0</v>
      </c>
      <c r="P69" s="5">
        <v>0</v>
      </c>
      <c r="Q69" s="5">
        <f>O69+P69</f>
        <v>0</v>
      </c>
      <c r="R69" s="5">
        <v>0</v>
      </c>
      <c r="S69" s="5">
        <v>0</v>
      </c>
      <c r="T69" s="5">
        <f>R69+S69</f>
        <v>0</v>
      </c>
      <c r="U69" s="5">
        <v>0</v>
      </c>
      <c r="V69" s="5">
        <v>0</v>
      </c>
      <c r="W69" s="5">
        <f>U69+V69</f>
        <v>0</v>
      </c>
      <c r="X69" s="5">
        <v>0</v>
      </c>
      <c r="Y69" s="5">
        <v>0</v>
      </c>
      <c r="Z69" s="8">
        <f>X69+Y69</f>
        <v>0</v>
      </c>
      <c r="AA69" s="5">
        <v>0</v>
      </c>
      <c r="AB69" s="5">
        <v>0</v>
      </c>
      <c r="AC69" s="8">
        <f>AA69+AB69</f>
        <v>0</v>
      </c>
      <c r="AD69" s="5">
        <v>0</v>
      </c>
      <c r="AE69" s="5">
        <v>0</v>
      </c>
      <c r="AF69" s="6">
        <f>AD69+AE69</f>
        <v>0</v>
      </c>
    </row>
    <row r="70" spans="1:32" ht="19.5" customHeight="1" thickBot="1">
      <c r="A70" s="22" t="s">
        <v>5</v>
      </c>
      <c r="B70" s="21"/>
      <c r="C70" s="9">
        <f t="shared" ref="C70:AF70" si="25">SUM(C66:C69)</f>
        <v>2653869</v>
      </c>
      <c r="D70" s="9">
        <f t="shared" si="25"/>
        <v>5033989</v>
      </c>
      <c r="E70" s="9">
        <f t="shared" si="25"/>
        <v>7687858</v>
      </c>
      <c r="F70" s="9">
        <f t="shared" si="25"/>
        <v>2653869</v>
      </c>
      <c r="G70" s="9">
        <f t="shared" si="25"/>
        <v>5033989</v>
      </c>
      <c r="H70" s="9">
        <f t="shared" si="25"/>
        <v>7687858</v>
      </c>
      <c r="I70" s="9">
        <f t="shared" si="25"/>
        <v>0</v>
      </c>
      <c r="J70" s="9">
        <f t="shared" si="25"/>
        <v>0</v>
      </c>
      <c r="K70" s="9">
        <f t="shared" si="25"/>
        <v>0</v>
      </c>
      <c r="L70" s="9">
        <f t="shared" si="25"/>
        <v>0</v>
      </c>
      <c r="M70" s="9">
        <f t="shared" si="25"/>
        <v>0</v>
      </c>
      <c r="N70" s="9">
        <f t="shared" si="25"/>
        <v>0</v>
      </c>
      <c r="O70" s="9">
        <f t="shared" si="25"/>
        <v>0</v>
      </c>
      <c r="P70" s="9">
        <f t="shared" si="25"/>
        <v>0</v>
      </c>
      <c r="Q70" s="9">
        <f t="shared" si="25"/>
        <v>0</v>
      </c>
      <c r="R70" s="9">
        <f t="shared" si="25"/>
        <v>0</v>
      </c>
      <c r="S70" s="9">
        <f t="shared" si="25"/>
        <v>0</v>
      </c>
      <c r="T70" s="9">
        <f t="shared" si="25"/>
        <v>0</v>
      </c>
      <c r="U70" s="9">
        <f t="shared" si="25"/>
        <v>0</v>
      </c>
      <c r="V70" s="9">
        <f t="shared" si="25"/>
        <v>0</v>
      </c>
      <c r="W70" s="9">
        <f t="shared" si="25"/>
        <v>0</v>
      </c>
      <c r="X70" s="9">
        <f t="shared" si="25"/>
        <v>0</v>
      </c>
      <c r="Y70" s="9">
        <f t="shared" si="25"/>
        <v>0</v>
      </c>
      <c r="Z70" s="9">
        <f t="shared" si="25"/>
        <v>0</v>
      </c>
      <c r="AA70" s="9">
        <f t="shared" si="25"/>
        <v>0</v>
      </c>
      <c r="AB70" s="9">
        <f t="shared" si="25"/>
        <v>0</v>
      </c>
      <c r="AC70" s="9">
        <f t="shared" si="25"/>
        <v>0</v>
      </c>
      <c r="AD70" s="9">
        <f t="shared" si="25"/>
        <v>0</v>
      </c>
      <c r="AE70" s="9">
        <f t="shared" si="25"/>
        <v>0</v>
      </c>
      <c r="AF70" s="9">
        <f t="shared" si="25"/>
        <v>0</v>
      </c>
    </row>
    <row r="71" spans="1:32" ht="19.5" customHeight="1">
      <c r="A71" s="52" t="s">
        <v>34</v>
      </c>
      <c r="B71" s="18" t="s">
        <v>2</v>
      </c>
      <c r="C71" s="5">
        <f>F71+I71+L71+O71+U71+X71+AA71+AD71+R71</f>
        <v>0</v>
      </c>
      <c r="D71" s="5">
        <f>G71+J71+M71+P71+V71+Y71+AB71+AE71+S71</f>
        <v>0</v>
      </c>
      <c r="E71" s="6">
        <f>H71+K71+N71+Q71+W71+Z71+AC71+AF71+T71</f>
        <v>0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5">
        <f>U71+V71</f>
        <v>0</v>
      </c>
      <c r="X71" s="5">
        <v>0</v>
      </c>
      <c r="Y71" s="5">
        <v>0</v>
      </c>
      <c r="Z71" s="8">
        <f>X71+Y71</f>
        <v>0</v>
      </c>
      <c r="AA71" s="5">
        <v>0</v>
      </c>
      <c r="AB71" s="5">
        <v>0</v>
      </c>
      <c r="AC71" s="8">
        <f>AA71+AB71</f>
        <v>0</v>
      </c>
      <c r="AD71" s="5">
        <v>0</v>
      </c>
      <c r="AE71" s="5">
        <v>0</v>
      </c>
      <c r="AF71" s="6">
        <f>AD71+AE71</f>
        <v>0</v>
      </c>
    </row>
    <row r="72" spans="1:32" ht="19.5" customHeight="1">
      <c r="A72" s="53"/>
      <c r="B72" s="17" t="s">
        <v>3</v>
      </c>
      <c r="C72" s="5">
        <f t="shared" ref="C72:E74" si="26">F72+I72+L72+O72+U72+X72+AA72+AD72+R72</f>
        <v>0</v>
      </c>
      <c r="D72" s="5">
        <f t="shared" si="26"/>
        <v>0</v>
      </c>
      <c r="E72" s="6">
        <f t="shared" si="26"/>
        <v>0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5">
        <f>U72+V72</f>
        <v>0</v>
      </c>
      <c r="X72" s="5">
        <v>0</v>
      </c>
      <c r="Y72" s="5">
        <v>0</v>
      </c>
      <c r="Z72" s="8">
        <f>X72+Y72</f>
        <v>0</v>
      </c>
      <c r="AA72" s="5">
        <v>0</v>
      </c>
      <c r="AB72" s="5">
        <v>0</v>
      </c>
      <c r="AC72" s="8">
        <f>AA72+AB72</f>
        <v>0</v>
      </c>
      <c r="AD72" s="5">
        <v>0</v>
      </c>
      <c r="AE72" s="5">
        <v>0</v>
      </c>
      <c r="AF72" s="6">
        <f>AD72+AE72</f>
        <v>0</v>
      </c>
    </row>
    <row r="73" spans="1:32" ht="19.5" customHeight="1">
      <c r="A73" s="53"/>
      <c r="B73" s="17" t="s">
        <v>59</v>
      </c>
      <c r="C73" s="5">
        <f t="shared" si="26"/>
        <v>0</v>
      </c>
      <c r="D73" s="5">
        <f t="shared" si="26"/>
        <v>0</v>
      </c>
      <c r="E73" s="6">
        <f t="shared" si="26"/>
        <v>0</v>
      </c>
      <c r="F73" s="5">
        <v>0</v>
      </c>
      <c r="G73" s="5">
        <v>0</v>
      </c>
      <c r="H73" s="5">
        <f>F73+G73</f>
        <v>0</v>
      </c>
      <c r="I73" s="5">
        <v>0</v>
      </c>
      <c r="J73" s="5">
        <v>0</v>
      </c>
      <c r="K73" s="5">
        <f>I73+J73</f>
        <v>0</v>
      </c>
      <c r="L73" s="5">
        <v>0</v>
      </c>
      <c r="M73" s="5">
        <v>0</v>
      </c>
      <c r="N73" s="5">
        <f>L73+M73</f>
        <v>0</v>
      </c>
      <c r="O73" s="5">
        <v>0</v>
      </c>
      <c r="P73" s="5">
        <v>0</v>
      </c>
      <c r="Q73" s="5">
        <f>O73+P73</f>
        <v>0</v>
      </c>
      <c r="R73" s="5">
        <v>0</v>
      </c>
      <c r="S73" s="5">
        <v>0</v>
      </c>
      <c r="T73" s="5">
        <f>R73+S73</f>
        <v>0</v>
      </c>
      <c r="U73" s="5">
        <v>0</v>
      </c>
      <c r="V73" s="5">
        <v>0</v>
      </c>
      <c r="W73" s="5">
        <f>U73+V73</f>
        <v>0</v>
      </c>
      <c r="X73" s="5">
        <v>0</v>
      </c>
      <c r="Y73" s="5">
        <v>0</v>
      </c>
      <c r="Z73" s="8">
        <f>X73+Y73</f>
        <v>0</v>
      </c>
      <c r="AA73" s="5">
        <v>0</v>
      </c>
      <c r="AB73" s="5">
        <v>0</v>
      </c>
      <c r="AC73" s="8">
        <f>AA73+AB73</f>
        <v>0</v>
      </c>
      <c r="AD73" s="5">
        <v>0</v>
      </c>
      <c r="AE73" s="5">
        <v>0</v>
      </c>
      <c r="AF73" s="6">
        <f>AD73+AE73</f>
        <v>0</v>
      </c>
    </row>
    <row r="74" spans="1:32" ht="19.5" customHeight="1">
      <c r="A74" s="54"/>
      <c r="B74" s="17" t="s">
        <v>4</v>
      </c>
      <c r="C74" s="5">
        <f t="shared" si="26"/>
        <v>21279799</v>
      </c>
      <c r="D74" s="5">
        <f t="shared" si="26"/>
        <v>1214849</v>
      </c>
      <c r="E74" s="6">
        <f t="shared" si="26"/>
        <v>22494648</v>
      </c>
      <c r="F74" s="5">
        <v>0</v>
      </c>
      <c r="G74" s="5">
        <v>0</v>
      </c>
      <c r="H74" s="5">
        <f>F74+G74</f>
        <v>0</v>
      </c>
      <c r="I74" s="5">
        <v>0</v>
      </c>
      <c r="J74" s="5">
        <v>0</v>
      </c>
      <c r="K74" s="5">
        <f>I74+J74</f>
        <v>0</v>
      </c>
      <c r="L74" s="5">
        <v>0</v>
      </c>
      <c r="M74" s="5">
        <v>0</v>
      </c>
      <c r="N74" s="5">
        <f>L74+M74</f>
        <v>0</v>
      </c>
      <c r="O74" s="5">
        <v>0</v>
      </c>
      <c r="P74" s="5">
        <v>0</v>
      </c>
      <c r="Q74" s="5">
        <f>O74+P74</f>
        <v>0</v>
      </c>
      <c r="R74" s="5">
        <v>0</v>
      </c>
      <c r="S74" s="5">
        <v>0</v>
      </c>
      <c r="T74" s="5">
        <f>R74+S74</f>
        <v>0</v>
      </c>
      <c r="U74" s="5">
        <v>0</v>
      </c>
      <c r="V74" s="5">
        <v>0</v>
      </c>
      <c r="W74" s="5">
        <f>U74+V74</f>
        <v>0</v>
      </c>
      <c r="X74" s="5">
        <v>21279799</v>
      </c>
      <c r="Y74" s="5">
        <v>1214849</v>
      </c>
      <c r="Z74" s="8">
        <f>X74+Y74</f>
        <v>22494648</v>
      </c>
      <c r="AA74" s="5">
        <v>0</v>
      </c>
      <c r="AB74" s="5">
        <v>0</v>
      </c>
      <c r="AC74" s="8">
        <f>AA74+AB74</f>
        <v>0</v>
      </c>
      <c r="AD74" s="5">
        <v>0</v>
      </c>
      <c r="AE74" s="5">
        <v>0</v>
      </c>
      <c r="AF74" s="6">
        <f>AD74+AE74</f>
        <v>0</v>
      </c>
    </row>
    <row r="75" spans="1:32" ht="19.5" customHeight="1" thickBot="1">
      <c r="A75" s="22" t="s">
        <v>5</v>
      </c>
      <c r="B75" s="21"/>
      <c r="C75" s="9">
        <f t="shared" ref="C75:AF75" si="27">SUM(C71:C74)</f>
        <v>21279799</v>
      </c>
      <c r="D75" s="9">
        <f t="shared" si="27"/>
        <v>1214849</v>
      </c>
      <c r="E75" s="9">
        <f t="shared" si="27"/>
        <v>22494648</v>
      </c>
      <c r="F75" s="9">
        <f t="shared" si="27"/>
        <v>0</v>
      </c>
      <c r="G75" s="9">
        <f t="shared" si="27"/>
        <v>0</v>
      </c>
      <c r="H75" s="9">
        <f t="shared" si="27"/>
        <v>0</v>
      </c>
      <c r="I75" s="9">
        <f t="shared" si="27"/>
        <v>0</v>
      </c>
      <c r="J75" s="9">
        <f t="shared" si="27"/>
        <v>0</v>
      </c>
      <c r="K75" s="9">
        <f t="shared" si="27"/>
        <v>0</v>
      </c>
      <c r="L75" s="9">
        <f t="shared" si="27"/>
        <v>0</v>
      </c>
      <c r="M75" s="9">
        <f t="shared" si="27"/>
        <v>0</v>
      </c>
      <c r="N75" s="9">
        <f t="shared" si="27"/>
        <v>0</v>
      </c>
      <c r="O75" s="9">
        <f t="shared" si="27"/>
        <v>0</v>
      </c>
      <c r="P75" s="9">
        <f t="shared" si="27"/>
        <v>0</v>
      </c>
      <c r="Q75" s="9">
        <f t="shared" si="27"/>
        <v>0</v>
      </c>
      <c r="R75" s="9">
        <f t="shared" si="27"/>
        <v>0</v>
      </c>
      <c r="S75" s="9">
        <f t="shared" si="27"/>
        <v>0</v>
      </c>
      <c r="T75" s="9">
        <f t="shared" si="27"/>
        <v>0</v>
      </c>
      <c r="U75" s="9">
        <f t="shared" si="27"/>
        <v>0</v>
      </c>
      <c r="V75" s="9">
        <f t="shared" si="27"/>
        <v>0</v>
      </c>
      <c r="W75" s="9">
        <f t="shared" si="27"/>
        <v>0</v>
      </c>
      <c r="X75" s="9">
        <f t="shared" si="27"/>
        <v>21279799</v>
      </c>
      <c r="Y75" s="9">
        <f t="shared" si="27"/>
        <v>1214849</v>
      </c>
      <c r="Z75" s="9">
        <f t="shared" si="27"/>
        <v>22494648</v>
      </c>
      <c r="AA75" s="9">
        <f t="shared" si="27"/>
        <v>0</v>
      </c>
      <c r="AB75" s="9">
        <f t="shared" si="27"/>
        <v>0</v>
      </c>
      <c r="AC75" s="9">
        <f t="shared" si="27"/>
        <v>0</v>
      </c>
      <c r="AD75" s="9">
        <f t="shared" si="27"/>
        <v>0</v>
      </c>
      <c r="AE75" s="9">
        <f t="shared" si="27"/>
        <v>0</v>
      </c>
      <c r="AF75" s="9">
        <f t="shared" si="27"/>
        <v>0</v>
      </c>
    </row>
    <row r="76" spans="1:32" ht="19.5" customHeight="1">
      <c r="A76" s="52" t="s">
        <v>35</v>
      </c>
      <c r="B76" s="18" t="s">
        <v>2</v>
      </c>
      <c r="C76" s="5">
        <f>F76+I76+L76+O76+U76+X76+AA76+AD76+R76</f>
        <v>0</v>
      </c>
      <c r="D76" s="5">
        <f>G76+J76+M76+P76+V76+Y76+AB76+AE76+S76</f>
        <v>0</v>
      </c>
      <c r="E76" s="6">
        <f>H76+K76+N76+Q76+W76+Z76+AC76+AF76+T76</f>
        <v>0</v>
      </c>
      <c r="F76" s="5">
        <v>0</v>
      </c>
      <c r="G76" s="5">
        <v>0</v>
      </c>
      <c r="H76" s="5">
        <f>F76+G76</f>
        <v>0</v>
      </c>
      <c r="I76" s="5">
        <v>0</v>
      </c>
      <c r="J76" s="5">
        <v>0</v>
      </c>
      <c r="K76" s="5">
        <f>I76+J76</f>
        <v>0</v>
      </c>
      <c r="L76" s="5">
        <v>0</v>
      </c>
      <c r="M76" s="5">
        <v>0</v>
      </c>
      <c r="N76" s="5">
        <f>L76+M76</f>
        <v>0</v>
      </c>
      <c r="O76" s="5">
        <v>0</v>
      </c>
      <c r="P76" s="5">
        <v>0</v>
      </c>
      <c r="Q76" s="5">
        <f>O76+P76</f>
        <v>0</v>
      </c>
      <c r="R76" s="5">
        <v>0</v>
      </c>
      <c r="S76" s="5">
        <v>0</v>
      </c>
      <c r="T76" s="5">
        <f>R76+S76</f>
        <v>0</v>
      </c>
      <c r="U76" s="5">
        <v>0</v>
      </c>
      <c r="V76" s="5">
        <v>0</v>
      </c>
      <c r="W76" s="5">
        <f>U76+V76</f>
        <v>0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8">
        <f>AA76+AB76</f>
        <v>0</v>
      </c>
      <c r="AD76" s="5">
        <v>0</v>
      </c>
      <c r="AE76" s="5">
        <v>0</v>
      </c>
      <c r="AF76" s="6">
        <f>AD76+AE76</f>
        <v>0</v>
      </c>
    </row>
    <row r="77" spans="1:32" ht="19.5" customHeight="1">
      <c r="A77" s="53"/>
      <c r="B77" s="17" t="s">
        <v>3</v>
      </c>
      <c r="C77" s="5">
        <f t="shared" ref="C77:E79" si="28">F77+I77+L77+O77+U77+X77+AA77+AD77+R77</f>
        <v>0</v>
      </c>
      <c r="D77" s="5">
        <f t="shared" si="28"/>
        <v>0</v>
      </c>
      <c r="E77" s="6">
        <f t="shared" si="28"/>
        <v>0</v>
      </c>
      <c r="F77" s="5">
        <v>0</v>
      </c>
      <c r="G77" s="5">
        <v>0</v>
      </c>
      <c r="H77" s="5">
        <f>F77+G77</f>
        <v>0</v>
      </c>
      <c r="I77" s="5">
        <v>0</v>
      </c>
      <c r="J77" s="5">
        <v>0</v>
      </c>
      <c r="K77" s="5">
        <f>I77+J77</f>
        <v>0</v>
      </c>
      <c r="L77" s="5">
        <v>0</v>
      </c>
      <c r="M77" s="5">
        <v>0</v>
      </c>
      <c r="N77" s="5">
        <f>L77+M77</f>
        <v>0</v>
      </c>
      <c r="O77" s="5">
        <v>0</v>
      </c>
      <c r="P77" s="5">
        <v>0</v>
      </c>
      <c r="Q77" s="5">
        <f>O77+P77</f>
        <v>0</v>
      </c>
      <c r="R77" s="5">
        <v>0</v>
      </c>
      <c r="S77" s="5">
        <v>0</v>
      </c>
      <c r="T77" s="5">
        <f>R77+S77</f>
        <v>0</v>
      </c>
      <c r="U77" s="5">
        <v>0</v>
      </c>
      <c r="V77" s="5">
        <v>0</v>
      </c>
      <c r="W77" s="5">
        <f>U77+V77</f>
        <v>0</v>
      </c>
      <c r="X77" s="5">
        <v>0</v>
      </c>
      <c r="Y77" s="5">
        <v>0</v>
      </c>
      <c r="Z77" s="8">
        <f>X77+Y77</f>
        <v>0</v>
      </c>
      <c r="AA77" s="5">
        <v>0</v>
      </c>
      <c r="AB77" s="5">
        <v>0</v>
      </c>
      <c r="AC77" s="8">
        <f>AA77+AB77</f>
        <v>0</v>
      </c>
      <c r="AD77" s="5">
        <v>0</v>
      </c>
      <c r="AE77" s="5">
        <v>0</v>
      </c>
      <c r="AF77" s="6">
        <f>AD77+AE77</f>
        <v>0</v>
      </c>
    </row>
    <row r="78" spans="1:32" ht="19.5" customHeight="1">
      <c r="A78" s="53"/>
      <c r="B78" s="17" t="s">
        <v>59</v>
      </c>
      <c r="C78" s="5">
        <f t="shared" si="28"/>
        <v>0</v>
      </c>
      <c r="D78" s="5">
        <f t="shared" si="28"/>
        <v>0</v>
      </c>
      <c r="E78" s="6">
        <f t="shared" si="28"/>
        <v>0</v>
      </c>
      <c r="F78" s="5">
        <v>0</v>
      </c>
      <c r="G78" s="5">
        <v>0</v>
      </c>
      <c r="H78" s="5">
        <f>F78+G78</f>
        <v>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5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8">
        <f>AA78+AB78</f>
        <v>0</v>
      </c>
      <c r="AD78" s="5">
        <v>0</v>
      </c>
      <c r="AE78" s="5">
        <v>0</v>
      </c>
      <c r="AF78" s="6">
        <f>AD78+AE78</f>
        <v>0</v>
      </c>
    </row>
    <row r="79" spans="1:32" ht="19.5" customHeight="1">
      <c r="A79" s="54"/>
      <c r="B79" s="17" t="s">
        <v>4</v>
      </c>
      <c r="C79" s="5">
        <f t="shared" si="28"/>
        <v>32778287</v>
      </c>
      <c r="D79" s="5">
        <f t="shared" si="28"/>
        <v>9911693</v>
      </c>
      <c r="E79" s="6">
        <f t="shared" si="28"/>
        <v>42689980</v>
      </c>
      <c r="F79" s="5">
        <v>32778287</v>
      </c>
      <c r="G79" s="5">
        <v>9911693</v>
      </c>
      <c r="H79" s="5">
        <f>F79+G79</f>
        <v>42689980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5">
        <f>U79+V79</f>
        <v>0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8">
        <f>AA79+AB79</f>
        <v>0</v>
      </c>
      <c r="AD79" s="5">
        <v>0</v>
      </c>
      <c r="AE79" s="5">
        <v>0</v>
      </c>
      <c r="AF79" s="6">
        <f>AD79+AE79</f>
        <v>0</v>
      </c>
    </row>
    <row r="80" spans="1:32" ht="19.5" customHeight="1" thickBot="1">
      <c r="A80" s="22" t="s">
        <v>5</v>
      </c>
      <c r="B80" s="21"/>
      <c r="C80" s="9">
        <f t="shared" ref="C80:AF80" si="29">SUM(C76:C79)</f>
        <v>32778287</v>
      </c>
      <c r="D80" s="9">
        <f t="shared" si="29"/>
        <v>9911693</v>
      </c>
      <c r="E80" s="9">
        <f t="shared" si="29"/>
        <v>42689980</v>
      </c>
      <c r="F80" s="9">
        <f t="shared" si="29"/>
        <v>32778287</v>
      </c>
      <c r="G80" s="9">
        <f t="shared" si="29"/>
        <v>9911693</v>
      </c>
      <c r="H80" s="9">
        <f t="shared" si="29"/>
        <v>42689980</v>
      </c>
      <c r="I80" s="9">
        <f t="shared" si="29"/>
        <v>0</v>
      </c>
      <c r="J80" s="9">
        <f t="shared" si="29"/>
        <v>0</v>
      </c>
      <c r="K80" s="9">
        <f t="shared" si="29"/>
        <v>0</v>
      </c>
      <c r="L80" s="9">
        <f t="shared" si="29"/>
        <v>0</v>
      </c>
      <c r="M80" s="9">
        <f t="shared" si="29"/>
        <v>0</v>
      </c>
      <c r="N80" s="9">
        <f t="shared" si="29"/>
        <v>0</v>
      </c>
      <c r="O80" s="9">
        <f t="shared" si="29"/>
        <v>0</v>
      </c>
      <c r="P80" s="9">
        <f t="shared" si="29"/>
        <v>0</v>
      </c>
      <c r="Q80" s="9">
        <f t="shared" si="29"/>
        <v>0</v>
      </c>
      <c r="R80" s="9">
        <f t="shared" si="29"/>
        <v>0</v>
      </c>
      <c r="S80" s="9">
        <f t="shared" si="29"/>
        <v>0</v>
      </c>
      <c r="T80" s="9">
        <f t="shared" si="29"/>
        <v>0</v>
      </c>
      <c r="U80" s="9">
        <f t="shared" si="29"/>
        <v>0</v>
      </c>
      <c r="V80" s="9">
        <f t="shared" si="29"/>
        <v>0</v>
      </c>
      <c r="W80" s="9">
        <f t="shared" si="29"/>
        <v>0</v>
      </c>
      <c r="X80" s="9">
        <f t="shared" si="29"/>
        <v>0</v>
      </c>
      <c r="Y80" s="9">
        <f t="shared" si="29"/>
        <v>0</v>
      </c>
      <c r="Z80" s="9">
        <f t="shared" si="29"/>
        <v>0</v>
      </c>
      <c r="AA80" s="9">
        <f t="shared" si="29"/>
        <v>0</v>
      </c>
      <c r="AB80" s="9">
        <f t="shared" si="29"/>
        <v>0</v>
      </c>
      <c r="AC80" s="9">
        <f t="shared" si="29"/>
        <v>0</v>
      </c>
      <c r="AD80" s="9">
        <f t="shared" si="29"/>
        <v>0</v>
      </c>
      <c r="AE80" s="9">
        <f t="shared" si="29"/>
        <v>0</v>
      </c>
      <c r="AF80" s="9">
        <f t="shared" si="29"/>
        <v>0</v>
      </c>
    </row>
    <row r="81" spans="1:32" ht="19.5" customHeight="1">
      <c r="A81" s="52" t="s">
        <v>36</v>
      </c>
      <c r="B81" s="18" t="s">
        <v>2</v>
      </c>
      <c r="C81" s="5">
        <f>F81+I81+L81+O81+U81+X81+AA81+AD81+R81</f>
        <v>0</v>
      </c>
      <c r="D81" s="5">
        <f>G81+J81+M81+P81+V81+Y81+AB81+AE81+S81</f>
        <v>0</v>
      </c>
      <c r="E81" s="6">
        <f>H81+K81+N81+Q81+W81+Z81+AC81+AF81+T81</f>
        <v>0</v>
      </c>
      <c r="F81" s="5">
        <v>0</v>
      </c>
      <c r="G81" s="5">
        <v>0</v>
      </c>
      <c r="H81" s="5">
        <f>F81+G81</f>
        <v>0</v>
      </c>
      <c r="I81" s="5">
        <v>0</v>
      </c>
      <c r="J81" s="5">
        <v>0</v>
      </c>
      <c r="K81" s="5">
        <f>I81+J81</f>
        <v>0</v>
      </c>
      <c r="L81" s="5">
        <v>0</v>
      </c>
      <c r="M81" s="5">
        <v>0</v>
      </c>
      <c r="N81" s="5">
        <f>L81+M81</f>
        <v>0</v>
      </c>
      <c r="O81" s="5">
        <v>0</v>
      </c>
      <c r="P81" s="5">
        <v>0</v>
      </c>
      <c r="Q81" s="5">
        <f>O81+P81</f>
        <v>0</v>
      </c>
      <c r="R81" s="5">
        <v>0</v>
      </c>
      <c r="S81" s="5">
        <v>0</v>
      </c>
      <c r="T81" s="5">
        <f>R81+S81</f>
        <v>0</v>
      </c>
      <c r="U81" s="5">
        <v>0</v>
      </c>
      <c r="V81" s="5">
        <v>0</v>
      </c>
      <c r="W81" s="5">
        <f>U81+V81</f>
        <v>0</v>
      </c>
      <c r="X81" s="5">
        <v>0</v>
      </c>
      <c r="Y81" s="5">
        <v>0</v>
      </c>
      <c r="Z81" s="8">
        <f>X81+Y81</f>
        <v>0</v>
      </c>
      <c r="AA81" s="5">
        <v>0</v>
      </c>
      <c r="AB81" s="5">
        <v>0</v>
      </c>
      <c r="AC81" s="8">
        <f>AA81+AB81</f>
        <v>0</v>
      </c>
      <c r="AD81" s="5">
        <v>0</v>
      </c>
      <c r="AE81" s="5">
        <v>0</v>
      </c>
      <c r="AF81" s="6">
        <f>AD81+AE81</f>
        <v>0</v>
      </c>
    </row>
    <row r="82" spans="1:32" ht="19.5" customHeight="1">
      <c r="A82" s="53"/>
      <c r="B82" s="17" t="s">
        <v>3</v>
      </c>
      <c r="C82" s="5">
        <f t="shared" ref="C82:E84" si="30">F82+I82+L82+O82+U82+X82+AA82+AD82+R82</f>
        <v>0</v>
      </c>
      <c r="D82" s="5">
        <f t="shared" si="30"/>
        <v>0</v>
      </c>
      <c r="E82" s="6">
        <f t="shared" si="30"/>
        <v>0</v>
      </c>
      <c r="F82" s="5">
        <v>0</v>
      </c>
      <c r="G82" s="5">
        <v>0</v>
      </c>
      <c r="H82" s="5">
        <f>F82+G82</f>
        <v>0</v>
      </c>
      <c r="I82" s="5">
        <v>0</v>
      </c>
      <c r="J82" s="5">
        <v>0</v>
      </c>
      <c r="K82" s="5">
        <f>I82+J82</f>
        <v>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5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8">
        <f>AA82+AB82</f>
        <v>0</v>
      </c>
      <c r="AD82" s="5">
        <v>0</v>
      </c>
      <c r="AE82" s="5">
        <v>0</v>
      </c>
      <c r="AF82" s="6">
        <f>AD82+AE82</f>
        <v>0</v>
      </c>
    </row>
    <row r="83" spans="1:32" ht="19.5" customHeight="1">
      <c r="A83" s="53"/>
      <c r="B83" s="17" t="s">
        <v>59</v>
      </c>
      <c r="C83" s="5">
        <f t="shared" si="30"/>
        <v>0</v>
      </c>
      <c r="D83" s="5">
        <f t="shared" si="30"/>
        <v>0</v>
      </c>
      <c r="E83" s="6">
        <f t="shared" si="30"/>
        <v>0</v>
      </c>
      <c r="F83" s="5">
        <v>0</v>
      </c>
      <c r="G83" s="5">
        <v>0</v>
      </c>
      <c r="H83" s="5">
        <f>F83+G83</f>
        <v>0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0</v>
      </c>
      <c r="W83" s="5">
        <f>U83+V83</f>
        <v>0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8">
        <f>AA83+AB83</f>
        <v>0</v>
      </c>
      <c r="AD83" s="5">
        <v>0</v>
      </c>
      <c r="AE83" s="5">
        <v>0</v>
      </c>
      <c r="AF83" s="6">
        <f>AD83+AE83</f>
        <v>0</v>
      </c>
    </row>
    <row r="84" spans="1:32" ht="19.5" customHeight="1">
      <c r="A84" s="54"/>
      <c r="B84" s="17" t="s">
        <v>4</v>
      </c>
      <c r="C84" s="5">
        <f t="shared" si="30"/>
        <v>13406458</v>
      </c>
      <c r="D84" s="5">
        <f t="shared" si="30"/>
        <v>3653867</v>
      </c>
      <c r="E84" s="6">
        <f t="shared" si="30"/>
        <v>17060325</v>
      </c>
      <c r="F84" s="5">
        <v>13406458</v>
      </c>
      <c r="G84" s="5">
        <v>3653867</v>
      </c>
      <c r="H84" s="5">
        <f>F84+G84</f>
        <v>17060325</v>
      </c>
      <c r="I84" s="5">
        <v>0</v>
      </c>
      <c r="J84" s="5">
        <v>0</v>
      </c>
      <c r="K84" s="5">
        <f>I84+J84</f>
        <v>0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0</v>
      </c>
      <c r="V84" s="5">
        <v>0</v>
      </c>
      <c r="W84" s="5">
        <f>U84+V84</f>
        <v>0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8">
        <f>AA84+AB84</f>
        <v>0</v>
      </c>
      <c r="AD84" s="5">
        <v>0</v>
      </c>
      <c r="AE84" s="5">
        <v>0</v>
      </c>
      <c r="AF84" s="6">
        <f>AD84+AE84</f>
        <v>0</v>
      </c>
    </row>
    <row r="85" spans="1:32" ht="19.5" customHeight="1" thickBot="1">
      <c r="A85" s="22" t="s">
        <v>5</v>
      </c>
      <c r="B85" s="21"/>
      <c r="C85" s="9">
        <f t="shared" ref="C85:AF85" si="31">SUM(C81:C84)</f>
        <v>13406458</v>
      </c>
      <c r="D85" s="9">
        <f t="shared" si="31"/>
        <v>3653867</v>
      </c>
      <c r="E85" s="9">
        <f t="shared" si="31"/>
        <v>17060325</v>
      </c>
      <c r="F85" s="9">
        <f t="shared" si="31"/>
        <v>13406458</v>
      </c>
      <c r="G85" s="9">
        <f t="shared" si="31"/>
        <v>3653867</v>
      </c>
      <c r="H85" s="9">
        <f t="shared" si="31"/>
        <v>17060325</v>
      </c>
      <c r="I85" s="9">
        <f t="shared" si="31"/>
        <v>0</v>
      </c>
      <c r="J85" s="9">
        <f t="shared" si="31"/>
        <v>0</v>
      </c>
      <c r="K85" s="9">
        <f t="shared" si="31"/>
        <v>0</v>
      </c>
      <c r="L85" s="9">
        <f t="shared" si="31"/>
        <v>0</v>
      </c>
      <c r="M85" s="9">
        <f t="shared" si="31"/>
        <v>0</v>
      </c>
      <c r="N85" s="9">
        <f t="shared" si="31"/>
        <v>0</v>
      </c>
      <c r="O85" s="9">
        <f t="shared" si="31"/>
        <v>0</v>
      </c>
      <c r="P85" s="9">
        <f t="shared" si="31"/>
        <v>0</v>
      </c>
      <c r="Q85" s="9">
        <f t="shared" si="31"/>
        <v>0</v>
      </c>
      <c r="R85" s="9">
        <f t="shared" si="31"/>
        <v>0</v>
      </c>
      <c r="S85" s="9">
        <f t="shared" si="31"/>
        <v>0</v>
      </c>
      <c r="T85" s="9">
        <f t="shared" si="31"/>
        <v>0</v>
      </c>
      <c r="U85" s="9">
        <f t="shared" si="31"/>
        <v>0</v>
      </c>
      <c r="V85" s="9">
        <f t="shared" si="31"/>
        <v>0</v>
      </c>
      <c r="W85" s="9">
        <f t="shared" si="31"/>
        <v>0</v>
      </c>
      <c r="X85" s="9">
        <f t="shared" si="31"/>
        <v>0</v>
      </c>
      <c r="Y85" s="9">
        <f t="shared" si="31"/>
        <v>0</v>
      </c>
      <c r="Z85" s="9">
        <f t="shared" si="31"/>
        <v>0</v>
      </c>
      <c r="AA85" s="9">
        <f t="shared" si="31"/>
        <v>0</v>
      </c>
      <c r="AB85" s="9">
        <f t="shared" si="31"/>
        <v>0</v>
      </c>
      <c r="AC85" s="9">
        <f t="shared" si="31"/>
        <v>0</v>
      </c>
      <c r="AD85" s="9">
        <f t="shared" si="31"/>
        <v>0</v>
      </c>
      <c r="AE85" s="9">
        <f t="shared" si="31"/>
        <v>0</v>
      </c>
      <c r="AF85" s="9">
        <f t="shared" si="31"/>
        <v>0</v>
      </c>
    </row>
    <row r="86" spans="1:32" ht="19.5" customHeight="1">
      <c r="A86" s="52" t="s">
        <v>37</v>
      </c>
      <c r="B86" s="18" t="s">
        <v>2</v>
      </c>
      <c r="C86" s="5">
        <f>F86+I86+L86+O86+U86+X86+AA86+AD86+R86</f>
        <v>0</v>
      </c>
      <c r="D86" s="5">
        <f>G86+J86+M86+P86+V86+Y86+AB86+AE86+S86</f>
        <v>0</v>
      </c>
      <c r="E86" s="6">
        <f>H86+K86+N86+Q86+W86+Z86+AC86+AF86+T86</f>
        <v>0</v>
      </c>
      <c r="F86" s="5">
        <v>0</v>
      </c>
      <c r="G86" s="5">
        <v>0</v>
      </c>
      <c r="H86" s="5">
        <f>F86+G86</f>
        <v>0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5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8">
        <f>AA86+AB86</f>
        <v>0</v>
      </c>
      <c r="AD86" s="5">
        <v>0</v>
      </c>
      <c r="AE86" s="5">
        <v>0</v>
      </c>
      <c r="AF86" s="6">
        <f>AD86+AE86</f>
        <v>0</v>
      </c>
    </row>
    <row r="87" spans="1:32" ht="19.5" customHeight="1">
      <c r="A87" s="53"/>
      <c r="B87" s="17" t="s">
        <v>3</v>
      </c>
      <c r="C87" s="5">
        <f t="shared" ref="C87:E89" si="32">F87+I87+L87+O87+U87+X87+AA87+AD87+R87</f>
        <v>0</v>
      </c>
      <c r="D87" s="5">
        <f t="shared" si="32"/>
        <v>0</v>
      </c>
      <c r="E87" s="6">
        <f t="shared" si="32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5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8">
        <f>AA87+AB87</f>
        <v>0</v>
      </c>
      <c r="AD87" s="5">
        <v>0</v>
      </c>
      <c r="AE87" s="5">
        <v>0</v>
      </c>
      <c r="AF87" s="6">
        <f>AD87+AE87</f>
        <v>0</v>
      </c>
    </row>
    <row r="88" spans="1:32" ht="19.5" customHeight="1">
      <c r="A88" s="53"/>
      <c r="B88" s="17" t="s">
        <v>59</v>
      </c>
      <c r="C88" s="5">
        <f t="shared" si="32"/>
        <v>0</v>
      </c>
      <c r="D88" s="5">
        <f t="shared" si="32"/>
        <v>0</v>
      </c>
      <c r="E88" s="6">
        <f t="shared" si="32"/>
        <v>0</v>
      </c>
      <c r="F88" s="5">
        <v>0</v>
      </c>
      <c r="G88" s="5">
        <v>0</v>
      </c>
      <c r="H88" s="5">
        <f>F88+G88</f>
        <v>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5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8">
        <f>AA88+AB88</f>
        <v>0</v>
      </c>
      <c r="AD88" s="5">
        <v>0</v>
      </c>
      <c r="AE88" s="5">
        <v>0</v>
      </c>
      <c r="AF88" s="6">
        <f>AD88+AE88</f>
        <v>0</v>
      </c>
    </row>
    <row r="89" spans="1:32" ht="19.5" customHeight="1">
      <c r="A89" s="54"/>
      <c r="B89" s="17" t="s">
        <v>4</v>
      </c>
      <c r="C89" s="5">
        <f t="shared" si="32"/>
        <v>2564803</v>
      </c>
      <c r="D89" s="5">
        <f t="shared" si="32"/>
        <v>564543</v>
      </c>
      <c r="E89" s="6">
        <f t="shared" si="32"/>
        <v>3129346</v>
      </c>
      <c r="F89" s="5">
        <v>2564803</v>
      </c>
      <c r="G89" s="5">
        <v>564543</v>
      </c>
      <c r="H89" s="5">
        <f>F89+G89</f>
        <v>3129346</v>
      </c>
      <c r="I89" s="5">
        <v>0</v>
      </c>
      <c r="J89" s="5">
        <v>0</v>
      </c>
      <c r="K89" s="5">
        <f>I89+J89</f>
        <v>0</v>
      </c>
      <c r="L89" s="5">
        <v>0</v>
      </c>
      <c r="M89" s="5">
        <v>0</v>
      </c>
      <c r="N89" s="5">
        <f>L89+M89</f>
        <v>0</v>
      </c>
      <c r="O89" s="5">
        <v>0</v>
      </c>
      <c r="P89" s="5">
        <v>0</v>
      </c>
      <c r="Q89" s="5">
        <f>O89+P89</f>
        <v>0</v>
      </c>
      <c r="R89" s="5">
        <v>0</v>
      </c>
      <c r="S89" s="5">
        <v>0</v>
      </c>
      <c r="T89" s="5">
        <f>R89+S89</f>
        <v>0</v>
      </c>
      <c r="U89" s="5">
        <v>0</v>
      </c>
      <c r="V89" s="5">
        <v>0</v>
      </c>
      <c r="W89" s="5">
        <f>U89+V89</f>
        <v>0</v>
      </c>
      <c r="X89" s="5">
        <v>0</v>
      </c>
      <c r="Y89" s="5">
        <v>0</v>
      </c>
      <c r="Z89" s="8">
        <f>X89+Y89</f>
        <v>0</v>
      </c>
      <c r="AA89" s="5">
        <v>0</v>
      </c>
      <c r="AB89" s="5">
        <v>0</v>
      </c>
      <c r="AC89" s="8">
        <f>AA89+AB89</f>
        <v>0</v>
      </c>
      <c r="AD89" s="5">
        <v>0</v>
      </c>
      <c r="AE89" s="5">
        <v>0</v>
      </c>
      <c r="AF89" s="6">
        <f>AD89+AE89</f>
        <v>0</v>
      </c>
    </row>
    <row r="90" spans="1:32" ht="19.5" customHeight="1" thickBot="1">
      <c r="A90" s="22" t="s">
        <v>5</v>
      </c>
      <c r="B90" s="21"/>
      <c r="C90" s="9">
        <f t="shared" ref="C90:AF90" si="33">SUM(C86:C89)</f>
        <v>2564803</v>
      </c>
      <c r="D90" s="9">
        <f t="shared" si="33"/>
        <v>564543</v>
      </c>
      <c r="E90" s="9">
        <f t="shared" si="33"/>
        <v>3129346</v>
      </c>
      <c r="F90" s="9">
        <f t="shared" si="33"/>
        <v>2564803</v>
      </c>
      <c r="G90" s="9">
        <f t="shared" si="33"/>
        <v>564543</v>
      </c>
      <c r="H90" s="9">
        <f t="shared" si="33"/>
        <v>3129346</v>
      </c>
      <c r="I90" s="9">
        <f t="shared" si="33"/>
        <v>0</v>
      </c>
      <c r="J90" s="9">
        <f t="shared" si="33"/>
        <v>0</v>
      </c>
      <c r="K90" s="9">
        <f t="shared" si="33"/>
        <v>0</v>
      </c>
      <c r="L90" s="9">
        <f t="shared" si="33"/>
        <v>0</v>
      </c>
      <c r="M90" s="9">
        <f t="shared" si="33"/>
        <v>0</v>
      </c>
      <c r="N90" s="9">
        <f t="shared" si="33"/>
        <v>0</v>
      </c>
      <c r="O90" s="9">
        <f t="shared" si="33"/>
        <v>0</v>
      </c>
      <c r="P90" s="9">
        <f t="shared" si="33"/>
        <v>0</v>
      </c>
      <c r="Q90" s="9">
        <f t="shared" si="33"/>
        <v>0</v>
      </c>
      <c r="R90" s="9">
        <f t="shared" si="33"/>
        <v>0</v>
      </c>
      <c r="S90" s="9">
        <f t="shared" si="33"/>
        <v>0</v>
      </c>
      <c r="T90" s="9">
        <f t="shared" si="33"/>
        <v>0</v>
      </c>
      <c r="U90" s="9">
        <f t="shared" si="33"/>
        <v>0</v>
      </c>
      <c r="V90" s="9">
        <f t="shared" si="33"/>
        <v>0</v>
      </c>
      <c r="W90" s="9">
        <f t="shared" si="33"/>
        <v>0</v>
      </c>
      <c r="X90" s="9">
        <f t="shared" si="33"/>
        <v>0</v>
      </c>
      <c r="Y90" s="9">
        <f t="shared" si="33"/>
        <v>0</v>
      </c>
      <c r="Z90" s="9">
        <f t="shared" si="33"/>
        <v>0</v>
      </c>
      <c r="AA90" s="9">
        <f t="shared" si="33"/>
        <v>0</v>
      </c>
      <c r="AB90" s="9">
        <f t="shared" si="33"/>
        <v>0</v>
      </c>
      <c r="AC90" s="9">
        <f t="shared" si="33"/>
        <v>0</v>
      </c>
      <c r="AD90" s="9">
        <f t="shared" si="33"/>
        <v>0</v>
      </c>
      <c r="AE90" s="9">
        <f t="shared" si="33"/>
        <v>0</v>
      </c>
      <c r="AF90" s="9">
        <f t="shared" si="33"/>
        <v>0</v>
      </c>
    </row>
    <row r="91" spans="1:32" ht="19.5" customHeight="1">
      <c r="A91" s="52" t="s">
        <v>38</v>
      </c>
      <c r="B91" s="18" t="s">
        <v>2</v>
      </c>
      <c r="C91" s="5">
        <f>F91+I91+L91+O91+U91+X91+AA91+AD91+R91</f>
        <v>5175440685</v>
      </c>
      <c r="D91" s="5">
        <f>G91+J91+M91+P91+V91+Y91+AB91+AE91+S91</f>
        <v>2845202405</v>
      </c>
      <c r="E91" s="6">
        <f>H91+K91+N91+Q91+W91+Z91+AC91+AF91+T91</f>
        <v>8020643090</v>
      </c>
      <c r="F91" s="5">
        <v>2189249457</v>
      </c>
      <c r="G91" s="5">
        <v>2324703485</v>
      </c>
      <c r="H91" s="5">
        <f>F91+G91</f>
        <v>4513952942</v>
      </c>
      <c r="I91" s="5">
        <v>117611836</v>
      </c>
      <c r="J91" s="5">
        <v>90057705</v>
      </c>
      <c r="K91" s="5">
        <f>I91+J91</f>
        <v>207669541</v>
      </c>
      <c r="L91" s="5">
        <v>248844412</v>
      </c>
      <c r="M91" s="5">
        <v>248495212</v>
      </c>
      <c r="N91" s="5">
        <f>L91+M91</f>
        <v>497339624</v>
      </c>
      <c r="O91" s="5">
        <v>0</v>
      </c>
      <c r="P91" s="5">
        <v>55905</v>
      </c>
      <c r="Q91" s="5">
        <f>O91+P91</f>
        <v>55905</v>
      </c>
      <c r="R91" s="5">
        <v>0</v>
      </c>
      <c r="S91" s="5">
        <v>0</v>
      </c>
      <c r="T91" s="5">
        <f>R91+S91</f>
        <v>0</v>
      </c>
      <c r="U91" s="5">
        <v>3489145</v>
      </c>
      <c r="V91" s="5">
        <v>3031655</v>
      </c>
      <c r="W91" s="5">
        <f>U91+V91</f>
        <v>6520800</v>
      </c>
      <c r="X91" s="5">
        <v>2611311984</v>
      </c>
      <c r="Y91" s="5">
        <v>172419131</v>
      </c>
      <c r="Z91" s="8">
        <f>X91+Y91</f>
        <v>2783731115</v>
      </c>
      <c r="AA91" s="5">
        <v>0</v>
      </c>
      <c r="AB91" s="5">
        <v>3031552</v>
      </c>
      <c r="AC91" s="8">
        <f>AA91+AB91</f>
        <v>3031552</v>
      </c>
      <c r="AD91" s="5">
        <v>4933851</v>
      </c>
      <c r="AE91" s="5">
        <v>3407760</v>
      </c>
      <c r="AF91" s="6">
        <f>AD91+AE91</f>
        <v>8341611</v>
      </c>
    </row>
    <row r="92" spans="1:32" ht="19.5" customHeight="1">
      <c r="A92" s="53"/>
      <c r="B92" s="17" t="s">
        <v>3</v>
      </c>
      <c r="C92" s="5">
        <f t="shared" ref="C92:E94" si="34">F92+I92+L92+O92+U92+X92+AA92+AD92+R92</f>
        <v>5833018067</v>
      </c>
      <c r="D92" s="5">
        <f t="shared" si="34"/>
        <v>1787808313</v>
      </c>
      <c r="E92" s="6">
        <f t="shared" si="34"/>
        <v>7620826380</v>
      </c>
      <c r="F92" s="5">
        <v>670220541</v>
      </c>
      <c r="G92" s="5">
        <v>724584876</v>
      </c>
      <c r="H92" s="5">
        <f>F92+G92</f>
        <v>1394805417</v>
      </c>
      <c r="I92" s="5">
        <v>80011250</v>
      </c>
      <c r="J92" s="5">
        <v>14537306</v>
      </c>
      <c r="K92" s="5">
        <f>I92+J92</f>
        <v>94548556</v>
      </c>
      <c r="L92" s="5">
        <v>30777764</v>
      </c>
      <c r="M92" s="5">
        <v>27674990</v>
      </c>
      <c r="N92" s="5">
        <f>L92+M92</f>
        <v>58452754</v>
      </c>
      <c r="O92" s="5">
        <v>0</v>
      </c>
      <c r="P92" s="5">
        <v>0</v>
      </c>
      <c r="Q92" s="5">
        <f>O92+P92</f>
        <v>0</v>
      </c>
      <c r="R92" s="5">
        <v>0</v>
      </c>
      <c r="S92" s="5">
        <v>0</v>
      </c>
      <c r="T92" s="5">
        <f>R92+S92</f>
        <v>0</v>
      </c>
      <c r="U92" s="5">
        <v>3631452</v>
      </c>
      <c r="V92" s="5">
        <v>5757456</v>
      </c>
      <c r="W92" s="5">
        <f>U92+V92</f>
        <v>9388908</v>
      </c>
      <c r="X92" s="5">
        <v>1917597706</v>
      </c>
      <c r="Y92" s="5">
        <v>337104581</v>
      </c>
      <c r="Z92" s="8">
        <f>X92+Y92</f>
        <v>2254702287</v>
      </c>
      <c r="AA92" s="5">
        <v>3130640278</v>
      </c>
      <c r="AB92" s="5">
        <v>666971504</v>
      </c>
      <c r="AC92" s="8">
        <f>AA92+AB92</f>
        <v>3797611782</v>
      </c>
      <c r="AD92" s="5">
        <v>139076</v>
      </c>
      <c r="AE92" s="5">
        <v>11177600</v>
      </c>
      <c r="AF92" s="6">
        <f>AD92+AE92</f>
        <v>11316676</v>
      </c>
    </row>
    <row r="93" spans="1:32" ht="19.5" customHeight="1">
      <c r="A93" s="53"/>
      <c r="B93" s="17" t="s">
        <v>59</v>
      </c>
      <c r="C93" s="5">
        <f t="shared" si="34"/>
        <v>7083345400</v>
      </c>
      <c r="D93" s="5">
        <f t="shared" si="34"/>
        <v>93635408</v>
      </c>
      <c r="E93" s="6">
        <f t="shared" si="34"/>
        <v>7176980808</v>
      </c>
      <c r="F93" s="5">
        <v>4499195</v>
      </c>
      <c r="G93" s="5">
        <v>2175796</v>
      </c>
      <c r="H93" s="5">
        <f>F93+G93</f>
        <v>6674991</v>
      </c>
      <c r="I93" s="5">
        <v>0</v>
      </c>
      <c r="J93" s="5">
        <v>0</v>
      </c>
      <c r="K93" s="5">
        <f>I93+J93</f>
        <v>0</v>
      </c>
      <c r="L93" s="5">
        <v>330462</v>
      </c>
      <c r="M93" s="5">
        <v>158908</v>
      </c>
      <c r="N93" s="5">
        <f>L93+M93</f>
        <v>489370</v>
      </c>
      <c r="O93" s="5">
        <v>0</v>
      </c>
      <c r="P93" s="5">
        <v>0</v>
      </c>
      <c r="Q93" s="5">
        <f>O93+P93</f>
        <v>0</v>
      </c>
      <c r="R93" s="5">
        <v>0</v>
      </c>
      <c r="S93" s="5">
        <v>0</v>
      </c>
      <c r="T93" s="5">
        <f>R93+S93</f>
        <v>0</v>
      </c>
      <c r="U93" s="5">
        <v>0</v>
      </c>
      <c r="V93" s="5">
        <v>0</v>
      </c>
      <c r="W93" s="5">
        <f>U93+V93</f>
        <v>0</v>
      </c>
      <c r="X93" s="5">
        <v>6918744658</v>
      </c>
      <c r="Y93" s="5">
        <v>41902329</v>
      </c>
      <c r="Z93" s="8">
        <f>X93+Y93</f>
        <v>6960646987</v>
      </c>
      <c r="AA93" s="5">
        <v>159771085</v>
      </c>
      <c r="AB93" s="5">
        <v>49398375</v>
      </c>
      <c r="AC93" s="8">
        <f>AA93+AB93</f>
        <v>209169460</v>
      </c>
      <c r="AD93" s="5">
        <v>0</v>
      </c>
      <c r="AE93" s="5">
        <v>0</v>
      </c>
      <c r="AF93" s="6">
        <f>AD93+AE93</f>
        <v>0</v>
      </c>
    </row>
    <row r="94" spans="1:32" ht="19.5" customHeight="1">
      <c r="A94" s="54"/>
      <c r="B94" s="17" t="s">
        <v>4</v>
      </c>
      <c r="C94" s="5">
        <f t="shared" si="34"/>
        <v>21876549923</v>
      </c>
      <c r="D94" s="5">
        <f t="shared" si="34"/>
        <v>4375950714</v>
      </c>
      <c r="E94" s="6">
        <f t="shared" si="34"/>
        <v>26252500637</v>
      </c>
      <c r="F94" s="5">
        <v>5919492955</v>
      </c>
      <c r="G94" s="5">
        <v>1654935365</v>
      </c>
      <c r="H94" s="5">
        <f>F94+G94</f>
        <v>7574428320</v>
      </c>
      <c r="I94" s="5">
        <v>934519991</v>
      </c>
      <c r="J94" s="5">
        <v>328835334</v>
      </c>
      <c r="K94" s="5">
        <f>I94+J94</f>
        <v>1263355325</v>
      </c>
      <c r="L94" s="5">
        <v>178581472</v>
      </c>
      <c r="M94" s="5">
        <v>49529609</v>
      </c>
      <c r="N94" s="5">
        <f>L94+M94</f>
        <v>228111081</v>
      </c>
      <c r="O94" s="5">
        <v>0</v>
      </c>
      <c r="P94" s="5">
        <v>0</v>
      </c>
      <c r="Q94" s="5">
        <f>O94+P94</f>
        <v>0</v>
      </c>
      <c r="R94" s="5">
        <v>0</v>
      </c>
      <c r="S94" s="5">
        <v>0</v>
      </c>
      <c r="T94" s="5">
        <f>R94+S94</f>
        <v>0</v>
      </c>
      <c r="U94" s="5">
        <v>2556164</v>
      </c>
      <c r="V94" s="5">
        <v>29259178</v>
      </c>
      <c r="W94" s="5">
        <f>U94+V94</f>
        <v>31815342</v>
      </c>
      <c r="X94" s="5">
        <v>14841399341</v>
      </c>
      <c r="Y94" s="5">
        <v>2313391228</v>
      </c>
      <c r="Z94" s="8">
        <f>X94+Y94</f>
        <v>17154790569</v>
      </c>
      <c r="AA94" s="5">
        <v>0</v>
      </c>
      <c r="AB94" s="5">
        <v>0</v>
      </c>
      <c r="AC94" s="8">
        <f>AA94+AB94</f>
        <v>0</v>
      </c>
      <c r="AD94" s="5">
        <v>0</v>
      </c>
      <c r="AE94" s="5">
        <v>0</v>
      </c>
      <c r="AF94" s="6">
        <f>AD94+AE94</f>
        <v>0</v>
      </c>
    </row>
    <row r="95" spans="1:32" ht="19.5" customHeight="1" thickBot="1">
      <c r="A95" s="22" t="s">
        <v>5</v>
      </c>
      <c r="B95" s="21"/>
      <c r="C95" s="9">
        <f t="shared" ref="C95:AF95" si="35">SUM(C91:C94)</f>
        <v>39968354075</v>
      </c>
      <c r="D95" s="9">
        <f t="shared" si="35"/>
        <v>9102596840</v>
      </c>
      <c r="E95" s="9">
        <f t="shared" si="35"/>
        <v>49070950915</v>
      </c>
      <c r="F95" s="9">
        <f t="shared" si="35"/>
        <v>8783462148</v>
      </c>
      <c r="G95" s="9">
        <f t="shared" si="35"/>
        <v>4706399522</v>
      </c>
      <c r="H95" s="9">
        <f t="shared" si="35"/>
        <v>13489861670</v>
      </c>
      <c r="I95" s="9">
        <f t="shared" si="35"/>
        <v>1132143077</v>
      </c>
      <c r="J95" s="9">
        <f t="shared" si="35"/>
        <v>433430345</v>
      </c>
      <c r="K95" s="9">
        <f t="shared" si="35"/>
        <v>1565573422</v>
      </c>
      <c r="L95" s="9">
        <f t="shared" si="35"/>
        <v>458534110</v>
      </c>
      <c r="M95" s="9">
        <f t="shared" si="35"/>
        <v>325858719</v>
      </c>
      <c r="N95" s="9">
        <f t="shared" si="35"/>
        <v>784392829</v>
      </c>
      <c r="O95" s="9">
        <f t="shared" si="35"/>
        <v>0</v>
      </c>
      <c r="P95" s="9">
        <f t="shared" si="35"/>
        <v>55905</v>
      </c>
      <c r="Q95" s="9">
        <f t="shared" si="35"/>
        <v>55905</v>
      </c>
      <c r="R95" s="9">
        <f t="shared" si="35"/>
        <v>0</v>
      </c>
      <c r="S95" s="9">
        <f t="shared" si="35"/>
        <v>0</v>
      </c>
      <c r="T95" s="9">
        <f t="shared" si="35"/>
        <v>0</v>
      </c>
      <c r="U95" s="9">
        <f t="shared" si="35"/>
        <v>9676761</v>
      </c>
      <c r="V95" s="9">
        <f t="shared" si="35"/>
        <v>38048289</v>
      </c>
      <c r="W95" s="9">
        <f t="shared" si="35"/>
        <v>47725050</v>
      </c>
      <c r="X95" s="9">
        <f t="shared" si="35"/>
        <v>26289053689</v>
      </c>
      <c r="Y95" s="9">
        <f t="shared" si="35"/>
        <v>2864817269</v>
      </c>
      <c r="Z95" s="9">
        <f t="shared" si="35"/>
        <v>29153870958</v>
      </c>
      <c r="AA95" s="9">
        <f t="shared" si="35"/>
        <v>3290411363</v>
      </c>
      <c r="AB95" s="9">
        <f t="shared" si="35"/>
        <v>719401431</v>
      </c>
      <c r="AC95" s="9">
        <f t="shared" si="35"/>
        <v>4009812794</v>
      </c>
      <c r="AD95" s="9">
        <f t="shared" si="35"/>
        <v>5072927</v>
      </c>
      <c r="AE95" s="9">
        <f t="shared" si="35"/>
        <v>14585360</v>
      </c>
      <c r="AF95" s="9">
        <f t="shared" si="35"/>
        <v>19658287</v>
      </c>
    </row>
    <row r="96" spans="1:32" ht="19.5" customHeight="1">
      <c r="A96" s="52" t="s">
        <v>39</v>
      </c>
      <c r="B96" s="18" t="s">
        <v>2</v>
      </c>
      <c r="C96" s="5">
        <f>F96+I96+L96+O96+U96+X96+AA96+AD96+R96</f>
        <v>0</v>
      </c>
      <c r="D96" s="5">
        <f>G96+J96+M96+P96+V96+Y96+AB96+AE96+S96</f>
        <v>3992250</v>
      </c>
      <c r="E96" s="6">
        <f>H96+K96+N96+Q96+W96+Z96+AC96+AF96+T96</f>
        <v>3992250</v>
      </c>
      <c r="F96" s="5">
        <v>0</v>
      </c>
      <c r="G96" s="5">
        <v>3992250</v>
      </c>
      <c r="H96" s="5">
        <f>F96+G96</f>
        <v>3992250</v>
      </c>
      <c r="I96" s="5">
        <v>0</v>
      </c>
      <c r="J96" s="5">
        <v>0</v>
      </c>
      <c r="K96" s="5">
        <f>I96+J96</f>
        <v>0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5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8">
        <f>AA96+AB96</f>
        <v>0</v>
      </c>
      <c r="AD96" s="5">
        <v>0</v>
      </c>
      <c r="AE96" s="5">
        <v>0</v>
      </c>
      <c r="AF96" s="6">
        <f>AD96+AE96</f>
        <v>0</v>
      </c>
    </row>
    <row r="97" spans="1:32" ht="19.5" customHeight="1">
      <c r="A97" s="53"/>
      <c r="B97" s="17" t="s">
        <v>3</v>
      </c>
      <c r="C97" s="5">
        <f t="shared" ref="C97:E99" si="36">F97+I97+L97+O97+U97+X97+AA97+AD97+R97</f>
        <v>453201635</v>
      </c>
      <c r="D97" s="5">
        <f t="shared" si="36"/>
        <v>165808509</v>
      </c>
      <c r="E97" s="6">
        <f t="shared" si="36"/>
        <v>619010144</v>
      </c>
      <c r="F97" s="5">
        <v>452447890</v>
      </c>
      <c r="G97" s="5">
        <v>164275587</v>
      </c>
      <c r="H97" s="5">
        <f>F97+G97</f>
        <v>616723477</v>
      </c>
      <c r="I97" s="5">
        <v>753745</v>
      </c>
      <c r="J97" s="5">
        <v>1532922</v>
      </c>
      <c r="K97" s="5">
        <f>I97+J97</f>
        <v>2286667</v>
      </c>
      <c r="L97" s="5">
        <v>0</v>
      </c>
      <c r="M97" s="5">
        <v>0</v>
      </c>
      <c r="N97" s="5">
        <f>L97+M97</f>
        <v>0</v>
      </c>
      <c r="O97" s="5">
        <v>0</v>
      </c>
      <c r="P97" s="5">
        <v>0</v>
      </c>
      <c r="Q97" s="5">
        <f>O97+P97</f>
        <v>0</v>
      </c>
      <c r="R97" s="5">
        <v>0</v>
      </c>
      <c r="S97" s="5">
        <v>0</v>
      </c>
      <c r="T97" s="5">
        <f>R97+S97</f>
        <v>0</v>
      </c>
      <c r="U97" s="5">
        <v>0</v>
      </c>
      <c r="V97" s="5">
        <v>0</v>
      </c>
      <c r="W97" s="5">
        <f>U97+V97</f>
        <v>0</v>
      </c>
      <c r="X97" s="5">
        <v>0</v>
      </c>
      <c r="Y97" s="5">
        <v>0</v>
      </c>
      <c r="Z97" s="8">
        <f>X97+Y97</f>
        <v>0</v>
      </c>
      <c r="AA97" s="5">
        <v>0</v>
      </c>
      <c r="AB97" s="5">
        <v>0</v>
      </c>
      <c r="AC97" s="8">
        <f>AA97+AB97</f>
        <v>0</v>
      </c>
      <c r="AD97" s="5">
        <v>0</v>
      </c>
      <c r="AE97" s="5">
        <v>0</v>
      </c>
      <c r="AF97" s="6">
        <f>AD97+AE97</f>
        <v>0</v>
      </c>
    </row>
    <row r="98" spans="1:32" ht="19.5" customHeight="1">
      <c r="A98" s="53"/>
      <c r="B98" s="17" t="s">
        <v>59</v>
      </c>
      <c r="C98" s="5">
        <f t="shared" si="36"/>
        <v>48621</v>
      </c>
      <c r="D98" s="5">
        <f t="shared" si="36"/>
        <v>0</v>
      </c>
      <c r="E98" s="6">
        <f t="shared" si="36"/>
        <v>48621</v>
      </c>
      <c r="F98" s="5">
        <v>48621</v>
      </c>
      <c r="G98" s="5">
        <v>0</v>
      </c>
      <c r="H98" s="5">
        <f>F98+G98</f>
        <v>48621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5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8">
        <f>AA98+AB98</f>
        <v>0</v>
      </c>
      <c r="AD98" s="5">
        <v>0</v>
      </c>
      <c r="AE98" s="5">
        <v>0</v>
      </c>
      <c r="AF98" s="6">
        <f>AD98+AE98</f>
        <v>0</v>
      </c>
    </row>
    <row r="99" spans="1:32" ht="19.5" customHeight="1">
      <c r="A99" s="54"/>
      <c r="B99" s="17" t="s">
        <v>4</v>
      </c>
      <c r="C99" s="5">
        <f t="shared" si="36"/>
        <v>4490844088</v>
      </c>
      <c r="D99" s="5">
        <f t="shared" si="36"/>
        <v>3766409423</v>
      </c>
      <c r="E99" s="6">
        <f t="shared" si="36"/>
        <v>8257253511</v>
      </c>
      <c r="F99" s="5">
        <v>4490844088</v>
      </c>
      <c r="G99" s="5">
        <v>3766409423</v>
      </c>
      <c r="H99" s="5">
        <f>F99+G99</f>
        <v>8257253511</v>
      </c>
      <c r="I99" s="5">
        <v>0</v>
      </c>
      <c r="J99" s="5">
        <v>0</v>
      </c>
      <c r="K99" s="5">
        <f>I99+J99</f>
        <v>0</v>
      </c>
      <c r="L99" s="5">
        <v>0</v>
      </c>
      <c r="M99" s="5">
        <v>0</v>
      </c>
      <c r="N99" s="5">
        <f>L99+M99</f>
        <v>0</v>
      </c>
      <c r="O99" s="5">
        <v>0</v>
      </c>
      <c r="P99" s="5">
        <v>0</v>
      </c>
      <c r="Q99" s="5">
        <f>O99+P99</f>
        <v>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5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8">
        <f>AA99+AB99</f>
        <v>0</v>
      </c>
      <c r="AD99" s="5">
        <v>0</v>
      </c>
      <c r="AE99" s="5">
        <v>0</v>
      </c>
      <c r="AF99" s="6">
        <f>AD99+AE99</f>
        <v>0</v>
      </c>
    </row>
    <row r="100" spans="1:32" ht="19.5" customHeight="1" thickBot="1">
      <c r="A100" s="22" t="s">
        <v>5</v>
      </c>
      <c r="B100" s="21"/>
      <c r="C100" s="9">
        <f t="shared" ref="C100:AF100" si="37">SUM(C96:C99)</f>
        <v>4944094344</v>
      </c>
      <c r="D100" s="9">
        <f t="shared" si="37"/>
        <v>3936210182</v>
      </c>
      <c r="E100" s="9">
        <f t="shared" si="37"/>
        <v>8880304526</v>
      </c>
      <c r="F100" s="9">
        <f t="shared" si="37"/>
        <v>4943340599</v>
      </c>
      <c r="G100" s="9">
        <f t="shared" si="37"/>
        <v>3934677260</v>
      </c>
      <c r="H100" s="9">
        <f t="shared" si="37"/>
        <v>8878017859</v>
      </c>
      <c r="I100" s="9">
        <f t="shared" si="37"/>
        <v>753745</v>
      </c>
      <c r="J100" s="9">
        <f t="shared" si="37"/>
        <v>1532922</v>
      </c>
      <c r="K100" s="9">
        <f t="shared" si="37"/>
        <v>2286667</v>
      </c>
      <c r="L100" s="9">
        <f t="shared" si="37"/>
        <v>0</v>
      </c>
      <c r="M100" s="9">
        <f t="shared" si="37"/>
        <v>0</v>
      </c>
      <c r="N100" s="9">
        <f t="shared" si="37"/>
        <v>0</v>
      </c>
      <c r="O100" s="9">
        <f t="shared" si="37"/>
        <v>0</v>
      </c>
      <c r="P100" s="9">
        <f t="shared" si="37"/>
        <v>0</v>
      </c>
      <c r="Q100" s="9">
        <f t="shared" si="37"/>
        <v>0</v>
      </c>
      <c r="R100" s="9">
        <f t="shared" si="37"/>
        <v>0</v>
      </c>
      <c r="S100" s="9">
        <f t="shared" si="37"/>
        <v>0</v>
      </c>
      <c r="T100" s="9">
        <f t="shared" si="37"/>
        <v>0</v>
      </c>
      <c r="U100" s="9">
        <f t="shared" si="37"/>
        <v>0</v>
      </c>
      <c r="V100" s="9">
        <f t="shared" si="37"/>
        <v>0</v>
      </c>
      <c r="W100" s="9">
        <f t="shared" si="37"/>
        <v>0</v>
      </c>
      <c r="X100" s="9">
        <f t="shared" si="37"/>
        <v>0</v>
      </c>
      <c r="Y100" s="9">
        <f t="shared" si="37"/>
        <v>0</v>
      </c>
      <c r="Z100" s="9">
        <f t="shared" si="37"/>
        <v>0</v>
      </c>
      <c r="AA100" s="9">
        <f t="shared" si="37"/>
        <v>0</v>
      </c>
      <c r="AB100" s="9">
        <f t="shared" si="37"/>
        <v>0</v>
      </c>
      <c r="AC100" s="9">
        <f t="shared" si="37"/>
        <v>0</v>
      </c>
      <c r="AD100" s="9">
        <f t="shared" si="37"/>
        <v>0</v>
      </c>
      <c r="AE100" s="9">
        <f t="shared" si="37"/>
        <v>0</v>
      </c>
      <c r="AF100" s="9">
        <f t="shared" si="37"/>
        <v>0</v>
      </c>
    </row>
    <row r="101" spans="1:32" ht="19.5" customHeight="1">
      <c r="A101" s="52" t="s">
        <v>6</v>
      </c>
      <c r="B101" s="18" t="s">
        <v>2</v>
      </c>
      <c r="C101" s="5">
        <f>F101+I101+L101+O101+U101+X101+AA101+AD101+R101</f>
        <v>458686549</v>
      </c>
      <c r="D101" s="5">
        <f>G101+J101+M101+P101+V101+Y101+AB101+AE101+S101</f>
        <v>300004768</v>
      </c>
      <c r="E101" s="6">
        <f>H101+K101+N101+Q101+W101+Z101+AC101+AF101+T101</f>
        <v>758691317</v>
      </c>
      <c r="F101" s="5">
        <v>426453661</v>
      </c>
      <c r="G101" s="5">
        <v>263946572</v>
      </c>
      <c r="H101" s="5">
        <f>F101+G101</f>
        <v>690400233</v>
      </c>
      <c r="I101" s="5">
        <v>19529655</v>
      </c>
      <c r="J101" s="5">
        <v>35708621</v>
      </c>
      <c r="K101" s="5">
        <f>I101+J101</f>
        <v>55238276</v>
      </c>
      <c r="L101" s="5">
        <v>0</v>
      </c>
      <c r="M101" s="5">
        <v>0</v>
      </c>
      <c r="N101" s="5">
        <f>L101+M101</f>
        <v>0</v>
      </c>
      <c r="O101" s="5">
        <v>2599</v>
      </c>
      <c r="P101" s="5">
        <v>0</v>
      </c>
      <c r="Q101" s="5">
        <f>O101+P101</f>
        <v>2599</v>
      </c>
      <c r="R101" s="5">
        <v>0</v>
      </c>
      <c r="S101" s="5">
        <v>0</v>
      </c>
      <c r="T101" s="5">
        <f>R101+S101</f>
        <v>0</v>
      </c>
      <c r="U101" s="5">
        <v>389201</v>
      </c>
      <c r="V101" s="5">
        <v>349575</v>
      </c>
      <c r="W101" s="5">
        <f>U101+V101</f>
        <v>738776</v>
      </c>
      <c r="X101" s="5">
        <v>12311433</v>
      </c>
      <c r="Y101" s="5">
        <v>0</v>
      </c>
      <c r="Z101" s="8">
        <f>X101+Y101</f>
        <v>12311433</v>
      </c>
      <c r="AA101" s="5">
        <v>0</v>
      </c>
      <c r="AB101" s="5">
        <v>0</v>
      </c>
      <c r="AC101" s="8">
        <f>AA101+AB101</f>
        <v>0</v>
      </c>
      <c r="AD101" s="5">
        <v>0</v>
      </c>
      <c r="AE101" s="5">
        <v>0</v>
      </c>
      <c r="AF101" s="6">
        <f>AD101+AE101</f>
        <v>0</v>
      </c>
    </row>
    <row r="102" spans="1:32" ht="19.5" customHeight="1">
      <c r="A102" s="53"/>
      <c r="B102" s="17" t="s">
        <v>3</v>
      </c>
      <c r="C102" s="5">
        <f t="shared" ref="C102:E104" si="38">F102+I102+L102+O102+U102+X102+AA102+AD102+R102</f>
        <v>71846550</v>
      </c>
      <c r="D102" s="5">
        <f t="shared" si="38"/>
        <v>61463552</v>
      </c>
      <c r="E102" s="6">
        <f t="shared" si="38"/>
        <v>133310102</v>
      </c>
      <c r="F102" s="5">
        <v>26983575</v>
      </c>
      <c r="G102" s="5">
        <v>55472866</v>
      </c>
      <c r="H102" s="5">
        <f>F102+G102</f>
        <v>82456441</v>
      </c>
      <c r="I102" s="5">
        <v>0</v>
      </c>
      <c r="J102" s="5">
        <v>0</v>
      </c>
      <c r="K102" s="5">
        <f>I102+J102</f>
        <v>0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0</v>
      </c>
      <c r="V102" s="5">
        <v>0</v>
      </c>
      <c r="W102" s="5">
        <f>U102+V102</f>
        <v>0</v>
      </c>
      <c r="X102" s="5">
        <v>44862975</v>
      </c>
      <c r="Y102" s="5">
        <v>5990686</v>
      </c>
      <c r="Z102" s="8">
        <f>X102+Y102</f>
        <v>50853661</v>
      </c>
      <c r="AA102" s="5">
        <v>0</v>
      </c>
      <c r="AB102" s="5">
        <v>0</v>
      </c>
      <c r="AC102" s="8">
        <f>AA102+AB102</f>
        <v>0</v>
      </c>
      <c r="AD102" s="5">
        <v>0</v>
      </c>
      <c r="AE102" s="5">
        <v>0</v>
      </c>
      <c r="AF102" s="6">
        <f>AD102+AE102</f>
        <v>0</v>
      </c>
    </row>
    <row r="103" spans="1:32" ht="19.5" customHeight="1">
      <c r="A103" s="53"/>
      <c r="B103" s="17" t="s">
        <v>59</v>
      </c>
      <c r="C103" s="5">
        <f t="shared" si="38"/>
        <v>189170</v>
      </c>
      <c r="D103" s="5">
        <f t="shared" si="38"/>
        <v>0</v>
      </c>
      <c r="E103" s="6">
        <f t="shared" si="38"/>
        <v>189170</v>
      </c>
      <c r="F103" s="5">
        <v>189170</v>
      </c>
      <c r="G103" s="5">
        <v>0</v>
      </c>
      <c r="H103" s="5">
        <f>F103+G103</f>
        <v>189170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5">
        <f>U103+V103</f>
        <v>0</v>
      </c>
      <c r="X103" s="5">
        <v>0</v>
      </c>
      <c r="Y103" s="5">
        <v>0</v>
      </c>
      <c r="Z103" s="8">
        <f>X103+Y103</f>
        <v>0</v>
      </c>
      <c r="AA103" s="5">
        <v>0</v>
      </c>
      <c r="AB103" s="5">
        <v>0</v>
      </c>
      <c r="AC103" s="8">
        <f>AA103+AB103</f>
        <v>0</v>
      </c>
      <c r="AD103" s="5">
        <v>0</v>
      </c>
      <c r="AE103" s="5">
        <v>0</v>
      </c>
      <c r="AF103" s="6">
        <f>AD103+AE103</f>
        <v>0</v>
      </c>
    </row>
    <row r="104" spans="1:32" ht="19.5" customHeight="1">
      <c r="A104" s="54"/>
      <c r="B104" s="17" t="s">
        <v>4</v>
      </c>
      <c r="C104" s="5">
        <f t="shared" si="38"/>
        <v>2527696396</v>
      </c>
      <c r="D104" s="5">
        <f t="shared" si="38"/>
        <v>1328199654</v>
      </c>
      <c r="E104" s="6">
        <f t="shared" si="38"/>
        <v>3855896050</v>
      </c>
      <c r="F104" s="5">
        <v>2132200043</v>
      </c>
      <c r="G104" s="5">
        <v>1067775329</v>
      </c>
      <c r="H104" s="5">
        <f>F104+G104</f>
        <v>3199975372</v>
      </c>
      <c r="I104" s="5">
        <v>14207477</v>
      </c>
      <c r="J104" s="5">
        <v>199061954</v>
      </c>
      <c r="K104" s="5">
        <f>I104+J104</f>
        <v>213269431</v>
      </c>
      <c r="L104" s="5">
        <v>0</v>
      </c>
      <c r="M104" s="5">
        <v>0</v>
      </c>
      <c r="N104" s="5">
        <f>L104+M104</f>
        <v>0</v>
      </c>
      <c r="O104" s="5">
        <v>0</v>
      </c>
      <c r="P104" s="5">
        <v>0</v>
      </c>
      <c r="Q104" s="5">
        <f>O104+P104</f>
        <v>0</v>
      </c>
      <c r="R104" s="5">
        <v>0</v>
      </c>
      <c r="S104" s="5">
        <v>0</v>
      </c>
      <c r="T104" s="5">
        <f>R104+S104</f>
        <v>0</v>
      </c>
      <c r="U104" s="5">
        <v>0</v>
      </c>
      <c r="V104" s="5">
        <v>0</v>
      </c>
      <c r="W104" s="5">
        <f>U104+V104</f>
        <v>0</v>
      </c>
      <c r="X104" s="5">
        <v>381288876</v>
      </c>
      <c r="Y104" s="5">
        <v>61362371</v>
      </c>
      <c r="Z104" s="8">
        <f>X104+Y104</f>
        <v>442651247</v>
      </c>
      <c r="AA104" s="5">
        <v>0</v>
      </c>
      <c r="AB104" s="5">
        <v>0</v>
      </c>
      <c r="AC104" s="8">
        <f>AA104+AB104</f>
        <v>0</v>
      </c>
      <c r="AD104" s="5">
        <v>0</v>
      </c>
      <c r="AE104" s="5">
        <v>0</v>
      </c>
      <c r="AF104" s="6">
        <f>AD104+AE104</f>
        <v>0</v>
      </c>
    </row>
    <row r="105" spans="1:32" ht="19.5" customHeight="1" thickBot="1">
      <c r="A105" s="22" t="s">
        <v>5</v>
      </c>
      <c r="B105" s="21"/>
      <c r="C105" s="9">
        <f t="shared" ref="C105:AF105" si="39">SUM(C101:C104)</f>
        <v>3058418665</v>
      </c>
      <c r="D105" s="9">
        <f t="shared" si="39"/>
        <v>1689667974</v>
      </c>
      <c r="E105" s="9">
        <f t="shared" si="39"/>
        <v>4748086639</v>
      </c>
      <c r="F105" s="9">
        <f t="shared" si="39"/>
        <v>2585826449</v>
      </c>
      <c r="G105" s="9">
        <f t="shared" si="39"/>
        <v>1387194767</v>
      </c>
      <c r="H105" s="9">
        <f t="shared" si="39"/>
        <v>3973021216</v>
      </c>
      <c r="I105" s="9">
        <f t="shared" si="39"/>
        <v>33737132</v>
      </c>
      <c r="J105" s="9">
        <f t="shared" si="39"/>
        <v>234770575</v>
      </c>
      <c r="K105" s="9">
        <f t="shared" si="39"/>
        <v>268507707</v>
      </c>
      <c r="L105" s="9">
        <f t="shared" si="39"/>
        <v>0</v>
      </c>
      <c r="M105" s="9">
        <f t="shared" si="39"/>
        <v>0</v>
      </c>
      <c r="N105" s="9">
        <f t="shared" si="39"/>
        <v>0</v>
      </c>
      <c r="O105" s="9">
        <f t="shared" si="39"/>
        <v>2599</v>
      </c>
      <c r="P105" s="9">
        <f t="shared" si="39"/>
        <v>0</v>
      </c>
      <c r="Q105" s="9">
        <f t="shared" si="39"/>
        <v>2599</v>
      </c>
      <c r="R105" s="9">
        <f t="shared" si="39"/>
        <v>0</v>
      </c>
      <c r="S105" s="9">
        <f t="shared" si="39"/>
        <v>0</v>
      </c>
      <c r="T105" s="9">
        <f t="shared" si="39"/>
        <v>0</v>
      </c>
      <c r="U105" s="9">
        <f t="shared" si="39"/>
        <v>389201</v>
      </c>
      <c r="V105" s="9">
        <f t="shared" si="39"/>
        <v>349575</v>
      </c>
      <c r="W105" s="9">
        <f t="shared" si="39"/>
        <v>738776</v>
      </c>
      <c r="X105" s="9">
        <f t="shared" si="39"/>
        <v>438463284</v>
      </c>
      <c r="Y105" s="9">
        <f t="shared" si="39"/>
        <v>67353057</v>
      </c>
      <c r="Z105" s="9">
        <f t="shared" si="39"/>
        <v>505816341</v>
      </c>
      <c r="AA105" s="9">
        <f t="shared" si="39"/>
        <v>0</v>
      </c>
      <c r="AB105" s="9">
        <f t="shared" si="39"/>
        <v>0</v>
      </c>
      <c r="AC105" s="9">
        <f t="shared" si="39"/>
        <v>0</v>
      </c>
      <c r="AD105" s="9">
        <f t="shared" si="39"/>
        <v>0</v>
      </c>
      <c r="AE105" s="9">
        <f t="shared" si="39"/>
        <v>0</v>
      </c>
      <c r="AF105" s="9">
        <f t="shared" si="39"/>
        <v>0</v>
      </c>
    </row>
    <row r="106" spans="1:32" ht="19.5" customHeight="1">
      <c r="A106" s="52" t="s">
        <v>40</v>
      </c>
      <c r="B106" s="18" t="s">
        <v>2</v>
      </c>
      <c r="C106" s="5">
        <f>F106+I106+L106+O106+U106+X106+AA106+AD106+R106</f>
        <v>6160475</v>
      </c>
      <c r="D106" s="5">
        <f>G106+J106+M106+P106+V106+Y106+AB106+AE106+S106</f>
        <v>64188</v>
      </c>
      <c r="E106" s="6">
        <f>H106+K106+N106+Q106+W106+Z106+AC106+AF106+T106</f>
        <v>6224663</v>
      </c>
      <c r="F106" s="5">
        <v>4630093</v>
      </c>
      <c r="G106" s="5">
        <v>64188</v>
      </c>
      <c r="H106" s="5">
        <f>F106+G106</f>
        <v>4694281</v>
      </c>
      <c r="I106" s="5">
        <v>1530382</v>
      </c>
      <c r="J106" s="5">
        <v>0</v>
      </c>
      <c r="K106" s="5">
        <f>I106+J106</f>
        <v>1530382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5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8">
        <f>AA106+AB106</f>
        <v>0</v>
      </c>
      <c r="AD106" s="5">
        <v>0</v>
      </c>
      <c r="AE106" s="5">
        <v>0</v>
      </c>
      <c r="AF106" s="6">
        <f>AD106+AE106</f>
        <v>0</v>
      </c>
    </row>
    <row r="107" spans="1:32" ht="19.5" customHeight="1">
      <c r="A107" s="53"/>
      <c r="B107" s="17" t="s">
        <v>3</v>
      </c>
      <c r="C107" s="5">
        <f t="shared" ref="C107:E109" si="40">F107+I107+L107+O107+U107+X107+AA107+AD107+R107</f>
        <v>0</v>
      </c>
      <c r="D107" s="5">
        <f t="shared" si="40"/>
        <v>0</v>
      </c>
      <c r="E107" s="6">
        <f t="shared" si="40"/>
        <v>0</v>
      </c>
      <c r="F107" s="5">
        <v>0</v>
      </c>
      <c r="G107" s="5">
        <v>0</v>
      </c>
      <c r="H107" s="5">
        <f>F107+G107</f>
        <v>0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5">
        <f>U107+V107</f>
        <v>0</v>
      </c>
      <c r="X107" s="5">
        <v>0</v>
      </c>
      <c r="Y107" s="5">
        <v>0</v>
      </c>
      <c r="Z107" s="8">
        <f>X107+Y107</f>
        <v>0</v>
      </c>
      <c r="AA107" s="5">
        <v>0</v>
      </c>
      <c r="AB107" s="5">
        <v>0</v>
      </c>
      <c r="AC107" s="8">
        <f>AA107+AB107</f>
        <v>0</v>
      </c>
      <c r="AD107" s="5">
        <v>0</v>
      </c>
      <c r="AE107" s="5">
        <v>0</v>
      </c>
      <c r="AF107" s="6">
        <f>AD107+AE107</f>
        <v>0</v>
      </c>
    </row>
    <row r="108" spans="1:32" ht="19.5" customHeight="1">
      <c r="A108" s="53"/>
      <c r="B108" s="17" t="s">
        <v>59</v>
      </c>
      <c r="C108" s="5">
        <f t="shared" si="40"/>
        <v>0</v>
      </c>
      <c r="D108" s="5">
        <f t="shared" si="40"/>
        <v>0</v>
      </c>
      <c r="E108" s="6">
        <f t="shared" si="40"/>
        <v>0</v>
      </c>
      <c r="F108" s="5">
        <v>0</v>
      </c>
      <c r="G108" s="5">
        <v>0</v>
      </c>
      <c r="H108" s="5">
        <f>F108+G108</f>
        <v>0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0</v>
      </c>
      <c r="V108" s="5">
        <v>0</v>
      </c>
      <c r="W108" s="5">
        <f>U108+V108</f>
        <v>0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8">
        <f>AA108+AB108</f>
        <v>0</v>
      </c>
      <c r="AD108" s="5">
        <v>0</v>
      </c>
      <c r="AE108" s="5">
        <v>0</v>
      </c>
      <c r="AF108" s="6">
        <f>AD108+AE108</f>
        <v>0</v>
      </c>
    </row>
    <row r="109" spans="1:32" ht="19.5" customHeight="1">
      <c r="A109" s="54"/>
      <c r="B109" s="17" t="s">
        <v>4</v>
      </c>
      <c r="C109" s="5">
        <f t="shared" si="40"/>
        <v>323321930</v>
      </c>
      <c r="D109" s="5">
        <f t="shared" si="40"/>
        <v>1478540621</v>
      </c>
      <c r="E109" s="6">
        <f t="shared" si="40"/>
        <v>1801862551</v>
      </c>
      <c r="F109" s="5">
        <v>319382959</v>
      </c>
      <c r="G109" s="5">
        <v>1475819698</v>
      </c>
      <c r="H109" s="5">
        <f>F109+G109</f>
        <v>1795202657</v>
      </c>
      <c r="I109" s="5">
        <v>0</v>
      </c>
      <c r="J109" s="5">
        <v>0</v>
      </c>
      <c r="K109" s="5">
        <f>I109+J109</f>
        <v>0</v>
      </c>
      <c r="L109" s="5">
        <v>0</v>
      </c>
      <c r="M109" s="5">
        <v>0</v>
      </c>
      <c r="N109" s="5">
        <f>L109+M109</f>
        <v>0</v>
      </c>
      <c r="O109" s="5">
        <v>3938971</v>
      </c>
      <c r="P109" s="5">
        <v>2720923</v>
      </c>
      <c r="Q109" s="5">
        <f>O109+P109</f>
        <v>6659894</v>
      </c>
      <c r="R109" s="5">
        <v>0</v>
      </c>
      <c r="S109" s="5">
        <v>0</v>
      </c>
      <c r="T109" s="5">
        <f>R109+S109</f>
        <v>0</v>
      </c>
      <c r="U109" s="5">
        <v>0</v>
      </c>
      <c r="V109" s="5">
        <v>0</v>
      </c>
      <c r="W109" s="5">
        <f>U109+V109</f>
        <v>0</v>
      </c>
      <c r="X109" s="5">
        <v>0</v>
      </c>
      <c r="Y109" s="5">
        <v>0</v>
      </c>
      <c r="Z109" s="8">
        <f>X109+Y109</f>
        <v>0</v>
      </c>
      <c r="AA109" s="5">
        <v>0</v>
      </c>
      <c r="AB109" s="5">
        <v>0</v>
      </c>
      <c r="AC109" s="8">
        <f>AA109+AB109</f>
        <v>0</v>
      </c>
      <c r="AD109" s="5">
        <v>0</v>
      </c>
      <c r="AE109" s="5">
        <v>0</v>
      </c>
      <c r="AF109" s="6">
        <f>AD109+AE109</f>
        <v>0</v>
      </c>
    </row>
    <row r="110" spans="1:32" ht="19.5" customHeight="1" thickBot="1">
      <c r="A110" s="22" t="s">
        <v>5</v>
      </c>
      <c r="B110" s="21"/>
      <c r="C110" s="9">
        <f t="shared" ref="C110:AF110" si="41">SUM(C106:C109)</f>
        <v>329482405</v>
      </c>
      <c r="D110" s="9">
        <f t="shared" si="41"/>
        <v>1478604809</v>
      </c>
      <c r="E110" s="9">
        <f t="shared" si="41"/>
        <v>1808087214</v>
      </c>
      <c r="F110" s="9">
        <f t="shared" si="41"/>
        <v>324013052</v>
      </c>
      <c r="G110" s="9">
        <f t="shared" si="41"/>
        <v>1475883886</v>
      </c>
      <c r="H110" s="9">
        <f t="shared" si="41"/>
        <v>1799896938</v>
      </c>
      <c r="I110" s="9">
        <f t="shared" si="41"/>
        <v>1530382</v>
      </c>
      <c r="J110" s="9">
        <f t="shared" si="41"/>
        <v>0</v>
      </c>
      <c r="K110" s="9">
        <f t="shared" si="41"/>
        <v>1530382</v>
      </c>
      <c r="L110" s="9">
        <f t="shared" si="41"/>
        <v>0</v>
      </c>
      <c r="M110" s="9">
        <f t="shared" si="41"/>
        <v>0</v>
      </c>
      <c r="N110" s="9">
        <f t="shared" si="41"/>
        <v>0</v>
      </c>
      <c r="O110" s="9">
        <f t="shared" si="41"/>
        <v>3938971</v>
      </c>
      <c r="P110" s="9">
        <f t="shared" si="41"/>
        <v>2720923</v>
      </c>
      <c r="Q110" s="9">
        <f t="shared" si="41"/>
        <v>6659894</v>
      </c>
      <c r="R110" s="9">
        <f t="shared" si="41"/>
        <v>0</v>
      </c>
      <c r="S110" s="9">
        <f t="shared" si="41"/>
        <v>0</v>
      </c>
      <c r="T110" s="9">
        <f t="shared" si="41"/>
        <v>0</v>
      </c>
      <c r="U110" s="9">
        <f t="shared" si="41"/>
        <v>0</v>
      </c>
      <c r="V110" s="9">
        <f t="shared" si="41"/>
        <v>0</v>
      </c>
      <c r="W110" s="9">
        <f t="shared" si="41"/>
        <v>0</v>
      </c>
      <c r="X110" s="9">
        <f t="shared" si="41"/>
        <v>0</v>
      </c>
      <c r="Y110" s="9">
        <f t="shared" si="41"/>
        <v>0</v>
      </c>
      <c r="Z110" s="9">
        <f t="shared" si="41"/>
        <v>0</v>
      </c>
      <c r="AA110" s="9">
        <f t="shared" si="41"/>
        <v>0</v>
      </c>
      <c r="AB110" s="9">
        <f t="shared" si="41"/>
        <v>0</v>
      </c>
      <c r="AC110" s="9">
        <f t="shared" si="41"/>
        <v>0</v>
      </c>
      <c r="AD110" s="9">
        <f t="shared" si="41"/>
        <v>0</v>
      </c>
      <c r="AE110" s="9">
        <f t="shared" si="41"/>
        <v>0</v>
      </c>
      <c r="AF110" s="9">
        <f t="shared" si="41"/>
        <v>0</v>
      </c>
    </row>
    <row r="111" spans="1:32" ht="19.5" customHeight="1">
      <c r="A111" s="52" t="s">
        <v>41</v>
      </c>
      <c r="B111" s="18" t="s">
        <v>2</v>
      </c>
      <c r="C111" s="5">
        <f>F111+I111+L111+O111+U111+X111+AA111+AD111+R111</f>
        <v>77808133</v>
      </c>
      <c r="D111" s="5">
        <f>G111+J111+M111+P111+V111+Y111+AB111+AE111+S111</f>
        <v>30159416</v>
      </c>
      <c r="E111" s="6">
        <f>H111+K111+N111+Q111+W111+Z111+AC111+AF111+T111</f>
        <v>107967549</v>
      </c>
      <c r="F111" s="5">
        <v>9324160</v>
      </c>
      <c r="G111" s="5">
        <v>13443663</v>
      </c>
      <c r="H111" s="5">
        <f>F111+G111</f>
        <v>22767823</v>
      </c>
      <c r="I111" s="5">
        <v>229449</v>
      </c>
      <c r="J111" s="5">
        <v>0</v>
      </c>
      <c r="K111" s="5">
        <f>I111+J111</f>
        <v>229449</v>
      </c>
      <c r="L111" s="5">
        <v>20545201</v>
      </c>
      <c r="M111" s="5">
        <v>0</v>
      </c>
      <c r="N111" s="5">
        <f>L111+M111</f>
        <v>20545201</v>
      </c>
      <c r="O111" s="5">
        <v>1177</v>
      </c>
      <c r="P111" s="5">
        <v>0</v>
      </c>
      <c r="Q111" s="5">
        <f>O111+P111</f>
        <v>1177</v>
      </c>
      <c r="R111" s="5">
        <v>0</v>
      </c>
      <c r="S111" s="5">
        <v>0</v>
      </c>
      <c r="T111" s="5">
        <f>R111+S111</f>
        <v>0</v>
      </c>
      <c r="U111" s="5">
        <v>9789262</v>
      </c>
      <c r="V111" s="5">
        <v>5935310</v>
      </c>
      <c r="W111" s="5">
        <f>U111+V111</f>
        <v>15724572</v>
      </c>
      <c r="X111" s="5">
        <v>34855884</v>
      </c>
      <c r="Y111" s="5">
        <v>3784163</v>
      </c>
      <c r="Z111" s="8">
        <f>X111+Y111</f>
        <v>38640047</v>
      </c>
      <c r="AA111" s="5">
        <v>3063000</v>
      </c>
      <c r="AB111" s="5">
        <v>6996280</v>
      </c>
      <c r="AC111" s="8">
        <f>AA111+AB111</f>
        <v>10059280</v>
      </c>
      <c r="AD111" s="5">
        <v>0</v>
      </c>
      <c r="AE111" s="5">
        <v>0</v>
      </c>
      <c r="AF111" s="6">
        <f>AD111+AE111</f>
        <v>0</v>
      </c>
    </row>
    <row r="112" spans="1:32" ht="19.5" customHeight="1">
      <c r="A112" s="53"/>
      <c r="B112" s="17" t="s">
        <v>3</v>
      </c>
      <c r="C112" s="5">
        <f t="shared" ref="C112:E114" si="42">F112+I112+L112+O112+U112+X112+AA112+AD112+R112</f>
        <v>671439667</v>
      </c>
      <c r="D112" s="5">
        <f t="shared" si="42"/>
        <v>230441591</v>
      </c>
      <c r="E112" s="6">
        <f t="shared" si="42"/>
        <v>901881258</v>
      </c>
      <c r="F112" s="5">
        <v>0</v>
      </c>
      <c r="G112" s="5">
        <v>1138528</v>
      </c>
      <c r="H112" s="5">
        <f>F112+G112</f>
        <v>1138528</v>
      </c>
      <c r="I112" s="5">
        <v>0</v>
      </c>
      <c r="J112" s="5">
        <v>0</v>
      </c>
      <c r="K112" s="5">
        <f>I112+J112</f>
        <v>0</v>
      </c>
      <c r="L112" s="5">
        <v>557039</v>
      </c>
      <c r="M112" s="5">
        <v>0</v>
      </c>
      <c r="N112" s="5">
        <f>L112+M112</f>
        <v>557039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0</v>
      </c>
      <c r="T112" s="5">
        <f>R112+S112</f>
        <v>0</v>
      </c>
      <c r="U112" s="5">
        <v>843584</v>
      </c>
      <c r="V112" s="5">
        <v>0</v>
      </c>
      <c r="W112" s="5">
        <f>U112+V112</f>
        <v>843584</v>
      </c>
      <c r="X112" s="5">
        <v>322130934</v>
      </c>
      <c r="Y112" s="5">
        <v>110940413</v>
      </c>
      <c r="Z112" s="8">
        <f>X112+Y112</f>
        <v>433071347</v>
      </c>
      <c r="AA112" s="5">
        <v>347908110</v>
      </c>
      <c r="AB112" s="5">
        <v>118362650</v>
      </c>
      <c r="AC112" s="8">
        <f>AA112+AB112</f>
        <v>466270760</v>
      </c>
      <c r="AD112" s="5">
        <v>0</v>
      </c>
      <c r="AE112" s="5">
        <v>0</v>
      </c>
      <c r="AF112" s="6">
        <f>AD112+AE112</f>
        <v>0</v>
      </c>
    </row>
    <row r="113" spans="1:32" ht="19.5" customHeight="1">
      <c r="A113" s="53"/>
      <c r="B113" s="17" t="s">
        <v>59</v>
      </c>
      <c r="C113" s="5">
        <f t="shared" si="42"/>
        <v>138897</v>
      </c>
      <c r="D113" s="5">
        <f t="shared" si="42"/>
        <v>29201370</v>
      </c>
      <c r="E113" s="6">
        <f t="shared" si="42"/>
        <v>29340267</v>
      </c>
      <c r="F113" s="5">
        <v>0</v>
      </c>
      <c r="G113" s="5">
        <v>0</v>
      </c>
      <c r="H113" s="5">
        <f>F113+G113</f>
        <v>0</v>
      </c>
      <c r="I113" s="5">
        <v>0</v>
      </c>
      <c r="J113" s="5">
        <v>0</v>
      </c>
      <c r="K113" s="5">
        <f>I113+J113</f>
        <v>0</v>
      </c>
      <c r="L113" s="5">
        <v>0</v>
      </c>
      <c r="M113" s="5">
        <v>0</v>
      </c>
      <c r="N113" s="5">
        <f>L113+M113</f>
        <v>0</v>
      </c>
      <c r="O113" s="5">
        <v>0</v>
      </c>
      <c r="P113" s="5">
        <v>0</v>
      </c>
      <c r="Q113" s="5">
        <f>O113+P113</f>
        <v>0</v>
      </c>
      <c r="R113" s="5">
        <v>0</v>
      </c>
      <c r="S113" s="5">
        <v>0</v>
      </c>
      <c r="T113" s="5">
        <f>R113+S113</f>
        <v>0</v>
      </c>
      <c r="U113" s="5">
        <v>138897</v>
      </c>
      <c r="V113" s="5">
        <v>0</v>
      </c>
      <c r="W113" s="5">
        <f>U113+V113</f>
        <v>138897</v>
      </c>
      <c r="X113" s="5">
        <v>0</v>
      </c>
      <c r="Y113" s="5">
        <v>0</v>
      </c>
      <c r="Z113" s="8">
        <f>X113+Y113</f>
        <v>0</v>
      </c>
      <c r="AA113" s="5">
        <v>0</v>
      </c>
      <c r="AB113" s="5">
        <v>29201370</v>
      </c>
      <c r="AC113" s="8">
        <f>AA113+AB113</f>
        <v>29201370</v>
      </c>
      <c r="AD113" s="5">
        <v>0</v>
      </c>
      <c r="AE113" s="5">
        <v>0</v>
      </c>
      <c r="AF113" s="6">
        <f>AD113+AE113</f>
        <v>0</v>
      </c>
    </row>
    <row r="114" spans="1:32" ht="19.5" customHeight="1">
      <c r="A114" s="54"/>
      <c r="B114" s="17" t="s">
        <v>4</v>
      </c>
      <c r="C114" s="5">
        <f t="shared" si="42"/>
        <v>320587195</v>
      </c>
      <c r="D114" s="5">
        <f t="shared" si="42"/>
        <v>76510545</v>
      </c>
      <c r="E114" s="6">
        <f t="shared" si="42"/>
        <v>397097740</v>
      </c>
      <c r="F114" s="5">
        <v>282617460</v>
      </c>
      <c r="G114" s="5">
        <v>76509957</v>
      </c>
      <c r="H114" s="5">
        <f>F114+G114</f>
        <v>359127417</v>
      </c>
      <c r="I114" s="5">
        <v>4029772</v>
      </c>
      <c r="J114" s="5">
        <v>0</v>
      </c>
      <c r="K114" s="5">
        <f>I114+J114</f>
        <v>4029772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0</v>
      </c>
      <c r="S114" s="5">
        <v>0</v>
      </c>
      <c r="T114" s="5">
        <f>R114+S114</f>
        <v>0</v>
      </c>
      <c r="U114" s="5">
        <v>21831210</v>
      </c>
      <c r="V114" s="5">
        <v>588</v>
      </c>
      <c r="W114" s="5">
        <f>U114+V114</f>
        <v>21831798</v>
      </c>
      <c r="X114" s="5">
        <v>12108753</v>
      </c>
      <c r="Y114" s="5">
        <v>0</v>
      </c>
      <c r="Z114" s="8">
        <f>X114+Y114</f>
        <v>12108753</v>
      </c>
      <c r="AA114" s="5">
        <v>0</v>
      </c>
      <c r="AB114" s="5">
        <v>0</v>
      </c>
      <c r="AC114" s="8">
        <f>AA114+AB114</f>
        <v>0</v>
      </c>
      <c r="AD114" s="5">
        <v>0</v>
      </c>
      <c r="AE114" s="5">
        <v>0</v>
      </c>
      <c r="AF114" s="6">
        <f>AD114+AE114</f>
        <v>0</v>
      </c>
    </row>
    <row r="115" spans="1:32" ht="19.5" customHeight="1" thickBot="1">
      <c r="A115" s="22" t="s">
        <v>5</v>
      </c>
      <c r="B115" s="21"/>
      <c r="C115" s="9">
        <f t="shared" ref="C115:AF115" si="43">SUM(C111:C114)</f>
        <v>1069973892</v>
      </c>
      <c r="D115" s="9">
        <f t="shared" si="43"/>
        <v>366312922</v>
      </c>
      <c r="E115" s="9">
        <f t="shared" si="43"/>
        <v>1436286814</v>
      </c>
      <c r="F115" s="9">
        <f t="shared" si="43"/>
        <v>291941620</v>
      </c>
      <c r="G115" s="9">
        <f t="shared" si="43"/>
        <v>91092148</v>
      </c>
      <c r="H115" s="9">
        <f t="shared" si="43"/>
        <v>383033768</v>
      </c>
      <c r="I115" s="9">
        <f t="shared" si="43"/>
        <v>4259221</v>
      </c>
      <c r="J115" s="9">
        <f t="shared" si="43"/>
        <v>0</v>
      </c>
      <c r="K115" s="9">
        <f t="shared" si="43"/>
        <v>4259221</v>
      </c>
      <c r="L115" s="9">
        <f t="shared" si="43"/>
        <v>21102240</v>
      </c>
      <c r="M115" s="9">
        <f t="shared" si="43"/>
        <v>0</v>
      </c>
      <c r="N115" s="9">
        <f t="shared" si="43"/>
        <v>21102240</v>
      </c>
      <c r="O115" s="9">
        <f t="shared" si="43"/>
        <v>1177</v>
      </c>
      <c r="P115" s="9">
        <f t="shared" si="43"/>
        <v>0</v>
      </c>
      <c r="Q115" s="9">
        <f t="shared" si="43"/>
        <v>1177</v>
      </c>
      <c r="R115" s="9">
        <f t="shared" si="43"/>
        <v>0</v>
      </c>
      <c r="S115" s="9">
        <f t="shared" si="43"/>
        <v>0</v>
      </c>
      <c r="T115" s="9">
        <f t="shared" si="43"/>
        <v>0</v>
      </c>
      <c r="U115" s="9">
        <f t="shared" si="43"/>
        <v>32602953</v>
      </c>
      <c r="V115" s="9">
        <f t="shared" si="43"/>
        <v>5935898</v>
      </c>
      <c r="W115" s="9">
        <f t="shared" si="43"/>
        <v>38538851</v>
      </c>
      <c r="X115" s="9">
        <f t="shared" si="43"/>
        <v>369095571</v>
      </c>
      <c r="Y115" s="9">
        <f t="shared" si="43"/>
        <v>114724576</v>
      </c>
      <c r="Z115" s="9">
        <f t="shared" si="43"/>
        <v>483820147</v>
      </c>
      <c r="AA115" s="9">
        <f t="shared" si="43"/>
        <v>350971110</v>
      </c>
      <c r="AB115" s="9">
        <f t="shared" si="43"/>
        <v>154560300</v>
      </c>
      <c r="AC115" s="9">
        <f t="shared" si="43"/>
        <v>505531410</v>
      </c>
      <c r="AD115" s="9">
        <f t="shared" si="43"/>
        <v>0</v>
      </c>
      <c r="AE115" s="9">
        <f t="shared" si="43"/>
        <v>0</v>
      </c>
      <c r="AF115" s="9">
        <f t="shared" si="43"/>
        <v>0</v>
      </c>
    </row>
    <row r="116" spans="1:32" ht="19.5" customHeight="1">
      <c r="A116" s="52" t="s">
        <v>42</v>
      </c>
      <c r="B116" s="18" t="s">
        <v>2</v>
      </c>
      <c r="C116" s="5">
        <f>F116+I116+L116+O116+U116+X116+AA116+AD116+R116</f>
        <v>0</v>
      </c>
      <c r="D116" s="5">
        <f>G116+J116+M116+P116+V116+Y116+AB116+AE116+S116</f>
        <v>0</v>
      </c>
      <c r="E116" s="6">
        <f>H116+K116+N116+Q116+W116+Z116+AC116+AF116+T116</f>
        <v>0</v>
      </c>
      <c r="F116" s="5">
        <v>0</v>
      </c>
      <c r="G116" s="5">
        <v>0</v>
      </c>
      <c r="H116" s="5">
        <f>F116+G116</f>
        <v>0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5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8">
        <f>AA116+AB116</f>
        <v>0</v>
      </c>
      <c r="AD116" s="5">
        <v>0</v>
      </c>
      <c r="AE116" s="5">
        <v>0</v>
      </c>
      <c r="AF116" s="6">
        <f>AD116+AE116</f>
        <v>0</v>
      </c>
    </row>
    <row r="117" spans="1:32" ht="19.5" customHeight="1">
      <c r="A117" s="53"/>
      <c r="B117" s="17" t="s">
        <v>3</v>
      </c>
      <c r="C117" s="5">
        <f t="shared" ref="C117:E119" si="44">F117+I117+L117+O117+U117+X117+AA117+AD117+R117</f>
        <v>0</v>
      </c>
      <c r="D117" s="5">
        <f t="shared" si="44"/>
        <v>0</v>
      </c>
      <c r="E117" s="6">
        <f t="shared" si="44"/>
        <v>0</v>
      </c>
      <c r="F117" s="5">
        <v>0</v>
      </c>
      <c r="G117" s="5">
        <v>0</v>
      </c>
      <c r="H117" s="5">
        <f>F117+G117</f>
        <v>0</v>
      </c>
      <c r="I117" s="5">
        <v>0</v>
      </c>
      <c r="J117" s="5">
        <v>0</v>
      </c>
      <c r="K117" s="5">
        <f>I117+J117</f>
        <v>0</v>
      </c>
      <c r="L117" s="5">
        <v>0</v>
      </c>
      <c r="M117" s="5">
        <v>0</v>
      </c>
      <c r="N117" s="5">
        <f>L117+M117</f>
        <v>0</v>
      </c>
      <c r="O117" s="5">
        <v>0</v>
      </c>
      <c r="P117" s="5">
        <v>0</v>
      </c>
      <c r="Q117" s="5">
        <f>O117+P117</f>
        <v>0</v>
      </c>
      <c r="R117" s="5">
        <v>0</v>
      </c>
      <c r="S117" s="5">
        <v>0</v>
      </c>
      <c r="T117" s="5">
        <f>R117+S117</f>
        <v>0</v>
      </c>
      <c r="U117" s="5">
        <v>0</v>
      </c>
      <c r="V117" s="5">
        <v>0</v>
      </c>
      <c r="W117" s="5">
        <f>U117+V117</f>
        <v>0</v>
      </c>
      <c r="X117" s="5">
        <v>0</v>
      </c>
      <c r="Y117" s="5">
        <v>0</v>
      </c>
      <c r="Z117" s="8">
        <f>X117+Y117</f>
        <v>0</v>
      </c>
      <c r="AA117" s="5">
        <v>0</v>
      </c>
      <c r="AB117" s="5">
        <v>0</v>
      </c>
      <c r="AC117" s="8">
        <f>AA117+AB117</f>
        <v>0</v>
      </c>
      <c r="AD117" s="5">
        <v>0</v>
      </c>
      <c r="AE117" s="5">
        <v>0</v>
      </c>
      <c r="AF117" s="6">
        <f>AD117+AE117</f>
        <v>0</v>
      </c>
    </row>
    <row r="118" spans="1:32" ht="19.5" customHeight="1">
      <c r="A118" s="53"/>
      <c r="B118" s="17" t="s">
        <v>59</v>
      </c>
      <c r="C118" s="5">
        <f t="shared" si="44"/>
        <v>0</v>
      </c>
      <c r="D118" s="5">
        <f t="shared" si="44"/>
        <v>0</v>
      </c>
      <c r="E118" s="6">
        <f t="shared" si="44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5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8">
        <f>AA118+AB118</f>
        <v>0</v>
      </c>
      <c r="AD118" s="5">
        <v>0</v>
      </c>
      <c r="AE118" s="5">
        <v>0</v>
      </c>
      <c r="AF118" s="6">
        <f>AD118+AE118</f>
        <v>0</v>
      </c>
    </row>
    <row r="119" spans="1:32" ht="19.5" customHeight="1">
      <c r="A119" s="54"/>
      <c r="B119" s="17" t="s">
        <v>4</v>
      </c>
      <c r="C119" s="5">
        <f t="shared" si="44"/>
        <v>7859003</v>
      </c>
      <c r="D119" s="5">
        <f t="shared" si="44"/>
        <v>0</v>
      </c>
      <c r="E119" s="6">
        <f t="shared" si="44"/>
        <v>7859003</v>
      </c>
      <c r="F119" s="5">
        <v>4423821</v>
      </c>
      <c r="G119" s="5">
        <v>0</v>
      </c>
      <c r="H119" s="5">
        <f>F119+G119</f>
        <v>4423821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5">
        <f>U119+V119</f>
        <v>0</v>
      </c>
      <c r="X119" s="5">
        <v>3435182</v>
      </c>
      <c r="Y119" s="5">
        <v>0</v>
      </c>
      <c r="Z119" s="8">
        <f>X119+Y119</f>
        <v>3435182</v>
      </c>
      <c r="AA119" s="5">
        <v>0</v>
      </c>
      <c r="AB119" s="5">
        <v>0</v>
      </c>
      <c r="AC119" s="8">
        <f>AA119+AB119</f>
        <v>0</v>
      </c>
      <c r="AD119" s="5">
        <v>0</v>
      </c>
      <c r="AE119" s="5">
        <v>0</v>
      </c>
      <c r="AF119" s="6">
        <f>AD119+AE119</f>
        <v>0</v>
      </c>
    </row>
    <row r="120" spans="1:32" ht="19.5" customHeight="1" thickBot="1">
      <c r="A120" s="22" t="s">
        <v>5</v>
      </c>
      <c r="B120" s="21"/>
      <c r="C120" s="9">
        <f t="shared" ref="C120:AF120" si="45">SUM(C116:C119)</f>
        <v>7859003</v>
      </c>
      <c r="D120" s="9">
        <f t="shared" si="45"/>
        <v>0</v>
      </c>
      <c r="E120" s="9">
        <f t="shared" si="45"/>
        <v>7859003</v>
      </c>
      <c r="F120" s="9">
        <f t="shared" si="45"/>
        <v>4423821</v>
      </c>
      <c r="G120" s="9">
        <f t="shared" si="45"/>
        <v>0</v>
      </c>
      <c r="H120" s="9">
        <f t="shared" si="45"/>
        <v>4423821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0</v>
      </c>
      <c r="S120" s="9">
        <f t="shared" si="45"/>
        <v>0</v>
      </c>
      <c r="T120" s="9">
        <f t="shared" si="45"/>
        <v>0</v>
      </c>
      <c r="U120" s="9">
        <f t="shared" si="45"/>
        <v>0</v>
      </c>
      <c r="V120" s="9">
        <f t="shared" si="45"/>
        <v>0</v>
      </c>
      <c r="W120" s="9">
        <f t="shared" si="45"/>
        <v>0</v>
      </c>
      <c r="X120" s="9">
        <f t="shared" si="45"/>
        <v>3435182</v>
      </c>
      <c r="Y120" s="9">
        <f t="shared" si="45"/>
        <v>0</v>
      </c>
      <c r="Z120" s="9">
        <f t="shared" si="45"/>
        <v>3435182</v>
      </c>
      <c r="AA120" s="9">
        <f t="shared" si="45"/>
        <v>0</v>
      </c>
      <c r="AB120" s="9">
        <f t="shared" si="45"/>
        <v>0</v>
      </c>
      <c r="AC120" s="9">
        <f t="shared" si="45"/>
        <v>0</v>
      </c>
      <c r="AD120" s="9">
        <f t="shared" si="45"/>
        <v>0</v>
      </c>
      <c r="AE120" s="9">
        <f t="shared" si="45"/>
        <v>0</v>
      </c>
      <c r="AF120" s="9">
        <f t="shared" si="45"/>
        <v>0</v>
      </c>
    </row>
    <row r="121" spans="1:32" ht="19.5" customHeight="1">
      <c r="A121" s="52" t="s">
        <v>43</v>
      </c>
      <c r="B121" s="18" t="s">
        <v>2</v>
      </c>
      <c r="C121" s="5">
        <f>F121+I121+L121+O121+U121+X121+AA121+AD121+R121</f>
        <v>0</v>
      </c>
      <c r="D121" s="5">
        <f>G121+J121+M121+P121+V121+Y121+AB121+AE121+S121</f>
        <v>95288</v>
      </c>
      <c r="E121" s="6">
        <f>H121+K121+N121+Q121+W121+Z121+AC121+AF121+T121</f>
        <v>95288</v>
      </c>
      <c r="F121" s="5">
        <v>0</v>
      </c>
      <c r="G121" s="5">
        <v>95288</v>
      </c>
      <c r="H121" s="5">
        <f>F121+G121</f>
        <v>95288</v>
      </c>
      <c r="I121" s="5">
        <v>0</v>
      </c>
      <c r="J121" s="5">
        <v>0</v>
      </c>
      <c r="K121" s="5">
        <f>I121+J121</f>
        <v>0</v>
      </c>
      <c r="L121" s="5">
        <v>0</v>
      </c>
      <c r="M121" s="5">
        <v>0</v>
      </c>
      <c r="N121" s="5">
        <f>L121+M121</f>
        <v>0</v>
      </c>
      <c r="O121" s="5">
        <v>0</v>
      </c>
      <c r="P121" s="5">
        <v>0</v>
      </c>
      <c r="Q121" s="5">
        <f>O121+P121</f>
        <v>0</v>
      </c>
      <c r="R121" s="5">
        <v>0</v>
      </c>
      <c r="S121" s="5">
        <v>0</v>
      </c>
      <c r="T121" s="5">
        <f>R121+S121</f>
        <v>0</v>
      </c>
      <c r="U121" s="5">
        <v>0</v>
      </c>
      <c r="V121" s="5">
        <v>0</v>
      </c>
      <c r="W121" s="5">
        <f>U121+V121</f>
        <v>0</v>
      </c>
      <c r="X121" s="5">
        <v>0</v>
      </c>
      <c r="Y121" s="5">
        <v>0</v>
      </c>
      <c r="Z121" s="8">
        <f>X121+Y121</f>
        <v>0</v>
      </c>
      <c r="AA121" s="5">
        <v>0</v>
      </c>
      <c r="AB121" s="5">
        <v>0</v>
      </c>
      <c r="AC121" s="8">
        <f>AA121+AB121</f>
        <v>0</v>
      </c>
      <c r="AD121" s="5">
        <v>0</v>
      </c>
      <c r="AE121" s="5">
        <v>0</v>
      </c>
      <c r="AF121" s="6">
        <f>AD121+AE121</f>
        <v>0</v>
      </c>
    </row>
    <row r="122" spans="1:32" ht="19.5" customHeight="1">
      <c r="A122" s="53"/>
      <c r="B122" s="17" t="s">
        <v>3</v>
      </c>
      <c r="C122" s="5">
        <f t="shared" ref="C122:E124" si="46">F122+I122+L122+O122+U122+X122+AA122+AD122+R122</f>
        <v>0</v>
      </c>
      <c r="D122" s="5">
        <f t="shared" si="46"/>
        <v>0</v>
      </c>
      <c r="E122" s="6">
        <f t="shared" si="46"/>
        <v>0</v>
      </c>
      <c r="F122" s="5">
        <v>0</v>
      </c>
      <c r="G122" s="5">
        <v>0</v>
      </c>
      <c r="H122" s="5">
        <f>F122+G122</f>
        <v>0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0</v>
      </c>
      <c r="P122" s="5">
        <v>0</v>
      </c>
      <c r="Q122" s="5">
        <f>O122+P122</f>
        <v>0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5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8">
        <f>AA122+AB122</f>
        <v>0</v>
      </c>
      <c r="AD122" s="5">
        <v>0</v>
      </c>
      <c r="AE122" s="5">
        <v>0</v>
      </c>
      <c r="AF122" s="6">
        <f>AD122+AE122</f>
        <v>0</v>
      </c>
    </row>
    <row r="123" spans="1:32" ht="19.5" customHeight="1">
      <c r="A123" s="53"/>
      <c r="B123" s="17" t="s">
        <v>59</v>
      </c>
      <c r="C123" s="5">
        <f t="shared" si="46"/>
        <v>0</v>
      </c>
      <c r="D123" s="5">
        <f t="shared" si="46"/>
        <v>0</v>
      </c>
      <c r="E123" s="6">
        <f t="shared" si="46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5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8">
        <f>AA123+AB123</f>
        <v>0</v>
      </c>
      <c r="AD123" s="5">
        <v>0</v>
      </c>
      <c r="AE123" s="5">
        <v>0</v>
      </c>
      <c r="AF123" s="6">
        <f>AD123+AE123</f>
        <v>0</v>
      </c>
    </row>
    <row r="124" spans="1:32" ht="19.5" customHeight="1">
      <c r="A124" s="54"/>
      <c r="B124" s="17" t="s">
        <v>4</v>
      </c>
      <c r="C124" s="5">
        <f t="shared" si="46"/>
        <v>4819943</v>
      </c>
      <c r="D124" s="5">
        <f t="shared" si="46"/>
        <v>7472314</v>
      </c>
      <c r="E124" s="6">
        <f t="shared" si="46"/>
        <v>12292257</v>
      </c>
      <c r="F124" s="5">
        <v>4819943</v>
      </c>
      <c r="G124" s="5">
        <v>7472314</v>
      </c>
      <c r="H124" s="5">
        <f>F124+G124</f>
        <v>12292257</v>
      </c>
      <c r="I124" s="5">
        <v>0</v>
      </c>
      <c r="J124" s="5">
        <v>0</v>
      </c>
      <c r="K124" s="5">
        <f>I124+J124</f>
        <v>0</v>
      </c>
      <c r="L124" s="5">
        <v>0</v>
      </c>
      <c r="M124" s="5">
        <v>0</v>
      </c>
      <c r="N124" s="5">
        <f>L124+M124</f>
        <v>0</v>
      </c>
      <c r="O124" s="5">
        <v>0</v>
      </c>
      <c r="P124" s="5">
        <v>0</v>
      </c>
      <c r="Q124" s="5">
        <f>O124+P124</f>
        <v>0</v>
      </c>
      <c r="R124" s="5">
        <v>0</v>
      </c>
      <c r="S124" s="5">
        <v>0</v>
      </c>
      <c r="T124" s="5">
        <f>R124+S124</f>
        <v>0</v>
      </c>
      <c r="U124" s="5">
        <v>0</v>
      </c>
      <c r="V124" s="5">
        <v>0</v>
      </c>
      <c r="W124" s="5">
        <f>U124+V124</f>
        <v>0</v>
      </c>
      <c r="X124" s="5">
        <v>0</v>
      </c>
      <c r="Y124" s="5">
        <v>0</v>
      </c>
      <c r="Z124" s="8">
        <f>X124+Y124</f>
        <v>0</v>
      </c>
      <c r="AA124" s="5">
        <v>0</v>
      </c>
      <c r="AB124" s="5">
        <v>0</v>
      </c>
      <c r="AC124" s="8">
        <f>AA124+AB124</f>
        <v>0</v>
      </c>
      <c r="AD124" s="5">
        <v>0</v>
      </c>
      <c r="AE124" s="5">
        <v>0</v>
      </c>
      <c r="AF124" s="6">
        <f>AD124+AE124</f>
        <v>0</v>
      </c>
    </row>
    <row r="125" spans="1:32" ht="19.5" customHeight="1" thickBot="1">
      <c r="A125" s="22" t="s">
        <v>5</v>
      </c>
      <c r="B125" s="21"/>
      <c r="C125" s="9">
        <f t="shared" ref="C125:AF125" si="47">SUM(C121:C124)</f>
        <v>4819943</v>
      </c>
      <c r="D125" s="9">
        <f t="shared" si="47"/>
        <v>7567602</v>
      </c>
      <c r="E125" s="9">
        <f t="shared" si="47"/>
        <v>12387545</v>
      </c>
      <c r="F125" s="9">
        <f t="shared" si="47"/>
        <v>4819943</v>
      </c>
      <c r="G125" s="9">
        <f t="shared" si="47"/>
        <v>7567602</v>
      </c>
      <c r="H125" s="9">
        <f t="shared" si="47"/>
        <v>12387545</v>
      </c>
      <c r="I125" s="9">
        <f t="shared" si="47"/>
        <v>0</v>
      </c>
      <c r="J125" s="9">
        <f t="shared" si="47"/>
        <v>0</v>
      </c>
      <c r="K125" s="9">
        <f t="shared" si="47"/>
        <v>0</v>
      </c>
      <c r="L125" s="9">
        <f t="shared" si="47"/>
        <v>0</v>
      </c>
      <c r="M125" s="9">
        <f t="shared" si="47"/>
        <v>0</v>
      </c>
      <c r="N125" s="9">
        <f t="shared" si="47"/>
        <v>0</v>
      </c>
      <c r="O125" s="9">
        <f t="shared" si="47"/>
        <v>0</v>
      </c>
      <c r="P125" s="9">
        <f t="shared" si="47"/>
        <v>0</v>
      </c>
      <c r="Q125" s="9">
        <f t="shared" si="47"/>
        <v>0</v>
      </c>
      <c r="R125" s="9">
        <f t="shared" si="47"/>
        <v>0</v>
      </c>
      <c r="S125" s="9">
        <f t="shared" si="47"/>
        <v>0</v>
      </c>
      <c r="T125" s="9">
        <f t="shared" si="47"/>
        <v>0</v>
      </c>
      <c r="U125" s="9">
        <f t="shared" si="47"/>
        <v>0</v>
      </c>
      <c r="V125" s="9">
        <f t="shared" si="47"/>
        <v>0</v>
      </c>
      <c r="W125" s="9">
        <f t="shared" si="47"/>
        <v>0</v>
      </c>
      <c r="X125" s="9">
        <f t="shared" si="47"/>
        <v>0</v>
      </c>
      <c r="Y125" s="9">
        <f t="shared" si="47"/>
        <v>0</v>
      </c>
      <c r="Z125" s="9">
        <f t="shared" si="47"/>
        <v>0</v>
      </c>
      <c r="AA125" s="9">
        <f t="shared" si="47"/>
        <v>0</v>
      </c>
      <c r="AB125" s="9">
        <f t="shared" si="47"/>
        <v>0</v>
      </c>
      <c r="AC125" s="9">
        <f t="shared" si="47"/>
        <v>0</v>
      </c>
      <c r="AD125" s="9">
        <f t="shared" si="47"/>
        <v>0</v>
      </c>
      <c r="AE125" s="9">
        <f t="shared" si="47"/>
        <v>0</v>
      </c>
      <c r="AF125" s="9">
        <f t="shared" si="47"/>
        <v>0</v>
      </c>
    </row>
    <row r="126" spans="1:32" ht="19.5" customHeight="1">
      <c r="A126" s="52" t="s">
        <v>44</v>
      </c>
      <c r="B126" s="18" t="s">
        <v>2</v>
      </c>
      <c r="C126" s="5">
        <f>F126+I126+L126+O126+U126+X126+AA126+AD126+R126</f>
        <v>0</v>
      </c>
      <c r="D126" s="5">
        <f>G126+J126+M126+P126+V126+Y126+AB126+AE126+S126</f>
        <v>0</v>
      </c>
      <c r="E126" s="6">
        <f>H126+K126+N126+Q126+W126+Z126+AC126+AF126+T126</f>
        <v>0</v>
      </c>
      <c r="F126" s="5">
        <v>0</v>
      </c>
      <c r="G126" s="5">
        <v>0</v>
      </c>
      <c r="H126" s="5">
        <f>F126+G126</f>
        <v>0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5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8">
        <f>AA126+AB126</f>
        <v>0</v>
      </c>
      <c r="AD126" s="5">
        <v>0</v>
      </c>
      <c r="AE126" s="5">
        <v>0</v>
      </c>
      <c r="AF126" s="6">
        <f>AD126+AE126</f>
        <v>0</v>
      </c>
    </row>
    <row r="127" spans="1:32" ht="19.5" customHeight="1">
      <c r="A127" s="53"/>
      <c r="B127" s="17" t="s">
        <v>3</v>
      </c>
      <c r="C127" s="5">
        <f t="shared" ref="C127:E129" si="48">F127+I127+L127+O127+U127+X127+AA127+AD127+R127</f>
        <v>0</v>
      </c>
      <c r="D127" s="5">
        <f t="shared" si="48"/>
        <v>190244</v>
      </c>
      <c r="E127" s="6">
        <f t="shared" si="48"/>
        <v>190244</v>
      </c>
      <c r="F127" s="5">
        <v>0</v>
      </c>
      <c r="G127" s="5">
        <v>190244</v>
      </c>
      <c r="H127" s="5">
        <f>F127+G127</f>
        <v>190244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0</v>
      </c>
      <c r="W127" s="5">
        <f>U127+V127</f>
        <v>0</v>
      </c>
      <c r="X127" s="5">
        <v>0</v>
      </c>
      <c r="Y127" s="5">
        <v>0</v>
      </c>
      <c r="Z127" s="8">
        <f>X127+Y127</f>
        <v>0</v>
      </c>
      <c r="AA127" s="5">
        <v>0</v>
      </c>
      <c r="AB127" s="5">
        <v>0</v>
      </c>
      <c r="AC127" s="8">
        <f>AA127+AB127</f>
        <v>0</v>
      </c>
      <c r="AD127" s="5">
        <v>0</v>
      </c>
      <c r="AE127" s="5">
        <v>0</v>
      </c>
      <c r="AF127" s="6">
        <f>AD127+AE127</f>
        <v>0</v>
      </c>
    </row>
    <row r="128" spans="1:32" ht="19.5" customHeight="1">
      <c r="A128" s="53"/>
      <c r="B128" s="17" t="s">
        <v>59</v>
      </c>
      <c r="C128" s="5">
        <f t="shared" si="48"/>
        <v>0</v>
      </c>
      <c r="D128" s="5">
        <f t="shared" si="48"/>
        <v>0</v>
      </c>
      <c r="E128" s="6">
        <f t="shared" si="48"/>
        <v>0</v>
      </c>
      <c r="F128" s="5">
        <v>0</v>
      </c>
      <c r="G128" s="5">
        <v>0</v>
      </c>
      <c r="H128" s="5">
        <f>F128+G128</f>
        <v>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5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8">
        <f>AA128+AB128</f>
        <v>0</v>
      </c>
      <c r="AD128" s="5">
        <v>0</v>
      </c>
      <c r="AE128" s="5">
        <v>0</v>
      </c>
      <c r="AF128" s="6">
        <f>AD128+AE128</f>
        <v>0</v>
      </c>
    </row>
    <row r="129" spans="1:32" ht="19.5" customHeight="1">
      <c r="A129" s="54"/>
      <c r="B129" s="17" t="s">
        <v>4</v>
      </c>
      <c r="C129" s="5">
        <f t="shared" si="48"/>
        <v>77816831</v>
      </c>
      <c r="D129" s="5">
        <f t="shared" si="48"/>
        <v>52126380</v>
      </c>
      <c r="E129" s="6">
        <f t="shared" si="48"/>
        <v>129943211</v>
      </c>
      <c r="F129" s="5">
        <v>7108884</v>
      </c>
      <c r="G129" s="5">
        <v>7570076</v>
      </c>
      <c r="H129" s="5">
        <f>F129+G129</f>
        <v>14678960</v>
      </c>
      <c r="I129" s="5">
        <v>0</v>
      </c>
      <c r="J129" s="5">
        <v>0</v>
      </c>
      <c r="K129" s="5">
        <f>I129+J129</f>
        <v>0</v>
      </c>
      <c r="L129" s="5">
        <v>0</v>
      </c>
      <c r="M129" s="5">
        <v>0</v>
      </c>
      <c r="N129" s="5">
        <f>L129+M129</f>
        <v>0</v>
      </c>
      <c r="O129" s="5">
        <v>0</v>
      </c>
      <c r="P129" s="5">
        <v>0</v>
      </c>
      <c r="Q129" s="5">
        <f>O129+P129</f>
        <v>0</v>
      </c>
      <c r="R129" s="5">
        <v>0</v>
      </c>
      <c r="S129" s="5">
        <v>0</v>
      </c>
      <c r="T129" s="5">
        <f>R129+S129</f>
        <v>0</v>
      </c>
      <c r="U129" s="5">
        <v>0</v>
      </c>
      <c r="V129" s="5">
        <v>0</v>
      </c>
      <c r="W129" s="5">
        <f>U129+V129</f>
        <v>0</v>
      </c>
      <c r="X129" s="5">
        <v>70707947</v>
      </c>
      <c r="Y129" s="5">
        <v>44556304</v>
      </c>
      <c r="Z129" s="8">
        <f>X129+Y129</f>
        <v>115264251</v>
      </c>
      <c r="AA129" s="5">
        <v>0</v>
      </c>
      <c r="AB129" s="5">
        <v>0</v>
      </c>
      <c r="AC129" s="8">
        <f>AA129+AB129</f>
        <v>0</v>
      </c>
      <c r="AD129" s="5">
        <v>0</v>
      </c>
      <c r="AE129" s="5">
        <v>0</v>
      </c>
      <c r="AF129" s="6">
        <f>AD129+AE129</f>
        <v>0</v>
      </c>
    </row>
    <row r="130" spans="1:32" ht="19.5" customHeight="1" thickBot="1">
      <c r="A130" s="22" t="s">
        <v>5</v>
      </c>
      <c r="B130" s="21"/>
      <c r="C130" s="9">
        <f t="shared" ref="C130:AF130" si="49">SUM(C126:C129)</f>
        <v>77816831</v>
      </c>
      <c r="D130" s="9">
        <f t="shared" si="49"/>
        <v>52316624</v>
      </c>
      <c r="E130" s="9">
        <f t="shared" si="49"/>
        <v>130133455</v>
      </c>
      <c r="F130" s="9">
        <f t="shared" si="49"/>
        <v>7108884</v>
      </c>
      <c r="G130" s="9">
        <f t="shared" si="49"/>
        <v>7760320</v>
      </c>
      <c r="H130" s="9">
        <f t="shared" si="49"/>
        <v>14869204</v>
      </c>
      <c r="I130" s="9">
        <f t="shared" si="49"/>
        <v>0</v>
      </c>
      <c r="J130" s="9">
        <f t="shared" si="49"/>
        <v>0</v>
      </c>
      <c r="K130" s="9">
        <f t="shared" si="49"/>
        <v>0</v>
      </c>
      <c r="L130" s="9">
        <f t="shared" si="49"/>
        <v>0</v>
      </c>
      <c r="M130" s="9">
        <f t="shared" si="49"/>
        <v>0</v>
      </c>
      <c r="N130" s="9">
        <f t="shared" si="49"/>
        <v>0</v>
      </c>
      <c r="O130" s="9">
        <f t="shared" si="49"/>
        <v>0</v>
      </c>
      <c r="P130" s="9">
        <f t="shared" si="49"/>
        <v>0</v>
      </c>
      <c r="Q130" s="9">
        <f t="shared" si="49"/>
        <v>0</v>
      </c>
      <c r="R130" s="9">
        <f t="shared" si="49"/>
        <v>0</v>
      </c>
      <c r="S130" s="9">
        <f t="shared" si="49"/>
        <v>0</v>
      </c>
      <c r="T130" s="9">
        <f t="shared" si="49"/>
        <v>0</v>
      </c>
      <c r="U130" s="9">
        <f t="shared" si="49"/>
        <v>0</v>
      </c>
      <c r="V130" s="9">
        <f t="shared" si="49"/>
        <v>0</v>
      </c>
      <c r="W130" s="9">
        <f t="shared" si="49"/>
        <v>0</v>
      </c>
      <c r="X130" s="9">
        <f t="shared" si="49"/>
        <v>70707947</v>
      </c>
      <c r="Y130" s="9">
        <f t="shared" si="49"/>
        <v>44556304</v>
      </c>
      <c r="Z130" s="9">
        <f t="shared" si="49"/>
        <v>115264251</v>
      </c>
      <c r="AA130" s="9">
        <f t="shared" si="49"/>
        <v>0</v>
      </c>
      <c r="AB130" s="9">
        <f t="shared" si="49"/>
        <v>0</v>
      </c>
      <c r="AC130" s="9">
        <f t="shared" si="49"/>
        <v>0</v>
      </c>
      <c r="AD130" s="9">
        <f t="shared" si="49"/>
        <v>0</v>
      </c>
      <c r="AE130" s="9">
        <f t="shared" si="49"/>
        <v>0</v>
      </c>
      <c r="AF130" s="9">
        <f t="shared" si="49"/>
        <v>0</v>
      </c>
    </row>
    <row r="131" spans="1:32" ht="19.5" customHeight="1">
      <c r="A131" s="52" t="s">
        <v>45</v>
      </c>
      <c r="B131" s="18" t="s">
        <v>2</v>
      </c>
      <c r="C131" s="5">
        <f>F131+I131+L131+O131+U131+X131+AA131+AD131+R131</f>
        <v>0</v>
      </c>
      <c r="D131" s="5">
        <f>G131+J131+M131+P131+V131+Y131+AB131+AE131+S131</f>
        <v>0</v>
      </c>
      <c r="E131" s="6">
        <f>H131+K131+N131+Q131+W131+Z131+AC131+AF131+T131</f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5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8">
        <f>AA131+AB131</f>
        <v>0</v>
      </c>
      <c r="AD131" s="5">
        <v>0</v>
      </c>
      <c r="AE131" s="5">
        <v>0</v>
      </c>
      <c r="AF131" s="6">
        <f>AD131+AE131</f>
        <v>0</v>
      </c>
    </row>
    <row r="132" spans="1:32" ht="19.5" customHeight="1">
      <c r="A132" s="53"/>
      <c r="B132" s="17" t="s">
        <v>3</v>
      </c>
      <c r="C132" s="5">
        <f t="shared" ref="C132:E134" si="50">F132+I132+L132+O132+U132+X132+AA132+AD132+R132</f>
        <v>4937563</v>
      </c>
      <c r="D132" s="5">
        <f t="shared" si="50"/>
        <v>0</v>
      </c>
      <c r="E132" s="6">
        <f t="shared" si="50"/>
        <v>4937563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0</v>
      </c>
      <c r="V132" s="5">
        <v>0</v>
      </c>
      <c r="W132" s="5">
        <f>U132+V132</f>
        <v>0</v>
      </c>
      <c r="X132" s="5">
        <v>4937563</v>
      </c>
      <c r="Y132" s="5">
        <v>0</v>
      </c>
      <c r="Z132" s="8">
        <f>X132+Y132</f>
        <v>4937563</v>
      </c>
      <c r="AA132" s="5">
        <v>0</v>
      </c>
      <c r="AB132" s="5">
        <v>0</v>
      </c>
      <c r="AC132" s="8">
        <f>AA132+AB132</f>
        <v>0</v>
      </c>
      <c r="AD132" s="5">
        <v>0</v>
      </c>
      <c r="AE132" s="5">
        <v>0</v>
      </c>
      <c r="AF132" s="6">
        <f>AD132+AE132</f>
        <v>0</v>
      </c>
    </row>
    <row r="133" spans="1:32" ht="19.5" customHeight="1">
      <c r="A133" s="53"/>
      <c r="B133" s="17" t="s">
        <v>59</v>
      </c>
      <c r="C133" s="5">
        <f t="shared" si="50"/>
        <v>0</v>
      </c>
      <c r="D133" s="5">
        <f t="shared" si="50"/>
        <v>0</v>
      </c>
      <c r="E133" s="6">
        <f t="shared" si="50"/>
        <v>0</v>
      </c>
      <c r="F133" s="5">
        <v>0</v>
      </c>
      <c r="G133" s="5">
        <v>0</v>
      </c>
      <c r="H133" s="5">
        <f>F133+G133</f>
        <v>0</v>
      </c>
      <c r="I133" s="5">
        <v>0</v>
      </c>
      <c r="J133" s="5">
        <v>0</v>
      </c>
      <c r="K133" s="5">
        <f>I133+J133</f>
        <v>0</v>
      </c>
      <c r="L133" s="5">
        <v>0</v>
      </c>
      <c r="M133" s="5">
        <v>0</v>
      </c>
      <c r="N133" s="5">
        <f>L133+M133</f>
        <v>0</v>
      </c>
      <c r="O133" s="5">
        <v>0</v>
      </c>
      <c r="P133" s="5">
        <v>0</v>
      </c>
      <c r="Q133" s="5">
        <f>O133+P133</f>
        <v>0</v>
      </c>
      <c r="R133" s="5">
        <v>0</v>
      </c>
      <c r="S133" s="5">
        <v>0</v>
      </c>
      <c r="T133" s="5">
        <f>R133+S133</f>
        <v>0</v>
      </c>
      <c r="U133" s="5">
        <v>0</v>
      </c>
      <c r="V133" s="5">
        <v>0</v>
      </c>
      <c r="W133" s="5">
        <f>U133+V133</f>
        <v>0</v>
      </c>
      <c r="X133" s="5">
        <v>0</v>
      </c>
      <c r="Y133" s="5">
        <v>0</v>
      </c>
      <c r="Z133" s="8">
        <f>X133+Y133</f>
        <v>0</v>
      </c>
      <c r="AA133" s="5">
        <v>0</v>
      </c>
      <c r="AB133" s="5">
        <v>0</v>
      </c>
      <c r="AC133" s="8">
        <f>AA133+AB133</f>
        <v>0</v>
      </c>
      <c r="AD133" s="5">
        <v>0</v>
      </c>
      <c r="AE133" s="5">
        <v>0</v>
      </c>
      <c r="AF133" s="6">
        <f>AD133+AE133</f>
        <v>0</v>
      </c>
    </row>
    <row r="134" spans="1:32" ht="19.5" customHeight="1">
      <c r="A134" s="54"/>
      <c r="B134" s="17" t="s">
        <v>4</v>
      </c>
      <c r="C134" s="5">
        <f t="shared" si="50"/>
        <v>92471301</v>
      </c>
      <c r="D134" s="5">
        <f t="shared" si="50"/>
        <v>128577351</v>
      </c>
      <c r="E134" s="6">
        <f t="shared" si="50"/>
        <v>221048652</v>
      </c>
      <c r="F134" s="5">
        <v>48243500</v>
      </c>
      <c r="G134" s="5">
        <v>128577351</v>
      </c>
      <c r="H134" s="5">
        <f>F134+G134</f>
        <v>176820851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0</v>
      </c>
      <c r="V134" s="5">
        <v>0</v>
      </c>
      <c r="W134" s="5">
        <f>U134+V134</f>
        <v>0</v>
      </c>
      <c r="X134" s="5">
        <v>44227801</v>
      </c>
      <c r="Y134" s="5">
        <v>0</v>
      </c>
      <c r="Z134" s="8">
        <f>X134+Y134</f>
        <v>44227801</v>
      </c>
      <c r="AA134" s="5">
        <v>0</v>
      </c>
      <c r="AB134" s="5">
        <v>0</v>
      </c>
      <c r="AC134" s="8">
        <f>AA134+AB134</f>
        <v>0</v>
      </c>
      <c r="AD134" s="5">
        <v>0</v>
      </c>
      <c r="AE134" s="5">
        <v>0</v>
      </c>
      <c r="AF134" s="6">
        <f>AD134+AE134</f>
        <v>0</v>
      </c>
    </row>
    <row r="135" spans="1:32" ht="19.5" customHeight="1" thickBot="1">
      <c r="A135" s="22" t="s">
        <v>5</v>
      </c>
      <c r="B135" s="21"/>
      <c r="C135" s="9">
        <f t="shared" ref="C135:AF135" si="51">SUM(C131:C134)</f>
        <v>97408864</v>
      </c>
      <c r="D135" s="9">
        <f t="shared" si="51"/>
        <v>128577351</v>
      </c>
      <c r="E135" s="9">
        <f t="shared" si="51"/>
        <v>225986215</v>
      </c>
      <c r="F135" s="9">
        <f t="shared" si="51"/>
        <v>48243500</v>
      </c>
      <c r="G135" s="9">
        <f t="shared" si="51"/>
        <v>128577351</v>
      </c>
      <c r="H135" s="9">
        <f t="shared" si="51"/>
        <v>176820851</v>
      </c>
      <c r="I135" s="9">
        <f t="shared" si="51"/>
        <v>0</v>
      </c>
      <c r="J135" s="9">
        <f t="shared" si="51"/>
        <v>0</v>
      </c>
      <c r="K135" s="9">
        <f t="shared" si="51"/>
        <v>0</v>
      </c>
      <c r="L135" s="9">
        <f t="shared" si="51"/>
        <v>0</v>
      </c>
      <c r="M135" s="9">
        <f t="shared" si="51"/>
        <v>0</v>
      </c>
      <c r="N135" s="9">
        <f t="shared" si="51"/>
        <v>0</v>
      </c>
      <c r="O135" s="9">
        <f t="shared" si="51"/>
        <v>0</v>
      </c>
      <c r="P135" s="9">
        <f t="shared" si="51"/>
        <v>0</v>
      </c>
      <c r="Q135" s="9">
        <f t="shared" si="51"/>
        <v>0</v>
      </c>
      <c r="R135" s="9">
        <f t="shared" si="51"/>
        <v>0</v>
      </c>
      <c r="S135" s="9">
        <f t="shared" si="51"/>
        <v>0</v>
      </c>
      <c r="T135" s="9">
        <f t="shared" si="51"/>
        <v>0</v>
      </c>
      <c r="U135" s="9">
        <f t="shared" si="51"/>
        <v>0</v>
      </c>
      <c r="V135" s="9">
        <f t="shared" si="51"/>
        <v>0</v>
      </c>
      <c r="W135" s="9">
        <f t="shared" si="51"/>
        <v>0</v>
      </c>
      <c r="X135" s="9">
        <f t="shared" si="51"/>
        <v>49165364</v>
      </c>
      <c r="Y135" s="9">
        <f t="shared" si="51"/>
        <v>0</v>
      </c>
      <c r="Z135" s="9">
        <f t="shared" si="51"/>
        <v>49165364</v>
      </c>
      <c r="AA135" s="9">
        <f t="shared" si="51"/>
        <v>0</v>
      </c>
      <c r="AB135" s="9">
        <f t="shared" si="51"/>
        <v>0</v>
      </c>
      <c r="AC135" s="9">
        <f t="shared" si="51"/>
        <v>0</v>
      </c>
      <c r="AD135" s="9">
        <f t="shared" si="51"/>
        <v>0</v>
      </c>
      <c r="AE135" s="9">
        <f t="shared" si="51"/>
        <v>0</v>
      </c>
      <c r="AF135" s="9">
        <f t="shared" si="51"/>
        <v>0</v>
      </c>
    </row>
    <row r="136" spans="1:32" ht="19.5" customHeight="1">
      <c r="A136" s="52" t="s">
        <v>46</v>
      </c>
      <c r="B136" s="18" t="s">
        <v>2</v>
      </c>
      <c r="C136" s="5">
        <f>F136+I136+L136+O136+U136+X136+AA136+AD136+R136</f>
        <v>0</v>
      </c>
      <c r="D136" s="5">
        <f>G136+J136+M136+P136+V136+Y136+AB136+AE136+S136</f>
        <v>0</v>
      </c>
      <c r="E136" s="6">
        <f>H136+K136+N136+Q136+W136+Z136+AC136+AF136+T136</f>
        <v>0</v>
      </c>
      <c r="F136" s="5">
        <v>0</v>
      </c>
      <c r="G136" s="5">
        <v>0</v>
      </c>
      <c r="H136" s="5">
        <f>F136+G136</f>
        <v>0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0</v>
      </c>
      <c r="V136" s="5">
        <v>0</v>
      </c>
      <c r="W136" s="5">
        <f>U136+V136</f>
        <v>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8">
        <f>AA136+AB136</f>
        <v>0</v>
      </c>
      <c r="AD136" s="5">
        <v>0</v>
      </c>
      <c r="AE136" s="5">
        <v>0</v>
      </c>
      <c r="AF136" s="6">
        <f>AD136+AE136</f>
        <v>0</v>
      </c>
    </row>
    <row r="137" spans="1:32" ht="19.5" customHeight="1">
      <c r="A137" s="53"/>
      <c r="B137" s="17" t="s">
        <v>3</v>
      </c>
      <c r="C137" s="5">
        <f t="shared" ref="C137:E139" si="52">F137+I137+L137+O137+U137+X137+AA137+AD137+R137</f>
        <v>0</v>
      </c>
      <c r="D137" s="5">
        <f t="shared" si="52"/>
        <v>0</v>
      </c>
      <c r="E137" s="6">
        <f t="shared" si="52"/>
        <v>0</v>
      </c>
      <c r="F137" s="5">
        <v>0</v>
      </c>
      <c r="G137" s="5">
        <v>0</v>
      </c>
      <c r="H137" s="5">
        <f>F137+G137</f>
        <v>0</v>
      </c>
      <c r="I137" s="5">
        <v>0</v>
      </c>
      <c r="J137" s="5">
        <v>0</v>
      </c>
      <c r="K137" s="5">
        <f>I137+J137</f>
        <v>0</v>
      </c>
      <c r="L137" s="5">
        <v>0</v>
      </c>
      <c r="M137" s="5">
        <v>0</v>
      </c>
      <c r="N137" s="5">
        <f>L137+M137</f>
        <v>0</v>
      </c>
      <c r="O137" s="5">
        <v>0</v>
      </c>
      <c r="P137" s="5">
        <v>0</v>
      </c>
      <c r="Q137" s="5">
        <f>O137+P137</f>
        <v>0</v>
      </c>
      <c r="R137" s="5">
        <v>0</v>
      </c>
      <c r="S137" s="5">
        <v>0</v>
      </c>
      <c r="T137" s="5">
        <f>R137+S137</f>
        <v>0</v>
      </c>
      <c r="U137" s="5">
        <v>0</v>
      </c>
      <c r="V137" s="5">
        <v>0</v>
      </c>
      <c r="W137" s="5">
        <f>U137+V137</f>
        <v>0</v>
      </c>
      <c r="X137" s="5">
        <v>0</v>
      </c>
      <c r="Y137" s="5">
        <v>0</v>
      </c>
      <c r="Z137" s="8">
        <f>X137+Y137</f>
        <v>0</v>
      </c>
      <c r="AA137" s="5">
        <v>0</v>
      </c>
      <c r="AB137" s="5">
        <v>0</v>
      </c>
      <c r="AC137" s="8">
        <f>AA137+AB137</f>
        <v>0</v>
      </c>
      <c r="AD137" s="5">
        <v>0</v>
      </c>
      <c r="AE137" s="5">
        <v>0</v>
      </c>
      <c r="AF137" s="6">
        <f>AD137+AE137</f>
        <v>0</v>
      </c>
    </row>
    <row r="138" spans="1:32" ht="19.5" customHeight="1">
      <c r="A138" s="53"/>
      <c r="B138" s="17" t="s">
        <v>59</v>
      </c>
      <c r="C138" s="5">
        <f t="shared" si="52"/>
        <v>0</v>
      </c>
      <c r="D138" s="5">
        <f t="shared" si="52"/>
        <v>0</v>
      </c>
      <c r="E138" s="6">
        <f t="shared" si="52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5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8">
        <f>AA138+AB138</f>
        <v>0</v>
      </c>
      <c r="AD138" s="5">
        <v>0</v>
      </c>
      <c r="AE138" s="5">
        <v>0</v>
      </c>
      <c r="AF138" s="6">
        <f>AD138+AE138</f>
        <v>0</v>
      </c>
    </row>
    <row r="139" spans="1:32" ht="19.5" customHeight="1">
      <c r="A139" s="54"/>
      <c r="B139" s="17" t="s">
        <v>4</v>
      </c>
      <c r="C139" s="5">
        <f t="shared" si="52"/>
        <v>0</v>
      </c>
      <c r="D139" s="5">
        <f t="shared" si="52"/>
        <v>0</v>
      </c>
      <c r="E139" s="6">
        <f t="shared" si="52"/>
        <v>0</v>
      </c>
      <c r="F139" s="5">
        <v>0</v>
      </c>
      <c r="G139" s="5">
        <v>0</v>
      </c>
      <c r="H139" s="5">
        <f>F139+G139</f>
        <v>0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5">
        <f>U139+V139</f>
        <v>0</v>
      </c>
      <c r="X139" s="5">
        <v>0</v>
      </c>
      <c r="Y139" s="5">
        <v>0</v>
      </c>
      <c r="Z139" s="8">
        <f>X139+Y139</f>
        <v>0</v>
      </c>
      <c r="AA139" s="5">
        <v>0</v>
      </c>
      <c r="AB139" s="5">
        <v>0</v>
      </c>
      <c r="AC139" s="8">
        <f>AA139+AB139</f>
        <v>0</v>
      </c>
      <c r="AD139" s="5">
        <v>0</v>
      </c>
      <c r="AE139" s="5">
        <v>0</v>
      </c>
      <c r="AF139" s="6">
        <f>AD139+AE139</f>
        <v>0</v>
      </c>
    </row>
    <row r="140" spans="1:32" ht="19.5" customHeight="1" thickBot="1">
      <c r="A140" s="22" t="s">
        <v>5</v>
      </c>
      <c r="B140" s="21"/>
      <c r="C140" s="9">
        <f t="shared" ref="C140:AF140" si="53">SUM(C136:C139)</f>
        <v>0</v>
      </c>
      <c r="D140" s="9">
        <f t="shared" si="53"/>
        <v>0</v>
      </c>
      <c r="E140" s="9">
        <f t="shared" si="53"/>
        <v>0</v>
      </c>
      <c r="F140" s="9">
        <f t="shared" si="53"/>
        <v>0</v>
      </c>
      <c r="G140" s="9">
        <f t="shared" si="53"/>
        <v>0</v>
      </c>
      <c r="H140" s="9">
        <f t="shared" si="53"/>
        <v>0</v>
      </c>
      <c r="I140" s="9">
        <f t="shared" si="53"/>
        <v>0</v>
      </c>
      <c r="J140" s="9">
        <f t="shared" si="53"/>
        <v>0</v>
      </c>
      <c r="K140" s="9">
        <f t="shared" si="53"/>
        <v>0</v>
      </c>
      <c r="L140" s="9">
        <f t="shared" si="53"/>
        <v>0</v>
      </c>
      <c r="M140" s="9">
        <f t="shared" si="53"/>
        <v>0</v>
      </c>
      <c r="N140" s="9">
        <f t="shared" si="53"/>
        <v>0</v>
      </c>
      <c r="O140" s="9">
        <f t="shared" si="53"/>
        <v>0</v>
      </c>
      <c r="P140" s="9">
        <f t="shared" si="53"/>
        <v>0</v>
      </c>
      <c r="Q140" s="9">
        <f t="shared" si="53"/>
        <v>0</v>
      </c>
      <c r="R140" s="9">
        <f t="shared" si="53"/>
        <v>0</v>
      </c>
      <c r="S140" s="9">
        <f t="shared" si="53"/>
        <v>0</v>
      </c>
      <c r="T140" s="9">
        <f t="shared" si="53"/>
        <v>0</v>
      </c>
      <c r="U140" s="9">
        <f t="shared" si="53"/>
        <v>0</v>
      </c>
      <c r="V140" s="9">
        <f t="shared" si="53"/>
        <v>0</v>
      </c>
      <c r="W140" s="9">
        <f t="shared" si="53"/>
        <v>0</v>
      </c>
      <c r="X140" s="9">
        <f t="shared" si="53"/>
        <v>0</v>
      </c>
      <c r="Y140" s="9">
        <f t="shared" si="53"/>
        <v>0</v>
      </c>
      <c r="Z140" s="9">
        <f t="shared" si="53"/>
        <v>0</v>
      </c>
      <c r="AA140" s="9">
        <f t="shared" si="53"/>
        <v>0</v>
      </c>
      <c r="AB140" s="9">
        <f t="shared" si="53"/>
        <v>0</v>
      </c>
      <c r="AC140" s="9">
        <f t="shared" si="53"/>
        <v>0</v>
      </c>
      <c r="AD140" s="9">
        <f t="shared" si="53"/>
        <v>0</v>
      </c>
      <c r="AE140" s="9">
        <f t="shared" si="53"/>
        <v>0</v>
      </c>
      <c r="AF140" s="9">
        <f t="shared" si="53"/>
        <v>0</v>
      </c>
    </row>
    <row r="141" spans="1:32" ht="19.5" customHeight="1">
      <c r="A141" s="52" t="s">
        <v>58</v>
      </c>
      <c r="B141" s="18" t="s">
        <v>2</v>
      </c>
      <c r="C141" s="5">
        <f>F141+I141+L141+O141+U141+X141+AA141+AD141+R141</f>
        <v>0</v>
      </c>
      <c r="D141" s="5">
        <f>G141+J141+M141+P141+V141+Y141+AB141+AE141+S141</f>
        <v>0</v>
      </c>
      <c r="E141" s="6">
        <f>H141+K141+N141+Q141+W141+Z141+AC141+AF141+T141</f>
        <v>0</v>
      </c>
      <c r="F141" s="5">
        <v>0</v>
      </c>
      <c r="G141" s="5">
        <v>0</v>
      </c>
      <c r="H141" s="5">
        <f>F141+G141</f>
        <v>0</v>
      </c>
      <c r="I141" s="5">
        <v>0</v>
      </c>
      <c r="J141" s="5">
        <v>0</v>
      </c>
      <c r="K141" s="5">
        <f>I141+J141</f>
        <v>0</v>
      </c>
      <c r="L141" s="5">
        <v>0</v>
      </c>
      <c r="M141" s="5">
        <v>0</v>
      </c>
      <c r="N141" s="5">
        <f>L141+M141</f>
        <v>0</v>
      </c>
      <c r="O141" s="5">
        <v>0</v>
      </c>
      <c r="P141" s="5">
        <v>0</v>
      </c>
      <c r="Q141" s="5">
        <f>O141+P141</f>
        <v>0</v>
      </c>
      <c r="R141" s="5">
        <v>0</v>
      </c>
      <c r="S141" s="5">
        <v>0</v>
      </c>
      <c r="T141" s="5">
        <f>R141+S141</f>
        <v>0</v>
      </c>
      <c r="U141" s="5">
        <v>0</v>
      </c>
      <c r="V141" s="5">
        <v>0</v>
      </c>
      <c r="W141" s="5">
        <f>U141+V141</f>
        <v>0</v>
      </c>
      <c r="X141" s="5">
        <v>0</v>
      </c>
      <c r="Y141" s="5">
        <v>0</v>
      </c>
      <c r="Z141" s="8">
        <f>X141+Y141</f>
        <v>0</v>
      </c>
      <c r="AA141" s="5">
        <v>0</v>
      </c>
      <c r="AB141" s="5">
        <v>0</v>
      </c>
      <c r="AC141" s="8">
        <f>AA141+AB141</f>
        <v>0</v>
      </c>
      <c r="AD141" s="5">
        <v>0</v>
      </c>
      <c r="AE141" s="5">
        <v>0</v>
      </c>
      <c r="AF141" s="6">
        <f>AD141+AE141</f>
        <v>0</v>
      </c>
    </row>
    <row r="142" spans="1:32" ht="19.5" customHeight="1">
      <c r="A142" s="53"/>
      <c r="B142" s="17" t="s">
        <v>3</v>
      </c>
      <c r="C142" s="5">
        <f t="shared" ref="C142:E144" si="54">F142+I142+L142+O142+U142+X142+AA142+AD142+R142</f>
        <v>0</v>
      </c>
      <c r="D142" s="5">
        <f t="shared" si="54"/>
        <v>0</v>
      </c>
      <c r="E142" s="6">
        <f t="shared" si="54"/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5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8">
        <f>AA142+AB142</f>
        <v>0</v>
      </c>
      <c r="AD142" s="5">
        <v>0</v>
      </c>
      <c r="AE142" s="5">
        <v>0</v>
      </c>
      <c r="AF142" s="6">
        <f>AD142+AE142</f>
        <v>0</v>
      </c>
    </row>
    <row r="143" spans="1:32" ht="19.5" customHeight="1">
      <c r="A143" s="53"/>
      <c r="B143" s="17" t="s">
        <v>59</v>
      </c>
      <c r="C143" s="5">
        <f t="shared" si="54"/>
        <v>0</v>
      </c>
      <c r="D143" s="5">
        <f t="shared" si="54"/>
        <v>0</v>
      </c>
      <c r="E143" s="6">
        <f t="shared" si="54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5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8">
        <f>AA143+AB143</f>
        <v>0</v>
      </c>
      <c r="AD143" s="5">
        <v>0</v>
      </c>
      <c r="AE143" s="5">
        <v>0</v>
      </c>
      <c r="AF143" s="6">
        <f>AD143+AE143</f>
        <v>0</v>
      </c>
    </row>
    <row r="144" spans="1:32" ht="19.5" customHeight="1">
      <c r="A144" s="54"/>
      <c r="B144" s="17" t="s">
        <v>4</v>
      </c>
      <c r="C144" s="5">
        <f t="shared" si="54"/>
        <v>1807467597</v>
      </c>
      <c r="D144" s="5">
        <f t="shared" si="54"/>
        <v>628219787</v>
      </c>
      <c r="E144" s="6">
        <f t="shared" si="54"/>
        <v>2435687384</v>
      </c>
      <c r="F144" s="5">
        <v>1807467597</v>
      </c>
      <c r="G144" s="5">
        <v>628219787</v>
      </c>
      <c r="H144" s="5">
        <f>F144+G144</f>
        <v>2435687384</v>
      </c>
      <c r="I144" s="5">
        <v>0</v>
      </c>
      <c r="J144" s="5">
        <v>0</v>
      </c>
      <c r="K144" s="5">
        <f>I144+J144</f>
        <v>0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0</v>
      </c>
      <c r="V144" s="5">
        <v>0</v>
      </c>
      <c r="W144" s="5">
        <f>U144+V144</f>
        <v>0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8">
        <f>AA144+AB144</f>
        <v>0</v>
      </c>
      <c r="AD144" s="5">
        <v>0</v>
      </c>
      <c r="AE144" s="5">
        <v>0</v>
      </c>
      <c r="AF144" s="6">
        <f>AD144+AE144</f>
        <v>0</v>
      </c>
    </row>
    <row r="145" spans="1:32" ht="19.5" customHeight="1" thickBot="1">
      <c r="A145" s="22" t="s">
        <v>5</v>
      </c>
      <c r="B145" s="21"/>
      <c r="C145" s="9">
        <f t="shared" ref="C145:AF145" si="55">SUM(C141:C144)</f>
        <v>1807467597</v>
      </c>
      <c r="D145" s="9">
        <f t="shared" si="55"/>
        <v>628219787</v>
      </c>
      <c r="E145" s="9">
        <f t="shared" si="55"/>
        <v>2435687384</v>
      </c>
      <c r="F145" s="9">
        <f t="shared" si="55"/>
        <v>1807467597</v>
      </c>
      <c r="G145" s="9">
        <f t="shared" si="55"/>
        <v>628219787</v>
      </c>
      <c r="H145" s="9">
        <f t="shared" si="55"/>
        <v>2435687384</v>
      </c>
      <c r="I145" s="9">
        <f t="shared" si="55"/>
        <v>0</v>
      </c>
      <c r="J145" s="9">
        <f t="shared" si="55"/>
        <v>0</v>
      </c>
      <c r="K145" s="9">
        <f t="shared" si="55"/>
        <v>0</v>
      </c>
      <c r="L145" s="9">
        <f t="shared" si="55"/>
        <v>0</v>
      </c>
      <c r="M145" s="9">
        <f t="shared" si="55"/>
        <v>0</v>
      </c>
      <c r="N145" s="9">
        <f t="shared" si="55"/>
        <v>0</v>
      </c>
      <c r="O145" s="9">
        <f t="shared" si="55"/>
        <v>0</v>
      </c>
      <c r="P145" s="9">
        <f t="shared" si="55"/>
        <v>0</v>
      </c>
      <c r="Q145" s="9">
        <f t="shared" si="55"/>
        <v>0</v>
      </c>
      <c r="R145" s="9">
        <f t="shared" si="55"/>
        <v>0</v>
      </c>
      <c r="S145" s="9">
        <f t="shared" si="55"/>
        <v>0</v>
      </c>
      <c r="T145" s="9">
        <f t="shared" si="55"/>
        <v>0</v>
      </c>
      <c r="U145" s="9">
        <f t="shared" si="55"/>
        <v>0</v>
      </c>
      <c r="V145" s="9">
        <f t="shared" si="55"/>
        <v>0</v>
      </c>
      <c r="W145" s="9">
        <f t="shared" si="55"/>
        <v>0</v>
      </c>
      <c r="X145" s="9">
        <f t="shared" si="55"/>
        <v>0</v>
      </c>
      <c r="Y145" s="9">
        <f t="shared" si="55"/>
        <v>0</v>
      </c>
      <c r="Z145" s="9">
        <f t="shared" si="55"/>
        <v>0</v>
      </c>
      <c r="AA145" s="9">
        <f t="shared" si="55"/>
        <v>0</v>
      </c>
      <c r="AB145" s="9">
        <f t="shared" si="55"/>
        <v>0</v>
      </c>
      <c r="AC145" s="9">
        <f t="shared" si="55"/>
        <v>0</v>
      </c>
      <c r="AD145" s="9">
        <f t="shared" si="55"/>
        <v>0</v>
      </c>
      <c r="AE145" s="9">
        <f t="shared" si="55"/>
        <v>0</v>
      </c>
      <c r="AF145" s="9">
        <f t="shared" si="55"/>
        <v>0</v>
      </c>
    </row>
    <row r="146" spans="1:32" ht="19.5" customHeight="1">
      <c r="A146" s="52" t="s">
        <v>47</v>
      </c>
      <c r="B146" s="18" t="s">
        <v>2</v>
      </c>
      <c r="C146" s="5">
        <f>F146+I146+L146+O146+U146+X146+AA146+AD146+R146</f>
        <v>0</v>
      </c>
      <c r="D146" s="5">
        <f>G146+J146+M146+P146+V146+Y146+AB146+AE146+S146</f>
        <v>0</v>
      </c>
      <c r="E146" s="6">
        <f>H146+K146+N146+Q146+W146+Z146+AC146+AF146+T146</f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5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8">
        <f>AA146+AB146</f>
        <v>0</v>
      </c>
      <c r="AD146" s="5">
        <v>0</v>
      </c>
      <c r="AE146" s="5">
        <v>0</v>
      </c>
      <c r="AF146" s="6">
        <f>AD146+AE146</f>
        <v>0</v>
      </c>
    </row>
    <row r="147" spans="1:32" ht="19.5" customHeight="1">
      <c r="A147" s="53"/>
      <c r="B147" s="17" t="s">
        <v>3</v>
      </c>
      <c r="C147" s="5">
        <f t="shared" ref="C147:E149" si="56">F147+I147+L147+O147+U147+X147+AA147+AD147+R147</f>
        <v>0</v>
      </c>
      <c r="D147" s="5">
        <f t="shared" si="56"/>
        <v>0</v>
      </c>
      <c r="E147" s="6">
        <f t="shared" si="56"/>
        <v>0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0</v>
      </c>
      <c r="V147" s="5">
        <v>0</v>
      </c>
      <c r="W147" s="5">
        <f>U147+V147</f>
        <v>0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8">
        <f>AA147+AB147</f>
        <v>0</v>
      </c>
      <c r="AD147" s="5">
        <v>0</v>
      </c>
      <c r="AE147" s="5">
        <v>0</v>
      </c>
      <c r="AF147" s="6">
        <f>AD147+AE147</f>
        <v>0</v>
      </c>
    </row>
    <row r="148" spans="1:32" ht="19.5" customHeight="1">
      <c r="A148" s="53"/>
      <c r="B148" s="17" t="s">
        <v>59</v>
      </c>
      <c r="C148" s="5">
        <f t="shared" si="56"/>
        <v>0</v>
      </c>
      <c r="D148" s="5">
        <f t="shared" si="56"/>
        <v>0</v>
      </c>
      <c r="E148" s="6">
        <f t="shared" si="56"/>
        <v>0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0</v>
      </c>
      <c r="V148" s="5">
        <v>0</v>
      </c>
      <c r="W148" s="5">
        <f>U148+V148</f>
        <v>0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8">
        <f>AA148+AB148</f>
        <v>0</v>
      </c>
      <c r="AD148" s="5">
        <v>0</v>
      </c>
      <c r="AE148" s="5">
        <v>0</v>
      </c>
      <c r="AF148" s="6">
        <f>AD148+AE148</f>
        <v>0</v>
      </c>
    </row>
    <row r="149" spans="1:32" ht="19.5" customHeight="1">
      <c r="A149" s="54"/>
      <c r="B149" s="17" t="s">
        <v>4</v>
      </c>
      <c r="C149" s="5">
        <f t="shared" si="56"/>
        <v>0</v>
      </c>
      <c r="D149" s="5">
        <f t="shared" si="56"/>
        <v>0</v>
      </c>
      <c r="E149" s="6">
        <f t="shared" si="56"/>
        <v>0</v>
      </c>
      <c r="F149" s="5">
        <v>0</v>
      </c>
      <c r="G149" s="5">
        <v>0</v>
      </c>
      <c r="H149" s="5">
        <f>F149+G149</f>
        <v>0</v>
      </c>
      <c r="I149" s="5">
        <v>0</v>
      </c>
      <c r="J149" s="5">
        <v>0</v>
      </c>
      <c r="K149" s="5">
        <f>I149+J149</f>
        <v>0</v>
      </c>
      <c r="L149" s="5">
        <v>0</v>
      </c>
      <c r="M149" s="5">
        <v>0</v>
      </c>
      <c r="N149" s="5">
        <f>L149+M149</f>
        <v>0</v>
      </c>
      <c r="O149" s="5">
        <v>0</v>
      </c>
      <c r="P149" s="5">
        <v>0</v>
      </c>
      <c r="Q149" s="5">
        <f>O149+P149</f>
        <v>0</v>
      </c>
      <c r="R149" s="5">
        <v>0</v>
      </c>
      <c r="S149" s="5">
        <v>0</v>
      </c>
      <c r="T149" s="5">
        <f>R149+S149</f>
        <v>0</v>
      </c>
      <c r="U149" s="5">
        <v>0</v>
      </c>
      <c r="V149" s="5">
        <v>0</v>
      </c>
      <c r="W149" s="5">
        <f>U149+V149</f>
        <v>0</v>
      </c>
      <c r="X149" s="5">
        <v>0</v>
      </c>
      <c r="Y149" s="5">
        <v>0</v>
      </c>
      <c r="Z149" s="8">
        <f>X149+Y149</f>
        <v>0</v>
      </c>
      <c r="AA149" s="5">
        <v>0</v>
      </c>
      <c r="AB149" s="5">
        <v>0</v>
      </c>
      <c r="AC149" s="8">
        <f>AA149+AB149</f>
        <v>0</v>
      </c>
      <c r="AD149" s="5">
        <v>0</v>
      </c>
      <c r="AE149" s="5">
        <v>0</v>
      </c>
      <c r="AF149" s="6">
        <f>AD149+AE149</f>
        <v>0</v>
      </c>
    </row>
    <row r="150" spans="1:32" ht="19.5" customHeight="1" thickBot="1">
      <c r="A150" s="22" t="s">
        <v>5</v>
      </c>
      <c r="B150" s="21"/>
      <c r="C150" s="9">
        <f t="shared" ref="C150:AF150" si="57">SUM(C146:C149)</f>
        <v>0</v>
      </c>
      <c r="D150" s="9">
        <f t="shared" si="57"/>
        <v>0</v>
      </c>
      <c r="E150" s="9">
        <f t="shared" si="57"/>
        <v>0</v>
      </c>
      <c r="F150" s="9">
        <f t="shared" si="57"/>
        <v>0</v>
      </c>
      <c r="G150" s="9">
        <f t="shared" si="57"/>
        <v>0</v>
      </c>
      <c r="H150" s="9">
        <f t="shared" si="57"/>
        <v>0</v>
      </c>
      <c r="I150" s="9">
        <f t="shared" si="57"/>
        <v>0</v>
      </c>
      <c r="J150" s="9">
        <f t="shared" si="57"/>
        <v>0</v>
      </c>
      <c r="K150" s="9">
        <f t="shared" si="57"/>
        <v>0</v>
      </c>
      <c r="L150" s="9">
        <f t="shared" si="57"/>
        <v>0</v>
      </c>
      <c r="M150" s="9">
        <f t="shared" si="57"/>
        <v>0</v>
      </c>
      <c r="N150" s="9">
        <f t="shared" si="57"/>
        <v>0</v>
      </c>
      <c r="O150" s="9">
        <f t="shared" si="57"/>
        <v>0</v>
      </c>
      <c r="P150" s="9">
        <f t="shared" si="57"/>
        <v>0</v>
      </c>
      <c r="Q150" s="9">
        <f t="shared" si="57"/>
        <v>0</v>
      </c>
      <c r="R150" s="9">
        <f t="shared" si="57"/>
        <v>0</v>
      </c>
      <c r="S150" s="9">
        <f t="shared" si="57"/>
        <v>0</v>
      </c>
      <c r="T150" s="9">
        <f t="shared" si="57"/>
        <v>0</v>
      </c>
      <c r="U150" s="9">
        <f t="shared" si="57"/>
        <v>0</v>
      </c>
      <c r="V150" s="9">
        <f t="shared" si="57"/>
        <v>0</v>
      </c>
      <c r="W150" s="9">
        <f t="shared" si="57"/>
        <v>0</v>
      </c>
      <c r="X150" s="9">
        <f t="shared" si="57"/>
        <v>0</v>
      </c>
      <c r="Y150" s="9">
        <f t="shared" si="57"/>
        <v>0</v>
      </c>
      <c r="Z150" s="9">
        <f t="shared" si="57"/>
        <v>0</v>
      </c>
      <c r="AA150" s="9">
        <f t="shared" si="57"/>
        <v>0</v>
      </c>
      <c r="AB150" s="9">
        <f t="shared" si="57"/>
        <v>0</v>
      </c>
      <c r="AC150" s="9">
        <f t="shared" si="57"/>
        <v>0</v>
      </c>
      <c r="AD150" s="9">
        <f t="shared" si="57"/>
        <v>0</v>
      </c>
      <c r="AE150" s="9">
        <f t="shared" si="57"/>
        <v>0</v>
      </c>
      <c r="AF150" s="9">
        <f t="shared" si="57"/>
        <v>0</v>
      </c>
    </row>
    <row r="151" spans="1:32" ht="19.5" customHeight="1">
      <c r="A151" s="52" t="s">
        <v>48</v>
      </c>
      <c r="B151" s="18" t="s">
        <v>2</v>
      </c>
      <c r="C151" s="5">
        <f>F151+I151+L151+O151+U151+X151+AA151+AD151+R151</f>
        <v>21011923</v>
      </c>
      <c r="D151" s="5">
        <f>G151+J151+M151+P151+V151+Y151+AB151+AE151+S151</f>
        <v>2236809</v>
      </c>
      <c r="E151" s="6">
        <f>H151+K151+N151+Q151+W151+Z151+AC151+AF151+T151</f>
        <v>23248732</v>
      </c>
      <c r="F151" s="5">
        <v>4093150</v>
      </c>
      <c r="G151" s="5">
        <v>1946402</v>
      </c>
      <c r="H151" s="5">
        <f>F151+G151</f>
        <v>6039552</v>
      </c>
      <c r="I151" s="5">
        <v>0</v>
      </c>
      <c r="J151" s="5">
        <v>0</v>
      </c>
      <c r="K151" s="5">
        <f>I151+J151</f>
        <v>0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2792</v>
      </c>
      <c r="V151" s="5">
        <v>0</v>
      </c>
      <c r="W151" s="5">
        <f>U151+V151</f>
        <v>2792</v>
      </c>
      <c r="X151" s="5">
        <v>16915981</v>
      </c>
      <c r="Y151" s="5">
        <v>290407</v>
      </c>
      <c r="Z151" s="8">
        <f>X151+Y151</f>
        <v>17206388</v>
      </c>
      <c r="AA151" s="5">
        <v>0</v>
      </c>
      <c r="AB151" s="5">
        <v>0</v>
      </c>
      <c r="AC151" s="8">
        <f>AA151+AB151</f>
        <v>0</v>
      </c>
      <c r="AD151" s="5">
        <v>0</v>
      </c>
      <c r="AE151" s="5">
        <v>0</v>
      </c>
      <c r="AF151" s="6">
        <f>AD151+AE151</f>
        <v>0</v>
      </c>
    </row>
    <row r="152" spans="1:32" ht="19.5" customHeight="1">
      <c r="A152" s="53"/>
      <c r="B152" s="17" t="s">
        <v>3</v>
      </c>
      <c r="C152" s="5">
        <f t="shared" ref="C152:E154" si="58">F152+I152+L152+O152+U152+X152+AA152+AD152+R152</f>
        <v>75639503</v>
      </c>
      <c r="D152" s="5">
        <f t="shared" si="58"/>
        <v>42952841</v>
      </c>
      <c r="E152" s="6">
        <f t="shared" si="58"/>
        <v>118592344</v>
      </c>
      <c r="F152" s="5">
        <v>157140</v>
      </c>
      <c r="G152" s="5">
        <v>5453541</v>
      </c>
      <c r="H152" s="5">
        <f>F152+G152</f>
        <v>5610681</v>
      </c>
      <c r="I152" s="5">
        <v>0</v>
      </c>
      <c r="J152" s="5">
        <v>7427800</v>
      </c>
      <c r="K152" s="5">
        <f>I152+J152</f>
        <v>7427800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0</v>
      </c>
      <c r="V152" s="5">
        <v>0</v>
      </c>
      <c r="W152" s="5">
        <f>U152+V152</f>
        <v>0</v>
      </c>
      <c r="X152" s="5">
        <v>75482363</v>
      </c>
      <c r="Y152" s="5">
        <v>30071500</v>
      </c>
      <c r="Z152" s="8">
        <f>X152+Y152</f>
        <v>105553863</v>
      </c>
      <c r="AA152" s="5">
        <v>0</v>
      </c>
      <c r="AB152" s="5">
        <v>0</v>
      </c>
      <c r="AC152" s="8">
        <f>AA152+AB152</f>
        <v>0</v>
      </c>
      <c r="AD152" s="5">
        <v>0</v>
      </c>
      <c r="AE152" s="5">
        <v>0</v>
      </c>
      <c r="AF152" s="6">
        <f>AD152+AE152</f>
        <v>0</v>
      </c>
    </row>
    <row r="153" spans="1:32" ht="19.5" customHeight="1">
      <c r="A153" s="53"/>
      <c r="B153" s="17" t="s">
        <v>59</v>
      </c>
      <c r="C153" s="5">
        <f t="shared" si="58"/>
        <v>0</v>
      </c>
      <c r="D153" s="5">
        <f t="shared" si="58"/>
        <v>0</v>
      </c>
      <c r="E153" s="6">
        <f t="shared" si="58"/>
        <v>0</v>
      </c>
      <c r="F153" s="5">
        <v>0</v>
      </c>
      <c r="G153" s="5">
        <v>0</v>
      </c>
      <c r="H153" s="5">
        <f>F153+G153</f>
        <v>0</v>
      </c>
      <c r="I153" s="5">
        <v>0</v>
      </c>
      <c r="J153" s="5">
        <v>0</v>
      </c>
      <c r="K153" s="5">
        <f>I153+J153</f>
        <v>0</v>
      </c>
      <c r="L153" s="5">
        <v>0</v>
      </c>
      <c r="M153" s="5">
        <v>0</v>
      </c>
      <c r="N153" s="5">
        <f>L153+M153</f>
        <v>0</v>
      </c>
      <c r="O153" s="5">
        <v>0</v>
      </c>
      <c r="P153" s="5">
        <v>0</v>
      </c>
      <c r="Q153" s="5">
        <f>O153+P153</f>
        <v>0</v>
      </c>
      <c r="R153" s="5">
        <v>0</v>
      </c>
      <c r="S153" s="5">
        <v>0</v>
      </c>
      <c r="T153" s="5">
        <f>R153+S153</f>
        <v>0</v>
      </c>
      <c r="U153" s="5">
        <v>0</v>
      </c>
      <c r="V153" s="5">
        <v>0</v>
      </c>
      <c r="W153" s="5">
        <f>U153+V153</f>
        <v>0</v>
      </c>
      <c r="X153" s="5">
        <v>0</v>
      </c>
      <c r="Y153" s="5">
        <v>0</v>
      </c>
      <c r="Z153" s="8">
        <f>X153+Y153</f>
        <v>0</v>
      </c>
      <c r="AA153" s="5">
        <v>0</v>
      </c>
      <c r="AB153" s="5">
        <v>0</v>
      </c>
      <c r="AC153" s="8">
        <f>AA153+AB153</f>
        <v>0</v>
      </c>
      <c r="AD153" s="5">
        <v>0</v>
      </c>
      <c r="AE153" s="5">
        <v>0</v>
      </c>
      <c r="AF153" s="6">
        <f>AD153+AE153</f>
        <v>0</v>
      </c>
    </row>
    <row r="154" spans="1:32" ht="19.5" customHeight="1">
      <c r="A154" s="54"/>
      <c r="B154" s="17" t="s">
        <v>4</v>
      </c>
      <c r="C154" s="5">
        <f t="shared" si="58"/>
        <v>282079785</v>
      </c>
      <c r="D154" s="5">
        <f t="shared" si="58"/>
        <v>179064107</v>
      </c>
      <c r="E154" s="6">
        <f t="shared" si="58"/>
        <v>461143892</v>
      </c>
      <c r="F154" s="5">
        <v>191865823</v>
      </c>
      <c r="G154" s="5">
        <v>114143721</v>
      </c>
      <c r="H154" s="5">
        <f>F154+G154</f>
        <v>306009544</v>
      </c>
      <c r="I154" s="5">
        <v>3891176</v>
      </c>
      <c r="J154" s="5">
        <v>4097067</v>
      </c>
      <c r="K154" s="5">
        <f>I154+J154</f>
        <v>7988243</v>
      </c>
      <c r="L154" s="5">
        <v>0</v>
      </c>
      <c r="M154" s="5">
        <v>0</v>
      </c>
      <c r="N154" s="5">
        <f>L154+M154</f>
        <v>0</v>
      </c>
      <c r="O154" s="5">
        <v>0</v>
      </c>
      <c r="P154" s="5">
        <v>0</v>
      </c>
      <c r="Q154" s="5">
        <f>O154+P154</f>
        <v>0</v>
      </c>
      <c r="R154" s="5">
        <v>0</v>
      </c>
      <c r="S154" s="5">
        <v>0</v>
      </c>
      <c r="T154" s="5">
        <f>R154+S154</f>
        <v>0</v>
      </c>
      <c r="U154" s="5">
        <v>0</v>
      </c>
      <c r="V154" s="5">
        <v>0</v>
      </c>
      <c r="W154" s="5">
        <f>U154+V154</f>
        <v>0</v>
      </c>
      <c r="X154" s="5">
        <v>86322786</v>
      </c>
      <c r="Y154" s="5">
        <v>60823319</v>
      </c>
      <c r="Z154" s="8">
        <f>X154+Y154</f>
        <v>147146105</v>
      </c>
      <c r="AA154" s="5">
        <v>0</v>
      </c>
      <c r="AB154" s="5">
        <v>0</v>
      </c>
      <c r="AC154" s="8">
        <f>AA154+AB154</f>
        <v>0</v>
      </c>
      <c r="AD154" s="5">
        <v>0</v>
      </c>
      <c r="AE154" s="5">
        <v>0</v>
      </c>
      <c r="AF154" s="6">
        <f>AD154+AE154</f>
        <v>0</v>
      </c>
    </row>
    <row r="155" spans="1:32" ht="19.5" customHeight="1" thickBot="1">
      <c r="A155" s="22" t="s">
        <v>5</v>
      </c>
      <c r="B155" s="21"/>
      <c r="C155" s="9">
        <f t="shared" ref="C155:AF155" si="59">SUM(C151:C154)</f>
        <v>378731211</v>
      </c>
      <c r="D155" s="9">
        <f t="shared" si="59"/>
        <v>224253757</v>
      </c>
      <c r="E155" s="9">
        <f t="shared" si="59"/>
        <v>602984968</v>
      </c>
      <c r="F155" s="9">
        <f t="shared" si="59"/>
        <v>196116113</v>
      </c>
      <c r="G155" s="9">
        <f t="shared" si="59"/>
        <v>121543664</v>
      </c>
      <c r="H155" s="9">
        <f t="shared" si="59"/>
        <v>317659777</v>
      </c>
      <c r="I155" s="9">
        <f t="shared" si="59"/>
        <v>3891176</v>
      </c>
      <c r="J155" s="9">
        <f t="shared" si="59"/>
        <v>11524867</v>
      </c>
      <c r="K155" s="9">
        <f t="shared" si="59"/>
        <v>15416043</v>
      </c>
      <c r="L155" s="9">
        <f t="shared" si="59"/>
        <v>0</v>
      </c>
      <c r="M155" s="9">
        <f t="shared" si="59"/>
        <v>0</v>
      </c>
      <c r="N155" s="9">
        <f t="shared" si="59"/>
        <v>0</v>
      </c>
      <c r="O155" s="9">
        <f t="shared" si="59"/>
        <v>0</v>
      </c>
      <c r="P155" s="9">
        <f t="shared" si="59"/>
        <v>0</v>
      </c>
      <c r="Q155" s="9">
        <f t="shared" si="59"/>
        <v>0</v>
      </c>
      <c r="R155" s="9">
        <f t="shared" si="59"/>
        <v>0</v>
      </c>
      <c r="S155" s="9">
        <f t="shared" si="59"/>
        <v>0</v>
      </c>
      <c r="T155" s="9">
        <f t="shared" si="59"/>
        <v>0</v>
      </c>
      <c r="U155" s="9">
        <f t="shared" si="59"/>
        <v>2792</v>
      </c>
      <c r="V155" s="9">
        <f t="shared" si="59"/>
        <v>0</v>
      </c>
      <c r="W155" s="9">
        <f t="shared" si="59"/>
        <v>2792</v>
      </c>
      <c r="X155" s="9">
        <f t="shared" si="59"/>
        <v>178721130</v>
      </c>
      <c r="Y155" s="9">
        <f t="shared" si="59"/>
        <v>91185226</v>
      </c>
      <c r="Z155" s="9">
        <f t="shared" si="59"/>
        <v>269906356</v>
      </c>
      <c r="AA155" s="9">
        <f t="shared" si="59"/>
        <v>0</v>
      </c>
      <c r="AB155" s="9">
        <f t="shared" si="59"/>
        <v>0</v>
      </c>
      <c r="AC155" s="9">
        <f t="shared" si="59"/>
        <v>0</v>
      </c>
      <c r="AD155" s="9">
        <f t="shared" si="59"/>
        <v>0</v>
      </c>
      <c r="AE155" s="9">
        <f t="shared" si="59"/>
        <v>0</v>
      </c>
      <c r="AF155" s="9">
        <f t="shared" si="59"/>
        <v>0</v>
      </c>
    </row>
    <row r="156" spans="1:32" ht="19.5" customHeight="1">
      <c r="A156" s="52" t="s">
        <v>49</v>
      </c>
      <c r="B156" s="18" t="s">
        <v>2</v>
      </c>
      <c r="C156" s="5">
        <f>F156+I156+L156+O156+U156+X156+AA156+AD156+R156</f>
        <v>0</v>
      </c>
      <c r="D156" s="5">
        <f>G156+J156+M156+P156+V156+Y156+AB156+AE156+S156</f>
        <v>0</v>
      </c>
      <c r="E156" s="6">
        <f>H156+K156+N156+Q156+W156+Z156+AC156+AF156+T156</f>
        <v>0</v>
      </c>
      <c r="F156" s="5">
        <v>0</v>
      </c>
      <c r="G156" s="5">
        <v>0</v>
      </c>
      <c r="H156" s="5">
        <f>F156+G156</f>
        <v>0</v>
      </c>
      <c r="I156" s="5">
        <v>0</v>
      </c>
      <c r="J156" s="5">
        <v>0</v>
      </c>
      <c r="K156" s="5">
        <f>I156+J156</f>
        <v>0</v>
      </c>
      <c r="L156" s="5">
        <v>0</v>
      </c>
      <c r="M156" s="5">
        <v>0</v>
      </c>
      <c r="N156" s="5">
        <f>L156+M156</f>
        <v>0</v>
      </c>
      <c r="O156" s="5">
        <v>0</v>
      </c>
      <c r="P156" s="5">
        <v>0</v>
      </c>
      <c r="Q156" s="5">
        <f>O156+P156</f>
        <v>0</v>
      </c>
      <c r="R156" s="5">
        <v>0</v>
      </c>
      <c r="S156" s="5">
        <v>0</v>
      </c>
      <c r="T156" s="5">
        <f>R156+S156</f>
        <v>0</v>
      </c>
      <c r="U156" s="5">
        <v>0</v>
      </c>
      <c r="V156" s="5">
        <v>0</v>
      </c>
      <c r="W156" s="5">
        <f>U156+V156</f>
        <v>0</v>
      </c>
      <c r="X156" s="5">
        <v>0</v>
      </c>
      <c r="Y156" s="5">
        <v>0</v>
      </c>
      <c r="Z156" s="8">
        <f>X156+Y156</f>
        <v>0</v>
      </c>
      <c r="AA156" s="5">
        <v>0</v>
      </c>
      <c r="AB156" s="5">
        <v>0</v>
      </c>
      <c r="AC156" s="8">
        <f>AA156+AB156</f>
        <v>0</v>
      </c>
      <c r="AD156" s="5">
        <v>0</v>
      </c>
      <c r="AE156" s="5">
        <v>0</v>
      </c>
      <c r="AF156" s="6">
        <f>AD156+AE156</f>
        <v>0</v>
      </c>
    </row>
    <row r="157" spans="1:32" ht="19.5" customHeight="1">
      <c r="A157" s="53" t="s">
        <v>49</v>
      </c>
      <c r="B157" s="17" t="s">
        <v>3</v>
      </c>
      <c r="C157" s="5">
        <f t="shared" ref="C157:E159" si="60">F157+I157+L157+O157+U157+X157+AA157+AD157+R157</f>
        <v>9161341</v>
      </c>
      <c r="D157" s="5">
        <f t="shared" si="60"/>
        <v>0</v>
      </c>
      <c r="E157" s="6">
        <f t="shared" si="60"/>
        <v>9161341</v>
      </c>
      <c r="F157" s="5">
        <v>0</v>
      </c>
      <c r="G157" s="5">
        <v>0</v>
      </c>
      <c r="H157" s="5">
        <f>F157+G157</f>
        <v>0</v>
      </c>
      <c r="I157" s="5">
        <v>0</v>
      </c>
      <c r="J157" s="5">
        <v>0</v>
      </c>
      <c r="K157" s="5">
        <f>I157+J157</f>
        <v>0</v>
      </c>
      <c r="L157" s="5">
        <v>0</v>
      </c>
      <c r="M157" s="5">
        <v>0</v>
      </c>
      <c r="N157" s="5">
        <f>L157+M157</f>
        <v>0</v>
      </c>
      <c r="O157" s="5">
        <v>0</v>
      </c>
      <c r="P157" s="5">
        <v>0</v>
      </c>
      <c r="Q157" s="5">
        <f>O157+P157</f>
        <v>0</v>
      </c>
      <c r="R157" s="5">
        <v>0</v>
      </c>
      <c r="S157" s="5">
        <v>0</v>
      </c>
      <c r="T157" s="5">
        <f>R157+S157</f>
        <v>0</v>
      </c>
      <c r="U157" s="5">
        <v>0</v>
      </c>
      <c r="V157" s="5">
        <v>0</v>
      </c>
      <c r="W157" s="5">
        <f>U157+V157</f>
        <v>0</v>
      </c>
      <c r="X157" s="5">
        <v>9161341</v>
      </c>
      <c r="Y157" s="5">
        <v>0</v>
      </c>
      <c r="Z157" s="8">
        <f>X157+Y157</f>
        <v>9161341</v>
      </c>
      <c r="AA157" s="5">
        <v>0</v>
      </c>
      <c r="AB157" s="5">
        <v>0</v>
      </c>
      <c r="AC157" s="8">
        <f>AA157+AB157</f>
        <v>0</v>
      </c>
      <c r="AD157" s="5">
        <v>0</v>
      </c>
      <c r="AE157" s="5">
        <v>0</v>
      </c>
      <c r="AF157" s="6">
        <f>AD157+AE157</f>
        <v>0</v>
      </c>
    </row>
    <row r="158" spans="1:32" ht="19.5" customHeight="1">
      <c r="A158" s="53"/>
      <c r="B158" s="17" t="s">
        <v>59</v>
      </c>
      <c r="C158" s="5">
        <f t="shared" si="60"/>
        <v>0</v>
      </c>
      <c r="D158" s="5">
        <f t="shared" si="60"/>
        <v>0</v>
      </c>
      <c r="E158" s="6">
        <f t="shared" si="60"/>
        <v>0</v>
      </c>
      <c r="F158" s="5">
        <v>0</v>
      </c>
      <c r="G158" s="5">
        <v>0</v>
      </c>
      <c r="H158" s="5">
        <f>F158+G158</f>
        <v>0</v>
      </c>
      <c r="I158" s="5">
        <v>0</v>
      </c>
      <c r="J158" s="5">
        <v>0</v>
      </c>
      <c r="K158" s="5">
        <f>I158+J158</f>
        <v>0</v>
      </c>
      <c r="L158" s="5">
        <v>0</v>
      </c>
      <c r="M158" s="5">
        <v>0</v>
      </c>
      <c r="N158" s="5">
        <f>L158+M158</f>
        <v>0</v>
      </c>
      <c r="O158" s="5">
        <v>0</v>
      </c>
      <c r="P158" s="5">
        <v>0</v>
      </c>
      <c r="Q158" s="5">
        <f>O158+P158</f>
        <v>0</v>
      </c>
      <c r="R158" s="5">
        <v>0</v>
      </c>
      <c r="S158" s="5">
        <v>0</v>
      </c>
      <c r="T158" s="5">
        <f>R158+S158</f>
        <v>0</v>
      </c>
      <c r="U158" s="5">
        <v>0</v>
      </c>
      <c r="V158" s="5">
        <v>0</v>
      </c>
      <c r="W158" s="5">
        <f>U158+V158</f>
        <v>0</v>
      </c>
      <c r="X158" s="5">
        <v>0</v>
      </c>
      <c r="Y158" s="5">
        <v>0</v>
      </c>
      <c r="Z158" s="8">
        <f>X158+Y158</f>
        <v>0</v>
      </c>
      <c r="AA158" s="5">
        <v>0</v>
      </c>
      <c r="AB158" s="5">
        <v>0</v>
      </c>
      <c r="AC158" s="8">
        <f>AA158+AB158</f>
        <v>0</v>
      </c>
      <c r="AD158" s="5">
        <v>0</v>
      </c>
      <c r="AE158" s="5">
        <v>0</v>
      </c>
      <c r="AF158" s="6">
        <f>AD158+AE158</f>
        <v>0</v>
      </c>
    </row>
    <row r="159" spans="1:32" ht="19.5" customHeight="1">
      <c r="A159" s="54"/>
      <c r="B159" s="17" t="s">
        <v>4</v>
      </c>
      <c r="C159" s="5">
        <f t="shared" si="60"/>
        <v>11882231</v>
      </c>
      <c r="D159" s="5">
        <f t="shared" si="60"/>
        <v>0</v>
      </c>
      <c r="E159" s="6">
        <f t="shared" si="60"/>
        <v>11882231</v>
      </c>
      <c r="F159" s="5">
        <v>0</v>
      </c>
      <c r="G159" s="5">
        <v>0</v>
      </c>
      <c r="H159" s="5">
        <f>F159+G159</f>
        <v>0</v>
      </c>
      <c r="I159" s="5">
        <v>0</v>
      </c>
      <c r="J159" s="5">
        <v>0</v>
      </c>
      <c r="K159" s="5">
        <f>I159+J159</f>
        <v>0</v>
      </c>
      <c r="L159" s="5">
        <v>0</v>
      </c>
      <c r="M159" s="5">
        <v>0</v>
      </c>
      <c r="N159" s="5">
        <f>L159+M159</f>
        <v>0</v>
      </c>
      <c r="O159" s="5">
        <v>0</v>
      </c>
      <c r="P159" s="5">
        <v>0</v>
      </c>
      <c r="Q159" s="5">
        <f>O159+P159</f>
        <v>0</v>
      </c>
      <c r="R159" s="5">
        <v>0</v>
      </c>
      <c r="S159" s="5">
        <v>0</v>
      </c>
      <c r="T159" s="5">
        <f>R159+S159</f>
        <v>0</v>
      </c>
      <c r="U159" s="5">
        <v>0</v>
      </c>
      <c r="V159" s="5">
        <v>0</v>
      </c>
      <c r="W159" s="5">
        <f>U159+V159</f>
        <v>0</v>
      </c>
      <c r="X159" s="5">
        <v>11882231</v>
      </c>
      <c r="Y159" s="5">
        <v>0</v>
      </c>
      <c r="Z159" s="8">
        <f>X159+Y159</f>
        <v>11882231</v>
      </c>
      <c r="AA159" s="5">
        <v>0</v>
      </c>
      <c r="AB159" s="5">
        <v>0</v>
      </c>
      <c r="AC159" s="8">
        <f>AA159+AB159</f>
        <v>0</v>
      </c>
      <c r="AD159" s="5">
        <v>0</v>
      </c>
      <c r="AE159" s="5">
        <v>0</v>
      </c>
      <c r="AF159" s="6">
        <f>AD159+AE159</f>
        <v>0</v>
      </c>
    </row>
    <row r="160" spans="1:32" ht="19.5" customHeight="1" thickBot="1">
      <c r="A160" s="22" t="s">
        <v>5</v>
      </c>
      <c r="B160" s="21"/>
      <c r="C160" s="9">
        <f t="shared" ref="C160:AF160" si="61">SUM(C156:C159)</f>
        <v>21043572</v>
      </c>
      <c r="D160" s="9">
        <f t="shared" si="61"/>
        <v>0</v>
      </c>
      <c r="E160" s="9">
        <f t="shared" si="61"/>
        <v>21043572</v>
      </c>
      <c r="F160" s="9">
        <f t="shared" si="61"/>
        <v>0</v>
      </c>
      <c r="G160" s="9">
        <f t="shared" si="61"/>
        <v>0</v>
      </c>
      <c r="H160" s="9">
        <f t="shared" si="61"/>
        <v>0</v>
      </c>
      <c r="I160" s="9">
        <f t="shared" si="61"/>
        <v>0</v>
      </c>
      <c r="J160" s="9">
        <f t="shared" si="61"/>
        <v>0</v>
      </c>
      <c r="K160" s="9">
        <f t="shared" si="61"/>
        <v>0</v>
      </c>
      <c r="L160" s="9">
        <f t="shared" si="61"/>
        <v>0</v>
      </c>
      <c r="M160" s="9">
        <f t="shared" si="61"/>
        <v>0</v>
      </c>
      <c r="N160" s="9">
        <f t="shared" si="61"/>
        <v>0</v>
      </c>
      <c r="O160" s="9">
        <f t="shared" si="61"/>
        <v>0</v>
      </c>
      <c r="P160" s="9">
        <f t="shared" si="61"/>
        <v>0</v>
      </c>
      <c r="Q160" s="9">
        <f t="shared" si="61"/>
        <v>0</v>
      </c>
      <c r="R160" s="9">
        <f t="shared" si="61"/>
        <v>0</v>
      </c>
      <c r="S160" s="9">
        <f t="shared" si="61"/>
        <v>0</v>
      </c>
      <c r="T160" s="9">
        <f t="shared" si="61"/>
        <v>0</v>
      </c>
      <c r="U160" s="9">
        <f t="shared" si="61"/>
        <v>0</v>
      </c>
      <c r="V160" s="9">
        <f t="shared" si="61"/>
        <v>0</v>
      </c>
      <c r="W160" s="9">
        <f t="shared" si="61"/>
        <v>0</v>
      </c>
      <c r="X160" s="9">
        <f t="shared" si="61"/>
        <v>21043572</v>
      </c>
      <c r="Y160" s="9">
        <f t="shared" si="61"/>
        <v>0</v>
      </c>
      <c r="Z160" s="9">
        <f t="shared" si="61"/>
        <v>21043572</v>
      </c>
      <c r="AA160" s="9">
        <f t="shared" si="61"/>
        <v>0</v>
      </c>
      <c r="AB160" s="9">
        <f t="shared" si="61"/>
        <v>0</v>
      </c>
      <c r="AC160" s="9">
        <f t="shared" si="61"/>
        <v>0</v>
      </c>
      <c r="AD160" s="9">
        <f t="shared" si="61"/>
        <v>0</v>
      </c>
      <c r="AE160" s="9">
        <f t="shared" si="61"/>
        <v>0</v>
      </c>
      <c r="AF160" s="9">
        <f t="shared" si="61"/>
        <v>0</v>
      </c>
    </row>
    <row r="161" spans="1:32" ht="19.5" customHeight="1">
      <c r="A161" s="52" t="s">
        <v>50</v>
      </c>
      <c r="B161" s="18" t="s">
        <v>2</v>
      </c>
      <c r="C161" s="5">
        <f>F161+I161+L161+O161+U161+X161+AA161+AD161+R161</f>
        <v>0</v>
      </c>
      <c r="D161" s="5">
        <f>G161+J161+M161+P161+V161+Y161+AB161+AE161+S161</f>
        <v>0</v>
      </c>
      <c r="E161" s="6">
        <f>H161+K161+N161+Q161+W161+Z161+AC161+AF161+T161</f>
        <v>0</v>
      </c>
      <c r="F161" s="5">
        <v>0</v>
      </c>
      <c r="G161" s="5">
        <v>0</v>
      </c>
      <c r="H161" s="5">
        <f>F161+G161</f>
        <v>0</v>
      </c>
      <c r="I161" s="5">
        <v>0</v>
      </c>
      <c r="J161" s="5">
        <v>0</v>
      </c>
      <c r="K161" s="5">
        <f>I161+J161</f>
        <v>0</v>
      </c>
      <c r="L161" s="5">
        <v>0</v>
      </c>
      <c r="M161" s="5">
        <v>0</v>
      </c>
      <c r="N161" s="5">
        <f>L161+M161</f>
        <v>0</v>
      </c>
      <c r="O161" s="5">
        <v>0</v>
      </c>
      <c r="P161" s="5">
        <v>0</v>
      </c>
      <c r="Q161" s="5">
        <f>O161+P161</f>
        <v>0</v>
      </c>
      <c r="R161" s="5">
        <v>0</v>
      </c>
      <c r="S161" s="5">
        <v>0</v>
      </c>
      <c r="T161" s="5">
        <f>R161+S161</f>
        <v>0</v>
      </c>
      <c r="U161" s="5">
        <v>0</v>
      </c>
      <c r="V161" s="5">
        <v>0</v>
      </c>
      <c r="W161" s="5">
        <f>U161+V161</f>
        <v>0</v>
      </c>
      <c r="X161" s="5">
        <v>0</v>
      </c>
      <c r="Y161" s="5">
        <v>0</v>
      </c>
      <c r="Z161" s="8">
        <f>X161+Y161</f>
        <v>0</v>
      </c>
      <c r="AA161" s="5">
        <v>0</v>
      </c>
      <c r="AB161" s="5">
        <v>0</v>
      </c>
      <c r="AC161" s="8">
        <f>AA161+AB161</f>
        <v>0</v>
      </c>
      <c r="AD161" s="5">
        <v>0</v>
      </c>
      <c r="AE161" s="5">
        <v>0</v>
      </c>
      <c r="AF161" s="6">
        <f>AD161+AE161</f>
        <v>0</v>
      </c>
    </row>
    <row r="162" spans="1:32" ht="19.5" customHeight="1">
      <c r="A162" s="53"/>
      <c r="B162" s="17" t="s">
        <v>3</v>
      </c>
      <c r="C162" s="5">
        <f t="shared" ref="C162:E164" si="62">F162+I162+L162+O162+U162+X162+AA162+AD162+R162</f>
        <v>0</v>
      </c>
      <c r="D162" s="5">
        <f t="shared" si="62"/>
        <v>0</v>
      </c>
      <c r="E162" s="6">
        <f t="shared" si="62"/>
        <v>0</v>
      </c>
      <c r="F162" s="5">
        <v>0</v>
      </c>
      <c r="G162" s="5">
        <v>0</v>
      </c>
      <c r="H162" s="5">
        <f>F162+G162</f>
        <v>0</v>
      </c>
      <c r="I162" s="5">
        <v>0</v>
      </c>
      <c r="J162" s="5">
        <v>0</v>
      </c>
      <c r="K162" s="5">
        <f>I162+J162</f>
        <v>0</v>
      </c>
      <c r="L162" s="5">
        <v>0</v>
      </c>
      <c r="M162" s="5">
        <v>0</v>
      </c>
      <c r="N162" s="5">
        <f>L162+M162</f>
        <v>0</v>
      </c>
      <c r="O162" s="5">
        <v>0</v>
      </c>
      <c r="P162" s="5">
        <v>0</v>
      </c>
      <c r="Q162" s="5">
        <f>O162+P162</f>
        <v>0</v>
      </c>
      <c r="R162" s="5">
        <v>0</v>
      </c>
      <c r="S162" s="5">
        <v>0</v>
      </c>
      <c r="T162" s="5">
        <f>R162+S162</f>
        <v>0</v>
      </c>
      <c r="U162" s="5">
        <v>0</v>
      </c>
      <c r="V162" s="5">
        <v>0</v>
      </c>
      <c r="W162" s="5">
        <f>U162+V162</f>
        <v>0</v>
      </c>
      <c r="X162" s="5">
        <v>0</v>
      </c>
      <c r="Y162" s="5">
        <v>0</v>
      </c>
      <c r="Z162" s="8">
        <f>X162+Y162</f>
        <v>0</v>
      </c>
      <c r="AA162" s="5">
        <v>0</v>
      </c>
      <c r="AB162" s="5">
        <v>0</v>
      </c>
      <c r="AC162" s="8">
        <f>AA162+AB162</f>
        <v>0</v>
      </c>
      <c r="AD162" s="5">
        <v>0</v>
      </c>
      <c r="AE162" s="5">
        <v>0</v>
      </c>
      <c r="AF162" s="6">
        <f>AD162+AE162</f>
        <v>0</v>
      </c>
    </row>
    <row r="163" spans="1:32" ht="19.5" customHeight="1">
      <c r="A163" s="53"/>
      <c r="B163" s="17" t="s">
        <v>59</v>
      </c>
      <c r="C163" s="5">
        <f t="shared" si="62"/>
        <v>0</v>
      </c>
      <c r="D163" s="5">
        <f t="shared" si="62"/>
        <v>0</v>
      </c>
      <c r="E163" s="6">
        <f t="shared" si="62"/>
        <v>0</v>
      </c>
      <c r="F163" s="5">
        <v>0</v>
      </c>
      <c r="G163" s="5">
        <v>0</v>
      </c>
      <c r="H163" s="5">
        <f>F163+G163</f>
        <v>0</v>
      </c>
      <c r="I163" s="5">
        <v>0</v>
      </c>
      <c r="J163" s="5">
        <v>0</v>
      </c>
      <c r="K163" s="5">
        <f>I163+J163</f>
        <v>0</v>
      </c>
      <c r="L163" s="5">
        <v>0</v>
      </c>
      <c r="M163" s="5">
        <v>0</v>
      </c>
      <c r="N163" s="5">
        <f>L163+M163</f>
        <v>0</v>
      </c>
      <c r="O163" s="5">
        <v>0</v>
      </c>
      <c r="P163" s="5">
        <v>0</v>
      </c>
      <c r="Q163" s="5">
        <f>O163+P163</f>
        <v>0</v>
      </c>
      <c r="R163" s="5">
        <v>0</v>
      </c>
      <c r="S163" s="5">
        <v>0</v>
      </c>
      <c r="T163" s="5">
        <f>R163+S163</f>
        <v>0</v>
      </c>
      <c r="U163" s="5">
        <v>0</v>
      </c>
      <c r="V163" s="5">
        <v>0</v>
      </c>
      <c r="W163" s="5">
        <f>U163+V163</f>
        <v>0</v>
      </c>
      <c r="X163" s="5">
        <v>0</v>
      </c>
      <c r="Y163" s="5">
        <v>0</v>
      </c>
      <c r="Z163" s="8">
        <f>X163+Y163</f>
        <v>0</v>
      </c>
      <c r="AA163" s="5">
        <v>0</v>
      </c>
      <c r="AB163" s="5">
        <v>0</v>
      </c>
      <c r="AC163" s="8">
        <f>AA163+AB163</f>
        <v>0</v>
      </c>
      <c r="AD163" s="5">
        <v>0</v>
      </c>
      <c r="AE163" s="5">
        <v>0</v>
      </c>
      <c r="AF163" s="6">
        <f>AD163+AE163</f>
        <v>0</v>
      </c>
    </row>
    <row r="164" spans="1:32" ht="19.5" customHeight="1">
      <c r="A164" s="54"/>
      <c r="B164" s="17" t="s">
        <v>4</v>
      </c>
      <c r="C164" s="5">
        <f t="shared" si="62"/>
        <v>0</v>
      </c>
      <c r="D164" s="5">
        <f t="shared" si="62"/>
        <v>0</v>
      </c>
      <c r="E164" s="6">
        <f t="shared" si="62"/>
        <v>0</v>
      </c>
      <c r="F164" s="5">
        <v>0</v>
      </c>
      <c r="G164" s="5">
        <v>0</v>
      </c>
      <c r="H164" s="5">
        <f>F164+G164</f>
        <v>0</v>
      </c>
      <c r="I164" s="5">
        <v>0</v>
      </c>
      <c r="J164" s="5">
        <v>0</v>
      </c>
      <c r="K164" s="5">
        <f>I164+J164</f>
        <v>0</v>
      </c>
      <c r="L164" s="5">
        <v>0</v>
      </c>
      <c r="M164" s="5">
        <v>0</v>
      </c>
      <c r="N164" s="5">
        <f>L164+M164</f>
        <v>0</v>
      </c>
      <c r="O164" s="5">
        <v>0</v>
      </c>
      <c r="P164" s="5">
        <v>0</v>
      </c>
      <c r="Q164" s="5">
        <f>O164+P164</f>
        <v>0</v>
      </c>
      <c r="R164" s="5">
        <v>0</v>
      </c>
      <c r="S164" s="5">
        <v>0</v>
      </c>
      <c r="T164" s="5">
        <f>R164+S164</f>
        <v>0</v>
      </c>
      <c r="U164" s="5">
        <v>0</v>
      </c>
      <c r="V164" s="5">
        <v>0</v>
      </c>
      <c r="W164" s="5">
        <f>U164+V164</f>
        <v>0</v>
      </c>
      <c r="X164" s="5">
        <v>0</v>
      </c>
      <c r="Y164" s="5">
        <v>0</v>
      </c>
      <c r="Z164" s="8">
        <f>X164+Y164</f>
        <v>0</v>
      </c>
      <c r="AA164" s="5">
        <v>0</v>
      </c>
      <c r="AB164" s="5">
        <v>0</v>
      </c>
      <c r="AC164" s="8">
        <f>AA164+AB164</f>
        <v>0</v>
      </c>
      <c r="AD164" s="5">
        <v>0</v>
      </c>
      <c r="AE164" s="5">
        <v>0</v>
      </c>
      <c r="AF164" s="6">
        <f>AD164+AE164</f>
        <v>0</v>
      </c>
    </row>
    <row r="165" spans="1:32" ht="19.5" customHeight="1" thickBot="1">
      <c r="A165" s="22" t="s">
        <v>5</v>
      </c>
      <c r="B165" s="21"/>
      <c r="C165" s="9">
        <f t="shared" ref="C165:AF165" si="63">SUM(C161:C164)</f>
        <v>0</v>
      </c>
      <c r="D165" s="9">
        <f t="shared" si="63"/>
        <v>0</v>
      </c>
      <c r="E165" s="9">
        <f t="shared" si="63"/>
        <v>0</v>
      </c>
      <c r="F165" s="9">
        <f t="shared" si="63"/>
        <v>0</v>
      </c>
      <c r="G165" s="9">
        <f t="shared" si="63"/>
        <v>0</v>
      </c>
      <c r="H165" s="9">
        <f t="shared" si="63"/>
        <v>0</v>
      </c>
      <c r="I165" s="9">
        <f t="shared" si="63"/>
        <v>0</v>
      </c>
      <c r="J165" s="9">
        <f t="shared" si="63"/>
        <v>0</v>
      </c>
      <c r="K165" s="9">
        <f t="shared" si="63"/>
        <v>0</v>
      </c>
      <c r="L165" s="9">
        <f t="shared" si="63"/>
        <v>0</v>
      </c>
      <c r="M165" s="9">
        <f t="shared" si="63"/>
        <v>0</v>
      </c>
      <c r="N165" s="9">
        <f t="shared" si="63"/>
        <v>0</v>
      </c>
      <c r="O165" s="9">
        <f t="shared" si="63"/>
        <v>0</v>
      </c>
      <c r="P165" s="9">
        <f t="shared" si="63"/>
        <v>0</v>
      </c>
      <c r="Q165" s="9">
        <f t="shared" si="63"/>
        <v>0</v>
      </c>
      <c r="R165" s="9">
        <f t="shared" si="63"/>
        <v>0</v>
      </c>
      <c r="S165" s="9">
        <f t="shared" si="63"/>
        <v>0</v>
      </c>
      <c r="T165" s="9">
        <f t="shared" si="63"/>
        <v>0</v>
      </c>
      <c r="U165" s="9">
        <f t="shared" si="63"/>
        <v>0</v>
      </c>
      <c r="V165" s="9">
        <f t="shared" si="63"/>
        <v>0</v>
      </c>
      <c r="W165" s="9">
        <f t="shared" si="63"/>
        <v>0</v>
      </c>
      <c r="X165" s="9">
        <f t="shared" si="63"/>
        <v>0</v>
      </c>
      <c r="Y165" s="9">
        <f t="shared" si="63"/>
        <v>0</v>
      </c>
      <c r="Z165" s="9">
        <f t="shared" si="63"/>
        <v>0</v>
      </c>
      <c r="AA165" s="9">
        <f t="shared" si="63"/>
        <v>0</v>
      </c>
      <c r="AB165" s="9">
        <f t="shared" si="63"/>
        <v>0</v>
      </c>
      <c r="AC165" s="9">
        <f t="shared" si="63"/>
        <v>0</v>
      </c>
      <c r="AD165" s="9">
        <f t="shared" si="63"/>
        <v>0</v>
      </c>
      <c r="AE165" s="9">
        <f t="shared" si="63"/>
        <v>0</v>
      </c>
      <c r="AF165" s="9">
        <f t="shared" si="63"/>
        <v>0</v>
      </c>
    </row>
    <row r="166" spans="1:32" ht="19.5" customHeight="1">
      <c r="A166" s="52" t="s">
        <v>51</v>
      </c>
      <c r="B166" s="18" t="s">
        <v>2</v>
      </c>
      <c r="C166" s="5">
        <f>F166+I166+L166+O166+U166+X166+AA166+AD166+R166</f>
        <v>0</v>
      </c>
      <c r="D166" s="5">
        <f>G166+J166+M166+P166+V166+Y166+AB166+AE166+S166</f>
        <v>0</v>
      </c>
      <c r="E166" s="6">
        <f>H166+K166+N166+Q166+W166+Z166+AC166+AF166+T166</f>
        <v>0</v>
      </c>
      <c r="F166" s="5">
        <v>0</v>
      </c>
      <c r="G166" s="5">
        <v>0</v>
      </c>
      <c r="H166" s="5">
        <f>F166+G166</f>
        <v>0</v>
      </c>
      <c r="I166" s="5">
        <v>0</v>
      </c>
      <c r="J166" s="5">
        <v>0</v>
      </c>
      <c r="K166" s="5">
        <f>I166+J166</f>
        <v>0</v>
      </c>
      <c r="L166" s="5">
        <v>0</v>
      </c>
      <c r="M166" s="5">
        <v>0</v>
      </c>
      <c r="N166" s="5">
        <f>L166+M166</f>
        <v>0</v>
      </c>
      <c r="O166" s="5">
        <v>0</v>
      </c>
      <c r="P166" s="5">
        <v>0</v>
      </c>
      <c r="Q166" s="5">
        <f>O166+P166</f>
        <v>0</v>
      </c>
      <c r="R166" s="5">
        <v>0</v>
      </c>
      <c r="S166" s="5">
        <v>0</v>
      </c>
      <c r="T166" s="5">
        <f>R166+S166</f>
        <v>0</v>
      </c>
      <c r="U166" s="5">
        <v>0</v>
      </c>
      <c r="V166" s="5">
        <v>0</v>
      </c>
      <c r="W166" s="5">
        <f>U166+V166</f>
        <v>0</v>
      </c>
      <c r="X166" s="5">
        <v>0</v>
      </c>
      <c r="Y166" s="5">
        <v>0</v>
      </c>
      <c r="Z166" s="8">
        <f>X166+Y166</f>
        <v>0</v>
      </c>
      <c r="AA166" s="5">
        <v>0</v>
      </c>
      <c r="AB166" s="5">
        <v>0</v>
      </c>
      <c r="AC166" s="8">
        <f>AA166+AB166</f>
        <v>0</v>
      </c>
      <c r="AD166" s="5">
        <v>0</v>
      </c>
      <c r="AE166" s="5">
        <v>0</v>
      </c>
      <c r="AF166" s="6">
        <f>AD166+AE166</f>
        <v>0</v>
      </c>
    </row>
    <row r="167" spans="1:32" ht="19.5" customHeight="1">
      <c r="A167" s="53"/>
      <c r="B167" s="17" t="s">
        <v>3</v>
      </c>
      <c r="C167" s="5">
        <f t="shared" ref="C167:E169" si="64">F167+I167+L167+O167+U167+X167+AA167+AD167+R167</f>
        <v>0</v>
      </c>
      <c r="D167" s="5">
        <f t="shared" si="64"/>
        <v>0</v>
      </c>
      <c r="E167" s="6">
        <f t="shared" si="64"/>
        <v>0</v>
      </c>
      <c r="F167" s="5">
        <v>0</v>
      </c>
      <c r="G167" s="5">
        <v>0</v>
      </c>
      <c r="H167" s="5">
        <f>F167+G167</f>
        <v>0</v>
      </c>
      <c r="I167" s="5">
        <v>0</v>
      </c>
      <c r="J167" s="5">
        <v>0</v>
      </c>
      <c r="K167" s="5">
        <f>I167+J167</f>
        <v>0</v>
      </c>
      <c r="L167" s="5">
        <v>0</v>
      </c>
      <c r="M167" s="5">
        <v>0</v>
      </c>
      <c r="N167" s="5">
        <f>L167+M167</f>
        <v>0</v>
      </c>
      <c r="O167" s="5">
        <v>0</v>
      </c>
      <c r="P167" s="5">
        <v>0</v>
      </c>
      <c r="Q167" s="5">
        <f>O167+P167</f>
        <v>0</v>
      </c>
      <c r="R167" s="5">
        <v>0</v>
      </c>
      <c r="S167" s="5">
        <v>0</v>
      </c>
      <c r="T167" s="5">
        <f>R167+S167</f>
        <v>0</v>
      </c>
      <c r="U167" s="5">
        <v>0</v>
      </c>
      <c r="V167" s="5">
        <v>0</v>
      </c>
      <c r="W167" s="5">
        <f>U167+V167</f>
        <v>0</v>
      </c>
      <c r="X167" s="5">
        <v>0</v>
      </c>
      <c r="Y167" s="5">
        <v>0</v>
      </c>
      <c r="Z167" s="8">
        <f>X167+Y167</f>
        <v>0</v>
      </c>
      <c r="AA167" s="5">
        <v>0</v>
      </c>
      <c r="AB167" s="5">
        <v>0</v>
      </c>
      <c r="AC167" s="8">
        <f>AA167+AB167</f>
        <v>0</v>
      </c>
      <c r="AD167" s="5">
        <v>0</v>
      </c>
      <c r="AE167" s="5">
        <v>0</v>
      </c>
      <c r="AF167" s="6">
        <f>AD167+AE167</f>
        <v>0</v>
      </c>
    </row>
    <row r="168" spans="1:32" ht="19.5" customHeight="1">
      <c r="A168" s="53"/>
      <c r="B168" s="17" t="s">
        <v>59</v>
      </c>
      <c r="C168" s="5">
        <f t="shared" si="64"/>
        <v>0</v>
      </c>
      <c r="D168" s="5">
        <f t="shared" si="64"/>
        <v>0</v>
      </c>
      <c r="E168" s="6">
        <f t="shared" si="64"/>
        <v>0</v>
      </c>
      <c r="F168" s="5">
        <v>0</v>
      </c>
      <c r="G168" s="5">
        <v>0</v>
      </c>
      <c r="H168" s="5">
        <f>F168+G168</f>
        <v>0</v>
      </c>
      <c r="I168" s="5">
        <v>0</v>
      </c>
      <c r="J168" s="5">
        <v>0</v>
      </c>
      <c r="K168" s="5">
        <f>I168+J168</f>
        <v>0</v>
      </c>
      <c r="L168" s="5">
        <v>0</v>
      </c>
      <c r="M168" s="5">
        <v>0</v>
      </c>
      <c r="N168" s="5">
        <f>L168+M168</f>
        <v>0</v>
      </c>
      <c r="O168" s="5">
        <v>0</v>
      </c>
      <c r="P168" s="5">
        <v>0</v>
      </c>
      <c r="Q168" s="5">
        <f>O168+P168</f>
        <v>0</v>
      </c>
      <c r="R168" s="5">
        <v>0</v>
      </c>
      <c r="S168" s="5">
        <v>0</v>
      </c>
      <c r="T168" s="5">
        <f>R168+S168</f>
        <v>0</v>
      </c>
      <c r="U168" s="5">
        <v>0</v>
      </c>
      <c r="V168" s="5">
        <v>0</v>
      </c>
      <c r="W168" s="5">
        <f>U168+V168</f>
        <v>0</v>
      </c>
      <c r="X168" s="5">
        <v>0</v>
      </c>
      <c r="Y168" s="5">
        <v>0</v>
      </c>
      <c r="Z168" s="8">
        <f>X168+Y168</f>
        <v>0</v>
      </c>
      <c r="AA168" s="5">
        <v>0</v>
      </c>
      <c r="AB168" s="5">
        <v>0</v>
      </c>
      <c r="AC168" s="8">
        <f>AA168+AB168</f>
        <v>0</v>
      </c>
      <c r="AD168" s="5">
        <v>0</v>
      </c>
      <c r="AE168" s="5">
        <v>0</v>
      </c>
      <c r="AF168" s="6">
        <f>AD168+AE168</f>
        <v>0</v>
      </c>
    </row>
    <row r="169" spans="1:32" ht="19.5" customHeight="1">
      <c r="A169" s="54"/>
      <c r="B169" s="17" t="s">
        <v>4</v>
      </c>
      <c r="C169" s="5">
        <f t="shared" si="64"/>
        <v>19195419</v>
      </c>
      <c r="D169" s="5">
        <f t="shared" si="64"/>
        <v>15876436</v>
      </c>
      <c r="E169" s="6">
        <f t="shared" si="64"/>
        <v>35071855</v>
      </c>
      <c r="F169" s="5">
        <v>578273</v>
      </c>
      <c r="G169" s="5">
        <v>461982</v>
      </c>
      <c r="H169" s="5">
        <f>F169+G169</f>
        <v>1040255</v>
      </c>
      <c r="I169" s="5">
        <v>0</v>
      </c>
      <c r="J169" s="5">
        <v>0</v>
      </c>
      <c r="K169" s="5">
        <f>I169+J169</f>
        <v>0</v>
      </c>
      <c r="L169" s="5">
        <v>0</v>
      </c>
      <c r="M169" s="5">
        <v>0</v>
      </c>
      <c r="N169" s="5">
        <f>L169+M169</f>
        <v>0</v>
      </c>
      <c r="O169" s="5">
        <v>0</v>
      </c>
      <c r="P169" s="5">
        <v>0</v>
      </c>
      <c r="Q169" s="5">
        <f>O169+P169</f>
        <v>0</v>
      </c>
      <c r="R169" s="5">
        <v>0</v>
      </c>
      <c r="S169" s="5">
        <v>0</v>
      </c>
      <c r="T169" s="5">
        <f>R169+S169</f>
        <v>0</v>
      </c>
      <c r="U169" s="5">
        <v>0</v>
      </c>
      <c r="V169" s="5">
        <v>0</v>
      </c>
      <c r="W169" s="5">
        <f>U169+V169</f>
        <v>0</v>
      </c>
      <c r="X169" s="5">
        <v>18617146</v>
      </c>
      <c r="Y169" s="5">
        <v>15414454</v>
      </c>
      <c r="Z169" s="8">
        <f>X169+Y169</f>
        <v>34031600</v>
      </c>
      <c r="AA169" s="5">
        <v>0</v>
      </c>
      <c r="AB169" s="5">
        <v>0</v>
      </c>
      <c r="AC169" s="8">
        <f>AA169+AB169</f>
        <v>0</v>
      </c>
      <c r="AD169" s="5">
        <v>0</v>
      </c>
      <c r="AE169" s="5">
        <v>0</v>
      </c>
      <c r="AF169" s="6">
        <f>AD169+AE169</f>
        <v>0</v>
      </c>
    </row>
    <row r="170" spans="1:32" ht="19.5" customHeight="1" thickBot="1">
      <c r="A170" s="22" t="s">
        <v>5</v>
      </c>
      <c r="B170" s="21"/>
      <c r="C170" s="9">
        <f t="shared" ref="C170:AF170" si="65">SUM(C166:C169)</f>
        <v>19195419</v>
      </c>
      <c r="D170" s="9">
        <f t="shared" si="65"/>
        <v>15876436</v>
      </c>
      <c r="E170" s="9">
        <f t="shared" si="65"/>
        <v>35071855</v>
      </c>
      <c r="F170" s="9">
        <f t="shared" si="65"/>
        <v>578273</v>
      </c>
      <c r="G170" s="9">
        <f t="shared" si="65"/>
        <v>461982</v>
      </c>
      <c r="H170" s="9">
        <f t="shared" si="65"/>
        <v>1040255</v>
      </c>
      <c r="I170" s="9">
        <f t="shared" si="65"/>
        <v>0</v>
      </c>
      <c r="J170" s="9">
        <f t="shared" si="65"/>
        <v>0</v>
      </c>
      <c r="K170" s="9">
        <f t="shared" si="65"/>
        <v>0</v>
      </c>
      <c r="L170" s="9">
        <f t="shared" si="65"/>
        <v>0</v>
      </c>
      <c r="M170" s="9">
        <f t="shared" si="65"/>
        <v>0</v>
      </c>
      <c r="N170" s="9">
        <f t="shared" si="65"/>
        <v>0</v>
      </c>
      <c r="O170" s="9">
        <f t="shared" si="65"/>
        <v>0</v>
      </c>
      <c r="P170" s="9">
        <f t="shared" si="65"/>
        <v>0</v>
      </c>
      <c r="Q170" s="9">
        <f t="shared" si="65"/>
        <v>0</v>
      </c>
      <c r="R170" s="9">
        <f t="shared" si="65"/>
        <v>0</v>
      </c>
      <c r="S170" s="9">
        <f t="shared" si="65"/>
        <v>0</v>
      </c>
      <c r="T170" s="9">
        <f t="shared" si="65"/>
        <v>0</v>
      </c>
      <c r="U170" s="9">
        <f t="shared" si="65"/>
        <v>0</v>
      </c>
      <c r="V170" s="9">
        <f t="shared" si="65"/>
        <v>0</v>
      </c>
      <c r="W170" s="9">
        <f t="shared" si="65"/>
        <v>0</v>
      </c>
      <c r="X170" s="9">
        <f t="shared" si="65"/>
        <v>18617146</v>
      </c>
      <c r="Y170" s="9">
        <f t="shared" si="65"/>
        <v>15414454</v>
      </c>
      <c r="Z170" s="9">
        <f t="shared" si="65"/>
        <v>34031600</v>
      </c>
      <c r="AA170" s="9">
        <f t="shared" si="65"/>
        <v>0</v>
      </c>
      <c r="AB170" s="9">
        <f t="shared" si="65"/>
        <v>0</v>
      </c>
      <c r="AC170" s="9">
        <f t="shared" si="65"/>
        <v>0</v>
      </c>
      <c r="AD170" s="9">
        <f t="shared" si="65"/>
        <v>0</v>
      </c>
      <c r="AE170" s="9">
        <f t="shared" si="65"/>
        <v>0</v>
      </c>
      <c r="AF170" s="9">
        <f t="shared" si="65"/>
        <v>0</v>
      </c>
    </row>
    <row r="171" spans="1:32" ht="19.5" customHeight="1">
      <c r="A171" s="52" t="s">
        <v>52</v>
      </c>
      <c r="B171" s="18" t="s">
        <v>2</v>
      </c>
      <c r="C171" s="5">
        <f>F171+I171+L171+O171+U171+X171+AA171+AD171+R171</f>
        <v>0</v>
      </c>
      <c r="D171" s="5">
        <f>G171+J171+M171+P171+V171+Y171+AB171+AE171+S171</f>
        <v>0</v>
      </c>
      <c r="E171" s="6">
        <f>H171+K171+N171+Q171+W171+Z171+AC171+AF171+T171</f>
        <v>0</v>
      </c>
      <c r="F171" s="5">
        <v>0</v>
      </c>
      <c r="G171" s="5">
        <v>0</v>
      </c>
      <c r="H171" s="5">
        <f>F171+G171</f>
        <v>0</v>
      </c>
      <c r="I171" s="5">
        <v>0</v>
      </c>
      <c r="J171" s="5">
        <v>0</v>
      </c>
      <c r="K171" s="5">
        <f>I171+J171</f>
        <v>0</v>
      </c>
      <c r="L171" s="5">
        <v>0</v>
      </c>
      <c r="M171" s="5">
        <v>0</v>
      </c>
      <c r="N171" s="5">
        <f>L171+M171</f>
        <v>0</v>
      </c>
      <c r="O171" s="5">
        <v>0</v>
      </c>
      <c r="P171" s="5">
        <v>0</v>
      </c>
      <c r="Q171" s="5">
        <f>O171+P171</f>
        <v>0</v>
      </c>
      <c r="R171" s="5">
        <v>0</v>
      </c>
      <c r="S171" s="5">
        <v>0</v>
      </c>
      <c r="T171" s="5">
        <f>R171+S171</f>
        <v>0</v>
      </c>
      <c r="U171" s="5">
        <v>0</v>
      </c>
      <c r="V171" s="5">
        <v>0</v>
      </c>
      <c r="W171" s="5">
        <f>U171+V171</f>
        <v>0</v>
      </c>
      <c r="X171" s="5">
        <v>0</v>
      </c>
      <c r="Y171" s="5">
        <v>0</v>
      </c>
      <c r="Z171" s="8">
        <f>X171+Y171</f>
        <v>0</v>
      </c>
      <c r="AA171" s="5">
        <v>0</v>
      </c>
      <c r="AB171" s="5">
        <v>0</v>
      </c>
      <c r="AC171" s="8">
        <f>AA171+AB171</f>
        <v>0</v>
      </c>
      <c r="AD171" s="5">
        <v>0</v>
      </c>
      <c r="AE171" s="5">
        <v>0</v>
      </c>
      <c r="AF171" s="6">
        <f>AD171+AE171</f>
        <v>0</v>
      </c>
    </row>
    <row r="172" spans="1:32" ht="19.5" customHeight="1">
      <c r="A172" s="53"/>
      <c r="B172" s="17" t="s">
        <v>3</v>
      </c>
      <c r="C172" s="5">
        <f t="shared" ref="C172:E174" si="66">F172+I172+L172+O172+U172+X172+AA172+AD172+R172</f>
        <v>0</v>
      </c>
      <c r="D172" s="5">
        <f t="shared" si="66"/>
        <v>0</v>
      </c>
      <c r="E172" s="6">
        <f t="shared" si="66"/>
        <v>0</v>
      </c>
      <c r="F172" s="5">
        <v>0</v>
      </c>
      <c r="G172" s="5">
        <v>0</v>
      </c>
      <c r="H172" s="5">
        <f>F172+G172</f>
        <v>0</v>
      </c>
      <c r="I172" s="5">
        <v>0</v>
      </c>
      <c r="J172" s="5">
        <v>0</v>
      </c>
      <c r="K172" s="5">
        <f>I172+J172</f>
        <v>0</v>
      </c>
      <c r="L172" s="5">
        <v>0</v>
      </c>
      <c r="M172" s="5">
        <v>0</v>
      </c>
      <c r="N172" s="5">
        <f>L172+M172</f>
        <v>0</v>
      </c>
      <c r="O172" s="5">
        <v>0</v>
      </c>
      <c r="P172" s="5">
        <v>0</v>
      </c>
      <c r="Q172" s="5">
        <f>O172+P172</f>
        <v>0</v>
      </c>
      <c r="R172" s="5">
        <v>0</v>
      </c>
      <c r="S172" s="5">
        <v>0</v>
      </c>
      <c r="T172" s="5">
        <f>R172+S172</f>
        <v>0</v>
      </c>
      <c r="U172" s="5">
        <v>0</v>
      </c>
      <c r="V172" s="5">
        <v>0</v>
      </c>
      <c r="W172" s="5">
        <f>U172+V172</f>
        <v>0</v>
      </c>
      <c r="X172" s="5">
        <v>0</v>
      </c>
      <c r="Y172" s="5">
        <v>0</v>
      </c>
      <c r="Z172" s="8">
        <f>X172+Y172</f>
        <v>0</v>
      </c>
      <c r="AA172" s="5">
        <v>0</v>
      </c>
      <c r="AB172" s="5">
        <v>0</v>
      </c>
      <c r="AC172" s="8">
        <f>AA172+AB172</f>
        <v>0</v>
      </c>
      <c r="AD172" s="5">
        <v>0</v>
      </c>
      <c r="AE172" s="5">
        <v>0</v>
      </c>
      <c r="AF172" s="6">
        <f>AD172+AE172</f>
        <v>0</v>
      </c>
    </row>
    <row r="173" spans="1:32" ht="19.5" customHeight="1">
      <c r="A173" s="53"/>
      <c r="B173" s="17" t="s">
        <v>59</v>
      </c>
      <c r="C173" s="5">
        <f t="shared" si="66"/>
        <v>0</v>
      </c>
      <c r="D173" s="5">
        <f t="shared" si="66"/>
        <v>0</v>
      </c>
      <c r="E173" s="6">
        <f t="shared" si="66"/>
        <v>0</v>
      </c>
      <c r="F173" s="5">
        <v>0</v>
      </c>
      <c r="G173" s="5">
        <v>0</v>
      </c>
      <c r="H173" s="5">
        <f>F173+G173</f>
        <v>0</v>
      </c>
      <c r="I173" s="5">
        <v>0</v>
      </c>
      <c r="J173" s="5">
        <v>0</v>
      </c>
      <c r="K173" s="5">
        <f>I173+J173</f>
        <v>0</v>
      </c>
      <c r="L173" s="5">
        <v>0</v>
      </c>
      <c r="M173" s="5">
        <v>0</v>
      </c>
      <c r="N173" s="5">
        <f>L173+M173</f>
        <v>0</v>
      </c>
      <c r="O173" s="5">
        <v>0</v>
      </c>
      <c r="P173" s="5">
        <v>0</v>
      </c>
      <c r="Q173" s="5">
        <f>O173+P173</f>
        <v>0</v>
      </c>
      <c r="R173" s="5">
        <v>0</v>
      </c>
      <c r="S173" s="5">
        <v>0</v>
      </c>
      <c r="T173" s="5">
        <f>R173+S173</f>
        <v>0</v>
      </c>
      <c r="U173" s="5">
        <v>0</v>
      </c>
      <c r="V173" s="5">
        <v>0</v>
      </c>
      <c r="W173" s="5">
        <f>U173+V173</f>
        <v>0</v>
      </c>
      <c r="X173" s="5">
        <v>0</v>
      </c>
      <c r="Y173" s="5">
        <v>0</v>
      </c>
      <c r="Z173" s="8">
        <f>X173+Y173</f>
        <v>0</v>
      </c>
      <c r="AA173" s="5">
        <v>0</v>
      </c>
      <c r="AB173" s="5">
        <v>0</v>
      </c>
      <c r="AC173" s="8">
        <f>AA173+AB173</f>
        <v>0</v>
      </c>
      <c r="AD173" s="5">
        <v>0</v>
      </c>
      <c r="AE173" s="5">
        <v>0</v>
      </c>
      <c r="AF173" s="6">
        <f>AD173+AE173</f>
        <v>0</v>
      </c>
    </row>
    <row r="174" spans="1:32" ht="19.5" customHeight="1">
      <c r="A174" s="54"/>
      <c r="B174" s="17" t="s">
        <v>4</v>
      </c>
      <c r="C174" s="5">
        <f t="shared" si="66"/>
        <v>0</v>
      </c>
      <c r="D174" s="5">
        <f t="shared" si="66"/>
        <v>0</v>
      </c>
      <c r="E174" s="6">
        <f t="shared" si="66"/>
        <v>0</v>
      </c>
      <c r="F174" s="5">
        <v>0</v>
      </c>
      <c r="G174" s="5">
        <v>0</v>
      </c>
      <c r="H174" s="5">
        <f>F174+G174</f>
        <v>0</v>
      </c>
      <c r="I174" s="5">
        <v>0</v>
      </c>
      <c r="J174" s="5">
        <v>0</v>
      </c>
      <c r="K174" s="5">
        <f>I174+J174</f>
        <v>0</v>
      </c>
      <c r="L174" s="5">
        <v>0</v>
      </c>
      <c r="M174" s="5">
        <v>0</v>
      </c>
      <c r="N174" s="5">
        <f>L174+M174</f>
        <v>0</v>
      </c>
      <c r="O174" s="5">
        <v>0</v>
      </c>
      <c r="P174" s="5">
        <v>0</v>
      </c>
      <c r="Q174" s="5">
        <f>O174+P174</f>
        <v>0</v>
      </c>
      <c r="R174" s="5">
        <v>0</v>
      </c>
      <c r="S174" s="5">
        <v>0</v>
      </c>
      <c r="T174" s="5">
        <f>R174+S174</f>
        <v>0</v>
      </c>
      <c r="U174" s="5">
        <v>0</v>
      </c>
      <c r="V174" s="5">
        <v>0</v>
      </c>
      <c r="W174" s="5">
        <f>U174+V174</f>
        <v>0</v>
      </c>
      <c r="X174" s="5">
        <v>0</v>
      </c>
      <c r="Y174" s="5">
        <v>0</v>
      </c>
      <c r="Z174" s="8">
        <f>X174+Y174</f>
        <v>0</v>
      </c>
      <c r="AA174" s="5">
        <v>0</v>
      </c>
      <c r="AB174" s="5">
        <v>0</v>
      </c>
      <c r="AC174" s="8">
        <f>AA174+AB174</f>
        <v>0</v>
      </c>
      <c r="AD174" s="5">
        <v>0</v>
      </c>
      <c r="AE174" s="5">
        <v>0</v>
      </c>
      <c r="AF174" s="6">
        <f>AD174+AE174</f>
        <v>0</v>
      </c>
    </row>
    <row r="175" spans="1:32" ht="19.5" customHeight="1" thickBot="1">
      <c r="A175" s="22" t="s">
        <v>5</v>
      </c>
      <c r="B175" s="21"/>
      <c r="C175" s="9">
        <f t="shared" ref="C175:AF175" si="67">SUM(C171:C174)</f>
        <v>0</v>
      </c>
      <c r="D175" s="9">
        <f t="shared" si="67"/>
        <v>0</v>
      </c>
      <c r="E175" s="9">
        <f t="shared" si="67"/>
        <v>0</v>
      </c>
      <c r="F175" s="9">
        <f t="shared" si="67"/>
        <v>0</v>
      </c>
      <c r="G175" s="9">
        <f t="shared" si="67"/>
        <v>0</v>
      </c>
      <c r="H175" s="9">
        <f t="shared" si="67"/>
        <v>0</v>
      </c>
      <c r="I175" s="9">
        <f t="shared" si="67"/>
        <v>0</v>
      </c>
      <c r="J175" s="9">
        <f t="shared" si="67"/>
        <v>0</v>
      </c>
      <c r="K175" s="9">
        <f t="shared" si="67"/>
        <v>0</v>
      </c>
      <c r="L175" s="9">
        <f t="shared" si="67"/>
        <v>0</v>
      </c>
      <c r="M175" s="9">
        <f t="shared" si="67"/>
        <v>0</v>
      </c>
      <c r="N175" s="9">
        <f t="shared" si="67"/>
        <v>0</v>
      </c>
      <c r="O175" s="9">
        <f t="shared" si="67"/>
        <v>0</v>
      </c>
      <c r="P175" s="9">
        <f t="shared" si="67"/>
        <v>0</v>
      </c>
      <c r="Q175" s="9">
        <f t="shared" si="67"/>
        <v>0</v>
      </c>
      <c r="R175" s="9">
        <f t="shared" si="67"/>
        <v>0</v>
      </c>
      <c r="S175" s="9">
        <f t="shared" si="67"/>
        <v>0</v>
      </c>
      <c r="T175" s="9">
        <f t="shared" si="67"/>
        <v>0</v>
      </c>
      <c r="U175" s="9">
        <f t="shared" si="67"/>
        <v>0</v>
      </c>
      <c r="V175" s="9">
        <f t="shared" si="67"/>
        <v>0</v>
      </c>
      <c r="W175" s="9">
        <f t="shared" si="67"/>
        <v>0</v>
      </c>
      <c r="X175" s="9">
        <f t="shared" si="67"/>
        <v>0</v>
      </c>
      <c r="Y175" s="9">
        <f t="shared" si="67"/>
        <v>0</v>
      </c>
      <c r="Z175" s="9">
        <f t="shared" si="67"/>
        <v>0</v>
      </c>
      <c r="AA175" s="9">
        <f t="shared" si="67"/>
        <v>0</v>
      </c>
      <c r="AB175" s="9">
        <f t="shared" si="67"/>
        <v>0</v>
      </c>
      <c r="AC175" s="9">
        <f t="shared" si="67"/>
        <v>0</v>
      </c>
      <c r="AD175" s="9">
        <f t="shared" si="67"/>
        <v>0</v>
      </c>
      <c r="AE175" s="9">
        <f t="shared" si="67"/>
        <v>0</v>
      </c>
      <c r="AF175" s="9">
        <f t="shared" si="67"/>
        <v>0</v>
      </c>
    </row>
    <row r="176" spans="1:32" ht="19.5" customHeight="1">
      <c r="A176" s="52" t="s">
        <v>53</v>
      </c>
      <c r="B176" s="18" t="s">
        <v>2</v>
      </c>
      <c r="C176" s="5">
        <f>F176+I176+L176+O176+U176+X176+AA176+AD176+R176</f>
        <v>0</v>
      </c>
      <c r="D176" s="5">
        <f>G176+J176+M176+P176+V176+Y176+AB176+AE176+S176</f>
        <v>19124</v>
      </c>
      <c r="E176" s="6">
        <f>H176+K176+N176+Q176+W176+Z176+AC176+AF176+T176</f>
        <v>19124</v>
      </c>
      <c r="F176" s="5">
        <v>0</v>
      </c>
      <c r="G176" s="5">
        <v>0</v>
      </c>
      <c r="H176" s="5">
        <f>F176+G176</f>
        <v>0</v>
      </c>
      <c r="I176" s="5">
        <v>0</v>
      </c>
      <c r="J176" s="5">
        <v>0</v>
      </c>
      <c r="K176" s="5">
        <f>I176+J176</f>
        <v>0</v>
      </c>
      <c r="L176" s="5">
        <v>0</v>
      </c>
      <c r="M176" s="5">
        <v>0</v>
      </c>
      <c r="N176" s="5">
        <f>L176+M176</f>
        <v>0</v>
      </c>
      <c r="O176" s="5">
        <v>0</v>
      </c>
      <c r="P176" s="5">
        <v>19124</v>
      </c>
      <c r="Q176" s="5">
        <f>O176+P176</f>
        <v>19124</v>
      </c>
      <c r="R176" s="5">
        <v>0</v>
      </c>
      <c r="S176" s="5">
        <v>0</v>
      </c>
      <c r="T176" s="5">
        <f>R176+S176</f>
        <v>0</v>
      </c>
      <c r="U176" s="5">
        <v>0</v>
      </c>
      <c r="V176" s="5">
        <v>0</v>
      </c>
      <c r="W176" s="5">
        <f>U176+V176</f>
        <v>0</v>
      </c>
      <c r="X176" s="5">
        <v>0</v>
      </c>
      <c r="Y176" s="5">
        <v>0</v>
      </c>
      <c r="Z176" s="8">
        <f>X176+Y176</f>
        <v>0</v>
      </c>
      <c r="AA176" s="5">
        <v>0</v>
      </c>
      <c r="AB176" s="5">
        <v>0</v>
      </c>
      <c r="AC176" s="8">
        <f>AA176+AB176</f>
        <v>0</v>
      </c>
      <c r="AD176" s="5">
        <v>0</v>
      </c>
      <c r="AE176" s="5">
        <v>0</v>
      </c>
      <c r="AF176" s="6">
        <f>AD176+AE176</f>
        <v>0</v>
      </c>
    </row>
    <row r="177" spans="1:32" ht="19.5" customHeight="1">
      <c r="A177" s="53"/>
      <c r="B177" s="17" t="s">
        <v>3</v>
      </c>
      <c r="C177" s="5">
        <f t="shared" ref="C177:E179" si="68">F177+I177+L177+O177+U177+X177+AA177+AD177+R177</f>
        <v>0</v>
      </c>
      <c r="D177" s="5">
        <f t="shared" si="68"/>
        <v>0</v>
      </c>
      <c r="E177" s="6">
        <f t="shared" si="68"/>
        <v>0</v>
      </c>
      <c r="F177" s="5">
        <v>0</v>
      </c>
      <c r="G177" s="5">
        <v>0</v>
      </c>
      <c r="H177" s="5">
        <f>F177+G177</f>
        <v>0</v>
      </c>
      <c r="I177" s="5">
        <v>0</v>
      </c>
      <c r="J177" s="5">
        <v>0</v>
      </c>
      <c r="K177" s="5">
        <f>I177+J177</f>
        <v>0</v>
      </c>
      <c r="L177" s="5">
        <v>0</v>
      </c>
      <c r="M177" s="5">
        <v>0</v>
      </c>
      <c r="N177" s="5">
        <f>L177+M177</f>
        <v>0</v>
      </c>
      <c r="O177" s="5">
        <v>0</v>
      </c>
      <c r="P177" s="5">
        <v>0</v>
      </c>
      <c r="Q177" s="5">
        <f>O177+P177</f>
        <v>0</v>
      </c>
      <c r="R177" s="5">
        <v>0</v>
      </c>
      <c r="S177" s="5">
        <v>0</v>
      </c>
      <c r="T177" s="5">
        <f>R177+S177</f>
        <v>0</v>
      </c>
      <c r="U177" s="5">
        <v>0</v>
      </c>
      <c r="V177" s="5">
        <v>0</v>
      </c>
      <c r="W177" s="5">
        <f>U177+V177</f>
        <v>0</v>
      </c>
      <c r="X177" s="5">
        <v>0</v>
      </c>
      <c r="Y177" s="5">
        <v>0</v>
      </c>
      <c r="Z177" s="8">
        <f>X177+Y177</f>
        <v>0</v>
      </c>
      <c r="AA177" s="5">
        <v>0</v>
      </c>
      <c r="AB177" s="5">
        <v>0</v>
      </c>
      <c r="AC177" s="8">
        <f>AA177+AB177</f>
        <v>0</v>
      </c>
      <c r="AD177" s="5">
        <v>0</v>
      </c>
      <c r="AE177" s="5">
        <v>0</v>
      </c>
      <c r="AF177" s="6">
        <f>AD177+AE177</f>
        <v>0</v>
      </c>
    </row>
    <row r="178" spans="1:32" ht="19.5" customHeight="1">
      <c r="A178" s="53"/>
      <c r="B178" s="17" t="s">
        <v>59</v>
      </c>
      <c r="C178" s="5">
        <f t="shared" si="68"/>
        <v>0</v>
      </c>
      <c r="D178" s="5">
        <f t="shared" si="68"/>
        <v>0</v>
      </c>
      <c r="E178" s="6">
        <f t="shared" si="68"/>
        <v>0</v>
      </c>
      <c r="F178" s="5">
        <v>0</v>
      </c>
      <c r="G178" s="5">
        <v>0</v>
      </c>
      <c r="H178" s="5">
        <f>F178+G178</f>
        <v>0</v>
      </c>
      <c r="I178" s="5">
        <v>0</v>
      </c>
      <c r="J178" s="5">
        <v>0</v>
      </c>
      <c r="K178" s="5">
        <f>I178+J178</f>
        <v>0</v>
      </c>
      <c r="L178" s="5">
        <v>0</v>
      </c>
      <c r="M178" s="5">
        <v>0</v>
      </c>
      <c r="N178" s="5">
        <f>L178+M178</f>
        <v>0</v>
      </c>
      <c r="O178" s="5">
        <v>0</v>
      </c>
      <c r="P178" s="5">
        <v>0</v>
      </c>
      <c r="Q178" s="5">
        <f>O178+P178</f>
        <v>0</v>
      </c>
      <c r="R178" s="5">
        <v>0</v>
      </c>
      <c r="S178" s="5">
        <v>0</v>
      </c>
      <c r="T178" s="5">
        <f>R178+S178</f>
        <v>0</v>
      </c>
      <c r="U178" s="5">
        <v>0</v>
      </c>
      <c r="V178" s="5">
        <v>0</v>
      </c>
      <c r="W178" s="5">
        <f>U178+V178</f>
        <v>0</v>
      </c>
      <c r="X178" s="5">
        <v>0</v>
      </c>
      <c r="Y178" s="5">
        <v>0</v>
      </c>
      <c r="Z178" s="8">
        <f>X178+Y178</f>
        <v>0</v>
      </c>
      <c r="AA178" s="5">
        <v>0</v>
      </c>
      <c r="AB178" s="5">
        <v>0</v>
      </c>
      <c r="AC178" s="8">
        <f>AA178+AB178</f>
        <v>0</v>
      </c>
      <c r="AD178" s="5">
        <v>0</v>
      </c>
      <c r="AE178" s="5">
        <v>0</v>
      </c>
      <c r="AF178" s="6">
        <f>AD178+AE178</f>
        <v>0</v>
      </c>
    </row>
    <row r="179" spans="1:32" ht="19.5" customHeight="1">
      <c r="A179" s="54"/>
      <c r="B179" s="17" t="s">
        <v>4</v>
      </c>
      <c r="C179" s="5">
        <f t="shared" si="68"/>
        <v>60269843</v>
      </c>
      <c r="D179" s="5">
        <f t="shared" si="68"/>
        <v>22611998</v>
      </c>
      <c r="E179" s="6">
        <f t="shared" si="68"/>
        <v>82881841</v>
      </c>
      <c r="F179" s="5">
        <v>59216141</v>
      </c>
      <c r="G179" s="5">
        <v>22611998</v>
      </c>
      <c r="H179" s="5">
        <f>F179+G179</f>
        <v>81828139</v>
      </c>
      <c r="I179" s="5">
        <v>0</v>
      </c>
      <c r="J179" s="5">
        <v>0</v>
      </c>
      <c r="K179" s="5">
        <f>I179+J179</f>
        <v>0</v>
      </c>
      <c r="L179" s="5">
        <v>0</v>
      </c>
      <c r="M179" s="5">
        <v>0</v>
      </c>
      <c r="N179" s="5">
        <f>L179+M179</f>
        <v>0</v>
      </c>
      <c r="O179" s="5">
        <v>0</v>
      </c>
      <c r="P179" s="5">
        <v>0</v>
      </c>
      <c r="Q179" s="5">
        <f>O179+P179</f>
        <v>0</v>
      </c>
      <c r="R179" s="5">
        <v>0</v>
      </c>
      <c r="S179" s="5">
        <v>0</v>
      </c>
      <c r="T179" s="5">
        <f>R179+S179</f>
        <v>0</v>
      </c>
      <c r="U179" s="5">
        <v>0</v>
      </c>
      <c r="V179" s="5">
        <v>0</v>
      </c>
      <c r="W179" s="5">
        <f>U179+V179</f>
        <v>0</v>
      </c>
      <c r="X179" s="5">
        <v>1053702</v>
      </c>
      <c r="Y179" s="5">
        <v>0</v>
      </c>
      <c r="Z179" s="8">
        <f>X179+Y179</f>
        <v>1053702</v>
      </c>
      <c r="AA179" s="5">
        <v>0</v>
      </c>
      <c r="AB179" s="5">
        <v>0</v>
      </c>
      <c r="AC179" s="8">
        <f>AA179+AB179</f>
        <v>0</v>
      </c>
      <c r="AD179" s="5">
        <v>0</v>
      </c>
      <c r="AE179" s="5">
        <v>0</v>
      </c>
      <c r="AF179" s="6">
        <f>AD179+AE179</f>
        <v>0</v>
      </c>
    </row>
    <row r="180" spans="1:32" ht="19.5" customHeight="1" thickBot="1">
      <c r="A180" s="22" t="s">
        <v>5</v>
      </c>
      <c r="B180" s="21"/>
      <c r="C180" s="9">
        <f t="shared" ref="C180:AF180" si="69">SUM(C176:C179)</f>
        <v>60269843</v>
      </c>
      <c r="D180" s="9">
        <f t="shared" si="69"/>
        <v>22631122</v>
      </c>
      <c r="E180" s="9">
        <f t="shared" si="69"/>
        <v>82900965</v>
      </c>
      <c r="F180" s="9">
        <f t="shared" si="69"/>
        <v>59216141</v>
      </c>
      <c r="G180" s="9">
        <f t="shared" si="69"/>
        <v>22611998</v>
      </c>
      <c r="H180" s="9">
        <f t="shared" si="69"/>
        <v>81828139</v>
      </c>
      <c r="I180" s="9">
        <f t="shared" si="69"/>
        <v>0</v>
      </c>
      <c r="J180" s="9">
        <f t="shared" si="69"/>
        <v>0</v>
      </c>
      <c r="K180" s="9">
        <f t="shared" si="69"/>
        <v>0</v>
      </c>
      <c r="L180" s="9">
        <f t="shared" si="69"/>
        <v>0</v>
      </c>
      <c r="M180" s="9">
        <f t="shared" si="69"/>
        <v>0</v>
      </c>
      <c r="N180" s="9">
        <f t="shared" si="69"/>
        <v>0</v>
      </c>
      <c r="O180" s="9">
        <f t="shared" si="69"/>
        <v>0</v>
      </c>
      <c r="P180" s="9">
        <f t="shared" si="69"/>
        <v>19124</v>
      </c>
      <c r="Q180" s="9">
        <f t="shared" si="69"/>
        <v>19124</v>
      </c>
      <c r="R180" s="9">
        <f t="shared" si="69"/>
        <v>0</v>
      </c>
      <c r="S180" s="9">
        <f t="shared" si="69"/>
        <v>0</v>
      </c>
      <c r="T180" s="9">
        <f t="shared" si="69"/>
        <v>0</v>
      </c>
      <c r="U180" s="9">
        <f t="shared" si="69"/>
        <v>0</v>
      </c>
      <c r="V180" s="9">
        <f t="shared" si="69"/>
        <v>0</v>
      </c>
      <c r="W180" s="9">
        <f t="shared" si="69"/>
        <v>0</v>
      </c>
      <c r="X180" s="9">
        <f t="shared" si="69"/>
        <v>1053702</v>
      </c>
      <c r="Y180" s="9">
        <f t="shared" si="69"/>
        <v>0</v>
      </c>
      <c r="Z180" s="9">
        <f t="shared" si="69"/>
        <v>1053702</v>
      </c>
      <c r="AA180" s="9">
        <f t="shared" si="69"/>
        <v>0</v>
      </c>
      <c r="AB180" s="9">
        <f t="shared" si="69"/>
        <v>0</v>
      </c>
      <c r="AC180" s="9">
        <f t="shared" si="69"/>
        <v>0</v>
      </c>
      <c r="AD180" s="9">
        <f t="shared" si="69"/>
        <v>0</v>
      </c>
      <c r="AE180" s="9">
        <f t="shared" si="69"/>
        <v>0</v>
      </c>
      <c r="AF180" s="9">
        <f t="shared" si="69"/>
        <v>0</v>
      </c>
    </row>
    <row r="181" spans="1:32" ht="19.5" customHeight="1">
      <c r="A181" s="52" t="s">
        <v>54</v>
      </c>
      <c r="B181" s="18" t="s">
        <v>2</v>
      </c>
      <c r="C181" s="5">
        <f>F181+I181+L181+O181+U181+X181+AA181+AD181+R181</f>
        <v>0</v>
      </c>
      <c r="D181" s="5">
        <f>G181+J181+M181+P181+V181+Y181+AB181+AE181+S181</f>
        <v>0</v>
      </c>
      <c r="E181" s="6">
        <f>H181+K181+N181+Q181+W181+Z181+AC181+AF181+T181</f>
        <v>0</v>
      </c>
      <c r="F181" s="5">
        <v>0</v>
      </c>
      <c r="G181" s="5">
        <v>0</v>
      </c>
      <c r="H181" s="5">
        <f>F181+G181</f>
        <v>0</v>
      </c>
      <c r="I181" s="5">
        <v>0</v>
      </c>
      <c r="J181" s="5">
        <v>0</v>
      </c>
      <c r="K181" s="5">
        <f>I181+J181</f>
        <v>0</v>
      </c>
      <c r="L181" s="5">
        <v>0</v>
      </c>
      <c r="M181" s="5">
        <v>0</v>
      </c>
      <c r="N181" s="5">
        <f>L181+M181</f>
        <v>0</v>
      </c>
      <c r="O181" s="5">
        <v>0</v>
      </c>
      <c r="P181" s="5">
        <v>0</v>
      </c>
      <c r="Q181" s="5">
        <f>O181+P181</f>
        <v>0</v>
      </c>
      <c r="R181" s="5">
        <v>0</v>
      </c>
      <c r="S181" s="5">
        <v>0</v>
      </c>
      <c r="T181" s="5">
        <f>R181+S181</f>
        <v>0</v>
      </c>
      <c r="U181" s="5">
        <v>0</v>
      </c>
      <c r="V181" s="5">
        <v>0</v>
      </c>
      <c r="W181" s="5">
        <f>U181+V181</f>
        <v>0</v>
      </c>
      <c r="X181" s="5">
        <v>0</v>
      </c>
      <c r="Y181" s="5">
        <v>0</v>
      </c>
      <c r="Z181" s="8">
        <f>X181+Y181</f>
        <v>0</v>
      </c>
      <c r="AA181" s="5">
        <v>0</v>
      </c>
      <c r="AB181" s="5">
        <v>0</v>
      </c>
      <c r="AC181" s="8">
        <f>AA181+AB181</f>
        <v>0</v>
      </c>
      <c r="AD181" s="5">
        <v>0</v>
      </c>
      <c r="AE181" s="5">
        <v>0</v>
      </c>
      <c r="AF181" s="6">
        <f>AD181+AE181</f>
        <v>0</v>
      </c>
    </row>
    <row r="182" spans="1:32" ht="19.5" customHeight="1">
      <c r="A182" s="53"/>
      <c r="B182" s="17" t="s">
        <v>3</v>
      </c>
      <c r="C182" s="5">
        <f t="shared" ref="C182:E184" si="70">F182+I182+L182+O182+U182+X182+AA182+AD182+R182</f>
        <v>86798156</v>
      </c>
      <c r="D182" s="5">
        <f t="shared" si="70"/>
        <v>0</v>
      </c>
      <c r="E182" s="6">
        <f t="shared" si="70"/>
        <v>86798156</v>
      </c>
      <c r="F182" s="5">
        <v>0</v>
      </c>
      <c r="G182" s="5">
        <v>0</v>
      </c>
      <c r="H182" s="5">
        <f>F182+G182</f>
        <v>0</v>
      </c>
      <c r="I182" s="5">
        <v>0</v>
      </c>
      <c r="J182" s="5">
        <v>0</v>
      </c>
      <c r="K182" s="5">
        <f>I182+J182</f>
        <v>0</v>
      </c>
      <c r="L182" s="5">
        <v>0</v>
      </c>
      <c r="M182" s="5">
        <v>0</v>
      </c>
      <c r="N182" s="5">
        <f>L182+M182</f>
        <v>0</v>
      </c>
      <c r="O182" s="5">
        <v>0</v>
      </c>
      <c r="P182" s="5">
        <v>0</v>
      </c>
      <c r="Q182" s="5">
        <f>O182+P182</f>
        <v>0</v>
      </c>
      <c r="R182" s="5">
        <v>0</v>
      </c>
      <c r="S182" s="5">
        <v>0</v>
      </c>
      <c r="T182" s="5">
        <f>R182+S182</f>
        <v>0</v>
      </c>
      <c r="U182" s="5">
        <v>0</v>
      </c>
      <c r="V182" s="5">
        <v>0</v>
      </c>
      <c r="W182" s="5">
        <f>U182+V182</f>
        <v>0</v>
      </c>
      <c r="X182" s="5">
        <v>86798156</v>
      </c>
      <c r="Y182" s="5">
        <v>0</v>
      </c>
      <c r="Z182" s="8">
        <f>X182+Y182</f>
        <v>86798156</v>
      </c>
      <c r="AA182" s="5">
        <v>0</v>
      </c>
      <c r="AB182" s="5">
        <v>0</v>
      </c>
      <c r="AC182" s="8">
        <f>AA182+AB182</f>
        <v>0</v>
      </c>
      <c r="AD182" s="5">
        <v>0</v>
      </c>
      <c r="AE182" s="5">
        <v>0</v>
      </c>
      <c r="AF182" s="6">
        <f>AD182+AE182</f>
        <v>0</v>
      </c>
    </row>
    <row r="183" spans="1:32" ht="19.5" customHeight="1">
      <c r="A183" s="53"/>
      <c r="B183" s="17" t="s">
        <v>59</v>
      </c>
      <c r="C183" s="5">
        <f t="shared" si="70"/>
        <v>0</v>
      </c>
      <c r="D183" s="5">
        <f t="shared" si="70"/>
        <v>0</v>
      </c>
      <c r="E183" s="6">
        <f t="shared" si="70"/>
        <v>0</v>
      </c>
      <c r="F183" s="5">
        <v>0</v>
      </c>
      <c r="G183" s="5">
        <v>0</v>
      </c>
      <c r="H183" s="5">
        <f>F183+G183</f>
        <v>0</v>
      </c>
      <c r="I183" s="5">
        <v>0</v>
      </c>
      <c r="J183" s="5">
        <v>0</v>
      </c>
      <c r="K183" s="5">
        <f>I183+J183</f>
        <v>0</v>
      </c>
      <c r="L183" s="5">
        <v>0</v>
      </c>
      <c r="M183" s="5">
        <v>0</v>
      </c>
      <c r="N183" s="5">
        <f>L183+M183</f>
        <v>0</v>
      </c>
      <c r="O183" s="5">
        <v>0</v>
      </c>
      <c r="P183" s="5">
        <v>0</v>
      </c>
      <c r="Q183" s="5">
        <f>O183+P183</f>
        <v>0</v>
      </c>
      <c r="R183" s="5">
        <v>0</v>
      </c>
      <c r="S183" s="5">
        <v>0</v>
      </c>
      <c r="T183" s="5">
        <f>R183+S183</f>
        <v>0</v>
      </c>
      <c r="U183" s="5">
        <v>0</v>
      </c>
      <c r="V183" s="5">
        <v>0</v>
      </c>
      <c r="W183" s="5">
        <f>U183+V183</f>
        <v>0</v>
      </c>
      <c r="X183" s="5">
        <v>0</v>
      </c>
      <c r="Y183" s="5">
        <v>0</v>
      </c>
      <c r="Z183" s="8">
        <f>X183+Y183</f>
        <v>0</v>
      </c>
      <c r="AA183" s="5">
        <v>0</v>
      </c>
      <c r="AB183" s="5">
        <v>0</v>
      </c>
      <c r="AC183" s="8">
        <f>AA183+AB183</f>
        <v>0</v>
      </c>
      <c r="AD183" s="5">
        <v>0</v>
      </c>
      <c r="AE183" s="5">
        <v>0</v>
      </c>
      <c r="AF183" s="6">
        <f>AD183+AE183</f>
        <v>0</v>
      </c>
    </row>
    <row r="184" spans="1:32" ht="19.5" customHeight="1">
      <c r="A184" s="54"/>
      <c r="B184" s="17" t="s">
        <v>4</v>
      </c>
      <c r="C184" s="5">
        <f t="shared" si="70"/>
        <v>111895776</v>
      </c>
      <c r="D184" s="5">
        <f t="shared" si="70"/>
        <v>94493782</v>
      </c>
      <c r="E184" s="6">
        <f t="shared" si="70"/>
        <v>206389558</v>
      </c>
      <c r="F184" s="5">
        <v>653586</v>
      </c>
      <c r="G184" s="5">
        <v>15988060</v>
      </c>
      <c r="H184" s="5">
        <f>F184+G184</f>
        <v>16641646</v>
      </c>
      <c r="I184" s="5">
        <v>0</v>
      </c>
      <c r="J184" s="5">
        <v>0</v>
      </c>
      <c r="K184" s="5">
        <f>I184+J184</f>
        <v>0</v>
      </c>
      <c r="L184" s="5">
        <v>0</v>
      </c>
      <c r="M184" s="5">
        <v>0</v>
      </c>
      <c r="N184" s="5">
        <f>L184+M184</f>
        <v>0</v>
      </c>
      <c r="O184" s="5">
        <v>0</v>
      </c>
      <c r="P184" s="5">
        <v>0</v>
      </c>
      <c r="Q184" s="5">
        <f>O184+P184</f>
        <v>0</v>
      </c>
      <c r="R184" s="5">
        <v>0</v>
      </c>
      <c r="S184" s="5">
        <v>0</v>
      </c>
      <c r="T184" s="5">
        <f>R184+S184</f>
        <v>0</v>
      </c>
      <c r="U184" s="5">
        <v>26464</v>
      </c>
      <c r="V184" s="5">
        <v>68500</v>
      </c>
      <c r="W184" s="5">
        <f>U184+V184</f>
        <v>94964</v>
      </c>
      <c r="X184" s="5">
        <v>111215726</v>
      </c>
      <c r="Y184" s="5">
        <v>78437222</v>
      </c>
      <c r="Z184" s="8">
        <f>X184+Y184</f>
        <v>189652948</v>
      </c>
      <c r="AA184" s="5">
        <v>0</v>
      </c>
      <c r="AB184" s="5">
        <v>0</v>
      </c>
      <c r="AC184" s="8">
        <f>AA184+AB184</f>
        <v>0</v>
      </c>
      <c r="AD184" s="5">
        <v>0</v>
      </c>
      <c r="AE184" s="5">
        <v>0</v>
      </c>
      <c r="AF184" s="6">
        <f>AD184+AE184</f>
        <v>0</v>
      </c>
    </row>
    <row r="185" spans="1:32" ht="19.5" customHeight="1" thickBot="1">
      <c r="A185" s="22" t="s">
        <v>5</v>
      </c>
      <c r="B185" s="21"/>
      <c r="C185" s="9">
        <f t="shared" ref="C185:AF185" si="71">SUM(C181:C184)</f>
        <v>198693932</v>
      </c>
      <c r="D185" s="9">
        <f t="shared" si="71"/>
        <v>94493782</v>
      </c>
      <c r="E185" s="9">
        <f t="shared" si="71"/>
        <v>293187714</v>
      </c>
      <c r="F185" s="9">
        <f t="shared" si="71"/>
        <v>653586</v>
      </c>
      <c r="G185" s="9">
        <f t="shared" si="71"/>
        <v>15988060</v>
      </c>
      <c r="H185" s="9">
        <f t="shared" si="71"/>
        <v>16641646</v>
      </c>
      <c r="I185" s="9">
        <f t="shared" si="71"/>
        <v>0</v>
      </c>
      <c r="J185" s="9">
        <f t="shared" si="71"/>
        <v>0</v>
      </c>
      <c r="K185" s="9">
        <f t="shared" si="71"/>
        <v>0</v>
      </c>
      <c r="L185" s="9">
        <f t="shared" si="71"/>
        <v>0</v>
      </c>
      <c r="M185" s="9">
        <f t="shared" si="71"/>
        <v>0</v>
      </c>
      <c r="N185" s="9">
        <f t="shared" si="71"/>
        <v>0</v>
      </c>
      <c r="O185" s="9">
        <f t="shared" si="71"/>
        <v>0</v>
      </c>
      <c r="P185" s="9">
        <f t="shared" si="71"/>
        <v>0</v>
      </c>
      <c r="Q185" s="9">
        <f t="shared" si="71"/>
        <v>0</v>
      </c>
      <c r="R185" s="9">
        <f t="shared" si="71"/>
        <v>0</v>
      </c>
      <c r="S185" s="9">
        <f t="shared" si="71"/>
        <v>0</v>
      </c>
      <c r="T185" s="9">
        <f t="shared" si="71"/>
        <v>0</v>
      </c>
      <c r="U185" s="9">
        <f t="shared" si="71"/>
        <v>26464</v>
      </c>
      <c r="V185" s="9">
        <f t="shared" si="71"/>
        <v>68500</v>
      </c>
      <c r="W185" s="9">
        <f t="shared" si="71"/>
        <v>94964</v>
      </c>
      <c r="X185" s="9">
        <f t="shared" si="71"/>
        <v>198013882</v>
      </c>
      <c r="Y185" s="9">
        <f t="shared" si="71"/>
        <v>78437222</v>
      </c>
      <c r="Z185" s="9">
        <f t="shared" si="71"/>
        <v>276451104</v>
      </c>
      <c r="AA185" s="9">
        <f t="shared" si="71"/>
        <v>0</v>
      </c>
      <c r="AB185" s="9">
        <f t="shared" si="71"/>
        <v>0</v>
      </c>
      <c r="AC185" s="9">
        <f t="shared" si="71"/>
        <v>0</v>
      </c>
      <c r="AD185" s="9">
        <f t="shared" si="71"/>
        <v>0</v>
      </c>
      <c r="AE185" s="9">
        <f t="shared" si="71"/>
        <v>0</v>
      </c>
      <c r="AF185" s="9">
        <f t="shared" si="71"/>
        <v>0</v>
      </c>
    </row>
    <row r="186" spans="1:32" ht="19.5" customHeight="1">
      <c r="A186" s="52" t="s">
        <v>55</v>
      </c>
      <c r="B186" s="18" t="s">
        <v>2</v>
      </c>
      <c r="C186" s="5">
        <f>F186+I186+L186+O186+U186+X186+AA186+AD186+R186</f>
        <v>14648010</v>
      </c>
      <c r="D186" s="5">
        <f>G186+J186+M186+P186+V186+Y186+AB186+AE186+S186</f>
        <v>10198</v>
      </c>
      <c r="E186" s="6">
        <f>H186+K186+N186+Q186+W186+Z186+AC186+AF186+T186</f>
        <v>14658208</v>
      </c>
      <c r="F186" s="5">
        <v>0</v>
      </c>
      <c r="G186" s="5">
        <v>10198</v>
      </c>
      <c r="H186" s="5">
        <f>F186+G186</f>
        <v>10198</v>
      </c>
      <c r="I186" s="5">
        <v>0</v>
      </c>
      <c r="J186" s="5">
        <v>0</v>
      </c>
      <c r="K186" s="5">
        <f>I186+J186</f>
        <v>0</v>
      </c>
      <c r="L186" s="5">
        <v>0</v>
      </c>
      <c r="M186" s="5">
        <v>0</v>
      </c>
      <c r="N186" s="5">
        <f>L186+M186</f>
        <v>0</v>
      </c>
      <c r="O186" s="5">
        <v>0</v>
      </c>
      <c r="P186" s="5">
        <v>0</v>
      </c>
      <c r="Q186" s="5">
        <f>O186+P186</f>
        <v>0</v>
      </c>
      <c r="R186" s="5">
        <v>0</v>
      </c>
      <c r="S186" s="5">
        <v>0</v>
      </c>
      <c r="T186" s="5">
        <f>R186+S186</f>
        <v>0</v>
      </c>
      <c r="U186" s="5">
        <v>0</v>
      </c>
      <c r="V186" s="5">
        <v>0</v>
      </c>
      <c r="W186" s="5">
        <f>U186+V186</f>
        <v>0</v>
      </c>
      <c r="X186" s="5">
        <v>14648010</v>
      </c>
      <c r="Y186" s="5">
        <v>0</v>
      </c>
      <c r="Z186" s="8">
        <f>X186+Y186</f>
        <v>14648010</v>
      </c>
      <c r="AA186" s="5">
        <v>0</v>
      </c>
      <c r="AB186" s="5">
        <v>0</v>
      </c>
      <c r="AC186" s="8">
        <f>AA186+AB186</f>
        <v>0</v>
      </c>
      <c r="AD186" s="5">
        <v>0</v>
      </c>
      <c r="AE186" s="5">
        <v>0</v>
      </c>
      <c r="AF186" s="6">
        <f>AD186+AE186</f>
        <v>0</v>
      </c>
    </row>
    <row r="187" spans="1:32" ht="19.5" customHeight="1">
      <c r="A187" s="53"/>
      <c r="B187" s="17" t="s">
        <v>3</v>
      </c>
      <c r="C187" s="5">
        <f t="shared" ref="C187:E189" si="72">F187+I187+L187+O187+U187+X187+AA187+AD187+R187</f>
        <v>6007615</v>
      </c>
      <c r="D187" s="5">
        <f t="shared" si="72"/>
        <v>0</v>
      </c>
      <c r="E187" s="6">
        <f t="shared" si="72"/>
        <v>6007615</v>
      </c>
      <c r="F187" s="5">
        <v>0</v>
      </c>
      <c r="G187" s="5">
        <v>0</v>
      </c>
      <c r="H187" s="5">
        <f>F187+G187</f>
        <v>0</v>
      </c>
      <c r="I187" s="5">
        <v>0</v>
      </c>
      <c r="J187" s="5">
        <v>0</v>
      </c>
      <c r="K187" s="5">
        <f>I187+J187</f>
        <v>0</v>
      </c>
      <c r="L187" s="5">
        <v>0</v>
      </c>
      <c r="M187" s="5">
        <v>0</v>
      </c>
      <c r="N187" s="5">
        <f>L187+M187</f>
        <v>0</v>
      </c>
      <c r="O187" s="5">
        <v>0</v>
      </c>
      <c r="P187" s="5">
        <v>0</v>
      </c>
      <c r="Q187" s="5">
        <f>O187+P187</f>
        <v>0</v>
      </c>
      <c r="R187" s="5">
        <v>0</v>
      </c>
      <c r="S187" s="5">
        <v>0</v>
      </c>
      <c r="T187" s="5">
        <f>R187+S187</f>
        <v>0</v>
      </c>
      <c r="U187" s="5">
        <v>0</v>
      </c>
      <c r="V187" s="5">
        <v>0</v>
      </c>
      <c r="W187" s="5">
        <f>U187+V187</f>
        <v>0</v>
      </c>
      <c r="X187" s="5">
        <v>6007615</v>
      </c>
      <c r="Y187" s="5">
        <v>0</v>
      </c>
      <c r="Z187" s="8">
        <f>X187+Y187</f>
        <v>6007615</v>
      </c>
      <c r="AA187" s="5">
        <v>0</v>
      </c>
      <c r="AB187" s="5">
        <v>0</v>
      </c>
      <c r="AC187" s="8">
        <f>AA187+AB187</f>
        <v>0</v>
      </c>
      <c r="AD187" s="5">
        <v>0</v>
      </c>
      <c r="AE187" s="5">
        <v>0</v>
      </c>
      <c r="AF187" s="6">
        <f>AD187+AE187</f>
        <v>0</v>
      </c>
    </row>
    <row r="188" spans="1:32" ht="19.5" customHeight="1">
      <c r="A188" s="53"/>
      <c r="B188" s="17" t="s">
        <v>59</v>
      </c>
      <c r="C188" s="5">
        <f t="shared" si="72"/>
        <v>0</v>
      </c>
      <c r="D188" s="5">
        <f t="shared" si="72"/>
        <v>0</v>
      </c>
      <c r="E188" s="6">
        <f t="shared" si="72"/>
        <v>0</v>
      </c>
      <c r="F188" s="5">
        <v>0</v>
      </c>
      <c r="G188" s="5">
        <v>0</v>
      </c>
      <c r="H188" s="5">
        <f>F188+G188</f>
        <v>0</v>
      </c>
      <c r="I188" s="5">
        <v>0</v>
      </c>
      <c r="J188" s="5">
        <v>0</v>
      </c>
      <c r="K188" s="5">
        <f>I188+J188</f>
        <v>0</v>
      </c>
      <c r="L188" s="5">
        <v>0</v>
      </c>
      <c r="M188" s="5">
        <v>0</v>
      </c>
      <c r="N188" s="5">
        <f>L188+M188</f>
        <v>0</v>
      </c>
      <c r="O188" s="5">
        <v>0</v>
      </c>
      <c r="P188" s="5">
        <v>0</v>
      </c>
      <c r="Q188" s="5">
        <f>O188+P188</f>
        <v>0</v>
      </c>
      <c r="R188" s="5">
        <v>0</v>
      </c>
      <c r="S188" s="5">
        <v>0</v>
      </c>
      <c r="T188" s="5">
        <f>R188+S188</f>
        <v>0</v>
      </c>
      <c r="U188" s="5">
        <v>0</v>
      </c>
      <c r="V188" s="5">
        <v>0</v>
      </c>
      <c r="W188" s="5">
        <f>U188+V188</f>
        <v>0</v>
      </c>
      <c r="X188" s="5">
        <v>0</v>
      </c>
      <c r="Y188" s="5">
        <v>0</v>
      </c>
      <c r="Z188" s="8">
        <f>X188+Y188</f>
        <v>0</v>
      </c>
      <c r="AA188" s="5">
        <v>0</v>
      </c>
      <c r="AB188" s="5">
        <v>0</v>
      </c>
      <c r="AC188" s="8">
        <f>AA188+AB188</f>
        <v>0</v>
      </c>
      <c r="AD188" s="5">
        <v>0</v>
      </c>
      <c r="AE188" s="5">
        <v>0</v>
      </c>
      <c r="AF188" s="6">
        <f>AD188+AE188</f>
        <v>0</v>
      </c>
    </row>
    <row r="189" spans="1:32" ht="19.5" customHeight="1">
      <c r="A189" s="54"/>
      <c r="B189" s="17" t="s">
        <v>4</v>
      </c>
      <c r="C189" s="5">
        <f t="shared" si="72"/>
        <v>355726156</v>
      </c>
      <c r="D189" s="5">
        <f t="shared" si="72"/>
        <v>39603027</v>
      </c>
      <c r="E189" s="6">
        <f t="shared" si="72"/>
        <v>395329183</v>
      </c>
      <c r="F189" s="5">
        <v>1824386</v>
      </c>
      <c r="G189" s="5">
        <v>292152</v>
      </c>
      <c r="H189" s="5">
        <f>F189+G189</f>
        <v>2116538</v>
      </c>
      <c r="I189" s="5">
        <v>0</v>
      </c>
      <c r="J189" s="5">
        <v>0</v>
      </c>
      <c r="K189" s="5">
        <f>I189+J189</f>
        <v>0</v>
      </c>
      <c r="L189" s="5">
        <v>0</v>
      </c>
      <c r="M189" s="5">
        <v>0</v>
      </c>
      <c r="N189" s="5">
        <f>L189+M189</f>
        <v>0</v>
      </c>
      <c r="O189" s="5">
        <v>0</v>
      </c>
      <c r="P189" s="5">
        <v>0</v>
      </c>
      <c r="Q189" s="5">
        <f>O189+P189</f>
        <v>0</v>
      </c>
      <c r="R189" s="5">
        <v>0</v>
      </c>
      <c r="S189" s="5">
        <v>0</v>
      </c>
      <c r="T189" s="5">
        <f>R189+S189</f>
        <v>0</v>
      </c>
      <c r="U189" s="5">
        <v>0</v>
      </c>
      <c r="V189" s="5">
        <v>0</v>
      </c>
      <c r="W189" s="5">
        <f>U189+V189</f>
        <v>0</v>
      </c>
      <c r="X189" s="5">
        <v>353901770</v>
      </c>
      <c r="Y189" s="5">
        <v>39310875</v>
      </c>
      <c r="Z189" s="8">
        <f>X189+Y189</f>
        <v>393212645</v>
      </c>
      <c r="AA189" s="5">
        <v>0</v>
      </c>
      <c r="AB189" s="5">
        <v>0</v>
      </c>
      <c r="AC189" s="8">
        <f>AA189+AB189</f>
        <v>0</v>
      </c>
      <c r="AD189" s="5">
        <v>0</v>
      </c>
      <c r="AE189" s="5">
        <v>0</v>
      </c>
      <c r="AF189" s="6">
        <f>AD189+AE189</f>
        <v>0</v>
      </c>
    </row>
    <row r="190" spans="1:32" ht="19.5" customHeight="1" thickBot="1">
      <c r="A190" s="22" t="s">
        <v>5</v>
      </c>
      <c r="B190" s="21"/>
      <c r="C190" s="9">
        <f t="shared" ref="C190:AF190" si="73">SUM(C186:C189)</f>
        <v>376381781</v>
      </c>
      <c r="D190" s="9">
        <f t="shared" si="73"/>
        <v>39613225</v>
      </c>
      <c r="E190" s="9">
        <f t="shared" si="73"/>
        <v>415995006</v>
      </c>
      <c r="F190" s="9">
        <f t="shared" si="73"/>
        <v>1824386</v>
      </c>
      <c r="G190" s="9">
        <f t="shared" si="73"/>
        <v>302350</v>
      </c>
      <c r="H190" s="9">
        <f t="shared" si="73"/>
        <v>2126736</v>
      </c>
      <c r="I190" s="9">
        <f t="shared" si="73"/>
        <v>0</v>
      </c>
      <c r="J190" s="9">
        <f t="shared" si="73"/>
        <v>0</v>
      </c>
      <c r="K190" s="9">
        <f t="shared" si="73"/>
        <v>0</v>
      </c>
      <c r="L190" s="9">
        <f t="shared" si="73"/>
        <v>0</v>
      </c>
      <c r="M190" s="9">
        <f t="shared" si="73"/>
        <v>0</v>
      </c>
      <c r="N190" s="9">
        <f t="shared" si="73"/>
        <v>0</v>
      </c>
      <c r="O190" s="9">
        <f t="shared" si="73"/>
        <v>0</v>
      </c>
      <c r="P190" s="9">
        <f t="shared" si="73"/>
        <v>0</v>
      </c>
      <c r="Q190" s="9">
        <f t="shared" si="73"/>
        <v>0</v>
      </c>
      <c r="R190" s="9">
        <f t="shared" si="73"/>
        <v>0</v>
      </c>
      <c r="S190" s="9">
        <f t="shared" si="73"/>
        <v>0</v>
      </c>
      <c r="T190" s="9">
        <f t="shared" si="73"/>
        <v>0</v>
      </c>
      <c r="U190" s="9">
        <f t="shared" si="73"/>
        <v>0</v>
      </c>
      <c r="V190" s="9">
        <f t="shared" si="73"/>
        <v>0</v>
      </c>
      <c r="W190" s="9">
        <f t="shared" si="73"/>
        <v>0</v>
      </c>
      <c r="X190" s="9">
        <f t="shared" si="73"/>
        <v>374557395</v>
      </c>
      <c r="Y190" s="9">
        <f t="shared" si="73"/>
        <v>39310875</v>
      </c>
      <c r="Z190" s="9">
        <f t="shared" si="73"/>
        <v>413868270</v>
      </c>
      <c r="AA190" s="9">
        <f t="shared" si="73"/>
        <v>0</v>
      </c>
      <c r="AB190" s="9">
        <f t="shared" si="73"/>
        <v>0</v>
      </c>
      <c r="AC190" s="9">
        <f t="shared" si="73"/>
        <v>0</v>
      </c>
      <c r="AD190" s="9">
        <f t="shared" si="73"/>
        <v>0</v>
      </c>
      <c r="AE190" s="9">
        <f t="shared" si="73"/>
        <v>0</v>
      </c>
      <c r="AF190" s="9">
        <f t="shared" si="73"/>
        <v>0</v>
      </c>
    </row>
    <row r="191" spans="1:32" ht="21.75" customHeight="1" thickBot="1">
      <c r="A191" s="20" t="s">
        <v>77</v>
      </c>
      <c r="B191" s="19"/>
      <c r="C191" s="10">
        <f>C10+C15+C20+C25+C30+C35+C40+C45+C50+C55+C60+C65+C70+C75+C80+C85+C90+C95+C100+C105+C110+C115+C120+C125+C130+C135+C140+C145+C150+C155+C160+C165+C170+C175+C180+C185+C190</f>
        <v>243812833739</v>
      </c>
      <c r="D191" s="10">
        <f t="shared" ref="D191:AF191" si="74">D10+D15+D20+D25+D30+D35+D40+D45+D50+D55+D60+D65+D70+D75+D80+D85+D90+D95+D100+D105+D110+D115+D120+D125+D130+D135+D140+D145+D150+D155+D160+D165+D170+D175+D180+D185+D190</f>
        <v>157814016568</v>
      </c>
      <c r="E191" s="10">
        <f t="shared" si="74"/>
        <v>401626850307</v>
      </c>
      <c r="F191" s="10">
        <f t="shared" si="74"/>
        <v>95415789098</v>
      </c>
      <c r="G191" s="10">
        <f t="shared" si="74"/>
        <v>88671614231</v>
      </c>
      <c r="H191" s="10">
        <f t="shared" si="74"/>
        <v>184087403329</v>
      </c>
      <c r="I191" s="10">
        <f t="shared" si="74"/>
        <v>79088640942</v>
      </c>
      <c r="J191" s="10">
        <f t="shared" si="74"/>
        <v>55812229063</v>
      </c>
      <c r="K191" s="10">
        <f t="shared" si="74"/>
        <v>134900870005</v>
      </c>
      <c r="L191" s="10">
        <f t="shared" si="74"/>
        <v>488280178</v>
      </c>
      <c r="M191" s="10">
        <f t="shared" si="74"/>
        <v>346801855</v>
      </c>
      <c r="N191" s="10">
        <f t="shared" si="74"/>
        <v>835082033</v>
      </c>
      <c r="O191" s="10">
        <f t="shared" si="74"/>
        <v>2190795209</v>
      </c>
      <c r="P191" s="10">
        <f t="shared" si="74"/>
        <v>2150806753</v>
      </c>
      <c r="Q191" s="10">
        <f t="shared" si="74"/>
        <v>4341601962</v>
      </c>
      <c r="R191" s="10">
        <f t="shared" si="74"/>
        <v>84654320</v>
      </c>
      <c r="S191" s="10">
        <f t="shared" si="74"/>
        <v>34480486</v>
      </c>
      <c r="T191" s="10">
        <f t="shared" si="74"/>
        <v>119134806</v>
      </c>
      <c r="U191" s="10">
        <f t="shared" si="74"/>
        <v>748074804</v>
      </c>
      <c r="V191" s="10">
        <f t="shared" si="74"/>
        <v>147576876</v>
      </c>
      <c r="W191" s="10">
        <f t="shared" si="74"/>
        <v>895651680</v>
      </c>
      <c r="X191" s="10">
        <f t="shared" si="74"/>
        <v>55385768911</v>
      </c>
      <c r="Y191" s="10">
        <f t="shared" si="74"/>
        <v>5944914610</v>
      </c>
      <c r="Z191" s="10">
        <f t="shared" si="74"/>
        <v>61330683521</v>
      </c>
      <c r="AA191" s="10">
        <f t="shared" si="74"/>
        <v>9064546520</v>
      </c>
      <c r="AB191" s="10">
        <f t="shared" si="74"/>
        <v>4152636299</v>
      </c>
      <c r="AC191" s="10">
        <f t="shared" si="74"/>
        <v>13217182819</v>
      </c>
      <c r="AD191" s="10">
        <f t="shared" si="74"/>
        <v>1346283757</v>
      </c>
      <c r="AE191" s="10">
        <f t="shared" si="74"/>
        <v>552956395</v>
      </c>
      <c r="AF191" s="10">
        <f t="shared" si="74"/>
        <v>1899240152</v>
      </c>
    </row>
    <row r="192" spans="1:32" ht="21" customHeight="1">
      <c r="A192" s="69" t="s">
        <v>5</v>
      </c>
      <c r="B192" s="18" t="s">
        <v>2</v>
      </c>
      <c r="C192" s="5">
        <f t="shared" ref="C192:AF195" si="75">C6+C11+C16+C21+C26+C31+C36+C41+C46+C51+C56+C61+C66+C71+C76+C81+C86+C91+C96+C101+C106+C111+C116+C121+C126+C131+C136+C141+C146+C151+C156+C161+C166+C171+C176+C181+C186</f>
        <v>54435702269</v>
      </c>
      <c r="D192" s="5">
        <f t="shared" si="75"/>
        <v>44327011384</v>
      </c>
      <c r="E192" s="6">
        <f t="shared" si="75"/>
        <v>98762713653</v>
      </c>
      <c r="F192" s="5">
        <f t="shared" si="75"/>
        <v>31331303298</v>
      </c>
      <c r="G192" s="5">
        <f t="shared" si="75"/>
        <v>30258802817</v>
      </c>
      <c r="H192" s="7">
        <f t="shared" si="75"/>
        <v>61590106115</v>
      </c>
      <c r="I192" s="5">
        <f t="shared" si="75"/>
        <v>13503388706</v>
      </c>
      <c r="J192" s="5">
        <f t="shared" si="75"/>
        <v>11287147236</v>
      </c>
      <c r="K192" s="7">
        <f t="shared" si="75"/>
        <v>24790535942</v>
      </c>
      <c r="L192" s="5">
        <f t="shared" si="75"/>
        <v>270312086</v>
      </c>
      <c r="M192" s="5">
        <f t="shared" si="75"/>
        <v>269438348</v>
      </c>
      <c r="N192" s="7">
        <f t="shared" si="75"/>
        <v>539750434</v>
      </c>
      <c r="O192" s="5">
        <f t="shared" si="75"/>
        <v>1710085839</v>
      </c>
      <c r="P192" s="5">
        <f t="shared" si="75"/>
        <v>1443191850</v>
      </c>
      <c r="Q192" s="7">
        <f t="shared" si="75"/>
        <v>3153277689</v>
      </c>
      <c r="R192" s="5">
        <f t="shared" si="75"/>
        <v>74173145</v>
      </c>
      <c r="S192" s="5">
        <f t="shared" si="75"/>
        <v>33348129</v>
      </c>
      <c r="T192" s="7">
        <f t="shared" si="75"/>
        <v>107521274</v>
      </c>
      <c r="U192" s="5">
        <f t="shared" si="75"/>
        <v>79482290</v>
      </c>
      <c r="V192" s="5">
        <f t="shared" si="75"/>
        <v>43181466</v>
      </c>
      <c r="W192" s="7">
        <f t="shared" si="75"/>
        <v>122663756</v>
      </c>
      <c r="X192" s="5">
        <f t="shared" si="75"/>
        <v>6358702302</v>
      </c>
      <c r="Y192" s="5">
        <f t="shared" si="75"/>
        <v>376220343</v>
      </c>
      <c r="Z192" s="8">
        <f t="shared" si="75"/>
        <v>6734922645</v>
      </c>
      <c r="AA192" s="5">
        <f t="shared" si="75"/>
        <v>3974160</v>
      </c>
      <c r="AB192" s="5">
        <f t="shared" si="75"/>
        <v>220644942</v>
      </c>
      <c r="AC192" s="8">
        <f t="shared" si="75"/>
        <v>224619102</v>
      </c>
      <c r="AD192" s="5">
        <f t="shared" si="75"/>
        <v>1104280443</v>
      </c>
      <c r="AE192" s="5">
        <f t="shared" si="75"/>
        <v>395036253</v>
      </c>
      <c r="AF192" s="6">
        <f t="shared" si="75"/>
        <v>1499316696</v>
      </c>
    </row>
    <row r="193" spans="1:32" ht="19.95" customHeight="1">
      <c r="A193" s="53"/>
      <c r="B193" s="17" t="s">
        <v>3</v>
      </c>
      <c r="C193" s="5">
        <f t="shared" si="75"/>
        <v>49029787638</v>
      </c>
      <c r="D193" s="5">
        <f t="shared" si="75"/>
        <v>39006005965</v>
      </c>
      <c r="E193" s="6">
        <f t="shared" si="75"/>
        <v>88035793603</v>
      </c>
      <c r="F193" s="5">
        <f t="shared" si="75"/>
        <v>12640624183</v>
      </c>
      <c r="G193" s="5">
        <f t="shared" si="75"/>
        <v>12984298366</v>
      </c>
      <c r="H193" s="7">
        <f t="shared" si="75"/>
        <v>25624922549</v>
      </c>
      <c r="I193" s="5">
        <f t="shared" si="75"/>
        <v>21813185408</v>
      </c>
      <c r="J193" s="5">
        <f t="shared" si="75"/>
        <v>21363073030</v>
      </c>
      <c r="K193" s="7">
        <f t="shared" si="75"/>
        <v>43176258438</v>
      </c>
      <c r="L193" s="5">
        <f t="shared" si="75"/>
        <v>31334803</v>
      </c>
      <c r="M193" s="5">
        <f t="shared" si="75"/>
        <v>27674990</v>
      </c>
      <c r="N193" s="7">
        <f t="shared" si="75"/>
        <v>59009793</v>
      </c>
      <c r="O193" s="5">
        <f t="shared" si="75"/>
        <v>182228147</v>
      </c>
      <c r="P193" s="5">
        <f t="shared" si="75"/>
        <v>194191990</v>
      </c>
      <c r="Q193" s="7">
        <f t="shared" si="75"/>
        <v>376420137</v>
      </c>
      <c r="R193" s="5">
        <f t="shared" si="75"/>
        <v>10481175</v>
      </c>
      <c r="S193" s="5">
        <f t="shared" si="75"/>
        <v>1125165</v>
      </c>
      <c r="T193" s="7">
        <f t="shared" si="75"/>
        <v>11606340</v>
      </c>
      <c r="U193" s="5">
        <f t="shared" si="75"/>
        <v>6934996</v>
      </c>
      <c r="V193" s="5">
        <f t="shared" si="75"/>
        <v>12400479</v>
      </c>
      <c r="W193" s="7">
        <f t="shared" si="75"/>
        <v>19335475</v>
      </c>
      <c r="X193" s="5">
        <f t="shared" si="75"/>
        <v>5434546177</v>
      </c>
      <c r="Y193" s="5">
        <f t="shared" si="75"/>
        <v>655423802</v>
      </c>
      <c r="Z193" s="8">
        <f t="shared" si="75"/>
        <v>6089969979</v>
      </c>
      <c r="AA193" s="5">
        <f t="shared" si="75"/>
        <v>8668449435</v>
      </c>
      <c r="AB193" s="5">
        <f t="shared" si="75"/>
        <v>3609898001</v>
      </c>
      <c r="AC193" s="8">
        <f t="shared" si="75"/>
        <v>12278347436</v>
      </c>
      <c r="AD193" s="5">
        <f t="shared" si="75"/>
        <v>242003314</v>
      </c>
      <c r="AE193" s="5">
        <f t="shared" si="75"/>
        <v>157920142</v>
      </c>
      <c r="AF193" s="6">
        <f t="shared" si="75"/>
        <v>399923456</v>
      </c>
    </row>
    <row r="194" spans="1:32" ht="19.95" customHeight="1">
      <c r="A194" s="53"/>
      <c r="B194" s="17" t="s">
        <v>59</v>
      </c>
      <c r="C194" s="5">
        <f t="shared" si="75"/>
        <v>10475570249</v>
      </c>
      <c r="D194" s="5">
        <f t="shared" si="75"/>
        <v>3861847676</v>
      </c>
      <c r="E194" s="6">
        <f t="shared" si="75"/>
        <v>14337417925</v>
      </c>
      <c r="F194" s="5">
        <f t="shared" si="75"/>
        <v>2701952346</v>
      </c>
      <c r="G194" s="5">
        <f t="shared" si="75"/>
        <v>3078491129</v>
      </c>
      <c r="H194" s="7">
        <f t="shared" si="75"/>
        <v>5780443475</v>
      </c>
      <c r="I194" s="5">
        <f t="shared" si="75"/>
        <v>404649452</v>
      </c>
      <c r="J194" s="5">
        <f t="shared" si="75"/>
        <v>381650821</v>
      </c>
      <c r="K194" s="7">
        <f t="shared" si="75"/>
        <v>786300273</v>
      </c>
      <c r="L194" s="5">
        <f t="shared" si="75"/>
        <v>330462</v>
      </c>
      <c r="M194" s="5">
        <f t="shared" si="75"/>
        <v>158908</v>
      </c>
      <c r="N194" s="7">
        <f t="shared" si="75"/>
        <v>489370</v>
      </c>
      <c r="O194" s="5">
        <f t="shared" si="75"/>
        <v>9977715</v>
      </c>
      <c r="P194" s="5">
        <f t="shared" si="75"/>
        <v>37551133</v>
      </c>
      <c r="Q194" s="7">
        <f t="shared" si="75"/>
        <v>47528848</v>
      </c>
      <c r="R194" s="5">
        <f t="shared" si="75"/>
        <v>0</v>
      </c>
      <c r="S194" s="5">
        <f t="shared" si="75"/>
        <v>0</v>
      </c>
      <c r="T194" s="7">
        <f t="shared" si="75"/>
        <v>0</v>
      </c>
      <c r="U194" s="5">
        <f t="shared" si="75"/>
        <v>7725020</v>
      </c>
      <c r="V194" s="5">
        <f t="shared" si="75"/>
        <v>0</v>
      </c>
      <c r="W194" s="7">
        <f t="shared" si="75"/>
        <v>7725020</v>
      </c>
      <c r="X194" s="5">
        <f t="shared" si="75"/>
        <v>6958812329</v>
      </c>
      <c r="Y194" s="5">
        <f t="shared" si="75"/>
        <v>41902329</v>
      </c>
      <c r="Z194" s="8">
        <f t="shared" si="75"/>
        <v>7000714658</v>
      </c>
      <c r="AA194" s="5">
        <f t="shared" si="75"/>
        <v>392122925</v>
      </c>
      <c r="AB194" s="5">
        <f t="shared" si="75"/>
        <v>322093356</v>
      </c>
      <c r="AC194" s="8">
        <f t="shared" si="75"/>
        <v>714216281</v>
      </c>
      <c r="AD194" s="5">
        <f t="shared" si="75"/>
        <v>0</v>
      </c>
      <c r="AE194" s="5">
        <f t="shared" si="75"/>
        <v>0</v>
      </c>
      <c r="AF194" s="6">
        <f t="shared" si="75"/>
        <v>0</v>
      </c>
    </row>
    <row r="195" spans="1:32" ht="21.75" customHeight="1" thickBot="1">
      <c r="A195" s="54"/>
      <c r="B195" s="17" t="s">
        <v>4</v>
      </c>
      <c r="C195" s="5">
        <f t="shared" si="75"/>
        <v>129871773583</v>
      </c>
      <c r="D195" s="5">
        <f t="shared" si="75"/>
        <v>70619151543</v>
      </c>
      <c r="E195" s="6">
        <f t="shared" si="75"/>
        <v>200490925126</v>
      </c>
      <c r="F195" s="5">
        <f t="shared" si="75"/>
        <v>48741909271</v>
      </c>
      <c r="G195" s="5">
        <f t="shared" si="75"/>
        <v>42350021919</v>
      </c>
      <c r="H195" s="7">
        <f t="shared" si="75"/>
        <v>91091931190</v>
      </c>
      <c r="I195" s="5">
        <f t="shared" si="75"/>
        <v>43367417376</v>
      </c>
      <c r="J195" s="5">
        <f t="shared" si="75"/>
        <v>22780357976</v>
      </c>
      <c r="K195" s="7">
        <f t="shared" si="75"/>
        <v>66147775352</v>
      </c>
      <c r="L195" s="5">
        <f t="shared" si="75"/>
        <v>186302827</v>
      </c>
      <c r="M195" s="5">
        <f t="shared" si="75"/>
        <v>49529609</v>
      </c>
      <c r="N195" s="7">
        <f t="shared" si="75"/>
        <v>235832436</v>
      </c>
      <c r="O195" s="5">
        <f t="shared" si="75"/>
        <v>288503508</v>
      </c>
      <c r="P195" s="5">
        <f t="shared" si="75"/>
        <v>475871780</v>
      </c>
      <c r="Q195" s="7">
        <f t="shared" si="75"/>
        <v>764375288</v>
      </c>
      <c r="R195" s="5">
        <f t="shared" si="75"/>
        <v>0</v>
      </c>
      <c r="S195" s="5">
        <f t="shared" si="75"/>
        <v>7192</v>
      </c>
      <c r="T195" s="7">
        <f t="shared" si="75"/>
        <v>7192</v>
      </c>
      <c r="U195" s="5">
        <f t="shared" si="75"/>
        <v>653932498</v>
      </c>
      <c r="V195" s="5">
        <f t="shared" si="75"/>
        <v>91994931</v>
      </c>
      <c r="W195" s="7">
        <f t="shared" si="75"/>
        <v>745927429</v>
      </c>
      <c r="X195" s="5">
        <f t="shared" si="75"/>
        <v>36633708103</v>
      </c>
      <c r="Y195" s="5">
        <f t="shared" si="75"/>
        <v>4871368136</v>
      </c>
      <c r="Z195" s="8">
        <f t="shared" si="75"/>
        <v>41505076239</v>
      </c>
      <c r="AA195" s="5">
        <f t="shared" si="75"/>
        <v>0</v>
      </c>
      <c r="AB195" s="5">
        <f t="shared" si="75"/>
        <v>0</v>
      </c>
      <c r="AC195" s="8">
        <f t="shared" si="75"/>
        <v>0</v>
      </c>
      <c r="AD195" s="5">
        <f t="shared" si="75"/>
        <v>0</v>
      </c>
      <c r="AE195" s="5">
        <f t="shared" si="75"/>
        <v>0</v>
      </c>
      <c r="AF195" s="6">
        <f t="shared" si="75"/>
        <v>0</v>
      </c>
    </row>
    <row r="196" spans="1:32" ht="21.75" customHeight="1">
      <c r="A196" s="48" t="s">
        <v>63</v>
      </c>
      <c r="B196" s="49"/>
      <c r="C196" s="27">
        <f>94222*30.559*1000</f>
        <v>2879330098</v>
      </c>
      <c r="D196" s="28">
        <f>35783*30.559*1000</f>
        <v>1093492697</v>
      </c>
      <c r="E196" s="29">
        <f>SUM(C196:D196)</f>
        <v>3972822795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21.75" customHeight="1" thickBot="1">
      <c r="A197" s="50" t="s">
        <v>64</v>
      </c>
      <c r="B197" s="51"/>
      <c r="C197" s="30">
        <f>C191-C196</f>
        <v>240933503641</v>
      </c>
      <c r="D197" s="30">
        <f>D191-D196</f>
        <v>156720523871</v>
      </c>
      <c r="E197" s="30">
        <f>E191-E196</f>
        <v>397654027512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>
      <c r="A198" s="16"/>
      <c r="B198" s="15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</row>
    <row r="199" spans="1:32" ht="16.5" customHeight="1">
      <c r="A199" s="55" t="s">
        <v>72</v>
      </c>
      <c r="B199" s="13" t="s">
        <v>2</v>
      </c>
      <c r="C199" s="5">
        <v>4014546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</row>
    <row r="200" spans="1:32">
      <c r="A200" s="56"/>
      <c r="B200" s="13" t="s">
        <v>56</v>
      </c>
      <c r="C200" s="5">
        <v>16631</v>
      </c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</row>
    <row r="201" spans="1:32">
      <c r="A201" s="56"/>
      <c r="B201" s="13" t="s">
        <v>59</v>
      </c>
      <c r="C201" s="5">
        <v>483</v>
      </c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</row>
    <row r="202" spans="1:32">
      <c r="A202" s="56"/>
      <c r="B202" s="13" t="s">
        <v>4</v>
      </c>
      <c r="C202" s="5">
        <v>5138</v>
      </c>
      <c r="D202" s="11"/>
      <c r="E202" s="11"/>
      <c r="F202" s="11"/>
      <c r="G202" s="11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</row>
    <row r="203" spans="1:32">
      <c r="A203" s="57"/>
      <c r="B203" s="13" t="s">
        <v>57</v>
      </c>
      <c r="C203" s="5">
        <f>C199+C200+C202+C201</f>
        <v>4036798</v>
      </c>
      <c r="D203" s="11"/>
      <c r="E203" s="11"/>
      <c r="F203" s="11"/>
      <c r="G203" s="11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</row>
    <row r="204" spans="1:32">
      <c r="A204" s="11"/>
      <c r="B204" s="11"/>
      <c r="C204" s="11"/>
      <c r="D204" s="11"/>
      <c r="E204" s="11"/>
      <c r="F204" s="11"/>
      <c r="G204" s="11"/>
    </row>
    <row r="205" spans="1:32" s="33" customFormat="1" ht="22.95" customHeight="1">
      <c r="A205" s="70" t="s">
        <v>70</v>
      </c>
      <c r="B205" s="71"/>
      <c r="C205" s="71"/>
      <c r="D205" s="72"/>
      <c r="E205" s="72"/>
      <c r="F205" s="72"/>
      <c r="G205" s="72"/>
      <c r="H205" s="7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</row>
    <row r="206" spans="1:32" s="33" customFormat="1" ht="30.75" customHeight="1">
      <c r="A206" s="70" t="s">
        <v>66</v>
      </c>
      <c r="B206" s="71"/>
      <c r="C206" s="7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</row>
  </sheetData>
  <mergeCells count="59">
    <mergeCell ref="AA4:AC4"/>
    <mergeCell ref="A1:AF1"/>
    <mergeCell ref="A2:AF2"/>
    <mergeCell ref="A3:A5"/>
    <mergeCell ref="B3:B5"/>
    <mergeCell ref="C3:E4"/>
    <mergeCell ref="F3:W3"/>
    <mergeCell ref="X3:AC3"/>
    <mergeCell ref="AD3:AF4"/>
    <mergeCell ref="F4:H4"/>
    <mergeCell ref="I4:K4"/>
    <mergeCell ref="L4:N4"/>
    <mergeCell ref="O4:Q4"/>
    <mergeCell ref="R4:T4"/>
    <mergeCell ref="U4:W4"/>
    <mergeCell ref="X4:Z4"/>
    <mergeCell ref="A61:A64"/>
    <mergeCell ref="A6:A9"/>
    <mergeCell ref="A11:A14"/>
    <mergeCell ref="A16:A19"/>
    <mergeCell ref="A21:A24"/>
    <mergeCell ref="A26:A29"/>
    <mergeCell ref="A31:A34"/>
    <mergeCell ref="A36:A39"/>
    <mergeCell ref="A41:A44"/>
    <mergeCell ref="A46:A49"/>
    <mergeCell ref="A51:A54"/>
    <mergeCell ref="A56:A59"/>
    <mergeCell ref="A121:A124"/>
    <mergeCell ref="A66:A69"/>
    <mergeCell ref="A71:A74"/>
    <mergeCell ref="A76:A79"/>
    <mergeCell ref="A81:A84"/>
    <mergeCell ref="A86:A89"/>
    <mergeCell ref="A91:A94"/>
    <mergeCell ref="A96:A99"/>
    <mergeCell ref="A101:A104"/>
    <mergeCell ref="A106:A109"/>
    <mergeCell ref="A111:A114"/>
    <mergeCell ref="A116:A119"/>
    <mergeCell ref="A186:A189"/>
    <mergeCell ref="A126:A129"/>
    <mergeCell ref="A131:A134"/>
    <mergeCell ref="A136:A139"/>
    <mergeCell ref="A141:A144"/>
    <mergeCell ref="A146:A149"/>
    <mergeCell ref="A151:A154"/>
    <mergeCell ref="A161:A164"/>
    <mergeCell ref="A166:A169"/>
    <mergeCell ref="A171:A174"/>
    <mergeCell ref="A176:A179"/>
    <mergeCell ref="A181:A184"/>
    <mergeCell ref="A156:A159"/>
    <mergeCell ref="A192:A195"/>
    <mergeCell ref="A196:B196"/>
    <mergeCell ref="A197:B197"/>
    <mergeCell ref="A199:A203"/>
    <mergeCell ref="A206:C206"/>
    <mergeCell ref="A205:H205"/>
  </mergeCells>
  <phoneticPr fontId="1" type="noConversion"/>
  <pageMargins left="0.31496062992125984" right="0.31496062992125984" top="0.74803149606299213" bottom="0.74803149606299213" header="0.31496062992125984" footer="0.31496062992125984"/>
  <pageSetup paperSize="8" scale="32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B2A74-BA5D-44F5-806F-D48F96ECB2FA}">
  <sheetPr>
    <pageSetUpPr fitToPage="1"/>
  </sheetPr>
  <dimension ref="A1:AF213"/>
  <sheetViews>
    <sheetView topLeftCell="A190" workbookViewId="0">
      <selection activeCell="E198" sqref="E198"/>
    </sheetView>
  </sheetViews>
  <sheetFormatPr defaultColWidth="19.44140625" defaultRowHeight="16.2"/>
  <cols>
    <col min="1" max="1" width="19.44140625" style="2"/>
    <col min="2" max="2" width="19.44140625" style="3"/>
    <col min="3" max="5" width="19.88671875" style="4" bestFit="1" customWidth="1"/>
    <col min="6" max="32" width="19.44140625" style="4"/>
    <col min="33" max="16384" width="19.44140625" style="1"/>
  </cols>
  <sheetData>
    <row r="1" spans="1:32" ht="37.5" customHeight="1">
      <c r="A1" s="58" t="s">
        <v>75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2" ht="26.25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23" customFormat="1" ht="20.85" customHeight="1">
      <c r="A3" s="60" t="s">
        <v>22</v>
      </c>
      <c r="B3" s="60" t="s">
        <v>1</v>
      </c>
      <c r="C3" s="61" t="s">
        <v>76</v>
      </c>
      <c r="D3" s="62"/>
      <c r="E3" s="62"/>
      <c r="F3" s="63" t="s">
        <v>9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4" t="s">
        <v>10</v>
      </c>
      <c r="Y3" s="64"/>
      <c r="Z3" s="64"/>
      <c r="AA3" s="64"/>
      <c r="AB3" s="64"/>
      <c r="AC3" s="64"/>
      <c r="AD3" s="65" t="s">
        <v>11</v>
      </c>
      <c r="AE3" s="66"/>
      <c r="AF3" s="66"/>
    </row>
    <row r="4" spans="1:32" s="23" customFormat="1" ht="20.100000000000001" customHeight="1">
      <c r="A4" s="60"/>
      <c r="B4" s="60" t="s">
        <v>1</v>
      </c>
      <c r="C4" s="62"/>
      <c r="D4" s="62"/>
      <c r="E4" s="62"/>
      <c r="F4" s="67" t="s">
        <v>12</v>
      </c>
      <c r="G4" s="67"/>
      <c r="H4" s="67"/>
      <c r="I4" s="67" t="s">
        <v>13</v>
      </c>
      <c r="J4" s="67"/>
      <c r="K4" s="67"/>
      <c r="L4" s="67" t="s">
        <v>14</v>
      </c>
      <c r="M4" s="67"/>
      <c r="N4" s="67"/>
      <c r="O4" s="67" t="s">
        <v>15</v>
      </c>
      <c r="P4" s="67"/>
      <c r="Q4" s="67"/>
      <c r="R4" s="67" t="s">
        <v>60</v>
      </c>
      <c r="S4" s="67"/>
      <c r="T4" s="67"/>
      <c r="U4" s="67" t="s">
        <v>16</v>
      </c>
      <c r="V4" s="67"/>
      <c r="W4" s="67"/>
      <c r="X4" s="68" t="s">
        <v>17</v>
      </c>
      <c r="Y4" s="68"/>
      <c r="Z4" s="68"/>
      <c r="AA4" s="68" t="s">
        <v>18</v>
      </c>
      <c r="AB4" s="68"/>
      <c r="AC4" s="68"/>
      <c r="AD4" s="66"/>
      <c r="AE4" s="66"/>
      <c r="AF4" s="66"/>
    </row>
    <row r="5" spans="1:32" s="23" customFormat="1" ht="20.100000000000001" customHeight="1">
      <c r="A5" s="60"/>
      <c r="B5" s="60"/>
      <c r="C5" s="24" t="s">
        <v>19</v>
      </c>
      <c r="D5" s="24" t="s">
        <v>20</v>
      </c>
      <c r="E5" s="24" t="s">
        <v>21</v>
      </c>
      <c r="F5" s="26" t="s">
        <v>19</v>
      </c>
      <c r="G5" s="26" t="s">
        <v>20</v>
      </c>
      <c r="H5" s="26" t="s">
        <v>21</v>
      </c>
      <c r="I5" s="26" t="s">
        <v>19</v>
      </c>
      <c r="J5" s="26" t="s">
        <v>20</v>
      </c>
      <c r="K5" s="26" t="s">
        <v>21</v>
      </c>
      <c r="L5" s="26" t="s">
        <v>19</v>
      </c>
      <c r="M5" s="26" t="s">
        <v>20</v>
      </c>
      <c r="N5" s="26" t="s">
        <v>21</v>
      </c>
      <c r="O5" s="26" t="s">
        <v>19</v>
      </c>
      <c r="P5" s="26" t="s">
        <v>20</v>
      </c>
      <c r="Q5" s="26" t="s">
        <v>21</v>
      </c>
      <c r="R5" s="26" t="s">
        <v>19</v>
      </c>
      <c r="S5" s="26" t="s">
        <v>20</v>
      </c>
      <c r="T5" s="26" t="s">
        <v>21</v>
      </c>
      <c r="U5" s="26" t="s">
        <v>19</v>
      </c>
      <c r="V5" s="26" t="s">
        <v>20</v>
      </c>
      <c r="W5" s="26" t="s">
        <v>21</v>
      </c>
      <c r="X5" s="25" t="s">
        <v>19</v>
      </c>
      <c r="Y5" s="25" t="s">
        <v>20</v>
      </c>
      <c r="Z5" s="25" t="s">
        <v>21</v>
      </c>
      <c r="AA5" s="25" t="s">
        <v>19</v>
      </c>
      <c r="AB5" s="25" t="s">
        <v>20</v>
      </c>
      <c r="AC5" s="25" t="s">
        <v>21</v>
      </c>
      <c r="AD5" s="24" t="s">
        <v>19</v>
      </c>
      <c r="AE5" s="24" t="s">
        <v>20</v>
      </c>
      <c r="AF5" s="24" t="s">
        <v>21</v>
      </c>
    </row>
    <row r="6" spans="1:32" ht="19.5" customHeight="1">
      <c r="A6" s="52" t="s">
        <v>23</v>
      </c>
      <c r="B6" s="18" t="s">
        <v>2</v>
      </c>
      <c r="C6" s="5">
        <f>F6+I6+L6+O6+U6+X6+AA6+AD6+R6</f>
        <v>33962467213</v>
      </c>
      <c r="D6" s="5">
        <f>G6+J6+M6+P6+V6+Y6+AB6+AE6+S6</f>
        <v>27212394564</v>
      </c>
      <c r="E6" s="6">
        <f>H6+K6+N6+Q6+W6+Z6+AC6+AF6+T6</f>
        <v>61174861777</v>
      </c>
      <c r="F6" s="5">
        <v>22029440863</v>
      </c>
      <c r="G6" s="5">
        <v>17188266456</v>
      </c>
      <c r="H6" s="5">
        <f>F6+G6</f>
        <v>39217707319</v>
      </c>
      <c r="I6" s="5">
        <v>10260992604</v>
      </c>
      <c r="J6" s="5">
        <v>8925846349</v>
      </c>
      <c r="K6" s="5">
        <f>I6+J6</f>
        <v>19186838953</v>
      </c>
      <c r="L6" s="5">
        <v>37589</v>
      </c>
      <c r="M6" s="5">
        <v>154971</v>
      </c>
      <c r="N6" s="5">
        <f>L6+M6</f>
        <v>192560</v>
      </c>
      <c r="O6" s="5">
        <v>546218751</v>
      </c>
      <c r="P6" s="5">
        <v>931917293</v>
      </c>
      <c r="Q6" s="5">
        <f>O6+P6</f>
        <v>1478136044</v>
      </c>
      <c r="R6" s="5">
        <v>31719663</v>
      </c>
      <c r="S6" s="5">
        <v>35136967</v>
      </c>
      <c r="T6" s="5">
        <f>R6+S6</f>
        <v>66856630</v>
      </c>
      <c r="U6" s="5">
        <v>33106722</v>
      </c>
      <c r="V6" s="5">
        <v>22957252</v>
      </c>
      <c r="W6" s="5">
        <f>U6+V6</f>
        <v>56063974</v>
      </c>
      <c r="X6" s="5">
        <v>1012123222</v>
      </c>
      <c r="Y6" s="5">
        <v>86659586</v>
      </c>
      <c r="Z6" s="8">
        <f>X6+Y6</f>
        <v>1098782808</v>
      </c>
      <c r="AA6" s="5">
        <v>0</v>
      </c>
      <c r="AB6" s="5">
        <v>3078800</v>
      </c>
      <c r="AC6" s="8">
        <f>AA6+AB6</f>
        <v>3078800</v>
      </c>
      <c r="AD6" s="5">
        <v>48827799</v>
      </c>
      <c r="AE6" s="5">
        <v>18376890</v>
      </c>
      <c r="AF6" s="6">
        <f>AD6+AE6</f>
        <v>67204689</v>
      </c>
    </row>
    <row r="7" spans="1:32" ht="19.5" customHeight="1">
      <c r="A7" s="53"/>
      <c r="B7" s="17" t="s">
        <v>3</v>
      </c>
      <c r="C7" s="5">
        <f t="shared" ref="C7:E9" si="0">F7+I7+L7+O7+U7+X7+AA7+AD7+R7</f>
        <v>17392078512</v>
      </c>
      <c r="D7" s="5">
        <f t="shared" si="0"/>
        <v>16774148918</v>
      </c>
      <c r="E7" s="6">
        <f t="shared" si="0"/>
        <v>34166227430</v>
      </c>
      <c r="F7" s="5">
        <v>5944488987</v>
      </c>
      <c r="G7" s="5">
        <v>6890893841</v>
      </c>
      <c r="H7" s="5">
        <f>F7+G7</f>
        <v>12835382828</v>
      </c>
      <c r="I7" s="5">
        <v>10240611375</v>
      </c>
      <c r="J7" s="5">
        <v>9685022761</v>
      </c>
      <c r="K7" s="5">
        <f>I7+J7</f>
        <v>19925634136</v>
      </c>
      <c r="L7" s="5">
        <v>0</v>
      </c>
      <c r="M7" s="5">
        <v>0</v>
      </c>
      <c r="N7" s="5">
        <f>L7+M7</f>
        <v>0</v>
      </c>
      <c r="O7" s="5">
        <v>121432042</v>
      </c>
      <c r="P7" s="5">
        <v>109972377</v>
      </c>
      <c r="Q7" s="5">
        <f>O7+P7</f>
        <v>231404419</v>
      </c>
      <c r="R7" s="5">
        <v>8891193</v>
      </c>
      <c r="S7" s="5">
        <v>261559</v>
      </c>
      <c r="T7" s="5">
        <f>R7+S7</f>
        <v>9152752</v>
      </c>
      <c r="U7" s="5">
        <v>2928489</v>
      </c>
      <c r="V7" s="5">
        <v>0</v>
      </c>
      <c r="W7" s="5">
        <f>U7+V7</f>
        <v>2928489</v>
      </c>
      <c r="X7" s="5">
        <v>896179785</v>
      </c>
      <c r="Y7" s="5">
        <v>36878453</v>
      </c>
      <c r="Z7" s="8">
        <f>X7+Y7</f>
        <v>933058238</v>
      </c>
      <c r="AA7" s="5">
        <v>152074941</v>
      </c>
      <c r="AB7" s="5">
        <v>42810200</v>
      </c>
      <c r="AC7" s="8">
        <f>AA7+AB7</f>
        <v>194885141</v>
      </c>
      <c r="AD7" s="5">
        <v>25471700</v>
      </c>
      <c r="AE7" s="5">
        <v>8309727</v>
      </c>
      <c r="AF7" s="6">
        <f>AD7+AE7</f>
        <v>33781427</v>
      </c>
    </row>
    <row r="8" spans="1:32" ht="19.5" customHeight="1">
      <c r="A8" s="53"/>
      <c r="B8" s="17" t="s">
        <v>59</v>
      </c>
      <c r="C8" s="5">
        <f t="shared" si="0"/>
        <v>636680398</v>
      </c>
      <c r="D8" s="5">
        <f t="shared" si="0"/>
        <v>1327217465</v>
      </c>
      <c r="E8" s="6">
        <f t="shared" si="0"/>
        <v>1963897863</v>
      </c>
      <c r="F8" s="5">
        <v>455434541</v>
      </c>
      <c r="G8" s="5">
        <v>1085093709</v>
      </c>
      <c r="H8" s="5">
        <f>F8+G8</f>
        <v>1540528250</v>
      </c>
      <c r="I8" s="5">
        <v>145038010</v>
      </c>
      <c r="J8" s="5">
        <v>218785010</v>
      </c>
      <c r="K8" s="5">
        <f>I8+J8</f>
        <v>363823020</v>
      </c>
      <c r="L8" s="5">
        <v>0</v>
      </c>
      <c r="M8" s="5">
        <v>0</v>
      </c>
      <c r="N8" s="5">
        <f>L8+M8</f>
        <v>0</v>
      </c>
      <c r="O8" s="5">
        <v>12242942</v>
      </c>
      <c r="P8" s="5">
        <v>23338746</v>
      </c>
      <c r="Q8" s="5">
        <f>O8+P8</f>
        <v>35581688</v>
      </c>
      <c r="R8" s="5">
        <v>0</v>
      </c>
      <c r="S8" s="5">
        <v>0</v>
      </c>
      <c r="T8" s="5">
        <f>R8+S8</f>
        <v>0</v>
      </c>
      <c r="U8" s="5">
        <v>902247</v>
      </c>
      <c r="V8" s="5">
        <v>0</v>
      </c>
      <c r="W8" s="5">
        <f>U8+V8</f>
        <v>902247</v>
      </c>
      <c r="X8" s="5">
        <v>23062658</v>
      </c>
      <c r="Y8" s="5">
        <v>0</v>
      </c>
      <c r="Z8" s="8">
        <f>X8+Y8</f>
        <v>23062658</v>
      </c>
      <c r="AA8" s="5">
        <v>0</v>
      </c>
      <c r="AB8" s="5">
        <v>0</v>
      </c>
      <c r="AC8" s="8">
        <f>AA8+AB8</f>
        <v>0</v>
      </c>
      <c r="AD8" s="5">
        <v>0</v>
      </c>
      <c r="AE8" s="5">
        <v>0</v>
      </c>
      <c r="AF8" s="6">
        <f>AD8+AE8</f>
        <v>0</v>
      </c>
    </row>
    <row r="9" spans="1:32" ht="19.5" customHeight="1">
      <c r="A9" s="54"/>
      <c r="B9" s="17" t="s">
        <v>4</v>
      </c>
      <c r="C9" s="5">
        <f t="shared" si="0"/>
        <v>61606612388</v>
      </c>
      <c r="D9" s="5">
        <f t="shared" si="0"/>
        <v>50431582718</v>
      </c>
      <c r="E9" s="6">
        <f t="shared" si="0"/>
        <v>112038195106</v>
      </c>
      <c r="F9" s="5">
        <v>24260935902</v>
      </c>
      <c r="G9" s="5">
        <v>26152053134</v>
      </c>
      <c r="H9" s="5">
        <f>F9+G9</f>
        <v>50412989036</v>
      </c>
      <c r="I9" s="5">
        <v>26324201791</v>
      </c>
      <c r="J9" s="5">
        <v>22902147013</v>
      </c>
      <c r="K9" s="5">
        <f>I9+J9</f>
        <v>49226348804</v>
      </c>
      <c r="L9" s="5">
        <v>9848919</v>
      </c>
      <c r="M9" s="5">
        <v>89928</v>
      </c>
      <c r="N9" s="5">
        <f>L9+M9</f>
        <v>9938847</v>
      </c>
      <c r="O9" s="5">
        <v>301010800</v>
      </c>
      <c r="P9" s="5">
        <v>439839770</v>
      </c>
      <c r="Q9" s="5">
        <f>O9+P9</f>
        <v>740850570</v>
      </c>
      <c r="R9" s="5">
        <v>0</v>
      </c>
      <c r="S9" s="5">
        <v>5729</v>
      </c>
      <c r="T9" s="5">
        <f>R9+S9</f>
        <v>5729</v>
      </c>
      <c r="U9" s="5">
        <v>1346598565</v>
      </c>
      <c r="V9" s="5">
        <v>64969730</v>
      </c>
      <c r="W9" s="5">
        <f>U9+V9</f>
        <v>1411568295</v>
      </c>
      <c r="X9" s="5">
        <v>9364016411</v>
      </c>
      <c r="Y9" s="5">
        <v>872477414</v>
      </c>
      <c r="Z9" s="8">
        <f>X9+Y9</f>
        <v>10236493825</v>
      </c>
      <c r="AA9" s="5">
        <v>0</v>
      </c>
      <c r="AB9" s="5">
        <v>0</v>
      </c>
      <c r="AC9" s="8">
        <f>AA9+AB9</f>
        <v>0</v>
      </c>
      <c r="AD9" s="5">
        <v>0</v>
      </c>
      <c r="AE9" s="5">
        <v>0</v>
      </c>
      <c r="AF9" s="6">
        <f>AD9+AE9</f>
        <v>0</v>
      </c>
    </row>
    <row r="10" spans="1:32" ht="19.5" customHeight="1" thickBot="1">
      <c r="A10" s="22" t="s">
        <v>5</v>
      </c>
      <c r="B10" s="21"/>
      <c r="C10" s="9">
        <f t="shared" ref="C10:AF10" si="1">SUM(C6:C9)</f>
        <v>113597838511</v>
      </c>
      <c r="D10" s="9">
        <f t="shared" si="1"/>
        <v>95745343665</v>
      </c>
      <c r="E10" s="9">
        <f t="shared" si="1"/>
        <v>209343182176</v>
      </c>
      <c r="F10" s="9">
        <f t="shared" si="1"/>
        <v>52690300293</v>
      </c>
      <c r="G10" s="9">
        <f t="shared" si="1"/>
        <v>51316307140</v>
      </c>
      <c r="H10" s="9">
        <f t="shared" si="1"/>
        <v>104006607433</v>
      </c>
      <c r="I10" s="9">
        <f t="shared" si="1"/>
        <v>46970843780</v>
      </c>
      <c r="J10" s="9">
        <f t="shared" si="1"/>
        <v>41731801133</v>
      </c>
      <c r="K10" s="9">
        <f t="shared" si="1"/>
        <v>88702644913</v>
      </c>
      <c r="L10" s="9">
        <f t="shared" si="1"/>
        <v>9886508</v>
      </c>
      <c r="M10" s="9">
        <f t="shared" si="1"/>
        <v>244899</v>
      </c>
      <c r="N10" s="9">
        <f t="shared" si="1"/>
        <v>10131407</v>
      </c>
      <c r="O10" s="9">
        <f t="shared" si="1"/>
        <v>980904535</v>
      </c>
      <c r="P10" s="9">
        <f t="shared" si="1"/>
        <v>1505068186</v>
      </c>
      <c r="Q10" s="9">
        <f t="shared" si="1"/>
        <v>2485972721</v>
      </c>
      <c r="R10" s="9">
        <f t="shared" si="1"/>
        <v>40610856</v>
      </c>
      <c r="S10" s="9">
        <f t="shared" si="1"/>
        <v>35404255</v>
      </c>
      <c r="T10" s="9">
        <f t="shared" si="1"/>
        <v>76015111</v>
      </c>
      <c r="U10" s="9">
        <f t="shared" si="1"/>
        <v>1383536023</v>
      </c>
      <c r="V10" s="9">
        <f t="shared" si="1"/>
        <v>87926982</v>
      </c>
      <c r="W10" s="9">
        <f t="shared" si="1"/>
        <v>1471463005</v>
      </c>
      <c r="X10" s="9">
        <f t="shared" si="1"/>
        <v>11295382076</v>
      </c>
      <c r="Y10" s="9">
        <f t="shared" si="1"/>
        <v>996015453</v>
      </c>
      <c r="Z10" s="9">
        <f t="shared" si="1"/>
        <v>12291397529</v>
      </c>
      <c r="AA10" s="9">
        <f t="shared" si="1"/>
        <v>152074941</v>
      </c>
      <c r="AB10" s="9">
        <f t="shared" si="1"/>
        <v>45889000</v>
      </c>
      <c r="AC10" s="9">
        <f t="shared" si="1"/>
        <v>197963941</v>
      </c>
      <c r="AD10" s="9">
        <f t="shared" si="1"/>
        <v>74299499</v>
      </c>
      <c r="AE10" s="9">
        <f t="shared" si="1"/>
        <v>26686617</v>
      </c>
      <c r="AF10" s="9">
        <f t="shared" si="1"/>
        <v>100986116</v>
      </c>
    </row>
    <row r="11" spans="1:32" ht="19.5" customHeight="1">
      <c r="A11" s="52" t="s">
        <v>24</v>
      </c>
      <c r="B11" s="18" t="s">
        <v>2</v>
      </c>
      <c r="C11" s="5">
        <f>F11+I11+L11+O11+U11+X11+AA11+AD11+R11</f>
        <v>8227044</v>
      </c>
      <c r="D11" s="5">
        <f>G11+J11+M11+P11+V11+Y11+AB11+AE11+S11</f>
        <v>420124</v>
      </c>
      <c r="E11" s="6">
        <f>H11+K11+N11+Q11+W11+Z11+AC11+AF11+T11</f>
        <v>8647168</v>
      </c>
      <c r="F11" s="5">
        <v>42298</v>
      </c>
      <c r="G11" s="5">
        <v>420124</v>
      </c>
      <c r="H11" s="5">
        <f>F11+G11</f>
        <v>462422</v>
      </c>
      <c r="I11" s="5">
        <v>0</v>
      </c>
      <c r="J11" s="5">
        <v>0</v>
      </c>
      <c r="K11" s="5">
        <f>I11+J11</f>
        <v>0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0</v>
      </c>
      <c r="V11" s="5">
        <v>0</v>
      </c>
      <c r="W11" s="5">
        <f>U11+V11</f>
        <v>0</v>
      </c>
      <c r="X11" s="5">
        <v>8184746</v>
      </c>
      <c r="Y11" s="5">
        <v>0</v>
      </c>
      <c r="Z11" s="8">
        <f>X11+Y11</f>
        <v>8184746</v>
      </c>
      <c r="AA11" s="5">
        <v>0</v>
      </c>
      <c r="AB11" s="5">
        <v>0</v>
      </c>
      <c r="AC11" s="8">
        <f>AA11+AB11</f>
        <v>0</v>
      </c>
      <c r="AD11" s="5">
        <v>0</v>
      </c>
      <c r="AE11" s="5">
        <v>0</v>
      </c>
      <c r="AF11" s="6">
        <f>AD11+AE11</f>
        <v>0</v>
      </c>
    </row>
    <row r="12" spans="1:32" ht="19.5" customHeight="1">
      <c r="A12" s="53"/>
      <c r="B12" s="17" t="s">
        <v>3</v>
      </c>
      <c r="C12" s="5">
        <f t="shared" ref="C12:E14" si="2">F12+I12+L12+O12+U12+X12+AA12+AD12+R12</f>
        <v>68717051</v>
      </c>
      <c r="D12" s="5">
        <f t="shared" si="2"/>
        <v>0</v>
      </c>
      <c r="E12" s="6">
        <f t="shared" si="2"/>
        <v>68717051</v>
      </c>
      <c r="F12" s="5">
        <v>0</v>
      </c>
      <c r="G12" s="5">
        <v>0</v>
      </c>
      <c r="H12" s="5">
        <f>F12+G12</f>
        <v>0</v>
      </c>
      <c r="I12" s="5">
        <v>0</v>
      </c>
      <c r="J12" s="5">
        <v>0</v>
      </c>
      <c r="K12" s="5">
        <f>I12+J12</f>
        <v>0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0</v>
      </c>
      <c r="V12" s="5">
        <v>0</v>
      </c>
      <c r="W12" s="5">
        <f>U12+V12</f>
        <v>0</v>
      </c>
      <c r="X12" s="5">
        <v>68717051</v>
      </c>
      <c r="Y12" s="5">
        <v>0</v>
      </c>
      <c r="Z12" s="8">
        <f>X12+Y12</f>
        <v>68717051</v>
      </c>
      <c r="AA12" s="5">
        <v>0</v>
      </c>
      <c r="AB12" s="5">
        <v>0</v>
      </c>
      <c r="AC12" s="8">
        <f>AA12+AB12</f>
        <v>0</v>
      </c>
      <c r="AD12" s="5">
        <v>0</v>
      </c>
      <c r="AE12" s="5">
        <v>0</v>
      </c>
      <c r="AF12" s="6">
        <f>AD12+AE12</f>
        <v>0</v>
      </c>
    </row>
    <row r="13" spans="1:32" ht="19.5" customHeight="1">
      <c r="A13" s="53"/>
      <c r="B13" s="17" t="s">
        <v>59</v>
      </c>
      <c r="C13" s="5">
        <f t="shared" si="2"/>
        <v>0</v>
      </c>
      <c r="D13" s="5">
        <f t="shared" si="2"/>
        <v>0</v>
      </c>
      <c r="E13" s="6">
        <f t="shared" si="2"/>
        <v>0</v>
      </c>
      <c r="F13" s="5">
        <v>0</v>
      </c>
      <c r="G13" s="5">
        <v>0</v>
      </c>
      <c r="H13" s="5">
        <f>F13+G13</f>
        <v>0</v>
      </c>
      <c r="I13" s="5">
        <v>0</v>
      </c>
      <c r="J13" s="5">
        <v>0</v>
      </c>
      <c r="K13" s="5">
        <f>I13+J13</f>
        <v>0</v>
      </c>
      <c r="L13" s="5">
        <v>0</v>
      </c>
      <c r="M13" s="5">
        <v>0</v>
      </c>
      <c r="N13" s="5">
        <f>L13+M13</f>
        <v>0</v>
      </c>
      <c r="O13" s="5">
        <v>0</v>
      </c>
      <c r="P13" s="5">
        <v>0</v>
      </c>
      <c r="Q13" s="5">
        <f>O13+P13</f>
        <v>0</v>
      </c>
      <c r="R13" s="5">
        <v>0</v>
      </c>
      <c r="S13" s="5">
        <v>0</v>
      </c>
      <c r="T13" s="5">
        <f>R13+S13</f>
        <v>0</v>
      </c>
      <c r="U13" s="5">
        <v>0</v>
      </c>
      <c r="V13" s="5">
        <v>0</v>
      </c>
      <c r="W13" s="5">
        <f>U13+V13</f>
        <v>0</v>
      </c>
      <c r="X13" s="5">
        <v>0</v>
      </c>
      <c r="Y13" s="5">
        <v>0</v>
      </c>
      <c r="Z13" s="8">
        <f>X13+Y13</f>
        <v>0</v>
      </c>
      <c r="AA13" s="5">
        <v>0</v>
      </c>
      <c r="AB13" s="5">
        <v>0</v>
      </c>
      <c r="AC13" s="8">
        <f>AA13+AB13</f>
        <v>0</v>
      </c>
      <c r="AD13" s="5">
        <v>0</v>
      </c>
      <c r="AE13" s="5">
        <v>0</v>
      </c>
      <c r="AF13" s="6">
        <f>AD13+AE13</f>
        <v>0</v>
      </c>
    </row>
    <row r="14" spans="1:32" ht="19.5" customHeight="1">
      <c r="A14" s="54"/>
      <c r="B14" s="17" t="s">
        <v>4</v>
      </c>
      <c r="C14" s="5">
        <f t="shared" si="2"/>
        <v>291171279</v>
      </c>
      <c r="D14" s="5">
        <f t="shared" si="2"/>
        <v>219830774</v>
      </c>
      <c r="E14" s="6">
        <f t="shared" si="2"/>
        <v>511002053</v>
      </c>
      <c r="F14" s="5">
        <v>75420633</v>
      </c>
      <c r="G14" s="5">
        <v>219830774</v>
      </c>
      <c r="H14" s="5">
        <f>F14+G14</f>
        <v>295251407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0</v>
      </c>
      <c r="V14" s="5">
        <v>0</v>
      </c>
      <c r="W14" s="5">
        <f>U14+V14</f>
        <v>0</v>
      </c>
      <c r="X14" s="5">
        <v>215750646</v>
      </c>
      <c r="Y14" s="5">
        <v>0</v>
      </c>
      <c r="Z14" s="8">
        <f>X14+Y14</f>
        <v>215750646</v>
      </c>
      <c r="AA14" s="5">
        <v>0</v>
      </c>
      <c r="AB14" s="5">
        <v>0</v>
      </c>
      <c r="AC14" s="8">
        <f>AA14+AB14</f>
        <v>0</v>
      </c>
      <c r="AD14" s="5">
        <v>0</v>
      </c>
      <c r="AE14" s="5">
        <v>0</v>
      </c>
      <c r="AF14" s="6">
        <f>AD14+AE14</f>
        <v>0</v>
      </c>
    </row>
    <row r="15" spans="1:32" ht="19.5" customHeight="1" thickBot="1">
      <c r="A15" s="22" t="s">
        <v>5</v>
      </c>
      <c r="B15" s="21"/>
      <c r="C15" s="9">
        <f t="shared" ref="C15:AF15" si="3">SUM(C11:C14)</f>
        <v>368115374</v>
      </c>
      <c r="D15" s="9">
        <f t="shared" si="3"/>
        <v>220250898</v>
      </c>
      <c r="E15" s="9">
        <f t="shared" si="3"/>
        <v>588366272</v>
      </c>
      <c r="F15" s="9">
        <f t="shared" si="3"/>
        <v>75462931</v>
      </c>
      <c r="G15" s="9">
        <f t="shared" si="3"/>
        <v>220250898</v>
      </c>
      <c r="H15" s="9">
        <f t="shared" si="3"/>
        <v>295713829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0</v>
      </c>
      <c r="T15" s="9">
        <f t="shared" si="3"/>
        <v>0</v>
      </c>
      <c r="U15" s="9">
        <f t="shared" si="3"/>
        <v>0</v>
      </c>
      <c r="V15" s="9">
        <f t="shared" si="3"/>
        <v>0</v>
      </c>
      <c r="W15" s="9">
        <f t="shared" si="3"/>
        <v>0</v>
      </c>
      <c r="X15" s="9">
        <f t="shared" si="3"/>
        <v>292652443</v>
      </c>
      <c r="Y15" s="9">
        <f t="shared" si="3"/>
        <v>0</v>
      </c>
      <c r="Z15" s="9">
        <f t="shared" si="3"/>
        <v>292652443</v>
      </c>
      <c r="AA15" s="9">
        <f t="shared" si="3"/>
        <v>0</v>
      </c>
      <c r="AB15" s="9">
        <f t="shared" si="3"/>
        <v>0</v>
      </c>
      <c r="AC15" s="9">
        <f t="shared" si="3"/>
        <v>0</v>
      </c>
      <c r="AD15" s="9">
        <f t="shared" si="3"/>
        <v>0</v>
      </c>
      <c r="AE15" s="9">
        <f t="shared" si="3"/>
        <v>0</v>
      </c>
      <c r="AF15" s="9">
        <f t="shared" si="3"/>
        <v>0</v>
      </c>
    </row>
    <row r="16" spans="1:32" ht="19.5" customHeight="1">
      <c r="A16" s="52" t="s">
        <v>7</v>
      </c>
      <c r="B16" s="18" t="s">
        <v>2</v>
      </c>
      <c r="C16" s="5">
        <f>F16+I16+L16+O16+U16+X16+AA16+AD16+R16</f>
        <v>284817443</v>
      </c>
      <c r="D16" s="5">
        <f>G16+J16+M16+P16+V16+Y16+AB16+AE16+S16</f>
        <v>360184305</v>
      </c>
      <c r="E16" s="6">
        <f>H16+K16+N16+Q16+W16+Z16+AC16+AF16+T16</f>
        <v>645001748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0</v>
      </c>
      <c r="W16" s="5">
        <f>U16+V16</f>
        <v>0</v>
      </c>
      <c r="X16" s="5">
        <v>5407060</v>
      </c>
      <c r="Y16" s="5">
        <v>0</v>
      </c>
      <c r="Z16" s="8">
        <f>X16+Y16</f>
        <v>5407060</v>
      </c>
      <c r="AA16" s="5">
        <v>0</v>
      </c>
      <c r="AB16" s="5">
        <v>0</v>
      </c>
      <c r="AC16" s="8">
        <f>AA16+AB16</f>
        <v>0</v>
      </c>
      <c r="AD16" s="5">
        <v>279410383</v>
      </c>
      <c r="AE16" s="5">
        <v>360184305</v>
      </c>
      <c r="AF16" s="6">
        <f>AD16+AE16</f>
        <v>639594688</v>
      </c>
    </row>
    <row r="17" spans="1:32" ht="19.5" customHeight="1">
      <c r="A17" s="53"/>
      <c r="B17" s="17" t="s">
        <v>3</v>
      </c>
      <c r="C17" s="5">
        <f t="shared" ref="C17:E19" si="4">F17+I17+L17+O17+U17+X17+AA17+AD17+R17</f>
        <v>160943611</v>
      </c>
      <c r="D17" s="5">
        <f t="shared" si="4"/>
        <v>113556998</v>
      </c>
      <c r="E17" s="6">
        <f t="shared" si="4"/>
        <v>274500609</v>
      </c>
      <c r="F17" s="5">
        <v>0</v>
      </c>
      <c r="G17" s="5">
        <v>0</v>
      </c>
      <c r="H17" s="5">
        <f>F17+G17</f>
        <v>0</v>
      </c>
      <c r="I17" s="5">
        <v>0</v>
      </c>
      <c r="J17" s="5">
        <v>0</v>
      </c>
      <c r="K17" s="5">
        <f>I17+J17</f>
        <v>0</v>
      </c>
      <c r="L17" s="5">
        <v>0</v>
      </c>
      <c r="M17" s="5">
        <v>0</v>
      </c>
      <c r="N17" s="5">
        <f>L17+M17</f>
        <v>0</v>
      </c>
      <c r="O17" s="5">
        <v>0</v>
      </c>
      <c r="P17" s="5">
        <v>0</v>
      </c>
      <c r="Q17" s="5">
        <f>O17+P17</f>
        <v>0</v>
      </c>
      <c r="R17" s="5">
        <v>0</v>
      </c>
      <c r="S17" s="5">
        <v>0</v>
      </c>
      <c r="T17" s="5">
        <f>R17+S17</f>
        <v>0</v>
      </c>
      <c r="U17" s="5">
        <v>0</v>
      </c>
      <c r="V17" s="5">
        <v>0</v>
      </c>
      <c r="W17" s="5">
        <f>U17+V17</f>
        <v>0</v>
      </c>
      <c r="X17" s="5">
        <v>20412283</v>
      </c>
      <c r="Y17" s="5">
        <v>0</v>
      </c>
      <c r="Z17" s="8">
        <f>X17+Y17</f>
        <v>20412283</v>
      </c>
      <c r="AA17" s="5">
        <v>15255502</v>
      </c>
      <c r="AB17" s="5">
        <v>36385133</v>
      </c>
      <c r="AC17" s="8">
        <f>AA17+AB17</f>
        <v>51640635</v>
      </c>
      <c r="AD17" s="5">
        <v>125275826</v>
      </c>
      <c r="AE17" s="5">
        <v>77171865</v>
      </c>
      <c r="AF17" s="6">
        <f>AD17+AE17</f>
        <v>202447691</v>
      </c>
    </row>
    <row r="18" spans="1:32" ht="19.5" customHeight="1">
      <c r="A18" s="53"/>
      <c r="B18" s="17" t="s">
        <v>59</v>
      </c>
      <c r="C18" s="5">
        <f t="shared" si="4"/>
        <v>0</v>
      </c>
      <c r="D18" s="5">
        <f t="shared" si="4"/>
        <v>0</v>
      </c>
      <c r="E18" s="6">
        <f t="shared" si="4"/>
        <v>0</v>
      </c>
      <c r="F18" s="5">
        <v>0</v>
      </c>
      <c r="G18" s="5">
        <v>0</v>
      </c>
      <c r="H18" s="5">
        <f>F18+G18</f>
        <v>0</v>
      </c>
      <c r="I18" s="5">
        <v>0</v>
      </c>
      <c r="J18" s="5">
        <v>0</v>
      </c>
      <c r="K18" s="5">
        <f>I18+J18</f>
        <v>0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0</v>
      </c>
      <c r="V18" s="5">
        <v>0</v>
      </c>
      <c r="W18" s="5">
        <f>U18+V18</f>
        <v>0</v>
      </c>
      <c r="X18" s="5">
        <v>0</v>
      </c>
      <c r="Y18" s="5">
        <v>0</v>
      </c>
      <c r="Z18" s="8">
        <f>X18+Y18</f>
        <v>0</v>
      </c>
      <c r="AA18" s="5">
        <v>0</v>
      </c>
      <c r="AB18" s="5">
        <v>0</v>
      </c>
      <c r="AC18" s="8">
        <f>AA18+AB18</f>
        <v>0</v>
      </c>
      <c r="AD18" s="5">
        <v>0</v>
      </c>
      <c r="AE18" s="5">
        <v>0</v>
      </c>
      <c r="AF18" s="6">
        <f>AD18+AE18</f>
        <v>0</v>
      </c>
    </row>
    <row r="19" spans="1:32" ht="19.5" customHeight="1">
      <c r="A19" s="54"/>
      <c r="B19" s="17" t="s">
        <v>4</v>
      </c>
      <c r="C19" s="5">
        <f t="shared" si="4"/>
        <v>33664572</v>
      </c>
      <c r="D19" s="5">
        <f t="shared" si="4"/>
        <v>114203</v>
      </c>
      <c r="E19" s="6">
        <f t="shared" si="4"/>
        <v>33778775</v>
      </c>
      <c r="F19" s="5">
        <v>0</v>
      </c>
      <c r="G19" s="5">
        <v>0</v>
      </c>
      <c r="H19" s="5">
        <f>F19+G19</f>
        <v>0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0</v>
      </c>
      <c r="V19" s="5">
        <v>0</v>
      </c>
      <c r="W19" s="5">
        <f>U19+V19</f>
        <v>0</v>
      </c>
      <c r="X19" s="5">
        <v>33664572</v>
      </c>
      <c r="Y19" s="5">
        <v>114203</v>
      </c>
      <c r="Z19" s="8">
        <f>X19+Y19</f>
        <v>33778775</v>
      </c>
      <c r="AA19" s="5">
        <v>0</v>
      </c>
      <c r="AB19" s="5">
        <v>0</v>
      </c>
      <c r="AC19" s="8">
        <f>AA19+AB19</f>
        <v>0</v>
      </c>
      <c r="AD19" s="5">
        <v>0</v>
      </c>
      <c r="AE19" s="5">
        <v>0</v>
      </c>
      <c r="AF19" s="6">
        <f>AD19+AE19</f>
        <v>0</v>
      </c>
    </row>
    <row r="20" spans="1:32" ht="19.5" customHeight="1" thickBot="1">
      <c r="A20" s="22" t="s">
        <v>5</v>
      </c>
      <c r="B20" s="21"/>
      <c r="C20" s="9">
        <f t="shared" ref="C20:AF20" si="5">SUM(C16:C19)</f>
        <v>479425626</v>
      </c>
      <c r="D20" s="9">
        <f t="shared" si="5"/>
        <v>473855506</v>
      </c>
      <c r="E20" s="9">
        <f t="shared" si="5"/>
        <v>953281132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0</v>
      </c>
      <c r="V20" s="9">
        <f t="shared" si="5"/>
        <v>0</v>
      </c>
      <c r="W20" s="9">
        <f t="shared" si="5"/>
        <v>0</v>
      </c>
      <c r="X20" s="9">
        <f t="shared" si="5"/>
        <v>59483915</v>
      </c>
      <c r="Y20" s="9">
        <f t="shared" si="5"/>
        <v>114203</v>
      </c>
      <c r="Z20" s="9">
        <f t="shared" si="5"/>
        <v>59598118</v>
      </c>
      <c r="AA20" s="9">
        <f t="shared" si="5"/>
        <v>15255502</v>
      </c>
      <c r="AB20" s="9">
        <f t="shared" si="5"/>
        <v>36385133</v>
      </c>
      <c r="AC20" s="9">
        <f t="shared" si="5"/>
        <v>51640635</v>
      </c>
      <c r="AD20" s="9">
        <f t="shared" si="5"/>
        <v>404686209</v>
      </c>
      <c r="AE20" s="9">
        <f t="shared" si="5"/>
        <v>437356170</v>
      </c>
      <c r="AF20" s="9">
        <f t="shared" si="5"/>
        <v>842042379</v>
      </c>
    </row>
    <row r="21" spans="1:32" ht="19.5" customHeight="1">
      <c r="A21" s="52" t="s">
        <v>8</v>
      </c>
      <c r="B21" s="18" t="s">
        <v>2</v>
      </c>
      <c r="C21" s="5">
        <f>F21+I21+L21+O21+U21+X21+AA21+AD21+R21</f>
        <v>1250410008</v>
      </c>
      <c r="D21" s="5">
        <f>G21+J21+M21+P21+V21+Y21+AB21+AE21+S21</f>
        <v>266034446</v>
      </c>
      <c r="E21" s="6">
        <f>H21+K21+N21+Q21+W21+Z21+AC21+AF21+T21</f>
        <v>1516444454</v>
      </c>
      <c r="F21" s="5">
        <v>19052126</v>
      </c>
      <c r="G21" s="5">
        <v>33056014</v>
      </c>
      <c r="H21" s="5">
        <f>F21+G21</f>
        <v>52108140</v>
      </c>
      <c r="I21" s="5">
        <v>125408975</v>
      </c>
      <c r="J21" s="5">
        <v>77248367</v>
      </c>
      <c r="K21" s="5">
        <f>I21+J21</f>
        <v>202657342</v>
      </c>
      <c r="L21" s="5">
        <v>0</v>
      </c>
      <c r="M21" s="5">
        <v>0</v>
      </c>
      <c r="N21" s="5">
        <f>L21+M21</f>
        <v>0</v>
      </c>
      <c r="O21" s="5">
        <v>1082</v>
      </c>
      <c r="P21" s="5">
        <v>0</v>
      </c>
      <c r="Q21" s="5">
        <f>O21+P21</f>
        <v>1082</v>
      </c>
      <c r="R21" s="5">
        <v>0</v>
      </c>
      <c r="S21" s="5">
        <v>888496</v>
      </c>
      <c r="T21" s="5">
        <f>R21+S21</f>
        <v>888496</v>
      </c>
      <c r="U21" s="5">
        <v>18404</v>
      </c>
      <c r="V21" s="5">
        <v>0</v>
      </c>
      <c r="W21" s="5">
        <f>U21+V21</f>
        <v>18404</v>
      </c>
      <c r="X21" s="5">
        <v>1105924463</v>
      </c>
      <c r="Y21" s="5">
        <v>80783311</v>
      </c>
      <c r="Z21" s="8">
        <f>X21+Y21</f>
        <v>1186707774</v>
      </c>
      <c r="AA21" s="5">
        <v>0</v>
      </c>
      <c r="AB21" s="5">
        <v>74058258</v>
      </c>
      <c r="AC21" s="8">
        <f>AA21+AB21</f>
        <v>74058258</v>
      </c>
      <c r="AD21" s="5">
        <v>4958</v>
      </c>
      <c r="AE21" s="5">
        <v>0</v>
      </c>
      <c r="AF21" s="6">
        <f>AD21+AE21</f>
        <v>4958</v>
      </c>
    </row>
    <row r="22" spans="1:32" ht="19.5" customHeight="1">
      <c r="A22" s="53"/>
      <c r="B22" s="17" t="s">
        <v>3</v>
      </c>
      <c r="C22" s="5">
        <f t="shared" ref="C22:E24" si="6">F22+I22+L22+O22+U22+X22+AA22+AD22+R22</f>
        <v>2176578498</v>
      </c>
      <c r="D22" s="5">
        <f t="shared" si="6"/>
        <v>1285767692</v>
      </c>
      <c r="E22" s="6">
        <f t="shared" si="6"/>
        <v>3462346190</v>
      </c>
      <c r="F22" s="5">
        <v>0</v>
      </c>
      <c r="G22" s="5">
        <v>0</v>
      </c>
      <c r="H22" s="5">
        <f>F22+G22</f>
        <v>0</v>
      </c>
      <c r="I22" s="5">
        <v>22597</v>
      </c>
      <c r="J22" s="5">
        <v>94534</v>
      </c>
      <c r="K22" s="5">
        <f>I22+J22</f>
        <v>117131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0</v>
      </c>
      <c r="V22" s="5">
        <v>0</v>
      </c>
      <c r="W22" s="5">
        <f>U22+V22</f>
        <v>0</v>
      </c>
      <c r="X22" s="5">
        <v>450852106</v>
      </c>
      <c r="Y22" s="5">
        <v>36446077</v>
      </c>
      <c r="Z22" s="8">
        <f>X22+Y22</f>
        <v>487298183</v>
      </c>
      <c r="AA22" s="5">
        <v>1725703795</v>
      </c>
      <c r="AB22" s="5">
        <v>1249227081</v>
      </c>
      <c r="AC22" s="8">
        <f>AA22+AB22</f>
        <v>2974930876</v>
      </c>
      <c r="AD22" s="5">
        <v>0</v>
      </c>
      <c r="AE22" s="5">
        <v>0</v>
      </c>
      <c r="AF22" s="6">
        <f>AD22+AE22</f>
        <v>0</v>
      </c>
    </row>
    <row r="23" spans="1:32" ht="19.5" customHeight="1">
      <c r="A23" s="53"/>
      <c r="B23" s="17" t="s">
        <v>59</v>
      </c>
      <c r="C23" s="5">
        <f t="shared" si="6"/>
        <v>207634656</v>
      </c>
      <c r="D23" s="5">
        <f t="shared" si="6"/>
        <v>86088484</v>
      </c>
      <c r="E23" s="6">
        <f t="shared" si="6"/>
        <v>293723140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5">
        <f>U23+V23</f>
        <v>0</v>
      </c>
      <c r="X23" s="5">
        <v>10346196</v>
      </c>
      <c r="Y23" s="5">
        <v>0</v>
      </c>
      <c r="Z23" s="8">
        <f>X23+Y23</f>
        <v>10346196</v>
      </c>
      <c r="AA23" s="5">
        <v>197288460</v>
      </c>
      <c r="AB23" s="5">
        <v>86088484</v>
      </c>
      <c r="AC23" s="8">
        <f>AA23+AB23</f>
        <v>283376944</v>
      </c>
      <c r="AD23" s="5">
        <v>0</v>
      </c>
      <c r="AE23" s="5">
        <v>0</v>
      </c>
      <c r="AF23" s="6">
        <f>AD23+AE23</f>
        <v>0</v>
      </c>
    </row>
    <row r="24" spans="1:32" ht="19.5" customHeight="1">
      <c r="A24" s="54"/>
      <c r="B24" s="17" t="s">
        <v>4</v>
      </c>
      <c r="C24" s="5">
        <f t="shared" si="6"/>
        <v>1636664747</v>
      </c>
      <c r="D24" s="5">
        <f t="shared" si="6"/>
        <v>1125014198</v>
      </c>
      <c r="E24" s="6">
        <f t="shared" si="6"/>
        <v>2761678945</v>
      </c>
      <c r="F24" s="5">
        <v>490208996</v>
      </c>
      <c r="G24" s="5">
        <v>170595190</v>
      </c>
      <c r="H24" s="5">
        <f>F24+G24</f>
        <v>660804186</v>
      </c>
      <c r="I24" s="5">
        <v>217604219</v>
      </c>
      <c r="J24" s="5">
        <v>820125747</v>
      </c>
      <c r="K24" s="5">
        <f>I24+J24</f>
        <v>1037729966</v>
      </c>
      <c r="L24" s="5">
        <v>0</v>
      </c>
      <c r="M24" s="5">
        <v>0</v>
      </c>
      <c r="N24" s="5">
        <f>L24+M24</f>
        <v>0</v>
      </c>
      <c r="O24" s="5">
        <v>0</v>
      </c>
      <c r="P24" s="5">
        <v>0</v>
      </c>
      <c r="Q24" s="5">
        <f>O24+P24</f>
        <v>0</v>
      </c>
      <c r="R24" s="5">
        <v>0</v>
      </c>
      <c r="S24" s="5">
        <v>0</v>
      </c>
      <c r="T24" s="5">
        <f>R24+S24</f>
        <v>0</v>
      </c>
      <c r="U24" s="5">
        <v>0</v>
      </c>
      <c r="V24" s="5">
        <v>239</v>
      </c>
      <c r="W24" s="5">
        <f>U24+V24</f>
        <v>239</v>
      </c>
      <c r="X24" s="5">
        <v>928851532</v>
      </c>
      <c r="Y24" s="5">
        <v>134293022</v>
      </c>
      <c r="Z24" s="8">
        <f>X24+Y24</f>
        <v>1063144554</v>
      </c>
      <c r="AA24" s="5">
        <v>0</v>
      </c>
      <c r="AB24" s="5">
        <v>0</v>
      </c>
      <c r="AC24" s="8">
        <f>AA24+AB24</f>
        <v>0</v>
      </c>
      <c r="AD24" s="5">
        <v>0</v>
      </c>
      <c r="AE24" s="5">
        <v>0</v>
      </c>
      <c r="AF24" s="6">
        <f>AD24+AE24</f>
        <v>0</v>
      </c>
    </row>
    <row r="25" spans="1:32" ht="19.5" customHeight="1" thickBot="1">
      <c r="A25" s="22" t="s">
        <v>5</v>
      </c>
      <c r="B25" s="21"/>
      <c r="C25" s="9">
        <f t="shared" ref="C25:AF25" si="7">SUM(C21:C24)</f>
        <v>5271287909</v>
      </c>
      <c r="D25" s="9">
        <f t="shared" si="7"/>
        <v>2762904820</v>
      </c>
      <c r="E25" s="9">
        <f t="shared" si="7"/>
        <v>8034192729</v>
      </c>
      <c r="F25" s="9">
        <f t="shared" si="7"/>
        <v>509261122</v>
      </c>
      <c r="G25" s="9">
        <f t="shared" si="7"/>
        <v>203651204</v>
      </c>
      <c r="H25" s="9">
        <f t="shared" si="7"/>
        <v>712912326</v>
      </c>
      <c r="I25" s="9">
        <f t="shared" si="7"/>
        <v>343035791</v>
      </c>
      <c r="J25" s="9">
        <f t="shared" si="7"/>
        <v>897468648</v>
      </c>
      <c r="K25" s="9">
        <f t="shared" si="7"/>
        <v>1240504439</v>
      </c>
      <c r="L25" s="9">
        <f t="shared" si="7"/>
        <v>0</v>
      </c>
      <c r="M25" s="9">
        <f t="shared" si="7"/>
        <v>0</v>
      </c>
      <c r="N25" s="9">
        <f t="shared" si="7"/>
        <v>0</v>
      </c>
      <c r="O25" s="9">
        <f t="shared" si="7"/>
        <v>1082</v>
      </c>
      <c r="P25" s="9">
        <f t="shared" si="7"/>
        <v>0</v>
      </c>
      <c r="Q25" s="9">
        <f t="shared" si="7"/>
        <v>1082</v>
      </c>
      <c r="R25" s="9">
        <f t="shared" si="7"/>
        <v>0</v>
      </c>
      <c r="S25" s="9">
        <f t="shared" si="7"/>
        <v>888496</v>
      </c>
      <c r="T25" s="9">
        <f t="shared" si="7"/>
        <v>888496</v>
      </c>
      <c r="U25" s="9">
        <f t="shared" si="7"/>
        <v>18404</v>
      </c>
      <c r="V25" s="9">
        <f t="shared" si="7"/>
        <v>239</v>
      </c>
      <c r="W25" s="9">
        <f t="shared" si="7"/>
        <v>18643</v>
      </c>
      <c r="X25" s="9">
        <f t="shared" si="7"/>
        <v>2495974297</v>
      </c>
      <c r="Y25" s="9">
        <f t="shared" si="7"/>
        <v>251522410</v>
      </c>
      <c r="Z25" s="9">
        <f t="shared" si="7"/>
        <v>2747496707</v>
      </c>
      <c r="AA25" s="9">
        <f t="shared" si="7"/>
        <v>1922992255</v>
      </c>
      <c r="AB25" s="9">
        <f t="shared" si="7"/>
        <v>1409373823</v>
      </c>
      <c r="AC25" s="9">
        <f t="shared" si="7"/>
        <v>3332366078</v>
      </c>
      <c r="AD25" s="9">
        <f t="shared" si="7"/>
        <v>4958</v>
      </c>
      <c r="AE25" s="9">
        <f t="shared" si="7"/>
        <v>0</v>
      </c>
      <c r="AF25" s="9">
        <f t="shared" si="7"/>
        <v>4958</v>
      </c>
    </row>
    <row r="26" spans="1:32" ht="19.5" customHeight="1">
      <c r="A26" s="52" t="s">
        <v>25</v>
      </c>
      <c r="B26" s="18" t="s">
        <v>2</v>
      </c>
      <c r="C26" s="5">
        <f>F26+I26+L26+O26+U26+X26+AA26+AD26+R26</f>
        <v>55185920</v>
      </c>
      <c r="D26" s="5">
        <f>G26+J26+M26+P26+V26+Y26+AB26+AE26+S26</f>
        <v>100974934</v>
      </c>
      <c r="E26" s="6">
        <f>H26+K26+N26+Q26+W26+Z26+AC26+AF26+T26</f>
        <v>156160854</v>
      </c>
      <c r="F26" s="5">
        <v>0</v>
      </c>
      <c r="G26" s="5">
        <v>0</v>
      </c>
      <c r="H26" s="5">
        <f>F26+G26</f>
        <v>0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5">
        <f>U26+V26</f>
        <v>0</v>
      </c>
      <c r="X26" s="5">
        <v>0</v>
      </c>
      <c r="Y26" s="5">
        <v>0</v>
      </c>
      <c r="Z26" s="8">
        <f>X26+Y26</f>
        <v>0</v>
      </c>
      <c r="AA26" s="5">
        <v>0</v>
      </c>
      <c r="AB26" s="5">
        <v>0</v>
      </c>
      <c r="AC26" s="8">
        <f>AA26+AB26</f>
        <v>0</v>
      </c>
      <c r="AD26" s="5">
        <v>55185920</v>
      </c>
      <c r="AE26" s="5">
        <v>100974934</v>
      </c>
      <c r="AF26" s="6">
        <f>AD26+AE26</f>
        <v>156160854</v>
      </c>
    </row>
    <row r="27" spans="1:32" ht="19.5" customHeight="1">
      <c r="A27" s="53"/>
      <c r="B27" s="17" t="s">
        <v>3</v>
      </c>
      <c r="C27" s="5">
        <f t="shared" ref="C27:E29" si="8">F27+I27+L27+O27+U27+X27+AA27+AD27+R27</f>
        <v>0</v>
      </c>
      <c r="D27" s="5">
        <f t="shared" si="8"/>
        <v>16701951</v>
      </c>
      <c r="E27" s="6">
        <f t="shared" si="8"/>
        <v>16701951</v>
      </c>
      <c r="F27" s="5">
        <v>0</v>
      </c>
      <c r="G27" s="5">
        <v>0</v>
      </c>
      <c r="H27" s="5">
        <f>F27+G27</f>
        <v>0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0</v>
      </c>
      <c r="V27" s="5">
        <v>0</v>
      </c>
      <c r="W27" s="5">
        <f>U27+V27</f>
        <v>0</v>
      </c>
      <c r="X27" s="5">
        <v>0</v>
      </c>
      <c r="Y27" s="5">
        <v>0</v>
      </c>
      <c r="Z27" s="8">
        <f>X27+Y27</f>
        <v>0</v>
      </c>
      <c r="AA27" s="5">
        <v>0</v>
      </c>
      <c r="AB27" s="5">
        <v>0</v>
      </c>
      <c r="AC27" s="8">
        <f>AA27+AB27</f>
        <v>0</v>
      </c>
      <c r="AD27" s="5">
        <v>0</v>
      </c>
      <c r="AE27" s="5">
        <v>16701951</v>
      </c>
      <c r="AF27" s="6">
        <f>AD27+AE27</f>
        <v>16701951</v>
      </c>
    </row>
    <row r="28" spans="1:32" ht="19.5" customHeight="1">
      <c r="A28" s="53"/>
      <c r="B28" s="17" t="s">
        <v>59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v>0</v>
      </c>
      <c r="G28" s="5">
        <v>0</v>
      </c>
      <c r="H28" s="5">
        <f>F28+G28</f>
        <v>0</v>
      </c>
      <c r="I28" s="5">
        <v>0</v>
      </c>
      <c r="J28" s="5">
        <v>0</v>
      </c>
      <c r="K28" s="5">
        <f>I28+J28</f>
        <v>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0</v>
      </c>
      <c r="V28" s="5">
        <v>0</v>
      </c>
      <c r="W28" s="5">
        <f>U28+V28</f>
        <v>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8">
        <f>AA28+AB28</f>
        <v>0</v>
      </c>
      <c r="AD28" s="5">
        <v>0</v>
      </c>
      <c r="AE28" s="5">
        <v>0</v>
      </c>
      <c r="AF28" s="6">
        <f>AD28+AE28</f>
        <v>0</v>
      </c>
    </row>
    <row r="29" spans="1:32" ht="19.5" customHeight="1">
      <c r="A29" s="54"/>
      <c r="B29" s="17" t="s">
        <v>4</v>
      </c>
      <c r="C29" s="5">
        <f t="shared" si="8"/>
        <v>4499585</v>
      </c>
      <c r="D29" s="5">
        <f t="shared" si="8"/>
        <v>0</v>
      </c>
      <c r="E29" s="6">
        <f t="shared" si="8"/>
        <v>4499585</v>
      </c>
      <c r="F29" s="5">
        <v>0</v>
      </c>
      <c r="G29" s="5">
        <v>0</v>
      </c>
      <c r="H29" s="5">
        <f>F29+G29</f>
        <v>0</v>
      </c>
      <c r="I29" s="5">
        <v>0</v>
      </c>
      <c r="J29" s="5">
        <v>0</v>
      </c>
      <c r="K29" s="5">
        <f>I29+J29</f>
        <v>0</v>
      </c>
      <c r="L29" s="5">
        <v>0</v>
      </c>
      <c r="M29" s="5">
        <v>0</v>
      </c>
      <c r="N29" s="5">
        <f>L29+M29</f>
        <v>0</v>
      </c>
      <c r="O29" s="5">
        <v>0</v>
      </c>
      <c r="P29" s="5">
        <v>0</v>
      </c>
      <c r="Q29" s="5">
        <f>O29+P29</f>
        <v>0</v>
      </c>
      <c r="R29" s="5">
        <v>0</v>
      </c>
      <c r="S29" s="5">
        <v>0</v>
      </c>
      <c r="T29" s="5">
        <f>R29+S29</f>
        <v>0</v>
      </c>
      <c r="U29" s="5">
        <v>0</v>
      </c>
      <c r="V29" s="5">
        <v>0</v>
      </c>
      <c r="W29" s="5">
        <f>U29+V29</f>
        <v>0</v>
      </c>
      <c r="X29" s="5">
        <v>4499585</v>
      </c>
      <c r="Y29" s="5">
        <v>0</v>
      </c>
      <c r="Z29" s="8">
        <f>X29+Y29</f>
        <v>4499585</v>
      </c>
      <c r="AA29" s="5">
        <v>0</v>
      </c>
      <c r="AB29" s="5">
        <v>0</v>
      </c>
      <c r="AC29" s="8">
        <f>AA29+AB29</f>
        <v>0</v>
      </c>
      <c r="AD29" s="5">
        <v>0</v>
      </c>
      <c r="AE29" s="5">
        <v>0</v>
      </c>
      <c r="AF29" s="6">
        <f>AD29+AE29</f>
        <v>0</v>
      </c>
    </row>
    <row r="30" spans="1:32" ht="19.5" customHeight="1" thickBot="1">
      <c r="A30" s="22" t="s">
        <v>5</v>
      </c>
      <c r="B30" s="21"/>
      <c r="C30" s="9">
        <f t="shared" ref="C30:AF30" si="9">SUM(C26:C29)</f>
        <v>59685505</v>
      </c>
      <c r="D30" s="9">
        <f t="shared" si="9"/>
        <v>117676885</v>
      </c>
      <c r="E30" s="9">
        <f t="shared" si="9"/>
        <v>177362390</v>
      </c>
      <c r="F30" s="9">
        <f t="shared" si="9"/>
        <v>0</v>
      </c>
      <c r="G30" s="9">
        <f t="shared" si="9"/>
        <v>0</v>
      </c>
      <c r="H30" s="9">
        <f t="shared" si="9"/>
        <v>0</v>
      </c>
      <c r="I30" s="9">
        <f t="shared" si="9"/>
        <v>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</v>
      </c>
      <c r="R30" s="9">
        <f t="shared" si="9"/>
        <v>0</v>
      </c>
      <c r="S30" s="9">
        <f t="shared" si="9"/>
        <v>0</v>
      </c>
      <c r="T30" s="9">
        <f t="shared" si="9"/>
        <v>0</v>
      </c>
      <c r="U30" s="9">
        <f t="shared" si="9"/>
        <v>0</v>
      </c>
      <c r="V30" s="9">
        <f t="shared" si="9"/>
        <v>0</v>
      </c>
      <c r="W30" s="9">
        <f t="shared" si="9"/>
        <v>0</v>
      </c>
      <c r="X30" s="9">
        <f t="shared" si="9"/>
        <v>4499585</v>
      </c>
      <c r="Y30" s="9">
        <f t="shared" si="9"/>
        <v>0</v>
      </c>
      <c r="Z30" s="9">
        <f t="shared" si="9"/>
        <v>4499585</v>
      </c>
      <c r="AA30" s="9">
        <f t="shared" si="9"/>
        <v>0</v>
      </c>
      <c r="AB30" s="9">
        <f t="shared" si="9"/>
        <v>0</v>
      </c>
      <c r="AC30" s="9">
        <f t="shared" si="9"/>
        <v>0</v>
      </c>
      <c r="AD30" s="9">
        <f t="shared" si="9"/>
        <v>55185920</v>
      </c>
      <c r="AE30" s="9">
        <f t="shared" si="9"/>
        <v>117676885</v>
      </c>
      <c r="AF30" s="9">
        <f t="shared" si="9"/>
        <v>172862805</v>
      </c>
    </row>
    <row r="31" spans="1:32" ht="19.5" customHeight="1">
      <c r="A31" s="52" t="s">
        <v>26</v>
      </c>
      <c r="B31" s="18" t="s">
        <v>2</v>
      </c>
      <c r="C31" s="5">
        <f>F31+I31+L31+O31+U31+X31+AA31+AD31+R31</f>
        <v>8476748</v>
      </c>
      <c r="D31" s="5">
        <f>G31+J31+M31+P31+V31+Y31+AB31+AE31+S31</f>
        <v>24965688</v>
      </c>
      <c r="E31" s="6">
        <f>H31+K31+N31+Q31+W31+Z31+AC31+AF31+T31</f>
        <v>33442436</v>
      </c>
      <c r="F31" s="5">
        <v>8383724</v>
      </c>
      <c r="G31" s="5">
        <v>24965688</v>
      </c>
      <c r="H31" s="5">
        <f>F31+G31</f>
        <v>33349412</v>
      </c>
      <c r="I31" s="5">
        <v>93024</v>
      </c>
      <c r="J31" s="5">
        <v>0</v>
      </c>
      <c r="K31" s="5">
        <f>I31+J31</f>
        <v>93024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0</v>
      </c>
      <c r="V31" s="5">
        <v>0</v>
      </c>
      <c r="W31" s="5">
        <f>U31+V31</f>
        <v>0</v>
      </c>
      <c r="X31" s="5">
        <v>0</v>
      </c>
      <c r="Y31" s="5">
        <v>0</v>
      </c>
      <c r="Z31" s="8">
        <f>X31+Y31</f>
        <v>0</v>
      </c>
      <c r="AA31" s="5">
        <v>0</v>
      </c>
      <c r="AB31" s="5">
        <v>0</v>
      </c>
      <c r="AC31" s="8">
        <f>AA31+AB31</f>
        <v>0</v>
      </c>
      <c r="AD31" s="5">
        <v>0</v>
      </c>
      <c r="AE31" s="5">
        <v>0</v>
      </c>
      <c r="AF31" s="6">
        <f>AD31+AE31</f>
        <v>0</v>
      </c>
    </row>
    <row r="32" spans="1:32" ht="19.5" customHeight="1">
      <c r="A32" s="53"/>
      <c r="B32" s="17" t="s">
        <v>3</v>
      </c>
      <c r="C32" s="5">
        <f t="shared" ref="C32:E34" si="10">F32+I32+L32+O32+U32+X32+AA32+AD32+R32</f>
        <v>57770012</v>
      </c>
      <c r="D32" s="5">
        <f t="shared" si="10"/>
        <v>12832279</v>
      </c>
      <c r="E32" s="6">
        <f t="shared" si="10"/>
        <v>70602291</v>
      </c>
      <c r="F32" s="5">
        <v>595437</v>
      </c>
      <c r="G32" s="5">
        <v>3679220</v>
      </c>
      <c r="H32" s="5">
        <f>F32+G32</f>
        <v>4274657</v>
      </c>
      <c r="I32" s="5">
        <v>0</v>
      </c>
      <c r="J32" s="5">
        <v>9153059</v>
      </c>
      <c r="K32" s="5">
        <f>I32+J32</f>
        <v>9153059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0</v>
      </c>
      <c r="V32" s="5">
        <v>0</v>
      </c>
      <c r="W32" s="5">
        <f>U32+V32</f>
        <v>0</v>
      </c>
      <c r="X32" s="5">
        <v>57174575</v>
      </c>
      <c r="Y32" s="5">
        <v>0</v>
      </c>
      <c r="Z32" s="8">
        <f>X32+Y32</f>
        <v>57174575</v>
      </c>
      <c r="AA32" s="5">
        <v>0</v>
      </c>
      <c r="AB32" s="5">
        <v>0</v>
      </c>
      <c r="AC32" s="8">
        <f>AA32+AB32</f>
        <v>0</v>
      </c>
      <c r="AD32" s="5">
        <v>0</v>
      </c>
      <c r="AE32" s="5">
        <v>0</v>
      </c>
      <c r="AF32" s="6">
        <f>AD32+AE32</f>
        <v>0</v>
      </c>
    </row>
    <row r="33" spans="1:32" ht="19.5" customHeight="1">
      <c r="A33" s="53"/>
      <c r="B33" s="17" t="s">
        <v>59</v>
      </c>
      <c r="C33" s="5">
        <f t="shared" si="10"/>
        <v>0</v>
      </c>
      <c r="D33" s="5">
        <f t="shared" si="10"/>
        <v>0</v>
      </c>
      <c r="E33" s="6">
        <f t="shared" si="10"/>
        <v>0</v>
      </c>
      <c r="F33" s="5">
        <v>0</v>
      </c>
      <c r="G33" s="5">
        <v>0</v>
      </c>
      <c r="H33" s="5">
        <f>F33+G33</f>
        <v>0</v>
      </c>
      <c r="I33" s="5">
        <v>0</v>
      </c>
      <c r="J33" s="5">
        <v>0</v>
      </c>
      <c r="K33" s="5">
        <f>I33+J33</f>
        <v>0</v>
      </c>
      <c r="L33" s="5">
        <v>0</v>
      </c>
      <c r="M33" s="5">
        <v>0</v>
      </c>
      <c r="N33" s="5">
        <f>L33+M33</f>
        <v>0</v>
      </c>
      <c r="O33" s="5">
        <v>0</v>
      </c>
      <c r="P33" s="5">
        <v>0</v>
      </c>
      <c r="Q33" s="5">
        <f>O33+P33</f>
        <v>0</v>
      </c>
      <c r="R33" s="5">
        <v>0</v>
      </c>
      <c r="S33" s="5">
        <v>0</v>
      </c>
      <c r="T33" s="5">
        <f>R33+S33</f>
        <v>0</v>
      </c>
      <c r="U33" s="5">
        <v>0</v>
      </c>
      <c r="V33" s="5">
        <v>0</v>
      </c>
      <c r="W33" s="5">
        <f>U33+V33</f>
        <v>0</v>
      </c>
      <c r="X33" s="5">
        <v>0</v>
      </c>
      <c r="Y33" s="5">
        <v>0</v>
      </c>
      <c r="Z33" s="8">
        <f>X33+Y33</f>
        <v>0</v>
      </c>
      <c r="AA33" s="5">
        <v>0</v>
      </c>
      <c r="AB33" s="5">
        <v>0</v>
      </c>
      <c r="AC33" s="8">
        <f>AA33+AB33</f>
        <v>0</v>
      </c>
      <c r="AD33" s="5">
        <v>0</v>
      </c>
      <c r="AE33" s="5">
        <v>0</v>
      </c>
      <c r="AF33" s="6">
        <f>AD33+AE33</f>
        <v>0</v>
      </c>
    </row>
    <row r="34" spans="1:32" ht="19.5" customHeight="1">
      <c r="A34" s="54"/>
      <c r="B34" s="17" t="s">
        <v>4</v>
      </c>
      <c r="C34" s="5">
        <f t="shared" si="10"/>
        <v>2282955574</v>
      </c>
      <c r="D34" s="5">
        <f t="shared" si="10"/>
        <v>586481818</v>
      </c>
      <c r="E34" s="6">
        <f t="shared" si="10"/>
        <v>2869437392</v>
      </c>
      <c r="F34" s="5">
        <v>314280989</v>
      </c>
      <c r="G34" s="5">
        <v>419299513</v>
      </c>
      <c r="H34" s="5">
        <f>F34+G34</f>
        <v>733580502</v>
      </c>
      <c r="I34" s="5">
        <v>5924</v>
      </c>
      <c r="J34" s="5">
        <v>9622315</v>
      </c>
      <c r="K34" s="5">
        <f>I34+J34</f>
        <v>9628239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0</v>
      </c>
      <c r="V34" s="5">
        <v>0</v>
      </c>
      <c r="W34" s="5">
        <f>U34+V34</f>
        <v>0</v>
      </c>
      <c r="X34" s="5">
        <v>1968668661</v>
      </c>
      <c r="Y34" s="5">
        <v>157559990</v>
      </c>
      <c r="Z34" s="8">
        <f>X34+Y34</f>
        <v>2126228651</v>
      </c>
      <c r="AA34" s="5">
        <v>0</v>
      </c>
      <c r="AB34" s="5">
        <v>0</v>
      </c>
      <c r="AC34" s="8">
        <f>AA34+AB34</f>
        <v>0</v>
      </c>
      <c r="AD34" s="5">
        <v>0</v>
      </c>
      <c r="AE34" s="5">
        <v>0</v>
      </c>
      <c r="AF34" s="6">
        <f>AD34+AE34</f>
        <v>0</v>
      </c>
    </row>
    <row r="35" spans="1:32" ht="19.5" customHeight="1" thickBot="1">
      <c r="A35" s="22" t="s">
        <v>5</v>
      </c>
      <c r="B35" s="21"/>
      <c r="C35" s="9">
        <f t="shared" ref="C35:AF35" si="11">SUM(C31:C34)</f>
        <v>2349202334</v>
      </c>
      <c r="D35" s="9">
        <f t="shared" si="11"/>
        <v>624279785</v>
      </c>
      <c r="E35" s="9">
        <f t="shared" si="11"/>
        <v>2973482119</v>
      </c>
      <c r="F35" s="9">
        <f t="shared" si="11"/>
        <v>323260150</v>
      </c>
      <c r="G35" s="9">
        <f t="shared" si="11"/>
        <v>447944421</v>
      </c>
      <c r="H35" s="9">
        <f t="shared" si="11"/>
        <v>771204571</v>
      </c>
      <c r="I35" s="9">
        <f t="shared" si="11"/>
        <v>98948</v>
      </c>
      <c r="J35" s="9">
        <f t="shared" si="11"/>
        <v>18775374</v>
      </c>
      <c r="K35" s="9">
        <f t="shared" si="11"/>
        <v>18874322</v>
      </c>
      <c r="L35" s="9">
        <f t="shared" si="11"/>
        <v>0</v>
      </c>
      <c r="M35" s="9">
        <f t="shared" si="11"/>
        <v>0</v>
      </c>
      <c r="N35" s="9">
        <f t="shared" si="11"/>
        <v>0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0</v>
      </c>
      <c r="T35" s="9">
        <f t="shared" si="11"/>
        <v>0</v>
      </c>
      <c r="U35" s="9">
        <f t="shared" si="11"/>
        <v>0</v>
      </c>
      <c r="V35" s="9">
        <f t="shared" si="11"/>
        <v>0</v>
      </c>
      <c r="W35" s="9">
        <f t="shared" si="11"/>
        <v>0</v>
      </c>
      <c r="X35" s="9">
        <f t="shared" si="11"/>
        <v>2025843236</v>
      </c>
      <c r="Y35" s="9">
        <f t="shared" si="11"/>
        <v>157559990</v>
      </c>
      <c r="Z35" s="9">
        <f t="shared" si="11"/>
        <v>2183403226</v>
      </c>
      <c r="AA35" s="9">
        <f t="shared" si="11"/>
        <v>0</v>
      </c>
      <c r="AB35" s="9">
        <f t="shared" si="11"/>
        <v>0</v>
      </c>
      <c r="AC35" s="9">
        <f t="shared" si="11"/>
        <v>0</v>
      </c>
      <c r="AD35" s="9">
        <f t="shared" si="11"/>
        <v>0</v>
      </c>
      <c r="AE35" s="9">
        <f t="shared" si="11"/>
        <v>0</v>
      </c>
      <c r="AF35" s="9">
        <f t="shared" si="11"/>
        <v>0</v>
      </c>
    </row>
    <row r="36" spans="1:32" ht="19.5" customHeight="1">
      <c r="A36" s="52" t="s">
        <v>27</v>
      </c>
      <c r="B36" s="18" t="s">
        <v>2</v>
      </c>
      <c r="C36" s="5">
        <f>F36+I36+L36+O36+U36+X36+AA36+AD36+R36</f>
        <v>50722739</v>
      </c>
      <c r="D36" s="5">
        <f>G36+J36+M36+P36+V36+Y36+AB36+AE36+S36</f>
        <v>51880677</v>
      </c>
      <c r="E36" s="6">
        <f>H36+K36+N36+Q36+W36+Z36+AC36+AF36+T36</f>
        <v>102603416</v>
      </c>
      <c r="F36" s="5">
        <v>18368957</v>
      </c>
      <c r="G36" s="5">
        <v>19293</v>
      </c>
      <c r="H36" s="5">
        <f>F36+G36</f>
        <v>18388250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0</v>
      </c>
      <c r="V36" s="5">
        <v>0</v>
      </c>
      <c r="W36" s="5">
        <f>U36+V36</f>
        <v>0</v>
      </c>
      <c r="X36" s="5">
        <v>32353782</v>
      </c>
      <c r="Y36" s="5">
        <v>3040317</v>
      </c>
      <c r="Z36" s="8">
        <f>X36+Y36</f>
        <v>35394099</v>
      </c>
      <c r="AA36" s="5">
        <v>0</v>
      </c>
      <c r="AB36" s="5">
        <v>48821067</v>
      </c>
      <c r="AC36" s="8">
        <f>AA36+AB36</f>
        <v>48821067</v>
      </c>
      <c r="AD36" s="5">
        <v>0</v>
      </c>
      <c r="AE36" s="5">
        <v>0</v>
      </c>
      <c r="AF36" s="6">
        <f>AD36+AE36</f>
        <v>0</v>
      </c>
    </row>
    <row r="37" spans="1:32" ht="19.5" customHeight="1">
      <c r="A37" s="53"/>
      <c r="B37" s="17" t="s">
        <v>3</v>
      </c>
      <c r="C37" s="5">
        <f t="shared" ref="C37:E39" si="12">F37+I37+L37+O37+U37+X37+AA37+AD37+R37</f>
        <v>358008094</v>
      </c>
      <c r="D37" s="5">
        <f t="shared" si="12"/>
        <v>338464748</v>
      </c>
      <c r="E37" s="6">
        <f t="shared" si="12"/>
        <v>696472842</v>
      </c>
      <c r="F37" s="5">
        <v>12925130</v>
      </c>
      <c r="G37" s="5">
        <v>31701227</v>
      </c>
      <c r="H37" s="5">
        <f>F37+G37</f>
        <v>44626357</v>
      </c>
      <c r="I37" s="5">
        <v>0</v>
      </c>
      <c r="J37" s="5">
        <v>0</v>
      </c>
      <c r="K37" s="5">
        <f>I37+J37</f>
        <v>0</v>
      </c>
      <c r="L37" s="5">
        <v>0</v>
      </c>
      <c r="M37" s="5">
        <v>0</v>
      </c>
      <c r="N37" s="5">
        <f>L37+M37</f>
        <v>0</v>
      </c>
      <c r="O37" s="5">
        <v>0</v>
      </c>
      <c r="P37" s="5">
        <v>0</v>
      </c>
      <c r="Q37" s="5">
        <f>O37+P37</f>
        <v>0</v>
      </c>
      <c r="R37" s="5">
        <v>0</v>
      </c>
      <c r="S37" s="5">
        <v>0</v>
      </c>
      <c r="T37" s="5">
        <f>R37+S37</f>
        <v>0</v>
      </c>
      <c r="U37" s="5">
        <v>0</v>
      </c>
      <c r="V37" s="5">
        <v>0</v>
      </c>
      <c r="W37" s="5">
        <f>U37+V37</f>
        <v>0</v>
      </c>
      <c r="X37" s="5">
        <v>53017977</v>
      </c>
      <c r="Y37" s="5">
        <v>7369184</v>
      </c>
      <c r="Z37" s="8">
        <f>X37+Y37</f>
        <v>60387161</v>
      </c>
      <c r="AA37" s="5">
        <v>292064987</v>
      </c>
      <c r="AB37" s="5">
        <v>299394337</v>
      </c>
      <c r="AC37" s="8">
        <f>AA37+AB37</f>
        <v>591459324</v>
      </c>
      <c r="AD37" s="5">
        <v>0</v>
      </c>
      <c r="AE37" s="5">
        <v>0</v>
      </c>
      <c r="AF37" s="6">
        <f>AD37+AE37</f>
        <v>0</v>
      </c>
    </row>
    <row r="38" spans="1:32" ht="19.5" customHeight="1">
      <c r="A38" s="53"/>
      <c r="B38" s="17" t="s">
        <v>59</v>
      </c>
      <c r="C38" s="5">
        <f t="shared" si="12"/>
        <v>0</v>
      </c>
      <c r="D38" s="5">
        <f t="shared" si="12"/>
        <v>42727574</v>
      </c>
      <c r="E38" s="6">
        <f t="shared" si="12"/>
        <v>42727574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5">
        <f>U38+V38</f>
        <v>0</v>
      </c>
      <c r="X38" s="5">
        <v>0</v>
      </c>
      <c r="Y38" s="5">
        <v>0</v>
      </c>
      <c r="Z38" s="8">
        <f>X38+Y38</f>
        <v>0</v>
      </c>
      <c r="AA38" s="5">
        <v>0</v>
      </c>
      <c r="AB38" s="5">
        <v>42727574</v>
      </c>
      <c r="AC38" s="8">
        <f>AA38+AB38</f>
        <v>42727574</v>
      </c>
      <c r="AD38" s="5">
        <v>0</v>
      </c>
      <c r="AE38" s="5">
        <v>0</v>
      </c>
      <c r="AF38" s="6">
        <f>AD38+AE38</f>
        <v>0</v>
      </c>
    </row>
    <row r="39" spans="1:32" ht="19.5" customHeight="1">
      <c r="A39" s="54"/>
      <c r="B39" s="17" t="s">
        <v>4</v>
      </c>
      <c r="C39" s="5">
        <f t="shared" si="12"/>
        <v>559391674</v>
      </c>
      <c r="D39" s="5">
        <f t="shared" si="12"/>
        <v>429301532</v>
      </c>
      <c r="E39" s="6">
        <f t="shared" si="12"/>
        <v>988693206</v>
      </c>
      <c r="F39" s="5">
        <v>447126031</v>
      </c>
      <c r="G39" s="5">
        <v>317787314</v>
      </c>
      <c r="H39" s="5">
        <f>F39+G39</f>
        <v>764913345</v>
      </c>
      <c r="I39" s="5">
        <v>77548563</v>
      </c>
      <c r="J39" s="5">
        <v>89896227</v>
      </c>
      <c r="K39" s="5">
        <f>I39+J39</f>
        <v>167444790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0</v>
      </c>
      <c r="V39" s="5">
        <v>0</v>
      </c>
      <c r="W39" s="5">
        <f>U39+V39</f>
        <v>0</v>
      </c>
      <c r="X39" s="5">
        <v>34717080</v>
      </c>
      <c r="Y39" s="5">
        <v>21617991</v>
      </c>
      <c r="Z39" s="8">
        <f>X39+Y39</f>
        <v>56335071</v>
      </c>
      <c r="AA39" s="5">
        <v>0</v>
      </c>
      <c r="AB39" s="5">
        <v>0</v>
      </c>
      <c r="AC39" s="8">
        <f>AA39+AB39</f>
        <v>0</v>
      </c>
      <c r="AD39" s="5">
        <v>0</v>
      </c>
      <c r="AE39" s="5">
        <v>0</v>
      </c>
      <c r="AF39" s="6">
        <f>AD39+AE39</f>
        <v>0</v>
      </c>
    </row>
    <row r="40" spans="1:32" ht="19.5" customHeight="1" thickBot="1">
      <c r="A40" s="22" t="s">
        <v>5</v>
      </c>
      <c r="B40" s="21"/>
      <c r="C40" s="9">
        <f t="shared" ref="C40:AF40" si="13">SUM(C36:C39)</f>
        <v>968122507</v>
      </c>
      <c r="D40" s="9">
        <f t="shared" si="13"/>
        <v>862374531</v>
      </c>
      <c r="E40" s="9">
        <f t="shared" si="13"/>
        <v>1830497038</v>
      </c>
      <c r="F40" s="9">
        <f t="shared" si="13"/>
        <v>478420118</v>
      </c>
      <c r="G40" s="9">
        <f t="shared" si="13"/>
        <v>349507834</v>
      </c>
      <c r="H40" s="9">
        <f t="shared" si="13"/>
        <v>827927952</v>
      </c>
      <c r="I40" s="9">
        <f t="shared" si="13"/>
        <v>77548563</v>
      </c>
      <c r="J40" s="9">
        <f t="shared" si="13"/>
        <v>89896227</v>
      </c>
      <c r="K40" s="9">
        <f t="shared" si="13"/>
        <v>167444790</v>
      </c>
      <c r="L40" s="9">
        <f t="shared" si="13"/>
        <v>0</v>
      </c>
      <c r="M40" s="9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0</v>
      </c>
      <c r="T40" s="9">
        <f t="shared" si="13"/>
        <v>0</v>
      </c>
      <c r="U40" s="9">
        <f t="shared" si="13"/>
        <v>0</v>
      </c>
      <c r="V40" s="9">
        <f t="shared" si="13"/>
        <v>0</v>
      </c>
      <c r="W40" s="9">
        <f t="shared" si="13"/>
        <v>0</v>
      </c>
      <c r="X40" s="9">
        <f t="shared" si="13"/>
        <v>120088839</v>
      </c>
      <c r="Y40" s="9">
        <f t="shared" si="13"/>
        <v>32027492</v>
      </c>
      <c r="Z40" s="9">
        <f t="shared" si="13"/>
        <v>152116331</v>
      </c>
      <c r="AA40" s="9">
        <f t="shared" si="13"/>
        <v>292064987</v>
      </c>
      <c r="AB40" s="9">
        <f t="shared" si="13"/>
        <v>390942978</v>
      </c>
      <c r="AC40" s="9">
        <f t="shared" si="13"/>
        <v>683007965</v>
      </c>
      <c r="AD40" s="9">
        <f t="shared" si="13"/>
        <v>0</v>
      </c>
      <c r="AE40" s="9">
        <f t="shared" si="13"/>
        <v>0</v>
      </c>
      <c r="AF40" s="9">
        <f t="shared" si="13"/>
        <v>0</v>
      </c>
    </row>
    <row r="41" spans="1:32" ht="19.5" customHeight="1">
      <c r="A41" s="52" t="s">
        <v>28</v>
      </c>
      <c r="B41" s="18" t="s">
        <v>2</v>
      </c>
      <c r="C41" s="5">
        <f>F41+I41+L41+O41+U41+X41+AA41+AD41+R41</f>
        <v>0</v>
      </c>
      <c r="D41" s="5">
        <f>G41+J41+M41+P41+V41+Y41+AB41+AE41+S41</f>
        <v>0</v>
      </c>
      <c r="E41" s="6">
        <f>H41+K41+N41+Q41+W41+Z41+AC41+AF41+T41</f>
        <v>0</v>
      </c>
      <c r="F41" s="5">
        <v>0</v>
      </c>
      <c r="G41" s="5">
        <v>0</v>
      </c>
      <c r="H41" s="5">
        <f>F41+G41</f>
        <v>0</v>
      </c>
      <c r="I41" s="5">
        <v>0</v>
      </c>
      <c r="J41" s="5">
        <v>0</v>
      </c>
      <c r="K41" s="5">
        <f>I41+J41</f>
        <v>0</v>
      </c>
      <c r="L41" s="5">
        <v>0</v>
      </c>
      <c r="M41" s="5">
        <v>0</v>
      </c>
      <c r="N41" s="5">
        <f>L41+M41</f>
        <v>0</v>
      </c>
      <c r="O41" s="5">
        <v>0</v>
      </c>
      <c r="P41" s="5">
        <v>0</v>
      </c>
      <c r="Q41" s="5">
        <f>O41+P41</f>
        <v>0</v>
      </c>
      <c r="R41" s="5">
        <v>0</v>
      </c>
      <c r="S41" s="5">
        <v>0</v>
      </c>
      <c r="T41" s="5">
        <f>R41+S41</f>
        <v>0</v>
      </c>
      <c r="U41" s="5">
        <v>0</v>
      </c>
      <c r="V41" s="5">
        <v>0</v>
      </c>
      <c r="W41" s="5">
        <f>U41+V41</f>
        <v>0</v>
      </c>
      <c r="X41" s="5">
        <v>0</v>
      </c>
      <c r="Y41" s="5">
        <v>0</v>
      </c>
      <c r="Z41" s="8">
        <f>X41+Y41</f>
        <v>0</v>
      </c>
      <c r="AA41" s="5">
        <v>0</v>
      </c>
      <c r="AB41" s="5">
        <v>0</v>
      </c>
      <c r="AC41" s="8">
        <f>AA41+AB41</f>
        <v>0</v>
      </c>
      <c r="AD41" s="5">
        <v>0</v>
      </c>
      <c r="AE41" s="5">
        <v>0</v>
      </c>
      <c r="AF41" s="6">
        <f>AD41+AE41</f>
        <v>0</v>
      </c>
    </row>
    <row r="42" spans="1:32" ht="19.5" customHeight="1">
      <c r="A42" s="53"/>
      <c r="B42" s="17" t="s">
        <v>3</v>
      </c>
      <c r="C42" s="5">
        <f t="shared" ref="C42:E44" si="14">F42+I42+L42+O42+U42+X42+AA42+AD42+R42</f>
        <v>0</v>
      </c>
      <c r="D42" s="5">
        <f t="shared" si="14"/>
        <v>0</v>
      </c>
      <c r="E42" s="6">
        <f t="shared" si="14"/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5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8">
        <f>AA42+AB42</f>
        <v>0</v>
      </c>
      <c r="AD42" s="5">
        <v>0</v>
      </c>
      <c r="AE42" s="5">
        <v>0</v>
      </c>
      <c r="AF42" s="6">
        <f>AD42+AE42</f>
        <v>0</v>
      </c>
    </row>
    <row r="43" spans="1:32" ht="19.5" customHeight="1">
      <c r="A43" s="53"/>
      <c r="B43" s="17" t="s">
        <v>59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5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8">
        <f>AA43+AB43</f>
        <v>0</v>
      </c>
      <c r="AD43" s="5">
        <v>0</v>
      </c>
      <c r="AE43" s="5">
        <v>0</v>
      </c>
      <c r="AF43" s="6">
        <f>AD43+AE43</f>
        <v>0</v>
      </c>
    </row>
    <row r="44" spans="1:32" ht="19.5" customHeight="1">
      <c r="A44" s="54"/>
      <c r="B44" s="17" t="s">
        <v>4</v>
      </c>
      <c r="C44" s="5">
        <f t="shared" si="14"/>
        <v>7196797</v>
      </c>
      <c r="D44" s="5">
        <f t="shared" si="14"/>
        <v>107772695</v>
      </c>
      <c r="E44" s="6">
        <f t="shared" si="14"/>
        <v>114969492</v>
      </c>
      <c r="F44" s="5">
        <v>7196797</v>
      </c>
      <c r="G44" s="5">
        <v>102013471</v>
      </c>
      <c r="H44" s="5">
        <f>F44+G44</f>
        <v>109210268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0</v>
      </c>
      <c r="N44" s="5">
        <f>L44+M44</f>
        <v>0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0</v>
      </c>
      <c r="V44" s="5">
        <v>0</v>
      </c>
      <c r="W44" s="5">
        <f>U44+V44</f>
        <v>0</v>
      </c>
      <c r="X44" s="5">
        <v>0</v>
      </c>
      <c r="Y44" s="5">
        <v>5759224</v>
      </c>
      <c r="Z44" s="8">
        <f>X44+Y44</f>
        <v>5759224</v>
      </c>
      <c r="AA44" s="5">
        <v>0</v>
      </c>
      <c r="AB44" s="5">
        <v>0</v>
      </c>
      <c r="AC44" s="8">
        <f>AA44+AB44</f>
        <v>0</v>
      </c>
      <c r="AD44" s="5">
        <v>0</v>
      </c>
      <c r="AE44" s="5">
        <v>0</v>
      </c>
      <c r="AF44" s="6">
        <f>AD44+AE44</f>
        <v>0</v>
      </c>
    </row>
    <row r="45" spans="1:32" ht="19.5" customHeight="1" thickBot="1">
      <c r="A45" s="22" t="s">
        <v>5</v>
      </c>
      <c r="B45" s="21"/>
      <c r="C45" s="9">
        <f t="shared" ref="C45:AF45" si="15">SUM(C41:C44)</f>
        <v>7196797</v>
      </c>
      <c r="D45" s="9">
        <f t="shared" si="15"/>
        <v>107772695</v>
      </c>
      <c r="E45" s="9">
        <f t="shared" si="15"/>
        <v>114969492</v>
      </c>
      <c r="F45" s="9">
        <f t="shared" si="15"/>
        <v>7196797</v>
      </c>
      <c r="G45" s="9">
        <f t="shared" si="15"/>
        <v>102013471</v>
      </c>
      <c r="H45" s="9">
        <f t="shared" si="15"/>
        <v>109210268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0</v>
      </c>
      <c r="N45" s="9">
        <f t="shared" si="15"/>
        <v>0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0</v>
      </c>
      <c r="W45" s="9">
        <f t="shared" si="15"/>
        <v>0</v>
      </c>
      <c r="X45" s="9">
        <f t="shared" si="15"/>
        <v>0</v>
      </c>
      <c r="Y45" s="9">
        <f t="shared" si="15"/>
        <v>5759224</v>
      </c>
      <c r="Z45" s="9">
        <f t="shared" si="15"/>
        <v>5759224</v>
      </c>
      <c r="AA45" s="9">
        <f t="shared" si="15"/>
        <v>0</v>
      </c>
      <c r="AB45" s="9">
        <f t="shared" si="15"/>
        <v>0</v>
      </c>
      <c r="AC45" s="9">
        <f t="shared" si="15"/>
        <v>0</v>
      </c>
      <c r="AD45" s="9">
        <f t="shared" si="15"/>
        <v>0</v>
      </c>
      <c r="AE45" s="9">
        <f t="shared" si="15"/>
        <v>0</v>
      </c>
      <c r="AF45" s="9">
        <f t="shared" si="15"/>
        <v>0</v>
      </c>
    </row>
    <row r="46" spans="1:32" ht="19.5" customHeight="1">
      <c r="A46" s="52" t="s">
        <v>29</v>
      </c>
      <c r="B46" s="18" t="s">
        <v>2</v>
      </c>
      <c r="C46" s="5">
        <f>F46+I46+L46+O46+U46+X46+AA46+AD46+R46</f>
        <v>0</v>
      </c>
      <c r="D46" s="5">
        <f>G46+J46+M46+P46+V46+Y46+AB46+AE46+S46</f>
        <v>0</v>
      </c>
      <c r="E46" s="6">
        <f>H46+K46+N46+Q46+W46+Z46+AC46+AF46+T46</f>
        <v>0</v>
      </c>
      <c r="F46" s="5">
        <v>0</v>
      </c>
      <c r="G46" s="5">
        <v>0</v>
      </c>
      <c r="H46" s="5">
        <f>F46+G46</f>
        <v>0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0</v>
      </c>
      <c r="V46" s="5">
        <v>0</v>
      </c>
      <c r="W46" s="5">
        <f>U46+V46</f>
        <v>0</v>
      </c>
      <c r="X46" s="5">
        <v>0</v>
      </c>
      <c r="Y46" s="5">
        <v>0</v>
      </c>
      <c r="Z46" s="8">
        <f>X46+Y46</f>
        <v>0</v>
      </c>
      <c r="AA46" s="5">
        <v>0</v>
      </c>
      <c r="AB46" s="5">
        <v>0</v>
      </c>
      <c r="AC46" s="8">
        <f>AA46+AB46</f>
        <v>0</v>
      </c>
      <c r="AD46" s="5">
        <v>0</v>
      </c>
      <c r="AE46" s="5">
        <v>0</v>
      </c>
      <c r="AF46" s="6">
        <f>AD46+AE46</f>
        <v>0</v>
      </c>
    </row>
    <row r="47" spans="1:32" ht="19.5" customHeight="1">
      <c r="A47" s="53"/>
      <c r="B47" s="17" t="s">
        <v>3</v>
      </c>
      <c r="C47" s="5">
        <f t="shared" ref="C47:E49" si="16">F47+I47+L47+O47+U47+X47+AA47+AD47+R47</f>
        <v>0</v>
      </c>
      <c r="D47" s="5">
        <f t="shared" si="16"/>
        <v>0</v>
      </c>
      <c r="E47" s="6">
        <f t="shared" si="16"/>
        <v>0</v>
      </c>
      <c r="F47" s="5">
        <v>0</v>
      </c>
      <c r="G47" s="5">
        <v>0</v>
      </c>
      <c r="H47" s="5">
        <f>F47+G47</f>
        <v>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0</v>
      </c>
      <c r="V47" s="5">
        <v>0</v>
      </c>
      <c r="W47" s="5">
        <f>U47+V47</f>
        <v>0</v>
      </c>
      <c r="X47" s="5">
        <v>0</v>
      </c>
      <c r="Y47" s="5">
        <v>0</v>
      </c>
      <c r="Z47" s="8">
        <f>X47+Y47</f>
        <v>0</v>
      </c>
      <c r="AA47" s="5">
        <v>0</v>
      </c>
      <c r="AB47" s="5">
        <v>0</v>
      </c>
      <c r="AC47" s="8">
        <f>AA47+AB47</f>
        <v>0</v>
      </c>
      <c r="AD47" s="5">
        <v>0</v>
      </c>
      <c r="AE47" s="5">
        <v>0</v>
      </c>
      <c r="AF47" s="6">
        <f>AD47+AE47</f>
        <v>0</v>
      </c>
    </row>
    <row r="48" spans="1:32" ht="19.5" customHeight="1">
      <c r="A48" s="53"/>
      <c r="B48" s="17" t="s">
        <v>59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v>0</v>
      </c>
      <c r="G48" s="5">
        <v>0</v>
      </c>
      <c r="H48" s="5">
        <f>F48+G48</f>
        <v>0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0</v>
      </c>
      <c r="V48" s="5">
        <v>0</v>
      </c>
      <c r="W48" s="5">
        <f>U48+V48</f>
        <v>0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8">
        <f>AA48+AB48</f>
        <v>0</v>
      </c>
      <c r="AD48" s="5">
        <v>0</v>
      </c>
      <c r="AE48" s="5">
        <v>0</v>
      </c>
      <c r="AF48" s="6">
        <f>AD48+AE48</f>
        <v>0</v>
      </c>
    </row>
    <row r="49" spans="1:32" ht="19.5" customHeight="1">
      <c r="A49" s="54"/>
      <c r="B49" s="17" t="s">
        <v>4</v>
      </c>
      <c r="C49" s="5">
        <f t="shared" si="16"/>
        <v>19658546</v>
      </c>
      <c r="D49" s="5">
        <f t="shared" si="16"/>
        <v>58230946</v>
      </c>
      <c r="E49" s="6">
        <f t="shared" si="16"/>
        <v>77889492</v>
      </c>
      <c r="F49" s="5">
        <v>19658546</v>
      </c>
      <c r="G49" s="5">
        <v>47348022</v>
      </c>
      <c r="H49" s="5">
        <f>F49+G49</f>
        <v>67006568</v>
      </c>
      <c r="I49" s="5">
        <v>0</v>
      </c>
      <c r="J49" s="5">
        <v>0</v>
      </c>
      <c r="K49" s="5">
        <f>I49+J49</f>
        <v>0</v>
      </c>
      <c r="L49" s="5">
        <v>0</v>
      </c>
      <c r="M49" s="5">
        <v>0</v>
      </c>
      <c r="N49" s="5">
        <f>L49+M49</f>
        <v>0</v>
      </c>
      <c r="O49" s="5">
        <v>0</v>
      </c>
      <c r="P49" s="5">
        <v>0</v>
      </c>
      <c r="Q49" s="5">
        <f>O49+P49</f>
        <v>0</v>
      </c>
      <c r="R49" s="5">
        <v>0</v>
      </c>
      <c r="S49" s="5">
        <v>0</v>
      </c>
      <c r="T49" s="5">
        <f>R49+S49</f>
        <v>0</v>
      </c>
      <c r="U49" s="5">
        <v>0</v>
      </c>
      <c r="V49" s="5">
        <v>0</v>
      </c>
      <c r="W49" s="5">
        <f>U49+V49</f>
        <v>0</v>
      </c>
      <c r="X49" s="5">
        <v>0</v>
      </c>
      <c r="Y49" s="5">
        <v>10882924</v>
      </c>
      <c r="Z49" s="8">
        <f>X49+Y49</f>
        <v>10882924</v>
      </c>
      <c r="AA49" s="5">
        <v>0</v>
      </c>
      <c r="AB49" s="5">
        <v>0</v>
      </c>
      <c r="AC49" s="8">
        <f>AA49+AB49</f>
        <v>0</v>
      </c>
      <c r="AD49" s="5">
        <v>0</v>
      </c>
      <c r="AE49" s="5">
        <v>0</v>
      </c>
      <c r="AF49" s="6">
        <f>AD49+AE49</f>
        <v>0</v>
      </c>
    </row>
    <row r="50" spans="1:32" ht="19.5" customHeight="1" thickBot="1">
      <c r="A50" s="22" t="s">
        <v>5</v>
      </c>
      <c r="B50" s="21"/>
      <c r="C50" s="9">
        <f t="shared" ref="C50:AF50" si="17">SUM(C46:C49)</f>
        <v>19658546</v>
      </c>
      <c r="D50" s="9">
        <f t="shared" si="17"/>
        <v>58230946</v>
      </c>
      <c r="E50" s="9">
        <f t="shared" si="17"/>
        <v>77889492</v>
      </c>
      <c r="F50" s="9">
        <f t="shared" si="17"/>
        <v>19658546</v>
      </c>
      <c r="G50" s="9">
        <f t="shared" si="17"/>
        <v>47348022</v>
      </c>
      <c r="H50" s="9">
        <f t="shared" si="17"/>
        <v>67006568</v>
      </c>
      <c r="I50" s="9">
        <f t="shared" si="17"/>
        <v>0</v>
      </c>
      <c r="J50" s="9">
        <f t="shared" si="17"/>
        <v>0</v>
      </c>
      <c r="K50" s="9">
        <f t="shared" si="17"/>
        <v>0</v>
      </c>
      <c r="L50" s="9">
        <f t="shared" si="17"/>
        <v>0</v>
      </c>
      <c r="M50" s="9">
        <f t="shared" si="17"/>
        <v>0</v>
      </c>
      <c r="N50" s="9">
        <f t="shared" si="17"/>
        <v>0</v>
      </c>
      <c r="O50" s="9">
        <f t="shared" si="17"/>
        <v>0</v>
      </c>
      <c r="P50" s="9">
        <f t="shared" si="17"/>
        <v>0</v>
      </c>
      <c r="Q50" s="9">
        <f t="shared" si="17"/>
        <v>0</v>
      </c>
      <c r="R50" s="9">
        <f t="shared" si="17"/>
        <v>0</v>
      </c>
      <c r="S50" s="9">
        <f t="shared" si="17"/>
        <v>0</v>
      </c>
      <c r="T50" s="9">
        <f t="shared" si="17"/>
        <v>0</v>
      </c>
      <c r="U50" s="9">
        <f t="shared" si="17"/>
        <v>0</v>
      </c>
      <c r="V50" s="9">
        <f t="shared" si="17"/>
        <v>0</v>
      </c>
      <c r="W50" s="9">
        <f t="shared" si="17"/>
        <v>0</v>
      </c>
      <c r="X50" s="9">
        <f t="shared" si="17"/>
        <v>0</v>
      </c>
      <c r="Y50" s="9">
        <f t="shared" si="17"/>
        <v>10882924</v>
      </c>
      <c r="Z50" s="9">
        <f t="shared" si="17"/>
        <v>10882924</v>
      </c>
      <c r="AA50" s="9">
        <f t="shared" si="17"/>
        <v>0</v>
      </c>
      <c r="AB50" s="9">
        <f t="shared" si="17"/>
        <v>0</v>
      </c>
      <c r="AC50" s="9">
        <f t="shared" si="17"/>
        <v>0</v>
      </c>
      <c r="AD50" s="9">
        <f t="shared" si="17"/>
        <v>0</v>
      </c>
      <c r="AE50" s="9">
        <f t="shared" si="17"/>
        <v>0</v>
      </c>
      <c r="AF50" s="9">
        <f t="shared" si="17"/>
        <v>0</v>
      </c>
    </row>
    <row r="51" spans="1:32" ht="19.5" customHeight="1">
      <c r="A51" s="52" t="s">
        <v>30</v>
      </c>
      <c r="B51" s="18" t="s">
        <v>2</v>
      </c>
      <c r="C51" s="5">
        <f>F51+I51+L51+O51+U51+X51+AA51+AD51+R51</f>
        <v>11274028</v>
      </c>
      <c r="D51" s="5">
        <f>G51+J51+M51+P51+V51+Y51+AB51+AE51+S51</f>
        <v>666986</v>
      </c>
      <c r="E51" s="6">
        <f>H51+K51+N51+Q51+W51+Z51+AC51+AF51+T51</f>
        <v>11941014</v>
      </c>
      <c r="F51" s="5">
        <v>3180699</v>
      </c>
      <c r="G51" s="5">
        <v>0</v>
      </c>
      <c r="H51" s="5">
        <f>F51+G51</f>
        <v>3180699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0</v>
      </c>
      <c r="P51" s="5">
        <v>4955</v>
      </c>
      <c r="Q51" s="5">
        <f>O51+P51</f>
        <v>4955</v>
      </c>
      <c r="R51" s="5">
        <v>0</v>
      </c>
      <c r="S51" s="5">
        <v>0</v>
      </c>
      <c r="T51" s="5">
        <f>R51+S51</f>
        <v>0</v>
      </c>
      <c r="U51" s="5">
        <v>0</v>
      </c>
      <c r="V51" s="5">
        <v>0</v>
      </c>
      <c r="W51" s="5">
        <f>U51+V51</f>
        <v>0</v>
      </c>
      <c r="X51" s="5">
        <v>8093329</v>
      </c>
      <c r="Y51" s="5">
        <v>52291</v>
      </c>
      <c r="Z51" s="8">
        <f>X51+Y51</f>
        <v>8145620</v>
      </c>
      <c r="AA51" s="5">
        <v>0</v>
      </c>
      <c r="AB51" s="5">
        <v>609740</v>
      </c>
      <c r="AC51" s="8">
        <f>AA51+AB51</f>
        <v>609740</v>
      </c>
      <c r="AD51" s="5">
        <v>0</v>
      </c>
      <c r="AE51" s="5">
        <v>0</v>
      </c>
      <c r="AF51" s="6">
        <f>AD51+AE51</f>
        <v>0</v>
      </c>
    </row>
    <row r="52" spans="1:32" ht="19.5" customHeight="1">
      <c r="A52" s="53"/>
      <c r="B52" s="17" t="s">
        <v>3</v>
      </c>
      <c r="C52" s="5">
        <f t="shared" ref="C52:E54" si="18">F52+I52+L52+O52+U52+X52+AA52+AD52+R52</f>
        <v>424962449</v>
      </c>
      <c r="D52" s="5">
        <f t="shared" si="18"/>
        <v>239132187</v>
      </c>
      <c r="E52" s="6">
        <f t="shared" si="18"/>
        <v>664094636</v>
      </c>
      <c r="F52" s="5">
        <v>0</v>
      </c>
      <c r="G52" s="5">
        <v>0</v>
      </c>
      <c r="H52" s="5">
        <f>F52+G52</f>
        <v>0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0</v>
      </c>
      <c r="V52" s="5">
        <v>0</v>
      </c>
      <c r="W52" s="5">
        <f>U52+V52</f>
        <v>0</v>
      </c>
      <c r="X52" s="5">
        <v>7300120</v>
      </c>
      <c r="Y52" s="5">
        <v>0</v>
      </c>
      <c r="Z52" s="8">
        <f>X52+Y52</f>
        <v>7300120</v>
      </c>
      <c r="AA52" s="5">
        <v>417662329</v>
      </c>
      <c r="AB52" s="5">
        <v>239132187</v>
      </c>
      <c r="AC52" s="8">
        <f>AA52+AB52</f>
        <v>656794516</v>
      </c>
      <c r="AD52" s="5">
        <v>0</v>
      </c>
      <c r="AE52" s="5">
        <v>0</v>
      </c>
      <c r="AF52" s="6">
        <f>AD52+AE52</f>
        <v>0</v>
      </c>
    </row>
    <row r="53" spans="1:32" ht="19.5" customHeight="1">
      <c r="A53" s="53"/>
      <c r="B53" s="17" t="s">
        <v>59</v>
      </c>
      <c r="C53" s="5">
        <f t="shared" si="18"/>
        <v>11605380</v>
      </c>
      <c r="D53" s="5">
        <f t="shared" si="18"/>
        <v>12201700</v>
      </c>
      <c r="E53" s="6">
        <f t="shared" si="18"/>
        <v>23807080</v>
      </c>
      <c r="F53" s="5">
        <v>0</v>
      </c>
      <c r="G53" s="5">
        <v>0</v>
      </c>
      <c r="H53" s="5">
        <f>F53+G53</f>
        <v>0</v>
      </c>
      <c r="I53" s="5">
        <v>0</v>
      </c>
      <c r="J53" s="5">
        <v>0</v>
      </c>
      <c r="K53" s="5">
        <f>I53+J53</f>
        <v>0</v>
      </c>
      <c r="L53" s="5">
        <v>0</v>
      </c>
      <c r="M53" s="5">
        <v>0</v>
      </c>
      <c r="N53" s="5">
        <f>L53+M53</f>
        <v>0</v>
      </c>
      <c r="O53" s="5">
        <v>0</v>
      </c>
      <c r="P53" s="5">
        <v>0</v>
      </c>
      <c r="Q53" s="5">
        <f>O53+P53</f>
        <v>0</v>
      </c>
      <c r="R53" s="5">
        <v>0</v>
      </c>
      <c r="S53" s="5">
        <v>0</v>
      </c>
      <c r="T53" s="5">
        <f>R53+S53</f>
        <v>0</v>
      </c>
      <c r="U53" s="5">
        <v>0</v>
      </c>
      <c r="V53" s="5">
        <v>0</v>
      </c>
      <c r="W53" s="5">
        <f>U53+V53</f>
        <v>0</v>
      </c>
      <c r="X53" s="5">
        <v>0</v>
      </c>
      <c r="Y53" s="5">
        <v>0</v>
      </c>
      <c r="Z53" s="8">
        <f>X53+Y53</f>
        <v>0</v>
      </c>
      <c r="AA53" s="5">
        <v>11605380</v>
      </c>
      <c r="AB53" s="5">
        <v>12201700</v>
      </c>
      <c r="AC53" s="8">
        <f>AA53+AB53</f>
        <v>23807080</v>
      </c>
      <c r="AD53" s="5">
        <v>0</v>
      </c>
      <c r="AE53" s="5">
        <v>0</v>
      </c>
      <c r="AF53" s="6">
        <f>AD53+AE53</f>
        <v>0</v>
      </c>
    </row>
    <row r="54" spans="1:32" ht="19.5" customHeight="1">
      <c r="A54" s="54"/>
      <c r="B54" s="17" t="s">
        <v>4</v>
      </c>
      <c r="C54" s="5">
        <f t="shared" si="18"/>
        <v>702596826</v>
      </c>
      <c r="D54" s="5">
        <f t="shared" si="18"/>
        <v>100613203</v>
      </c>
      <c r="E54" s="6">
        <f t="shared" si="18"/>
        <v>803210029</v>
      </c>
      <c r="F54" s="5">
        <v>3369014</v>
      </c>
      <c r="G54" s="5">
        <v>81369887</v>
      </c>
      <c r="H54" s="5">
        <f>F54+G54</f>
        <v>84738901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0</v>
      </c>
      <c r="V54" s="5">
        <v>0</v>
      </c>
      <c r="W54" s="5">
        <f>U54+V54</f>
        <v>0</v>
      </c>
      <c r="X54" s="5">
        <v>699227812</v>
      </c>
      <c r="Y54" s="5">
        <v>19243316</v>
      </c>
      <c r="Z54" s="8">
        <f>X54+Y54</f>
        <v>718471128</v>
      </c>
      <c r="AA54" s="5">
        <v>0</v>
      </c>
      <c r="AB54" s="5">
        <v>0</v>
      </c>
      <c r="AC54" s="8">
        <f>AA54+AB54</f>
        <v>0</v>
      </c>
      <c r="AD54" s="5">
        <v>0</v>
      </c>
      <c r="AE54" s="5">
        <v>0</v>
      </c>
      <c r="AF54" s="6">
        <f>AD54+AE54</f>
        <v>0</v>
      </c>
    </row>
    <row r="55" spans="1:32" ht="19.5" customHeight="1" thickBot="1">
      <c r="A55" s="22" t="s">
        <v>5</v>
      </c>
      <c r="B55" s="21"/>
      <c r="C55" s="9">
        <f t="shared" ref="C55:AF55" si="19">SUM(C51:C54)</f>
        <v>1150438683</v>
      </c>
      <c r="D55" s="9">
        <f t="shared" si="19"/>
        <v>352614076</v>
      </c>
      <c r="E55" s="9">
        <f t="shared" si="19"/>
        <v>1503052759</v>
      </c>
      <c r="F55" s="9">
        <f t="shared" si="19"/>
        <v>6549713</v>
      </c>
      <c r="G55" s="9">
        <f t="shared" si="19"/>
        <v>81369887</v>
      </c>
      <c r="H55" s="9">
        <f t="shared" si="19"/>
        <v>87919600</v>
      </c>
      <c r="I55" s="9">
        <f t="shared" si="19"/>
        <v>0</v>
      </c>
      <c r="J55" s="9">
        <f t="shared" si="19"/>
        <v>0</v>
      </c>
      <c r="K55" s="9">
        <f t="shared" si="19"/>
        <v>0</v>
      </c>
      <c r="L55" s="9">
        <f t="shared" si="19"/>
        <v>0</v>
      </c>
      <c r="M55" s="9">
        <f t="shared" si="19"/>
        <v>0</v>
      </c>
      <c r="N55" s="9">
        <f t="shared" si="19"/>
        <v>0</v>
      </c>
      <c r="O55" s="9">
        <f t="shared" si="19"/>
        <v>0</v>
      </c>
      <c r="P55" s="9">
        <f t="shared" si="19"/>
        <v>4955</v>
      </c>
      <c r="Q55" s="9">
        <f t="shared" si="19"/>
        <v>4955</v>
      </c>
      <c r="R55" s="9">
        <f t="shared" si="19"/>
        <v>0</v>
      </c>
      <c r="S55" s="9">
        <f t="shared" si="19"/>
        <v>0</v>
      </c>
      <c r="T55" s="9">
        <f t="shared" si="19"/>
        <v>0</v>
      </c>
      <c r="U55" s="9">
        <f t="shared" si="19"/>
        <v>0</v>
      </c>
      <c r="V55" s="9">
        <f t="shared" si="19"/>
        <v>0</v>
      </c>
      <c r="W55" s="9">
        <f t="shared" si="19"/>
        <v>0</v>
      </c>
      <c r="X55" s="9">
        <f t="shared" si="19"/>
        <v>714621261</v>
      </c>
      <c r="Y55" s="9">
        <f t="shared" si="19"/>
        <v>19295607</v>
      </c>
      <c r="Z55" s="9">
        <f t="shared" si="19"/>
        <v>733916868</v>
      </c>
      <c r="AA55" s="9">
        <f t="shared" si="19"/>
        <v>429267709</v>
      </c>
      <c r="AB55" s="9">
        <f t="shared" si="19"/>
        <v>251943627</v>
      </c>
      <c r="AC55" s="9">
        <f t="shared" si="19"/>
        <v>681211336</v>
      </c>
      <c r="AD55" s="9">
        <f t="shared" si="19"/>
        <v>0</v>
      </c>
      <c r="AE55" s="9">
        <f t="shared" si="19"/>
        <v>0</v>
      </c>
      <c r="AF55" s="9">
        <f t="shared" si="19"/>
        <v>0</v>
      </c>
    </row>
    <row r="56" spans="1:32" ht="19.5" customHeight="1">
      <c r="A56" s="52" t="s">
        <v>31</v>
      </c>
      <c r="B56" s="18" t="s">
        <v>2</v>
      </c>
      <c r="C56" s="5">
        <f>F56+I56+L56+O56+U56+X56+AA56+AD56+R56</f>
        <v>173257991</v>
      </c>
      <c r="D56" s="5">
        <f>G56+J56+M56+P56+V56+Y56+AB56+AE56+S56</f>
        <v>28756094</v>
      </c>
      <c r="E56" s="6">
        <f>H56+K56+N56+Q56+W56+Z56+AC56+AF56+T56</f>
        <v>202014085</v>
      </c>
      <c r="F56" s="5">
        <v>0</v>
      </c>
      <c r="G56" s="5">
        <v>0</v>
      </c>
      <c r="H56" s="5">
        <f>F56+G56</f>
        <v>0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0</v>
      </c>
      <c r="V56" s="5">
        <v>0</v>
      </c>
      <c r="W56" s="5">
        <f>U56+V56</f>
        <v>0</v>
      </c>
      <c r="X56" s="5">
        <v>173257991</v>
      </c>
      <c r="Y56" s="5">
        <v>7364188</v>
      </c>
      <c r="Z56" s="8">
        <f>X56+Y56</f>
        <v>180622179</v>
      </c>
      <c r="AA56" s="5">
        <v>0</v>
      </c>
      <c r="AB56" s="5">
        <v>21391906</v>
      </c>
      <c r="AC56" s="8">
        <f>AA56+AB56</f>
        <v>21391906</v>
      </c>
      <c r="AD56" s="5">
        <v>0</v>
      </c>
      <c r="AE56" s="5">
        <v>0</v>
      </c>
      <c r="AF56" s="6">
        <f>AD56+AE56</f>
        <v>0</v>
      </c>
    </row>
    <row r="57" spans="1:32" ht="19.5" customHeight="1">
      <c r="A57" s="53"/>
      <c r="B57" s="17" t="s">
        <v>3</v>
      </c>
      <c r="C57" s="5">
        <f t="shared" ref="C57:E59" si="20">F57+I57+L57+O57+U57+X57+AA57+AD57+R57</f>
        <v>626189788</v>
      </c>
      <c r="D57" s="5">
        <f t="shared" si="20"/>
        <v>147433494</v>
      </c>
      <c r="E57" s="6">
        <f t="shared" si="20"/>
        <v>773623282</v>
      </c>
      <c r="F57" s="5">
        <v>0</v>
      </c>
      <c r="G57" s="5">
        <v>0</v>
      </c>
      <c r="H57" s="5">
        <f>F57+G57</f>
        <v>0</v>
      </c>
      <c r="I57" s="5">
        <v>0</v>
      </c>
      <c r="J57" s="5">
        <v>0</v>
      </c>
      <c r="K57" s="5">
        <f>I57+J57</f>
        <v>0</v>
      </c>
      <c r="L57" s="5">
        <v>0</v>
      </c>
      <c r="M57" s="5">
        <v>0</v>
      </c>
      <c r="N57" s="5">
        <f>L57+M57</f>
        <v>0</v>
      </c>
      <c r="O57" s="5">
        <v>0</v>
      </c>
      <c r="P57" s="5">
        <v>0</v>
      </c>
      <c r="Q57" s="5">
        <f>O57+P57</f>
        <v>0</v>
      </c>
      <c r="R57" s="5">
        <v>0</v>
      </c>
      <c r="S57" s="5">
        <v>0</v>
      </c>
      <c r="T57" s="5">
        <f>R57+S57</f>
        <v>0</v>
      </c>
      <c r="U57" s="5">
        <v>0</v>
      </c>
      <c r="V57" s="5">
        <v>0</v>
      </c>
      <c r="W57" s="5">
        <f>U57+V57</f>
        <v>0</v>
      </c>
      <c r="X57" s="5">
        <v>311693438</v>
      </c>
      <c r="Y57" s="5">
        <v>9704397</v>
      </c>
      <c r="Z57" s="8">
        <f>X57+Y57</f>
        <v>321397835</v>
      </c>
      <c r="AA57" s="5">
        <v>314496350</v>
      </c>
      <c r="AB57" s="5">
        <v>137729097</v>
      </c>
      <c r="AC57" s="8">
        <f>AA57+AB57</f>
        <v>452225447</v>
      </c>
      <c r="AD57" s="5">
        <v>0</v>
      </c>
      <c r="AE57" s="5">
        <v>0</v>
      </c>
      <c r="AF57" s="6">
        <f>AD57+AE57</f>
        <v>0</v>
      </c>
    </row>
    <row r="58" spans="1:32" ht="19.5" customHeight="1">
      <c r="A58" s="53"/>
      <c r="B58" s="17" t="s">
        <v>59</v>
      </c>
      <c r="C58" s="5">
        <f t="shared" si="20"/>
        <v>52513313</v>
      </c>
      <c r="D58" s="5">
        <f t="shared" si="20"/>
        <v>56506837</v>
      </c>
      <c r="E58" s="6">
        <f t="shared" si="20"/>
        <v>109020150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5">
        <f>U58+V58</f>
        <v>0</v>
      </c>
      <c r="X58" s="5">
        <v>7319568</v>
      </c>
      <c r="Y58" s="5">
        <v>0</v>
      </c>
      <c r="Z58" s="8">
        <f>X58+Y58</f>
        <v>7319568</v>
      </c>
      <c r="AA58" s="5">
        <v>45193745</v>
      </c>
      <c r="AB58" s="5">
        <v>56506837</v>
      </c>
      <c r="AC58" s="8">
        <f>AA58+AB58</f>
        <v>101700582</v>
      </c>
      <c r="AD58" s="5">
        <v>0</v>
      </c>
      <c r="AE58" s="5">
        <v>0</v>
      </c>
      <c r="AF58" s="6">
        <f>AD58+AE58</f>
        <v>0</v>
      </c>
    </row>
    <row r="59" spans="1:32" ht="19.5" customHeight="1">
      <c r="A59" s="54"/>
      <c r="B59" s="17" t="s">
        <v>4</v>
      </c>
      <c r="C59" s="5">
        <f t="shared" si="20"/>
        <v>446855898</v>
      </c>
      <c r="D59" s="5">
        <f t="shared" si="20"/>
        <v>160800333</v>
      </c>
      <c r="E59" s="6">
        <f t="shared" si="20"/>
        <v>607656231</v>
      </c>
      <c r="F59" s="5">
        <v>106615588</v>
      </c>
      <c r="G59" s="5">
        <v>115024241</v>
      </c>
      <c r="H59" s="5">
        <f>F59+G59</f>
        <v>221639829</v>
      </c>
      <c r="I59" s="5">
        <v>0</v>
      </c>
      <c r="J59" s="5">
        <v>0</v>
      </c>
      <c r="K59" s="5">
        <f>I59+J59</f>
        <v>0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0</v>
      </c>
      <c r="V59" s="5">
        <v>0</v>
      </c>
      <c r="W59" s="5">
        <f>U59+V59</f>
        <v>0</v>
      </c>
      <c r="X59" s="5">
        <v>340240310</v>
      </c>
      <c r="Y59" s="5">
        <v>45776092</v>
      </c>
      <c r="Z59" s="8">
        <f>X59+Y59</f>
        <v>386016402</v>
      </c>
      <c r="AA59" s="5">
        <v>0</v>
      </c>
      <c r="AB59" s="5">
        <v>0</v>
      </c>
      <c r="AC59" s="8">
        <f>AA59+AB59</f>
        <v>0</v>
      </c>
      <c r="AD59" s="5">
        <v>0</v>
      </c>
      <c r="AE59" s="5">
        <v>0</v>
      </c>
      <c r="AF59" s="6">
        <f>AD59+AE59</f>
        <v>0</v>
      </c>
    </row>
    <row r="60" spans="1:32" ht="19.5" customHeight="1" thickBot="1">
      <c r="A60" s="22" t="s">
        <v>5</v>
      </c>
      <c r="B60" s="21"/>
      <c r="C60" s="9">
        <f t="shared" ref="C60:AF60" si="21">SUM(C56:C59)</f>
        <v>1298816990</v>
      </c>
      <c r="D60" s="9">
        <f t="shared" si="21"/>
        <v>393496758</v>
      </c>
      <c r="E60" s="9">
        <f t="shared" si="21"/>
        <v>1692313748</v>
      </c>
      <c r="F60" s="9">
        <f t="shared" si="21"/>
        <v>106615588</v>
      </c>
      <c r="G60" s="9">
        <f t="shared" si="21"/>
        <v>115024241</v>
      </c>
      <c r="H60" s="9">
        <f t="shared" si="21"/>
        <v>221639829</v>
      </c>
      <c r="I60" s="9">
        <f t="shared" si="21"/>
        <v>0</v>
      </c>
      <c r="J60" s="9">
        <f t="shared" si="21"/>
        <v>0</v>
      </c>
      <c r="K60" s="9">
        <f t="shared" si="21"/>
        <v>0</v>
      </c>
      <c r="L60" s="9">
        <f t="shared" si="21"/>
        <v>0</v>
      </c>
      <c r="M60" s="9">
        <f t="shared" si="21"/>
        <v>0</v>
      </c>
      <c r="N60" s="9">
        <f t="shared" si="21"/>
        <v>0</v>
      </c>
      <c r="O60" s="9">
        <f t="shared" si="21"/>
        <v>0</v>
      </c>
      <c r="P60" s="9">
        <f t="shared" si="21"/>
        <v>0</v>
      </c>
      <c r="Q60" s="9">
        <f t="shared" si="21"/>
        <v>0</v>
      </c>
      <c r="R60" s="9">
        <f t="shared" si="21"/>
        <v>0</v>
      </c>
      <c r="S60" s="9">
        <f t="shared" si="21"/>
        <v>0</v>
      </c>
      <c r="T60" s="9">
        <f t="shared" si="21"/>
        <v>0</v>
      </c>
      <c r="U60" s="9">
        <f t="shared" si="21"/>
        <v>0</v>
      </c>
      <c r="V60" s="9">
        <f t="shared" si="21"/>
        <v>0</v>
      </c>
      <c r="W60" s="9">
        <f t="shared" si="21"/>
        <v>0</v>
      </c>
      <c r="X60" s="9">
        <f t="shared" si="21"/>
        <v>832511307</v>
      </c>
      <c r="Y60" s="9">
        <f t="shared" si="21"/>
        <v>62844677</v>
      </c>
      <c r="Z60" s="9">
        <f t="shared" si="21"/>
        <v>895355984</v>
      </c>
      <c r="AA60" s="9">
        <f t="shared" si="21"/>
        <v>359690095</v>
      </c>
      <c r="AB60" s="9">
        <f t="shared" si="21"/>
        <v>215627840</v>
      </c>
      <c r="AC60" s="9">
        <f t="shared" si="21"/>
        <v>575317935</v>
      </c>
      <c r="AD60" s="9">
        <f t="shared" si="21"/>
        <v>0</v>
      </c>
      <c r="AE60" s="9">
        <f t="shared" si="21"/>
        <v>0</v>
      </c>
      <c r="AF60" s="9">
        <f t="shared" si="21"/>
        <v>0</v>
      </c>
    </row>
    <row r="61" spans="1:32" ht="19.5" customHeight="1">
      <c r="A61" s="52" t="s">
        <v>32</v>
      </c>
      <c r="B61" s="18" t="s">
        <v>2</v>
      </c>
      <c r="C61" s="5">
        <f>F61+I61+L61+O61+U61+X61+AA61+AD61+R61</f>
        <v>0</v>
      </c>
      <c r="D61" s="5">
        <f>G61+J61+M61+P61+V61+Y61+AB61+AE61+S61</f>
        <v>0</v>
      </c>
      <c r="E61" s="6">
        <f>H61+K61+N61+Q61+W61+Z61+AC61+AF61+T61</f>
        <v>0</v>
      </c>
      <c r="F61" s="5">
        <v>0</v>
      </c>
      <c r="G61" s="5">
        <v>0</v>
      </c>
      <c r="H61" s="5">
        <f>F61+G61</f>
        <v>0</v>
      </c>
      <c r="I61" s="5">
        <v>0</v>
      </c>
      <c r="J61" s="5">
        <v>0</v>
      </c>
      <c r="K61" s="5">
        <f>I61+J61</f>
        <v>0</v>
      </c>
      <c r="L61" s="5">
        <v>0</v>
      </c>
      <c r="M61" s="5">
        <v>0</v>
      </c>
      <c r="N61" s="5">
        <f>L61+M61</f>
        <v>0</v>
      </c>
      <c r="O61" s="5">
        <v>0</v>
      </c>
      <c r="P61" s="5">
        <v>0</v>
      </c>
      <c r="Q61" s="5">
        <f>O61+P61</f>
        <v>0</v>
      </c>
      <c r="R61" s="5">
        <v>0</v>
      </c>
      <c r="S61" s="5">
        <v>0</v>
      </c>
      <c r="T61" s="5">
        <f>R61+S61</f>
        <v>0</v>
      </c>
      <c r="U61" s="5">
        <v>0</v>
      </c>
      <c r="V61" s="5">
        <v>0</v>
      </c>
      <c r="W61" s="5">
        <f>U61+V61</f>
        <v>0</v>
      </c>
      <c r="X61" s="5">
        <v>0</v>
      </c>
      <c r="Y61" s="5">
        <v>0</v>
      </c>
      <c r="Z61" s="8">
        <f>X61+Y61</f>
        <v>0</v>
      </c>
      <c r="AA61" s="5">
        <v>0</v>
      </c>
      <c r="AB61" s="5">
        <v>0</v>
      </c>
      <c r="AC61" s="8">
        <f>AA61+AB61</f>
        <v>0</v>
      </c>
      <c r="AD61" s="5">
        <v>0</v>
      </c>
      <c r="AE61" s="5">
        <v>0</v>
      </c>
      <c r="AF61" s="6">
        <f>AD61+AE61</f>
        <v>0</v>
      </c>
    </row>
    <row r="62" spans="1:32" ht="19.5" customHeight="1">
      <c r="A62" s="53"/>
      <c r="B62" s="17" t="s">
        <v>3</v>
      </c>
      <c r="C62" s="5">
        <f t="shared" ref="C62:E64" si="22">F62+I62+L62+O62+U62+X62+AA62+AD62+R62</f>
        <v>0</v>
      </c>
      <c r="D62" s="5">
        <f t="shared" si="22"/>
        <v>0</v>
      </c>
      <c r="E62" s="6">
        <f t="shared" si="22"/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5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8">
        <f>AA62+AB62</f>
        <v>0</v>
      </c>
      <c r="AD62" s="5">
        <v>0</v>
      </c>
      <c r="AE62" s="5">
        <v>0</v>
      </c>
      <c r="AF62" s="6">
        <f>AD62+AE62</f>
        <v>0</v>
      </c>
    </row>
    <row r="63" spans="1:32" ht="19.5" customHeight="1">
      <c r="A63" s="53"/>
      <c r="B63" s="17" t="s">
        <v>59</v>
      </c>
      <c r="C63" s="5">
        <f t="shared" si="22"/>
        <v>0</v>
      </c>
      <c r="D63" s="5">
        <f t="shared" si="22"/>
        <v>0</v>
      </c>
      <c r="E63" s="6">
        <f t="shared" si="22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5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8">
        <f>AA63+AB63</f>
        <v>0</v>
      </c>
      <c r="AD63" s="5">
        <v>0</v>
      </c>
      <c r="AE63" s="5">
        <v>0</v>
      </c>
      <c r="AF63" s="6">
        <f>AD63+AE63</f>
        <v>0</v>
      </c>
    </row>
    <row r="64" spans="1:32" ht="19.5" customHeight="1">
      <c r="A64" s="54"/>
      <c r="B64" s="17" t="s">
        <v>4</v>
      </c>
      <c r="C64" s="5">
        <f t="shared" si="22"/>
        <v>67061828</v>
      </c>
      <c r="D64" s="5">
        <f t="shared" si="22"/>
        <v>87345551</v>
      </c>
      <c r="E64" s="6">
        <f t="shared" si="22"/>
        <v>154407379</v>
      </c>
      <c r="F64" s="5">
        <v>67061828</v>
      </c>
      <c r="G64" s="5">
        <v>87345551</v>
      </c>
      <c r="H64" s="5">
        <f>F64+G64</f>
        <v>154407379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0</v>
      </c>
      <c r="W64" s="5">
        <f>U64+V64</f>
        <v>0</v>
      </c>
      <c r="X64" s="5">
        <v>0</v>
      </c>
      <c r="Y64" s="5">
        <v>0</v>
      </c>
      <c r="Z64" s="8">
        <f>X64+Y64</f>
        <v>0</v>
      </c>
      <c r="AA64" s="5">
        <v>0</v>
      </c>
      <c r="AB64" s="5">
        <v>0</v>
      </c>
      <c r="AC64" s="8">
        <f>AA64+AB64</f>
        <v>0</v>
      </c>
      <c r="AD64" s="5">
        <v>0</v>
      </c>
      <c r="AE64" s="5">
        <v>0</v>
      </c>
      <c r="AF64" s="6">
        <f>AD64+AE64</f>
        <v>0</v>
      </c>
    </row>
    <row r="65" spans="1:32" ht="19.5" customHeight="1" thickBot="1">
      <c r="A65" s="22" t="s">
        <v>5</v>
      </c>
      <c r="B65" s="21"/>
      <c r="C65" s="9">
        <f t="shared" ref="C65:AF65" si="23">SUM(C61:C64)</f>
        <v>67061828</v>
      </c>
      <c r="D65" s="9">
        <f t="shared" si="23"/>
        <v>87345551</v>
      </c>
      <c r="E65" s="9">
        <f t="shared" si="23"/>
        <v>154407379</v>
      </c>
      <c r="F65" s="9">
        <f t="shared" si="23"/>
        <v>67061828</v>
      </c>
      <c r="G65" s="9">
        <f t="shared" si="23"/>
        <v>87345551</v>
      </c>
      <c r="H65" s="9">
        <f t="shared" si="23"/>
        <v>154407379</v>
      </c>
      <c r="I65" s="9">
        <f t="shared" si="23"/>
        <v>0</v>
      </c>
      <c r="J65" s="9">
        <f t="shared" si="23"/>
        <v>0</v>
      </c>
      <c r="K65" s="9">
        <f t="shared" si="23"/>
        <v>0</v>
      </c>
      <c r="L65" s="9">
        <f t="shared" si="23"/>
        <v>0</v>
      </c>
      <c r="M65" s="9">
        <f t="shared" si="23"/>
        <v>0</v>
      </c>
      <c r="N65" s="9">
        <f t="shared" si="23"/>
        <v>0</v>
      </c>
      <c r="O65" s="9">
        <f t="shared" si="23"/>
        <v>0</v>
      </c>
      <c r="P65" s="9">
        <f t="shared" si="23"/>
        <v>0</v>
      </c>
      <c r="Q65" s="9">
        <f t="shared" si="23"/>
        <v>0</v>
      </c>
      <c r="R65" s="9">
        <f t="shared" si="23"/>
        <v>0</v>
      </c>
      <c r="S65" s="9">
        <f t="shared" si="23"/>
        <v>0</v>
      </c>
      <c r="T65" s="9">
        <f t="shared" si="23"/>
        <v>0</v>
      </c>
      <c r="U65" s="9">
        <f t="shared" si="23"/>
        <v>0</v>
      </c>
      <c r="V65" s="9">
        <f t="shared" si="23"/>
        <v>0</v>
      </c>
      <c r="W65" s="9">
        <f t="shared" si="23"/>
        <v>0</v>
      </c>
      <c r="X65" s="9">
        <f t="shared" si="23"/>
        <v>0</v>
      </c>
      <c r="Y65" s="9">
        <f t="shared" si="23"/>
        <v>0</v>
      </c>
      <c r="Z65" s="9">
        <f t="shared" si="23"/>
        <v>0</v>
      </c>
      <c r="AA65" s="9">
        <f t="shared" si="23"/>
        <v>0</v>
      </c>
      <c r="AB65" s="9">
        <f t="shared" si="23"/>
        <v>0</v>
      </c>
      <c r="AC65" s="9">
        <f t="shared" si="23"/>
        <v>0</v>
      </c>
      <c r="AD65" s="9">
        <f t="shared" si="23"/>
        <v>0</v>
      </c>
      <c r="AE65" s="9">
        <f t="shared" si="23"/>
        <v>0</v>
      </c>
      <c r="AF65" s="9">
        <f t="shared" si="23"/>
        <v>0</v>
      </c>
    </row>
    <row r="66" spans="1:32" ht="19.5" customHeight="1">
      <c r="A66" s="52" t="s">
        <v>33</v>
      </c>
      <c r="B66" s="18" t="s">
        <v>2</v>
      </c>
      <c r="C66" s="5">
        <f>F66+I66+L66+O66+U66+X66+AA66+AD66+R66</f>
        <v>0</v>
      </c>
      <c r="D66" s="5">
        <f>G66+J66+M66+P66+V66+Y66+AB66+AE66+S66</f>
        <v>2250947</v>
      </c>
      <c r="E66" s="6">
        <f>H66+K66+N66+Q66+W66+Z66+AC66+AF66+T66</f>
        <v>2250947</v>
      </c>
      <c r="F66" s="5">
        <v>0</v>
      </c>
      <c r="G66" s="5">
        <v>2250947</v>
      </c>
      <c r="H66" s="5">
        <f>F66+G66</f>
        <v>2250947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5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8">
        <f>AA66+AB66</f>
        <v>0</v>
      </c>
      <c r="AD66" s="5">
        <v>0</v>
      </c>
      <c r="AE66" s="5">
        <v>0</v>
      </c>
      <c r="AF66" s="6">
        <f>AD66+AE66</f>
        <v>0</v>
      </c>
    </row>
    <row r="67" spans="1:32" ht="19.5" customHeight="1">
      <c r="A67" s="53"/>
      <c r="B67" s="17" t="s">
        <v>3</v>
      </c>
      <c r="C67" s="5">
        <f t="shared" ref="C67:E69" si="24">F67+I67+L67+O67+U67+X67+AA67+AD67+R67</f>
        <v>0</v>
      </c>
      <c r="D67" s="5">
        <f t="shared" si="24"/>
        <v>0</v>
      </c>
      <c r="E67" s="6">
        <f t="shared" si="24"/>
        <v>0</v>
      </c>
      <c r="F67" s="5">
        <v>0</v>
      </c>
      <c r="G67" s="5">
        <v>0</v>
      </c>
      <c r="H67" s="5">
        <f>F67+G67</f>
        <v>0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5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8">
        <f>AA67+AB67</f>
        <v>0</v>
      </c>
      <c r="AD67" s="5">
        <v>0</v>
      </c>
      <c r="AE67" s="5">
        <v>0</v>
      </c>
      <c r="AF67" s="6">
        <f>AD67+AE67</f>
        <v>0</v>
      </c>
    </row>
    <row r="68" spans="1:32" ht="19.5" customHeight="1">
      <c r="A68" s="53"/>
      <c r="B68" s="17" t="s">
        <v>59</v>
      </c>
      <c r="C68" s="5">
        <f t="shared" si="24"/>
        <v>0</v>
      </c>
      <c r="D68" s="5">
        <f t="shared" si="24"/>
        <v>0</v>
      </c>
      <c r="E68" s="6">
        <f t="shared" si="24"/>
        <v>0</v>
      </c>
      <c r="F68" s="5">
        <v>0</v>
      </c>
      <c r="G68" s="5">
        <v>0</v>
      </c>
      <c r="H68" s="5">
        <f>F68+G68</f>
        <v>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5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8">
        <f>AA68+AB68</f>
        <v>0</v>
      </c>
      <c r="AD68" s="5">
        <v>0</v>
      </c>
      <c r="AE68" s="5">
        <v>0</v>
      </c>
      <c r="AF68" s="6">
        <f>AD68+AE68</f>
        <v>0</v>
      </c>
    </row>
    <row r="69" spans="1:32" ht="19.5" customHeight="1">
      <c r="A69" s="54"/>
      <c r="B69" s="17" t="s">
        <v>4</v>
      </c>
      <c r="C69" s="5">
        <f t="shared" si="24"/>
        <v>4816551</v>
      </c>
      <c r="D69" s="5">
        <f t="shared" si="24"/>
        <v>0</v>
      </c>
      <c r="E69" s="6">
        <f t="shared" si="24"/>
        <v>4816551</v>
      </c>
      <c r="F69" s="5">
        <v>4816551</v>
      </c>
      <c r="G69" s="5">
        <v>0</v>
      </c>
      <c r="H69" s="5">
        <f>F69+G69</f>
        <v>4816551</v>
      </c>
      <c r="I69" s="5">
        <v>0</v>
      </c>
      <c r="J69" s="5">
        <v>0</v>
      </c>
      <c r="K69" s="5">
        <f>I69+J69</f>
        <v>0</v>
      </c>
      <c r="L69" s="5">
        <v>0</v>
      </c>
      <c r="M69" s="5">
        <v>0</v>
      </c>
      <c r="N69" s="5">
        <f>L69+M69</f>
        <v>0</v>
      </c>
      <c r="O69" s="5">
        <v>0</v>
      </c>
      <c r="P69" s="5">
        <v>0</v>
      </c>
      <c r="Q69" s="5">
        <f>O69+P69</f>
        <v>0</v>
      </c>
      <c r="R69" s="5">
        <v>0</v>
      </c>
      <c r="S69" s="5">
        <v>0</v>
      </c>
      <c r="T69" s="5">
        <f>R69+S69</f>
        <v>0</v>
      </c>
      <c r="U69" s="5">
        <v>0</v>
      </c>
      <c r="V69" s="5">
        <v>0</v>
      </c>
      <c r="W69" s="5">
        <f>U69+V69</f>
        <v>0</v>
      </c>
      <c r="X69" s="5">
        <v>0</v>
      </c>
      <c r="Y69" s="5">
        <v>0</v>
      </c>
      <c r="Z69" s="8">
        <f>X69+Y69</f>
        <v>0</v>
      </c>
      <c r="AA69" s="5">
        <v>0</v>
      </c>
      <c r="AB69" s="5">
        <v>0</v>
      </c>
      <c r="AC69" s="8">
        <f>AA69+AB69</f>
        <v>0</v>
      </c>
      <c r="AD69" s="5">
        <v>0</v>
      </c>
      <c r="AE69" s="5">
        <v>0</v>
      </c>
      <c r="AF69" s="6">
        <f>AD69+AE69</f>
        <v>0</v>
      </c>
    </row>
    <row r="70" spans="1:32" ht="19.5" customHeight="1" thickBot="1">
      <c r="A70" s="22" t="s">
        <v>5</v>
      </c>
      <c r="B70" s="21"/>
      <c r="C70" s="9">
        <f t="shared" ref="C70:AF70" si="25">SUM(C66:C69)</f>
        <v>4816551</v>
      </c>
      <c r="D70" s="9">
        <f t="shared" si="25"/>
        <v>2250947</v>
      </c>
      <c r="E70" s="9">
        <f t="shared" si="25"/>
        <v>7067498</v>
      </c>
      <c r="F70" s="9">
        <f t="shared" si="25"/>
        <v>4816551</v>
      </c>
      <c r="G70" s="9">
        <f t="shared" si="25"/>
        <v>2250947</v>
      </c>
      <c r="H70" s="9">
        <f t="shared" si="25"/>
        <v>7067498</v>
      </c>
      <c r="I70" s="9">
        <f t="shared" si="25"/>
        <v>0</v>
      </c>
      <c r="J70" s="9">
        <f t="shared" si="25"/>
        <v>0</v>
      </c>
      <c r="K70" s="9">
        <f t="shared" si="25"/>
        <v>0</v>
      </c>
      <c r="L70" s="9">
        <f t="shared" si="25"/>
        <v>0</v>
      </c>
      <c r="M70" s="9">
        <f t="shared" si="25"/>
        <v>0</v>
      </c>
      <c r="N70" s="9">
        <f t="shared" si="25"/>
        <v>0</v>
      </c>
      <c r="O70" s="9">
        <f t="shared" si="25"/>
        <v>0</v>
      </c>
      <c r="P70" s="9">
        <f t="shared" si="25"/>
        <v>0</v>
      </c>
      <c r="Q70" s="9">
        <f t="shared" si="25"/>
        <v>0</v>
      </c>
      <c r="R70" s="9">
        <f t="shared" si="25"/>
        <v>0</v>
      </c>
      <c r="S70" s="9">
        <f t="shared" si="25"/>
        <v>0</v>
      </c>
      <c r="T70" s="9">
        <f t="shared" si="25"/>
        <v>0</v>
      </c>
      <c r="U70" s="9">
        <f t="shared" si="25"/>
        <v>0</v>
      </c>
      <c r="V70" s="9">
        <f t="shared" si="25"/>
        <v>0</v>
      </c>
      <c r="W70" s="9">
        <f t="shared" si="25"/>
        <v>0</v>
      </c>
      <c r="X70" s="9">
        <f t="shared" si="25"/>
        <v>0</v>
      </c>
      <c r="Y70" s="9">
        <f t="shared" si="25"/>
        <v>0</v>
      </c>
      <c r="Z70" s="9">
        <f t="shared" si="25"/>
        <v>0</v>
      </c>
      <c r="AA70" s="9">
        <f t="shared" si="25"/>
        <v>0</v>
      </c>
      <c r="AB70" s="9">
        <f t="shared" si="25"/>
        <v>0</v>
      </c>
      <c r="AC70" s="9">
        <f t="shared" si="25"/>
        <v>0</v>
      </c>
      <c r="AD70" s="9">
        <f t="shared" si="25"/>
        <v>0</v>
      </c>
      <c r="AE70" s="9">
        <f t="shared" si="25"/>
        <v>0</v>
      </c>
      <c r="AF70" s="9">
        <f t="shared" si="25"/>
        <v>0</v>
      </c>
    </row>
    <row r="71" spans="1:32" ht="19.5" customHeight="1">
      <c r="A71" s="52" t="s">
        <v>34</v>
      </c>
      <c r="B71" s="18" t="s">
        <v>2</v>
      </c>
      <c r="C71" s="5">
        <f>F71+I71+L71+O71+U71+X71+AA71+AD71+R71</f>
        <v>0</v>
      </c>
      <c r="D71" s="5">
        <f>G71+J71+M71+P71+V71+Y71+AB71+AE71+S71</f>
        <v>0</v>
      </c>
      <c r="E71" s="6">
        <f>H71+K71+N71+Q71+W71+Z71+AC71+AF71+T71</f>
        <v>0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5">
        <f>U71+V71</f>
        <v>0</v>
      </c>
      <c r="X71" s="5">
        <v>0</v>
      </c>
      <c r="Y71" s="5">
        <v>0</v>
      </c>
      <c r="Z71" s="8">
        <f>X71+Y71</f>
        <v>0</v>
      </c>
      <c r="AA71" s="5">
        <v>0</v>
      </c>
      <c r="AB71" s="5">
        <v>0</v>
      </c>
      <c r="AC71" s="8">
        <f>AA71+AB71</f>
        <v>0</v>
      </c>
      <c r="AD71" s="5">
        <v>0</v>
      </c>
      <c r="AE71" s="5">
        <v>0</v>
      </c>
      <c r="AF71" s="6">
        <f>AD71+AE71</f>
        <v>0</v>
      </c>
    </row>
    <row r="72" spans="1:32" ht="19.5" customHeight="1">
      <c r="A72" s="53"/>
      <c r="B72" s="17" t="s">
        <v>3</v>
      </c>
      <c r="C72" s="5">
        <f t="shared" ref="C72:E74" si="26">F72+I72+L72+O72+U72+X72+AA72+AD72+R72</f>
        <v>0</v>
      </c>
      <c r="D72" s="5">
        <f t="shared" si="26"/>
        <v>0</v>
      </c>
      <c r="E72" s="6">
        <f t="shared" si="26"/>
        <v>0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5">
        <f>U72+V72</f>
        <v>0</v>
      </c>
      <c r="X72" s="5">
        <v>0</v>
      </c>
      <c r="Y72" s="5">
        <v>0</v>
      </c>
      <c r="Z72" s="8">
        <f>X72+Y72</f>
        <v>0</v>
      </c>
      <c r="AA72" s="5">
        <v>0</v>
      </c>
      <c r="AB72" s="5">
        <v>0</v>
      </c>
      <c r="AC72" s="8">
        <f>AA72+AB72</f>
        <v>0</v>
      </c>
      <c r="AD72" s="5">
        <v>0</v>
      </c>
      <c r="AE72" s="5">
        <v>0</v>
      </c>
      <c r="AF72" s="6">
        <f>AD72+AE72</f>
        <v>0</v>
      </c>
    </row>
    <row r="73" spans="1:32" ht="19.5" customHeight="1">
      <c r="A73" s="53"/>
      <c r="B73" s="17" t="s">
        <v>59</v>
      </c>
      <c r="C73" s="5">
        <f t="shared" si="26"/>
        <v>0</v>
      </c>
      <c r="D73" s="5">
        <f t="shared" si="26"/>
        <v>0</v>
      </c>
      <c r="E73" s="6">
        <f t="shared" si="26"/>
        <v>0</v>
      </c>
      <c r="F73" s="5">
        <v>0</v>
      </c>
      <c r="G73" s="5">
        <v>0</v>
      </c>
      <c r="H73" s="5">
        <f>F73+G73</f>
        <v>0</v>
      </c>
      <c r="I73" s="5">
        <v>0</v>
      </c>
      <c r="J73" s="5">
        <v>0</v>
      </c>
      <c r="K73" s="5">
        <f>I73+J73</f>
        <v>0</v>
      </c>
      <c r="L73" s="5">
        <v>0</v>
      </c>
      <c r="M73" s="5">
        <v>0</v>
      </c>
      <c r="N73" s="5">
        <f>L73+M73</f>
        <v>0</v>
      </c>
      <c r="O73" s="5">
        <v>0</v>
      </c>
      <c r="P73" s="5">
        <v>0</v>
      </c>
      <c r="Q73" s="5">
        <f>O73+P73</f>
        <v>0</v>
      </c>
      <c r="R73" s="5">
        <v>0</v>
      </c>
      <c r="S73" s="5">
        <v>0</v>
      </c>
      <c r="T73" s="5">
        <f>R73+S73</f>
        <v>0</v>
      </c>
      <c r="U73" s="5">
        <v>0</v>
      </c>
      <c r="V73" s="5">
        <v>0</v>
      </c>
      <c r="W73" s="5">
        <f>U73+V73</f>
        <v>0</v>
      </c>
      <c r="X73" s="5">
        <v>0</v>
      </c>
      <c r="Y73" s="5">
        <v>0</v>
      </c>
      <c r="Z73" s="8">
        <f>X73+Y73</f>
        <v>0</v>
      </c>
      <c r="AA73" s="5">
        <v>0</v>
      </c>
      <c r="AB73" s="5">
        <v>0</v>
      </c>
      <c r="AC73" s="8">
        <f>AA73+AB73</f>
        <v>0</v>
      </c>
      <c r="AD73" s="5">
        <v>0</v>
      </c>
      <c r="AE73" s="5">
        <v>0</v>
      </c>
      <c r="AF73" s="6">
        <f>AD73+AE73</f>
        <v>0</v>
      </c>
    </row>
    <row r="74" spans="1:32" ht="19.5" customHeight="1">
      <c r="A74" s="54"/>
      <c r="B74" s="17" t="s">
        <v>4</v>
      </c>
      <c r="C74" s="5">
        <f t="shared" si="26"/>
        <v>60996719</v>
      </c>
      <c r="D74" s="5">
        <f t="shared" si="26"/>
        <v>5248751</v>
      </c>
      <c r="E74" s="6">
        <f t="shared" si="26"/>
        <v>66245470</v>
      </c>
      <c r="F74" s="5">
        <v>59924846</v>
      </c>
      <c r="G74" s="5">
        <v>0</v>
      </c>
      <c r="H74" s="5">
        <f>F74+G74</f>
        <v>59924846</v>
      </c>
      <c r="I74" s="5">
        <v>0</v>
      </c>
      <c r="J74" s="5">
        <v>0</v>
      </c>
      <c r="K74" s="5">
        <f>I74+J74</f>
        <v>0</v>
      </c>
      <c r="L74" s="5">
        <v>0</v>
      </c>
      <c r="M74" s="5">
        <v>0</v>
      </c>
      <c r="N74" s="5">
        <f>L74+M74</f>
        <v>0</v>
      </c>
      <c r="O74" s="5">
        <v>0</v>
      </c>
      <c r="P74" s="5">
        <v>0</v>
      </c>
      <c r="Q74" s="5">
        <f>O74+P74</f>
        <v>0</v>
      </c>
      <c r="R74" s="5">
        <v>0</v>
      </c>
      <c r="S74" s="5">
        <v>0</v>
      </c>
      <c r="T74" s="5">
        <f>R74+S74</f>
        <v>0</v>
      </c>
      <c r="U74" s="5">
        <v>0</v>
      </c>
      <c r="V74" s="5">
        <v>0</v>
      </c>
      <c r="W74" s="5">
        <f>U74+V74</f>
        <v>0</v>
      </c>
      <c r="X74" s="5">
        <v>1071873</v>
      </c>
      <c r="Y74" s="5">
        <v>5248751</v>
      </c>
      <c r="Z74" s="8">
        <f>X74+Y74</f>
        <v>6320624</v>
      </c>
      <c r="AA74" s="5">
        <v>0</v>
      </c>
      <c r="AB74" s="5">
        <v>0</v>
      </c>
      <c r="AC74" s="8">
        <f>AA74+AB74</f>
        <v>0</v>
      </c>
      <c r="AD74" s="5">
        <v>0</v>
      </c>
      <c r="AE74" s="5">
        <v>0</v>
      </c>
      <c r="AF74" s="6">
        <f>AD74+AE74</f>
        <v>0</v>
      </c>
    </row>
    <row r="75" spans="1:32" ht="19.5" customHeight="1" thickBot="1">
      <c r="A75" s="22" t="s">
        <v>5</v>
      </c>
      <c r="B75" s="21"/>
      <c r="C75" s="9">
        <f t="shared" ref="C75:AF75" si="27">SUM(C71:C74)</f>
        <v>60996719</v>
      </c>
      <c r="D75" s="9">
        <f t="shared" si="27"/>
        <v>5248751</v>
      </c>
      <c r="E75" s="9">
        <f t="shared" si="27"/>
        <v>66245470</v>
      </c>
      <c r="F75" s="9">
        <f t="shared" si="27"/>
        <v>59924846</v>
      </c>
      <c r="G75" s="9">
        <f t="shared" si="27"/>
        <v>0</v>
      </c>
      <c r="H75" s="9">
        <f t="shared" si="27"/>
        <v>59924846</v>
      </c>
      <c r="I75" s="9">
        <f t="shared" si="27"/>
        <v>0</v>
      </c>
      <c r="J75" s="9">
        <f t="shared" si="27"/>
        <v>0</v>
      </c>
      <c r="K75" s="9">
        <f t="shared" si="27"/>
        <v>0</v>
      </c>
      <c r="L75" s="9">
        <f t="shared" si="27"/>
        <v>0</v>
      </c>
      <c r="M75" s="9">
        <f t="shared" si="27"/>
        <v>0</v>
      </c>
      <c r="N75" s="9">
        <f t="shared" si="27"/>
        <v>0</v>
      </c>
      <c r="O75" s="9">
        <f t="shared" si="27"/>
        <v>0</v>
      </c>
      <c r="P75" s="9">
        <f t="shared" si="27"/>
        <v>0</v>
      </c>
      <c r="Q75" s="9">
        <f t="shared" si="27"/>
        <v>0</v>
      </c>
      <c r="R75" s="9">
        <f t="shared" si="27"/>
        <v>0</v>
      </c>
      <c r="S75" s="9">
        <f t="shared" si="27"/>
        <v>0</v>
      </c>
      <c r="T75" s="9">
        <f t="shared" si="27"/>
        <v>0</v>
      </c>
      <c r="U75" s="9">
        <f t="shared" si="27"/>
        <v>0</v>
      </c>
      <c r="V75" s="9">
        <f t="shared" si="27"/>
        <v>0</v>
      </c>
      <c r="W75" s="9">
        <f t="shared" si="27"/>
        <v>0</v>
      </c>
      <c r="X75" s="9">
        <f t="shared" si="27"/>
        <v>1071873</v>
      </c>
      <c r="Y75" s="9">
        <f t="shared" si="27"/>
        <v>5248751</v>
      </c>
      <c r="Z75" s="9">
        <f t="shared" si="27"/>
        <v>6320624</v>
      </c>
      <c r="AA75" s="9">
        <f t="shared" si="27"/>
        <v>0</v>
      </c>
      <c r="AB75" s="9">
        <f t="shared" si="27"/>
        <v>0</v>
      </c>
      <c r="AC75" s="9">
        <f t="shared" si="27"/>
        <v>0</v>
      </c>
      <c r="AD75" s="9">
        <f t="shared" si="27"/>
        <v>0</v>
      </c>
      <c r="AE75" s="9">
        <f t="shared" si="27"/>
        <v>0</v>
      </c>
      <c r="AF75" s="9">
        <f t="shared" si="27"/>
        <v>0</v>
      </c>
    </row>
    <row r="76" spans="1:32" ht="19.5" customHeight="1">
      <c r="A76" s="52" t="s">
        <v>35</v>
      </c>
      <c r="B76" s="18" t="s">
        <v>2</v>
      </c>
      <c r="C76" s="5">
        <f>F76+I76+L76+O76+U76+X76+AA76+AD76+R76</f>
        <v>0</v>
      </c>
      <c r="D76" s="5">
        <f>G76+J76+M76+P76+V76+Y76+AB76+AE76+S76</f>
        <v>0</v>
      </c>
      <c r="E76" s="6">
        <f>H76+K76+N76+Q76+W76+Z76+AC76+AF76+T76</f>
        <v>0</v>
      </c>
      <c r="F76" s="5">
        <v>0</v>
      </c>
      <c r="G76" s="5">
        <v>0</v>
      </c>
      <c r="H76" s="5">
        <f>F76+G76</f>
        <v>0</v>
      </c>
      <c r="I76" s="5">
        <v>0</v>
      </c>
      <c r="J76" s="5">
        <v>0</v>
      </c>
      <c r="K76" s="5">
        <f>I76+J76</f>
        <v>0</v>
      </c>
      <c r="L76" s="5">
        <v>0</v>
      </c>
      <c r="M76" s="5">
        <v>0</v>
      </c>
      <c r="N76" s="5">
        <f>L76+M76</f>
        <v>0</v>
      </c>
      <c r="O76" s="5">
        <v>0</v>
      </c>
      <c r="P76" s="5">
        <v>0</v>
      </c>
      <c r="Q76" s="5">
        <f>O76+P76</f>
        <v>0</v>
      </c>
      <c r="R76" s="5">
        <v>0</v>
      </c>
      <c r="S76" s="5">
        <v>0</v>
      </c>
      <c r="T76" s="5">
        <f>R76+S76</f>
        <v>0</v>
      </c>
      <c r="U76" s="5">
        <v>0</v>
      </c>
      <c r="V76" s="5">
        <v>0</v>
      </c>
      <c r="W76" s="5">
        <f>U76+V76</f>
        <v>0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8">
        <f>AA76+AB76</f>
        <v>0</v>
      </c>
      <c r="AD76" s="5">
        <v>0</v>
      </c>
      <c r="AE76" s="5">
        <v>0</v>
      </c>
      <c r="AF76" s="6">
        <f>AD76+AE76</f>
        <v>0</v>
      </c>
    </row>
    <row r="77" spans="1:32" ht="19.5" customHeight="1">
      <c r="A77" s="53"/>
      <c r="B77" s="17" t="s">
        <v>3</v>
      </c>
      <c r="C77" s="5">
        <f t="shared" ref="C77:E79" si="28">F77+I77+L77+O77+U77+X77+AA77+AD77+R77</f>
        <v>0</v>
      </c>
      <c r="D77" s="5">
        <f t="shared" si="28"/>
        <v>0</v>
      </c>
      <c r="E77" s="6">
        <f t="shared" si="28"/>
        <v>0</v>
      </c>
      <c r="F77" s="5">
        <v>0</v>
      </c>
      <c r="G77" s="5">
        <v>0</v>
      </c>
      <c r="H77" s="5">
        <f>F77+G77</f>
        <v>0</v>
      </c>
      <c r="I77" s="5">
        <v>0</v>
      </c>
      <c r="J77" s="5">
        <v>0</v>
      </c>
      <c r="K77" s="5">
        <f>I77+J77</f>
        <v>0</v>
      </c>
      <c r="L77" s="5">
        <v>0</v>
      </c>
      <c r="M77" s="5">
        <v>0</v>
      </c>
      <c r="N77" s="5">
        <f>L77+M77</f>
        <v>0</v>
      </c>
      <c r="O77" s="5">
        <v>0</v>
      </c>
      <c r="P77" s="5">
        <v>0</v>
      </c>
      <c r="Q77" s="5">
        <f>O77+P77</f>
        <v>0</v>
      </c>
      <c r="R77" s="5">
        <v>0</v>
      </c>
      <c r="S77" s="5">
        <v>0</v>
      </c>
      <c r="T77" s="5">
        <f>R77+S77</f>
        <v>0</v>
      </c>
      <c r="U77" s="5">
        <v>0</v>
      </c>
      <c r="V77" s="5">
        <v>0</v>
      </c>
      <c r="W77" s="5">
        <f>U77+V77</f>
        <v>0</v>
      </c>
      <c r="X77" s="5">
        <v>0</v>
      </c>
      <c r="Y77" s="5">
        <v>0</v>
      </c>
      <c r="Z77" s="8">
        <f>X77+Y77</f>
        <v>0</v>
      </c>
      <c r="AA77" s="5">
        <v>0</v>
      </c>
      <c r="AB77" s="5">
        <v>0</v>
      </c>
      <c r="AC77" s="8">
        <f>AA77+AB77</f>
        <v>0</v>
      </c>
      <c r="AD77" s="5">
        <v>0</v>
      </c>
      <c r="AE77" s="5">
        <v>0</v>
      </c>
      <c r="AF77" s="6">
        <f>AD77+AE77</f>
        <v>0</v>
      </c>
    </row>
    <row r="78" spans="1:32" ht="19.5" customHeight="1">
      <c r="A78" s="53"/>
      <c r="B78" s="17" t="s">
        <v>59</v>
      </c>
      <c r="C78" s="5">
        <f t="shared" si="28"/>
        <v>0</v>
      </c>
      <c r="D78" s="5">
        <f t="shared" si="28"/>
        <v>0</v>
      </c>
      <c r="E78" s="6">
        <f t="shared" si="28"/>
        <v>0</v>
      </c>
      <c r="F78" s="5">
        <v>0</v>
      </c>
      <c r="G78" s="5">
        <v>0</v>
      </c>
      <c r="H78" s="5">
        <f>F78+G78</f>
        <v>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5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8">
        <f>AA78+AB78</f>
        <v>0</v>
      </c>
      <c r="AD78" s="5">
        <v>0</v>
      </c>
      <c r="AE78" s="5">
        <v>0</v>
      </c>
      <c r="AF78" s="6">
        <f>AD78+AE78</f>
        <v>0</v>
      </c>
    </row>
    <row r="79" spans="1:32" ht="19.5" customHeight="1">
      <c r="A79" s="54"/>
      <c r="B79" s="17" t="s">
        <v>4</v>
      </c>
      <c r="C79" s="5">
        <f t="shared" si="28"/>
        <v>11528854</v>
      </c>
      <c r="D79" s="5">
        <f t="shared" si="28"/>
        <v>11458954</v>
      </c>
      <c r="E79" s="6">
        <f t="shared" si="28"/>
        <v>22987808</v>
      </c>
      <c r="F79" s="5">
        <v>11528854</v>
      </c>
      <c r="G79" s="5">
        <v>11458954</v>
      </c>
      <c r="H79" s="5">
        <f>F79+G79</f>
        <v>22987808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5">
        <f>U79+V79</f>
        <v>0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8">
        <f>AA79+AB79</f>
        <v>0</v>
      </c>
      <c r="AD79" s="5">
        <v>0</v>
      </c>
      <c r="AE79" s="5">
        <v>0</v>
      </c>
      <c r="AF79" s="6">
        <f>AD79+AE79</f>
        <v>0</v>
      </c>
    </row>
    <row r="80" spans="1:32" ht="19.5" customHeight="1" thickBot="1">
      <c r="A80" s="22" t="s">
        <v>5</v>
      </c>
      <c r="B80" s="21"/>
      <c r="C80" s="9">
        <f t="shared" ref="C80:AF80" si="29">SUM(C76:C79)</f>
        <v>11528854</v>
      </c>
      <c r="D80" s="9">
        <f t="shared" si="29"/>
        <v>11458954</v>
      </c>
      <c r="E80" s="9">
        <f t="shared" si="29"/>
        <v>22987808</v>
      </c>
      <c r="F80" s="9">
        <f t="shared" si="29"/>
        <v>11528854</v>
      </c>
      <c r="G80" s="9">
        <f t="shared" si="29"/>
        <v>11458954</v>
      </c>
      <c r="H80" s="9">
        <f t="shared" si="29"/>
        <v>22987808</v>
      </c>
      <c r="I80" s="9">
        <f t="shared" si="29"/>
        <v>0</v>
      </c>
      <c r="J80" s="9">
        <f t="shared" si="29"/>
        <v>0</v>
      </c>
      <c r="K80" s="9">
        <f t="shared" si="29"/>
        <v>0</v>
      </c>
      <c r="L80" s="9">
        <f t="shared" si="29"/>
        <v>0</v>
      </c>
      <c r="M80" s="9">
        <f t="shared" si="29"/>
        <v>0</v>
      </c>
      <c r="N80" s="9">
        <f t="shared" si="29"/>
        <v>0</v>
      </c>
      <c r="O80" s="9">
        <f t="shared" si="29"/>
        <v>0</v>
      </c>
      <c r="P80" s="9">
        <f t="shared" si="29"/>
        <v>0</v>
      </c>
      <c r="Q80" s="9">
        <f t="shared" si="29"/>
        <v>0</v>
      </c>
      <c r="R80" s="9">
        <f t="shared" si="29"/>
        <v>0</v>
      </c>
      <c r="S80" s="9">
        <f t="shared" si="29"/>
        <v>0</v>
      </c>
      <c r="T80" s="9">
        <f t="shared" si="29"/>
        <v>0</v>
      </c>
      <c r="U80" s="9">
        <f t="shared" si="29"/>
        <v>0</v>
      </c>
      <c r="V80" s="9">
        <f t="shared" si="29"/>
        <v>0</v>
      </c>
      <c r="W80" s="9">
        <f t="shared" si="29"/>
        <v>0</v>
      </c>
      <c r="X80" s="9">
        <f t="shared" si="29"/>
        <v>0</v>
      </c>
      <c r="Y80" s="9">
        <f t="shared" si="29"/>
        <v>0</v>
      </c>
      <c r="Z80" s="9">
        <f t="shared" si="29"/>
        <v>0</v>
      </c>
      <c r="AA80" s="9">
        <f t="shared" si="29"/>
        <v>0</v>
      </c>
      <c r="AB80" s="9">
        <f t="shared" si="29"/>
        <v>0</v>
      </c>
      <c r="AC80" s="9">
        <f t="shared" si="29"/>
        <v>0</v>
      </c>
      <c r="AD80" s="9">
        <f t="shared" si="29"/>
        <v>0</v>
      </c>
      <c r="AE80" s="9">
        <f t="shared" si="29"/>
        <v>0</v>
      </c>
      <c r="AF80" s="9">
        <f t="shared" si="29"/>
        <v>0</v>
      </c>
    </row>
    <row r="81" spans="1:32" ht="19.5" customHeight="1">
      <c r="A81" s="52" t="s">
        <v>36</v>
      </c>
      <c r="B81" s="18" t="s">
        <v>2</v>
      </c>
      <c r="C81" s="5">
        <f>F81+I81+L81+O81+U81+X81+AA81+AD81+R81</f>
        <v>0</v>
      </c>
      <c r="D81" s="5">
        <f>G81+J81+M81+P81+V81+Y81+AB81+AE81+S81</f>
        <v>0</v>
      </c>
      <c r="E81" s="6">
        <f>H81+K81+N81+Q81+W81+Z81+AC81+AF81+T81</f>
        <v>0</v>
      </c>
      <c r="F81" s="5">
        <v>0</v>
      </c>
      <c r="G81" s="5">
        <v>0</v>
      </c>
      <c r="H81" s="5">
        <f>F81+G81</f>
        <v>0</v>
      </c>
      <c r="I81" s="5">
        <v>0</v>
      </c>
      <c r="J81" s="5">
        <v>0</v>
      </c>
      <c r="K81" s="5">
        <f>I81+J81</f>
        <v>0</v>
      </c>
      <c r="L81" s="5">
        <v>0</v>
      </c>
      <c r="M81" s="5">
        <v>0</v>
      </c>
      <c r="N81" s="5">
        <f>L81+M81</f>
        <v>0</v>
      </c>
      <c r="O81" s="5">
        <v>0</v>
      </c>
      <c r="P81" s="5">
        <v>0</v>
      </c>
      <c r="Q81" s="5">
        <f>O81+P81</f>
        <v>0</v>
      </c>
      <c r="R81" s="5">
        <v>0</v>
      </c>
      <c r="S81" s="5">
        <v>0</v>
      </c>
      <c r="T81" s="5">
        <f>R81+S81</f>
        <v>0</v>
      </c>
      <c r="U81" s="5">
        <v>0</v>
      </c>
      <c r="V81" s="5">
        <v>0</v>
      </c>
      <c r="W81" s="5">
        <f>U81+V81</f>
        <v>0</v>
      </c>
      <c r="X81" s="5">
        <v>0</v>
      </c>
      <c r="Y81" s="5">
        <v>0</v>
      </c>
      <c r="Z81" s="8">
        <f>X81+Y81</f>
        <v>0</v>
      </c>
      <c r="AA81" s="5">
        <v>0</v>
      </c>
      <c r="AB81" s="5">
        <v>0</v>
      </c>
      <c r="AC81" s="8">
        <f>AA81+AB81</f>
        <v>0</v>
      </c>
      <c r="AD81" s="5">
        <v>0</v>
      </c>
      <c r="AE81" s="5">
        <v>0</v>
      </c>
      <c r="AF81" s="6">
        <f>AD81+AE81</f>
        <v>0</v>
      </c>
    </row>
    <row r="82" spans="1:32" ht="19.5" customHeight="1">
      <c r="A82" s="53"/>
      <c r="B82" s="17" t="s">
        <v>3</v>
      </c>
      <c r="C82" s="5">
        <f t="shared" ref="C82:E84" si="30">F82+I82+L82+O82+U82+X82+AA82+AD82+R82</f>
        <v>0</v>
      </c>
      <c r="D82" s="5">
        <f t="shared" si="30"/>
        <v>0</v>
      </c>
      <c r="E82" s="6">
        <f t="shared" si="30"/>
        <v>0</v>
      </c>
      <c r="F82" s="5">
        <v>0</v>
      </c>
      <c r="G82" s="5">
        <v>0</v>
      </c>
      <c r="H82" s="5">
        <f>F82+G82</f>
        <v>0</v>
      </c>
      <c r="I82" s="5">
        <v>0</v>
      </c>
      <c r="J82" s="5">
        <v>0</v>
      </c>
      <c r="K82" s="5">
        <f>I82+J82</f>
        <v>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5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8">
        <f>AA82+AB82</f>
        <v>0</v>
      </c>
      <c r="AD82" s="5">
        <v>0</v>
      </c>
      <c r="AE82" s="5">
        <v>0</v>
      </c>
      <c r="AF82" s="6">
        <f>AD82+AE82</f>
        <v>0</v>
      </c>
    </row>
    <row r="83" spans="1:32" ht="19.5" customHeight="1">
      <c r="A83" s="53"/>
      <c r="B83" s="17" t="s">
        <v>59</v>
      </c>
      <c r="C83" s="5">
        <f t="shared" si="30"/>
        <v>0</v>
      </c>
      <c r="D83" s="5">
        <f t="shared" si="30"/>
        <v>0</v>
      </c>
      <c r="E83" s="6">
        <f t="shared" si="30"/>
        <v>0</v>
      </c>
      <c r="F83" s="5">
        <v>0</v>
      </c>
      <c r="G83" s="5">
        <v>0</v>
      </c>
      <c r="H83" s="5">
        <f>F83+G83</f>
        <v>0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0</v>
      </c>
      <c r="W83" s="5">
        <f>U83+V83</f>
        <v>0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8">
        <f>AA83+AB83</f>
        <v>0</v>
      </c>
      <c r="AD83" s="5">
        <v>0</v>
      </c>
      <c r="AE83" s="5">
        <v>0</v>
      </c>
      <c r="AF83" s="6">
        <f>AD83+AE83</f>
        <v>0</v>
      </c>
    </row>
    <row r="84" spans="1:32" ht="19.5" customHeight="1">
      <c r="A84" s="54"/>
      <c r="B84" s="17" t="s">
        <v>4</v>
      </c>
      <c r="C84" s="5">
        <f t="shared" si="30"/>
        <v>139192</v>
      </c>
      <c r="D84" s="5">
        <f t="shared" si="30"/>
        <v>1792317</v>
      </c>
      <c r="E84" s="6">
        <f t="shared" si="30"/>
        <v>1931509</v>
      </c>
      <c r="F84" s="5">
        <v>139192</v>
      </c>
      <c r="G84" s="5">
        <v>1792317</v>
      </c>
      <c r="H84" s="5">
        <f>F84+G84</f>
        <v>1931509</v>
      </c>
      <c r="I84" s="5">
        <v>0</v>
      </c>
      <c r="J84" s="5">
        <v>0</v>
      </c>
      <c r="K84" s="5">
        <f>I84+J84</f>
        <v>0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0</v>
      </c>
      <c r="V84" s="5">
        <v>0</v>
      </c>
      <c r="W84" s="5">
        <f>U84+V84</f>
        <v>0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8">
        <f>AA84+AB84</f>
        <v>0</v>
      </c>
      <c r="AD84" s="5">
        <v>0</v>
      </c>
      <c r="AE84" s="5">
        <v>0</v>
      </c>
      <c r="AF84" s="6">
        <f>AD84+AE84</f>
        <v>0</v>
      </c>
    </row>
    <row r="85" spans="1:32" ht="19.5" customHeight="1" thickBot="1">
      <c r="A85" s="22" t="s">
        <v>5</v>
      </c>
      <c r="B85" s="21"/>
      <c r="C85" s="9">
        <f t="shared" ref="C85:AF85" si="31">SUM(C81:C84)</f>
        <v>139192</v>
      </c>
      <c r="D85" s="9">
        <f t="shared" si="31"/>
        <v>1792317</v>
      </c>
      <c r="E85" s="9">
        <f t="shared" si="31"/>
        <v>1931509</v>
      </c>
      <c r="F85" s="9">
        <f t="shared" si="31"/>
        <v>139192</v>
      </c>
      <c r="G85" s="9">
        <f t="shared" si="31"/>
        <v>1792317</v>
      </c>
      <c r="H85" s="9">
        <f t="shared" si="31"/>
        <v>1931509</v>
      </c>
      <c r="I85" s="9">
        <f t="shared" si="31"/>
        <v>0</v>
      </c>
      <c r="J85" s="9">
        <f t="shared" si="31"/>
        <v>0</v>
      </c>
      <c r="K85" s="9">
        <f t="shared" si="31"/>
        <v>0</v>
      </c>
      <c r="L85" s="9">
        <f t="shared" si="31"/>
        <v>0</v>
      </c>
      <c r="M85" s="9">
        <f t="shared" si="31"/>
        <v>0</v>
      </c>
      <c r="N85" s="9">
        <f t="shared" si="31"/>
        <v>0</v>
      </c>
      <c r="O85" s="9">
        <f t="shared" si="31"/>
        <v>0</v>
      </c>
      <c r="P85" s="9">
        <f t="shared" si="31"/>
        <v>0</v>
      </c>
      <c r="Q85" s="9">
        <f t="shared" si="31"/>
        <v>0</v>
      </c>
      <c r="R85" s="9">
        <f t="shared" si="31"/>
        <v>0</v>
      </c>
      <c r="S85" s="9">
        <f t="shared" si="31"/>
        <v>0</v>
      </c>
      <c r="T85" s="9">
        <f t="shared" si="31"/>
        <v>0</v>
      </c>
      <c r="U85" s="9">
        <f t="shared" si="31"/>
        <v>0</v>
      </c>
      <c r="V85" s="9">
        <f t="shared" si="31"/>
        <v>0</v>
      </c>
      <c r="W85" s="9">
        <f t="shared" si="31"/>
        <v>0</v>
      </c>
      <c r="X85" s="9">
        <f t="shared" si="31"/>
        <v>0</v>
      </c>
      <c r="Y85" s="9">
        <f t="shared" si="31"/>
        <v>0</v>
      </c>
      <c r="Z85" s="9">
        <f t="shared" si="31"/>
        <v>0</v>
      </c>
      <c r="AA85" s="9">
        <f t="shared" si="31"/>
        <v>0</v>
      </c>
      <c r="AB85" s="9">
        <f t="shared" si="31"/>
        <v>0</v>
      </c>
      <c r="AC85" s="9">
        <f t="shared" si="31"/>
        <v>0</v>
      </c>
      <c r="AD85" s="9">
        <f t="shared" si="31"/>
        <v>0</v>
      </c>
      <c r="AE85" s="9">
        <f t="shared" si="31"/>
        <v>0</v>
      </c>
      <c r="AF85" s="9">
        <f t="shared" si="31"/>
        <v>0</v>
      </c>
    </row>
    <row r="86" spans="1:32" ht="19.5" customHeight="1">
      <c r="A86" s="52" t="s">
        <v>37</v>
      </c>
      <c r="B86" s="18" t="s">
        <v>2</v>
      </c>
      <c r="C86" s="5">
        <f>F86+I86+L86+O86+U86+X86+AA86+AD86+R86</f>
        <v>0</v>
      </c>
      <c r="D86" s="5">
        <f>G86+J86+M86+P86+V86+Y86+AB86+AE86+S86</f>
        <v>0</v>
      </c>
      <c r="E86" s="6">
        <f>H86+K86+N86+Q86+W86+Z86+AC86+AF86+T86</f>
        <v>0</v>
      </c>
      <c r="F86" s="5">
        <v>0</v>
      </c>
      <c r="G86" s="5">
        <v>0</v>
      </c>
      <c r="H86" s="5">
        <f>F86+G86</f>
        <v>0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5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8">
        <f>AA86+AB86</f>
        <v>0</v>
      </c>
      <c r="AD86" s="5">
        <v>0</v>
      </c>
      <c r="AE86" s="5">
        <v>0</v>
      </c>
      <c r="AF86" s="6">
        <f>AD86+AE86</f>
        <v>0</v>
      </c>
    </row>
    <row r="87" spans="1:32" ht="19.5" customHeight="1">
      <c r="A87" s="53"/>
      <c r="B87" s="17" t="s">
        <v>3</v>
      </c>
      <c r="C87" s="5">
        <f t="shared" ref="C87:E89" si="32">F87+I87+L87+O87+U87+X87+AA87+AD87+R87</f>
        <v>0</v>
      </c>
      <c r="D87" s="5">
        <f t="shared" si="32"/>
        <v>0</v>
      </c>
      <c r="E87" s="6">
        <f t="shared" si="32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5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8">
        <f>AA87+AB87</f>
        <v>0</v>
      </c>
      <c r="AD87" s="5">
        <v>0</v>
      </c>
      <c r="AE87" s="5">
        <v>0</v>
      </c>
      <c r="AF87" s="6">
        <f>AD87+AE87</f>
        <v>0</v>
      </c>
    </row>
    <row r="88" spans="1:32" ht="19.5" customHeight="1">
      <c r="A88" s="53"/>
      <c r="B88" s="17" t="s">
        <v>59</v>
      </c>
      <c r="C88" s="5">
        <f t="shared" si="32"/>
        <v>0</v>
      </c>
      <c r="D88" s="5">
        <f t="shared" si="32"/>
        <v>0</v>
      </c>
      <c r="E88" s="6">
        <f t="shared" si="32"/>
        <v>0</v>
      </c>
      <c r="F88" s="5">
        <v>0</v>
      </c>
      <c r="G88" s="5">
        <v>0</v>
      </c>
      <c r="H88" s="5">
        <f>F88+G88</f>
        <v>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5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8">
        <f>AA88+AB88</f>
        <v>0</v>
      </c>
      <c r="AD88" s="5">
        <v>0</v>
      </c>
      <c r="AE88" s="5">
        <v>0</v>
      </c>
      <c r="AF88" s="6">
        <f>AD88+AE88</f>
        <v>0</v>
      </c>
    </row>
    <row r="89" spans="1:32" ht="19.5" customHeight="1">
      <c r="A89" s="54"/>
      <c r="B89" s="17" t="s">
        <v>4</v>
      </c>
      <c r="C89" s="5">
        <f t="shared" si="32"/>
        <v>55917022</v>
      </c>
      <c r="D89" s="5">
        <f t="shared" si="32"/>
        <v>4619433</v>
      </c>
      <c r="E89" s="6">
        <f t="shared" si="32"/>
        <v>60536455</v>
      </c>
      <c r="F89" s="5">
        <v>55917022</v>
      </c>
      <c r="G89" s="5">
        <v>4619433</v>
      </c>
      <c r="H89" s="5">
        <f>F89+G89</f>
        <v>60536455</v>
      </c>
      <c r="I89" s="5">
        <v>0</v>
      </c>
      <c r="J89" s="5">
        <v>0</v>
      </c>
      <c r="K89" s="5">
        <f>I89+J89</f>
        <v>0</v>
      </c>
      <c r="L89" s="5">
        <v>0</v>
      </c>
      <c r="M89" s="5">
        <v>0</v>
      </c>
      <c r="N89" s="5">
        <f>L89+M89</f>
        <v>0</v>
      </c>
      <c r="O89" s="5">
        <v>0</v>
      </c>
      <c r="P89" s="5">
        <v>0</v>
      </c>
      <c r="Q89" s="5">
        <f>O89+P89</f>
        <v>0</v>
      </c>
      <c r="R89" s="5">
        <v>0</v>
      </c>
      <c r="S89" s="5">
        <v>0</v>
      </c>
      <c r="T89" s="5">
        <f>R89+S89</f>
        <v>0</v>
      </c>
      <c r="U89" s="5">
        <v>0</v>
      </c>
      <c r="V89" s="5">
        <v>0</v>
      </c>
      <c r="W89" s="5">
        <f>U89+V89</f>
        <v>0</v>
      </c>
      <c r="X89" s="5">
        <v>0</v>
      </c>
      <c r="Y89" s="5">
        <v>0</v>
      </c>
      <c r="Z89" s="8">
        <f>X89+Y89</f>
        <v>0</v>
      </c>
      <c r="AA89" s="5">
        <v>0</v>
      </c>
      <c r="AB89" s="5">
        <v>0</v>
      </c>
      <c r="AC89" s="8">
        <f>AA89+AB89</f>
        <v>0</v>
      </c>
      <c r="AD89" s="5">
        <v>0</v>
      </c>
      <c r="AE89" s="5">
        <v>0</v>
      </c>
      <c r="AF89" s="6">
        <f>AD89+AE89</f>
        <v>0</v>
      </c>
    </row>
    <row r="90" spans="1:32" ht="19.5" customHeight="1" thickBot="1">
      <c r="A90" s="22" t="s">
        <v>5</v>
      </c>
      <c r="B90" s="21"/>
      <c r="C90" s="9">
        <f t="shared" ref="C90:AF90" si="33">SUM(C86:C89)</f>
        <v>55917022</v>
      </c>
      <c r="D90" s="9">
        <f t="shared" si="33"/>
        <v>4619433</v>
      </c>
      <c r="E90" s="9">
        <f t="shared" si="33"/>
        <v>60536455</v>
      </c>
      <c r="F90" s="9">
        <f t="shared" si="33"/>
        <v>55917022</v>
      </c>
      <c r="G90" s="9">
        <f t="shared" si="33"/>
        <v>4619433</v>
      </c>
      <c r="H90" s="9">
        <f t="shared" si="33"/>
        <v>60536455</v>
      </c>
      <c r="I90" s="9">
        <f t="shared" si="33"/>
        <v>0</v>
      </c>
      <c r="J90" s="9">
        <f t="shared" si="33"/>
        <v>0</v>
      </c>
      <c r="K90" s="9">
        <f t="shared" si="33"/>
        <v>0</v>
      </c>
      <c r="L90" s="9">
        <f t="shared" si="33"/>
        <v>0</v>
      </c>
      <c r="M90" s="9">
        <f t="shared" si="33"/>
        <v>0</v>
      </c>
      <c r="N90" s="9">
        <f t="shared" si="33"/>
        <v>0</v>
      </c>
      <c r="O90" s="9">
        <f t="shared" si="33"/>
        <v>0</v>
      </c>
      <c r="P90" s="9">
        <f t="shared" si="33"/>
        <v>0</v>
      </c>
      <c r="Q90" s="9">
        <f t="shared" si="33"/>
        <v>0</v>
      </c>
      <c r="R90" s="9">
        <f t="shared" si="33"/>
        <v>0</v>
      </c>
      <c r="S90" s="9">
        <f t="shared" si="33"/>
        <v>0</v>
      </c>
      <c r="T90" s="9">
        <f t="shared" si="33"/>
        <v>0</v>
      </c>
      <c r="U90" s="9">
        <f t="shared" si="33"/>
        <v>0</v>
      </c>
      <c r="V90" s="9">
        <f t="shared" si="33"/>
        <v>0</v>
      </c>
      <c r="W90" s="9">
        <f t="shared" si="33"/>
        <v>0</v>
      </c>
      <c r="X90" s="9">
        <f t="shared" si="33"/>
        <v>0</v>
      </c>
      <c r="Y90" s="9">
        <f t="shared" si="33"/>
        <v>0</v>
      </c>
      <c r="Z90" s="9">
        <f t="shared" si="33"/>
        <v>0</v>
      </c>
      <c r="AA90" s="9">
        <f t="shared" si="33"/>
        <v>0</v>
      </c>
      <c r="AB90" s="9">
        <f t="shared" si="33"/>
        <v>0</v>
      </c>
      <c r="AC90" s="9">
        <f t="shared" si="33"/>
        <v>0</v>
      </c>
      <c r="AD90" s="9">
        <f t="shared" si="33"/>
        <v>0</v>
      </c>
      <c r="AE90" s="9">
        <f t="shared" si="33"/>
        <v>0</v>
      </c>
      <c r="AF90" s="9">
        <f t="shared" si="33"/>
        <v>0</v>
      </c>
    </row>
    <row r="91" spans="1:32" ht="19.5" customHeight="1">
      <c r="A91" s="52" t="s">
        <v>38</v>
      </c>
      <c r="B91" s="18" t="s">
        <v>2</v>
      </c>
      <c r="C91" s="5">
        <f>F91+I91+L91+O91+U91+X91+AA91+AD91+R91</f>
        <v>3986931976</v>
      </c>
      <c r="D91" s="5">
        <f>G91+J91+M91+P91+V91+Y91+AB91+AE91+S91</f>
        <v>1957030415</v>
      </c>
      <c r="E91" s="6">
        <f>H91+K91+N91+Q91+W91+Z91+AC91+AF91+T91</f>
        <v>5943962391</v>
      </c>
      <c r="F91" s="5">
        <v>2065090690</v>
      </c>
      <c r="G91" s="5">
        <v>1705207848</v>
      </c>
      <c r="H91" s="5">
        <f>F91+G91</f>
        <v>3770298538</v>
      </c>
      <c r="I91" s="5">
        <v>59734026</v>
      </c>
      <c r="J91" s="5">
        <v>52782488</v>
      </c>
      <c r="K91" s="5">
        <f>I91+J91</f>
        <v>112516514</v>
      </c>
      <c r="L91" s="5">
        <v>471104324</v>
      </c>
      <c r="M91" s="5">
        <v>44210144</v>
      </c>
      <c r="N91" s="5">
        <f>L91+M91</f>
        <v>515314468</v>
      </c>
      <c r="O91" s="5">
        <v>0</v>
      </c>
      <c r="P91" s="5">
        <v>0</v>
      </c>
      <c r="Q91" s="5">
        <f>O91+P91</f>
        <v>0</v>
      </c>
      <c r="R91" s="5">
        <v>0</v>
      </c>
      <c r="S91" s="5">
        <v>0</v>
      </c>
      <c r="T91" s="5">
        <f>R91+S91</f>
        <v>0</v>
      </c>
      <c r="U91" s="5">
        <v>2722898</v>
      </c>
      <c r="V91" s="5">
        <v>728310</v>
      </c>
      <c r="W91" s="5">
        <f>U91+V91</f>
        <v>3451208</v>
      </c>
      <c r="X91" s="5">
        <v>1383025869</v>
      </c>
      <c r="Y91" s="5">
        <v>149346171</v>
      </c>
      <c r="Z91" s="8">
        <f>X91+Y91</f>
        <v>1532372040</v>
      </c>
      <c r="AA91" s="5">
        <v>0</v>
      </c>
      <c r="AB91" s="5">
        <v>0</v>
      </c>
      <c r="AC91" s="8">
        <f>AA91+AB91</f>
        <v>0</v>
      </c>
      <c r="AD91" s="5">
        <v>5254169</v>
      </c>
      <c r="AE91" s="5">
        <v>4755454</v>
      </c>
      <c r="AF91" s="6">
        <f>AD91+AE91</f>
        <v>10009623</v>
      </c>
    </row>
    <row r="92" spans="1:32" ht="19.5" customHeight="1">
      <c r="A92" s="53"/>
      <c r="B92" s="17" t="s">
        <v>3</v>
      </c>
      <c r="C92" s="5">
        <f t="shared" ref="C92:E94" si="34">F92+I92+L92+O92+U92+X92+AA92+AD92+R92</f>
        <v>4340359006</v>
      </c>
      <c r="D92" s="5">
        <f t="shared" si="34"/>
        <v>924545458</v>
      </c>
      <c r="E92" s="6">
        <f t="shared" si="34"/>
        <v>5264904464</v>
      </c>
      <c r="F92" s="5">
        <v>500983186</v>
      </c>
      <c r="G92" s="5">
        <v>407260649</v>
      </c>
      <c r="H92" s="5">
        <f>F92+G92</f>
        <v>908243835</v>
      </c>
      <c r="I92" s="5">
        <v>4368317</v>
      </c>
      <c r="J92" s="5">
        <v>15257962</v>
      </c>
      <c r="K92" s="5">
        <f>I92+J92</f>
        <v>19626279</v>
      </c>
      <c r="L92" s="5">
        <v>5924837</v>
      </c>
      <c r="M92" s="5">
        <v>6350078</v>
      </c>
      <c r="N92" s="5">
        <f>L92+M92</f>
        <v>12274915</v>
      </c>
      <c r="O92" s="5">
        <v>0</v>
      </c>
      <c r="P92" s="5">
        <v>0</v>
      </c>
      <c r="Q92" s="5">
        <f>O92+P92</f>
        <v>0</v>
      </c>
      <c r="R92" s="5">
        <v>0</v>
      </c>
      <c r="S92" s="5">
        <v>0</v>
      </c>
      <c r="T92" s="5">
        <f>R92+S92</f>
        <v>0</v>
      </c>
      <c r="U92" s="5">
        <v>3433271</v>
      </c>
      <c r="V92" s="5">
        <v>5198769</v>
      </c>
      <c r="W92" s="5">
        <f>U92+V92</f>
        <v>8632040</v>
      </c>
      <c r="X92" s="5">
        <v>1571318742</v>
      </c>
      <c r="Y92" s="5">
        <v>263516254</v>
      </c>
      <c r="Z92" s="8">
        <f>X92+Y92</f>
        <v>1834834996</v>
      </c>
      <c r="AA92" s="5">
        <v>2254235392</v>
      </c>
      <c r="AB92" s="5">
        <v>226961746</v>
      </c>
      <c r="AC92" s="8">
        <f>AA92+AB92</f>
        <v>2481197138</v>
      </c>
      <c r="AD92" s="5">
        <v>95261</v>
      </c>
      <c r="AE92" s="5">
        <v>0</v>
      </c>
      <c r="AF92" s="6">
        <f>AD92+AE92</f>
        <v>95261</v>
      </c>
    </row>
    <row r="93" spans="1:32" ht="19.5" customHeight="1">
      <c r="A93" s="53"/>
      <c r="B93" s="17" t="s">
        <v>59</v>
      </c>
      <c r="C93" s="5">
        <f t="shared" si="34"/>
        <v>271999156</v>
      </c>
      <c r="D93" s="5">
        <f t="shared" si="34"/>
        <v>9605397</v>
      </c>
      <c r="E93" s="6">
        <f t="shared" si="34"/>
        <v>281604553</v>
      </c>
      <c r="F93" s="5">
        <v>2601546</v>
      </c>
      <c r="G93" s="5">
        <v>359897</v>
      </c>
      <c r="H93" s="5">
        <f>F93+G93</f>
        <v>2961443</v>
      </c>
      <c r="I93" s="5">
        <v>0</v>
      </c>
      <c r="J93" s="5">
        <v>0</v>
      </c>
      <c r="K93" s="5">
        <f>I93+J93</f>
        <v>0</v>
      </c>
      <c r="L93" s="5">
        <v>0</v>
      </c>
      <c r="M93" s="5">
        <v>0</v>
      </c>
      <c r="N93" s="5">
        <f>L93+M93</f>
        <v>0</v>
      </c>
      <c r="O93" s="5">
        <v>0</v>
      </c>
      <c r="P93" s="5">
        <v>0</v>
      </c>
      <c r="Q93" s="5">
        <f>O93+P93</f>
        <v>0</v>
      </c>
      <c r="R93" s="5">
        <v>0</v>
      </c>
      <c r="S93" s="5">
        <v>0</v>
      </c>
      <c r="T93" s="5">
        <f>R93+S93</f>
        <v>0</v>
      </c>
      <c r="U93" s="5">
        <v>0</v>
      </c>
      <c r="V93" s="5">
        <v>0</v>
      </c>
      <c r="W93" s="5">
        <f>U93+V93</f>
        <v>0</v>
      </c>
      <c r="X93" s="5">
        <v>91977275</v>
      </c>
      <c r="Y93" s="5">
        <v>6201600</v>
      </c>
      <c r="Z93" s="8">
        <f>X93+Y93</f>
        <v>98178875</v>
      </c>
      <c r="AA93" s="5">
        <v>177420335</v>
      </c>
      <c r="AB93" s="5">
        <v>3043900</v>
      </c>
      <c r="AC93" s="8">
        <f>AA93+AB93</f>
        <v>180464235</v>
      </c>
      <c r="AD93" s="5">
        <v>0</v>
      </c>
      <c r="AE93" s="5">
        <v>0</v>
      </c>
      <c r="AF93" s="6">
        <f>AD93+AE93</f>
        <v>0</v>
      </c>
    </row>
    <row r="94" spans="1:32" ht="19.5" customHeight="1">
      <c r="A94" s="54"/>
      <c r="B94" s="17" t="s">
        <v>4</v>
      </c>
      <c r="C94" s="5">
        <f t="shared" si="34"/>
        <v>13184347346</v>
      </c>
      <c r="D94" s="5">
        <f t="shared" si="34"/>
        <v>3852737362</v>
      </c>
      <c r="E94" s="6">
        <f t="shared" si="34"/>
        <v>17037084708</v>
      </c>
      <c r="F94" s="5">
        <v>2154397455</v>
      </c>
      <c r="G94" s="5">
        <v>1288286655</v>
      </c>
      <c r="H94" s="5">
        <f>F94+G94</f>
        <v>3442684110</v>
      </c>
      <c r="I94" s="5">
        <v>155075299</v>
      </c>
      <c r="J94" s="5">
        <v>328123426</v>
      </c>
      <c r="K94" s="5">
        <f>I94+J94</f>
        <v>483198725</v>
      </c>
      <c r="L94" s="5">
        <v>133536855</v>
      </c>
      <c r="M94" s="5">
        <v>69684512</v>
      </c>
      <c r="N94" s="5">
        <f>L94+M94</f>
        <v>203221367</v>
      </c>
      <c r="O94" s="5">
        <v>0</v>
      </c>
      <c r="P94" s="5">
        <v>0</v>
      </c>
      <c r="Q94" s="5">
        <f>O94+P94</f>
        <v>0</v>
      </c>
      <c r="R94" s="5">
        <v>0</v>
      </c>
      <c r="S94" s="5">
        <v>0</v>
      </c>
      <c r="T94" s="5">
        <f>R94+S94</f>
        <v>0</v>
      </c>
      <c r="U94" s="5">
        <v>42251042</v>
      </c>
      <c r="V94" s="5">
        <v>41516</v>
      </c>
      <c r="W94" s="5">
        <f>U94+V94</f>
        <v>42292558</v>
      </c>
      <c r="X94" s="5">
        <v>10699086695</v>
      </c>
      <c r="Y94" s="5">
        <v>2166601253</v>
      </c>
      <c r="Z94" s="8">
        <f>X94+Y94</f>
        <v>12865687948</v>
      </c>
      <c r="AA94" s="5">
        <v>0</v>
      </c>
      <c r="AB94" s="5">
        <v>0</v>
      </c>
      <c r="AC94" s="8">
        <f>AA94+AB94</f>
        <v>0</v>
      </c>
      <c r="AD94" s="5">
        <v>0</v>
      </c>
      <c r="AE94" s="5">
        <v>0</v>
      </c>
      <c r="AF94" s="6">
        <f>AD94+AE94</f>
        <v>0</v>
      </c>
    </row>
    <row r="95" spans="1:32" ht="19.5" customHeight="1" thickBot="1">
      <c r="A95" s="22" t="s">
        <v>5</v>
      </c>
      <c r="B95" s="21"/>
      <c r="C95" s="9">
        <f t="shared" ref="C95:AF95" si="35">SUM(C91:C94)</f>
        <v>21783637484</v>
      </c>
      <c r="D95" s="9">
        <f t="shared" si="35"/>
        <v>6743918632</v>
      </c>
      <c r="E95" s="9">
        <f t="shared" si="35"/>
        <v>28527556116</v>
      </c>
      <c r="F95" s="9">
        <f t="shared" si="35"/>
        <v>4723072877</v>
      </c>
      <c r="G95" s="9">
        <f t="shared" si="35"/>
        <v>3401115049</v>
      </c>
      <c r="H95" s="9">
        <f t="shared" si="35"/>
        <v>8124187926</v>
      </c>
      <c r="I95" s="9">
        <f t="shared" si="35"/>
        <v>219177642</v>
      </c>
      <c r="J95" s="9">
        <f t="shared" si="35"/>
        <v>396163876</v>
      </c>
      <c r="K95" s="9">
        <f t="shared" si="35"/>
        <v>615341518</v>
      </c>
      <c r="L95" s="9">
        <f t="shared" si="35"/>
        <v>610566016</v>
      </c>
      <c r="M95" s="9">
        <f t="shared" si="35"/>
        <v>120244734</v>
      </c>
      <c r="N95" s="9">
        <f t="shared" si="35"/>
        <v>730810750</v>
      </c>
      <c r="O95" s="9">
        <f t="shared" si="35"/>
        <v>0</v>
      </c>
      <c r="P95" s="9">
        <f t="shared" si="35"/>
        <v>0</v>
      </c>
      <c r="Q95" s="9">
        <f t="shared" si="35"/>
        <v>0</v>
      </c>
      <c r="R95" s="9">
        <f t="shared" si="35"/>
        <v>0</v>
      </c>
      <c r="S95" s="9">
        <f t="shared" si="35"/>
        <v>0</v>
      </c>
      <c r="T95" s="9">
        <f t="shared" si="35"/>
        <v>0</v>
      </c>
      <c r="U95" s="9">
        <f t="shared" si="35"/>
        <v>48407211</v>
      </c>
      <c r="V95" s="9">
        <f t="shared" si="35"/>
        <v>5968595</v>
      </c>
      <c r="W95" s="9">
        <f t="shared" si="35"/>
        <v>54375806</v>
      </c>
      <c r="X95" s="9">
        <f t="shared" si="35"/>
        <v>13745408581</v>
      </c>
      <c r="Y95" s="9">
        <f t="shared" si="35"/>
        <v>2585665278</v>
      </c>
      <c r="Z95" s="9">
        <f t="shared" si="35"/>
        <v>16331073859</v>
      </c>
      <c r="AA95" s="9">
        <f t="shared" si="35"/>
        <v>2431655727</v>
      </c>
      <c r="AB95" s="9">
        <f t="shared" si="35"/>
        <v>230005646</v>
      </c>
      <c r="AC95" s="9">
        <f t="shared" si="35"/>
        <v>2661661373</v>
      </c>
      <c r="AD95" s="9">
        <f t="shared" si="35"/>
        <v>5349430</v>
      </c>
      <c r="AE95" s="9">
        <f t="shared" si="35"/>
        <v>4755454</v>
      </c>
      <c r="AF95" s="9">
        <f t="shared" si="35"/>
        <v>10104884</v>
      </c>
    </row>
    <row r="96" spans="1:32" ht="19.5" customHeight="1">
      <c r="A96" s="52" t="s">
        <v>39</v>
      </c>
      <c r="B96" s="18" t="s">
        <v>2</v>
      </c>
      <c r="C96" s="5">
        <f>F96+I96+L96+O96+U96+X96+AA96+AD96+R96</f>
        <v>0</v>
      </c>
      <c r="D96" s="5">
        <f>G96+J96+M96+P96+V96+Y96+AB96+AE96+S96</f>
        <v>9988696</v>
      </c>
      <c r="E96" s="6">
        <f>H96+K96+N96+Q96+W96+Z96+AC96+AF96+T96</f>
        <v>9988696</v>
      </c>
      <c r="F96" s="5">
        <v>0</v>
      </c>
      <c r="G96" s="5">
        <v>9988696</v>
      </c>
      <c r="H96" s="5">
        <f>F96+G96</f>
        <v>9988696</v>
      </c>
      <c r="I96" s="5">
        <v>0</v>
      </c>
      <c r="J96" s="5">
        <v>0</v>
      </c>
      <c r="K96" s="5">
        <f>I96+J96</f>
        <v>0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5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8">
        <f>AA96+AB96</f>
        <v>0</v>
      </c>
      <c r="AD96" s="5">
        <v>0</v>
      </c>
      <c r="AE96" s="5">
        <v>0</v>
      </c>
      <c r="AF96" s="6">
        <f>AD96+AE96</f>
        <v>0</v>
      </c>
    </row>
    <row r="97" spans="1:32" ht="19.5" customHeight="1">
      <c r="A97" s="53"/>
      <c r="B97" s="17" t="s">
        <v>3</v>
      </c>
      <c r="C97" s="5">
        <f t="shared" ref="C97:E99" si="36">F97+I97+L97+O97+U97+X97+AA97+AD97+R97</f>
        <v>265219144</v>
      </c>
      <c r="D97" s="5">
        <f t="shared" si="36"/>
        <v>96297672</v>
      </c>
      <c r="E97" s="6">
        <f t="shared" si="36"/>
        <v>361516816</v>
      </c>
      <c r="F97" s="5">
        <v>265172245</v>
      </c>
      <c r="G97" s="5">
        <v>92495636</v>
      </c>
      <c r="H97" s="5">
        <f>F97+G97</f>
        <v>357667881</v>
      </c>
      <c r="I97" s="5">
        <v>46899</v>
      </c>
      <c r="J97" s="5">
        <v>3802036</v>
      </c>
      <c r="K97" s="5">
        <f>I97+J97</f>
        <v>3848935</v>
      </c>
      <c r="L97" s="5">
        <v>0</v>
      </c>
      <c r="M97" s="5">
        <v>0</v>
      </c>
      <c r="N97" s="5">
        <f>L97+M97</f>
        <v>0</v>
      </c>
      <c r="O97" s="5">
        <v>0</v>
      </c>
      <c r="P97" s="5">
        <v>0</v>
      </c>
      <c r="Q97" s="5">
        <f>O97+P97</f>
        <v>0</v>
      </c>
      <c r="R97" s="5">
        <v>0</v>
      </c>
      <c r="S97" s="5">
        <v>0</v>
      </c>
      <c r="T97" s="5">
        <f>R97+S97</f>
        <v>0</v>
      </c>
      <c r="U97" s="5">
        <v>0</v>
      </c>
      <c r="V97" s="5">
        <v>0</v>
      </c>
      <c r="W97" s="5">
        <f>U97+V97</f>
        <v>0</v>
      </c>
      <c r="X97" s="5">
        <v>0</v>
      </c>
      <c r="Y97" s="5">
        <v>0</v>
      </c>
      <c r="Z97" s="8">
        <f>X97+Y97</f>
        <v>0</v>
      </c>
      <c r="AA97" s="5">
        <v>0</v>
      </c>
      <c r="AB97" s="5">
        <v>0</v>
      </c>
      <c r="AC97" s="8">
        <f>AA97+AB97</f>
        <v>0</v>
      </c>
      <c r="AD97" s="5">
        <v>0</v>
      </c>
      <c r="AE97" s="5">
        <v>0</v>
      </c>
      <c r="AF97" s="6">
        <f>AD97+AE97</f>
        <v>0</v>
      </c>
    </row>
    <row r="98" spans="1:32" ht="19.5" customHeight="1">
      <c r="A98" s="53"/>
      <c r="B98" s="17" t="s">
        <v>59</v>
      </c>
      <c r="C98" s="5">
        <f t="shared" si="36"/>
        <v>108226</v>
      </c>
      <c r="D98" s="5">
        <f t="shared" si="36"/>
        <v>0</v>
      </c>
      <c r="E98" s="6">
        <f t="shared" si="36"/>
        <v>108226</v>
      </c>
      <c r="F98" s="5">
        <v>108226</v>
      </c>
      <c r="G98" s="5">
        <v>0</v>
      </c>
      <c r="H98" s="5">
        <f>F98+G98</f>
        <v>108226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5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8">
        <f>AA98+AB98</f>
        <v>0</v>
      </c>
      <c r="AD98" s="5">
        <v>0</v>
      </c>
      <c r="AE98" s="5">
        <v>0</v>
      </c>
      <c r="AF98" s="6">
        <f>AD98+AE98</f>
        <v>0</v>
      </c>
    </row>
    <row r="99" spans="1:32" ht="19.5" customHeight="1">
      <c r="A99" s="54"/>
      <c r="B99" s="17" t="s">
        <v>4</v>
      </c>
      <c r="C99" s="5">
        <f t="shared" si="36"/>
        <v>2726290097</v>
      </c>
      <c r="D99" s="5">
        <f t="shared" si="36"/>
        <v>2881612849</v>
      </c>
      <c r="E99" s="6">
        <f t="shared" si="36"/>
        <v>5607902946</v>
      </c>
      <c r="F99" s="5">
        <v>2726290097</v>
      </c>
      <c r="G99" s="5">
        <v>2881612849</v>
      </c>
      <c r="H99" s="5">
        <f>F99+G99</f>
        <v>5607902946</v>
      </c>
      <c r="I99" s="5">
        <v>0</v>
      </c>
      <c r="J99" s="5">
        <v>0</v>
      </c>
      <c r="K99" s="5">
        <f>I99+J99</f>
        <v>0</v>
      </c>
      <c r="L99" s="5">
        <v>0</v>
      </c>
      <c r="M99" s="5">
        <v>0</v>
      </c>
      <c r="N99" s="5">
        <f>L99+M99</f>
        <v>0</v>
      </c>
      <c r="O99" s="5">
        <v>0</v>
      </c>
      <c r="P99" s="5">
        <v>0</v>
      </c>
      <c r="Q99" s="5">
        <f>O99+P99</f>
        <v>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5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8">
        <f>AA99+AB99</f>
        <v>0</v>
      </c>
      <c r="AD99" s="5">
        <v>0</v>
      </c>
      <c r="AE99" s="5">
        <v>0</v>
      </c>
      <c r="AF99" s="6">
        <f>AD99+AE99</f>
        <v>0</v>
      </c>
    </row>
    <row r="100" spans="1:32" ht="19.5" customHeight="1" thickBot="1">
      <c r="A100" s="22" t="s">
        <v>5</v>
      </c>
      <c r="B100" s="21"/>
      <c r="C100" s="9">
        <f t="shared" ref="C100:AF100" si="37">SUM(C96:C99)</f>
        <v>2991617467</v>
      </c>
      <c r="D100" s="9">
        <f t="shared" si="37"/>
        <v>2987899217</v>
      </c>
      <c r="E100" s="9">
        <f t="shared" si="37"/>
        <v>5979516684</v>
      </c>
      <c r="F100" s="9">
        <f t="shared" si="37"/>
        <v>2991570568</v>
      </c>
      <c r="G100" s="9">
        <f t="shared" si="37"/>
        <v>2984097181</v>
      </c>
      <c r="H100" s="9">
        <f t="shared" si="37"/>
        <v>5975667749</v>
      </c>
      <c r="I100" s="9">
        <f t="shared" si="37"/>
        <v>46899</v>
      </c>
      <c r="J100" s="9">
        <f t="shared" si="37"/>
        <v>3802036</v>
      </c>
      <c r="K100" s="9">
        <f t="shared" si="37"/>
        <v>3848935</v>
      </c>
      <c r="L100" s="9">
        <f t="shared" si="37"/>
        <v>0</v>
      </c>
      <c r="M100" s="9">
        <f t="shared" si="37"/>
        <v>0</v>
      </c>
      <c r="N100" s="9">
        <f t="shared" si="37"/>
        <v>0</v>
      </c>
      <c r="O100" s="9">
        <f t="shared" si="37"/>
        <v>0</v>
      </c>
      <c r="P100" s="9">
        <f t="shared" si="37"/>
        <v>0</v>
      </c>
      <c r="Q100" s="9">
        <f t="shared" si="37"/>
        <v>0</v>
      </c>
      <c r="R100" s="9">
        <f t="shared" si="37"/>
        <v>0</v>
      </c>
      <c r="S100" s="9">
        <f t="shared" si="37"/>
        <v>0</v>
      </c>
      <c r="T100" s="9">
        <f t="shared" si="37"/>
        <v>0</v>
      </c>
      <c r="U100" s="9">
        <f t="shared" si="37"/>
        <v>0</v>
      </c>
      <c r="V100" s="9">
        <f t="shared" si="37"/>
        <v>0</v>
      </c>
      <c r="W100" s="9">
        <f t="shared" si="37"/>
        <v>0</v>
      </c>
      <c r="X100" s="9">
        <f t="shared" si="37"/>
        <v>0</v>
      </c>
      <c r="Y100" s="9">
        <f t="shared" si="37"/>
        <v>0</v>
      </c>
      <c r="Z100" s="9">
        <f t="shared" si="37"/>
        <v>0</v>
      </c>
      <c r="AA100" s="9">
        <f t="shared" si="37"/>
        <v>0</v>
      </c>
      <c r="AB100" s="9">
        <f t="shared" si="37"/>
        <v>0</v>
      </c>
      <c r="AC100" s="9">
        <f t="shared" si="37"/>
        <v>0</v>
      </c>
      <c r="AD100" s="9">
        <f t="shared" si="37"/>
        <v>0</v>
      </c>
      <c r="AE100" s="9">
        <f t="shared" si="37"/>
        <v>0</v>
      </c>
      <c r="AF100" s="9">
        <f t="shared" si="37"/>
        <v>0</v>
      </c>
    </row>
    <row r="101" spans="1:32" ht="19.5" customHeight="1">
      <c r="A101" s="52" t="s">
        <v>6</v>
      </c>
      <c r="B101" s="18" t="s">
        <v>2</v>
      </c>
      <c r="C101" s="5">
        <f>F101+I101+L101+O101+U101+X101+AA101+AD101+R101</f>
        <v>274740083</v>
      </c>
      <c r="D101" s="5">
        <f>G101+J101+M101+P101+V101+Y101+AB101+AE101+S101</f>
        <v>214300411</v>
      </c>
      <c r="E101" s="6">
        <f>H101+K101+N101+Q101+W101+Z101+AC101+AF101+T101</f>
        <v>489040494</v>
      </c>
      <c r="F101" s="5">
        <v>267371638</v>
      </c>
      <c r="G101" s="5">
        <v>209295496</v>
      </c>
      <c r="H101" s="5">
        <f>F101+G101</f>
        <v>476667134</v>
      </c>
      <c r="I101" s="5">
        <v>3238775</v>
      </c>
      <c r="J101" s="5">
        <v>3493482</v>
      </c>
      <c r="K101" s="5">
        <f>I101+J101</f>
        <v>6732257</v>
      </c>
      <c r="L101" s="5">
        <v>0</v>
      </c>
      <c r="M101" s="5">
        <v>0</v>
      </c>
      <c r="N101" s="5">
        <f>L101+M101</f>
        <v>0</v>
      </c>
      <c r="O101" s="5">
        <v>0</v>
      </c>
      <c r="P101" s="5">
        <v>0</v>
      </c>
      <c r="Q101" s="5">
        <f>O101+P101</f>
        <v>0</v>
      </c>
      <c r="R101" s="5">
        <v>0</v>
      </c>
      <c r="S101" s="5">
        <v>0</v>
      </c>
      <c r="T101" s="5">
        <f>R101+S101</f>
        <v>0</v>
      </c>
      <c r="U101" s="5">
        <v>3330465</v>
      </c>
      <c r="V101" s="5">
        <v>1511433</v>
      </c>
      <c r="W101" s="5">
        <f>U101+V101</f>
        <v>4841898</v>
      </c>
      <c r="X101" s="5">
        <v>799205</v>
      </c>
      <c r="Y101" s="5">
        <v>0</v>
      </c>
      <c r="Z101" s="8">
        <f>X101+Y101</f>
        <v>799205</v>
      </c>
      <c r="AA101" s="5">
        <v>0</v>
      </c>
      <c r="AB101" s="5">
        <v>0</v>
      </c>
      <c r="AC101" s="8">
        <f>AA101+AB101</f>
        <v>0</v>
      </c>
      <c r="AD101" s="5">
        <v>0</v>
      </c>
      <c r="AE101" s="5">
        <v>0</v>
      </c>
      <c r="AF101" s="6">
        <f>AD101+AE101</f>
        <v>0</v>
      </c>
    </row>
    <row r="102" spans="1:32" ht="19.5" customHeight="1">
      <c r="A102" s="53"/>
      <c r="B102" s="17" t="s">
        <v>3</v>
      </c>
      <c r="C102" s="5">
        <f t="shared" ref="C102:E104" si="38">F102+I102+L102+O102+U102+X102+AA102+AD102+R102</f>
        <v>82515624</v>
      </c>
      <c r="D102" s="5">
        <f t="shared" si="38"/>
        <v>17739190</v>
      </c>
      <c r="E102" s="6">
        <f t="shared" si="38"/>
        <v>100254814</v>
      </c>
      <c r="F102" s="5">
        <v>46186101</v>
      </c>
      <c r="G102" s="5">
        <v>13009834</v>
      </c>
      <c r="H102" s="5">
        <f>F102+G102</f>
        <v>59195935</v>
      </c>
      <c r="I102" s="5">
        <v>0</v>
      </c>
      <c r="J102" s="5">
        <v>4729356</v>
      </c>
      <c r="K102" s="5">
        <f>I102+J102</f>
        <v>4729356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0</v>
      </c>
      <c r="V102" s="5">
        <v>0</v>
      </c>
      <c r="W102" s="5">
        <f>U102+V102</f>
        <v>0</v>
      </c>
      <c r="X102" s="5">
        <v>36329523</v>
      </c>
      <c r="Y102" s="5">
        <v>0</v>
      </c>
      <c r="Z102" s="8">
        <f>X102+Y102</f>
        <v>36329523</v>
      </c>
      <c r="AA102" s="5">
        <v>0</v>
      </c>
      <c r="AB102" s="5">
        <v>0</v>
      </c>
      <c r="AC102" s="8">
        <f>AA102+AB102</f>
        <v>0</v>
      </c>
      <c r="AD102" s="5">
        <v>0</v>
      </c>
      <c r="AE102" s="5">
        <v>0</v>
      </c>
      <c r="AF102" s="6">
        <f>AD102+AE102</f>
        <v>0</v>
      </c>
    </row>
    <row r="103" spans="1:32" ht="19.5" customHeight="1">
      <c r="A103" s="53"/>
      <c r="B103" s="17" t="s">
        <v>59</v>
      </c>
      <c r="C103" s="5">
        <f t="shared" si="38"/>
        <v>753002</v>
      </c>
      <c r="D103" s="5">
        <f t="shared" si="38"/>
        <v>5168560</v>
      </c>
      <c r="E103" s="6">
        <f t="shared" si="38"/>
        <v>5921562</v>
      </c>
      <c r="F103" s="5">
        <v>753002</v>
      </c>
      <c r="G103" s="5">
        <v>0</v>
      </c>
      <c r="H103" s="5">
        <f>F103+G103</f>
        <v>753002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5">
        <f>U103+V103</f>
        <v>0</v>
      </c>
      <c r="X103" s="5">
        <v>0</v>
      </c>
      <c r="Y103" s="5">
        <v>5168560</v>
      </c>
      <c r="Z103" s="8">
        <f>X103+Y103</f>
        <v>5168560</v>
      </c>
      <c r="AA103" s="5">
        <v>0</v>
      </c>
      <c r="AB103" s="5">
        <v>0</v>
      </c>
      <c r="AC103" s="8">
        <f>AA103+AB103</f>
        <v>0</v>
      </c>
      <c r="AD103" s="5">
        <v>0</v>
      </c>
      <c r="AE103" s="5">
        <v>0</v>
      </c>
      <c r="AF103" s="6">
        <f>AD103+AE103</f>
        <v>0</v>
      </c>
    </row>
    <row r="104" spans="1:32" ht="19.5" customHeight="1">
      <c r="A104" s="54"/>
      <c r="B104" s="17" t="s">
        <v>4</v>
      </c>
      <c r="C104" s="5">
        <f t="shared" si="38"/>
        <v>1386164940</v>
      </c>
      <c r="D104" s="5">
        <f t="shared" si="38"/>
        <v>886682502</v>
      </c>
      <c r="E104" s="6">
        <f t="shared" si="38"/>
        <v>2272847442</v>
      </c>
      <c r="F104" s="5">
        <v>1040593495</v>
      </c>
      <c r="G104" s="5">
        <v>868650573</v>
      </c>
      <c r="H104" s="5">
        <f>F104+G104</f>
        <v>1909244068</v>
      </c>
      <c r="I104" s="5">
        <v>12412665</v>
      </c>
      <c r="J104" s="5">
        <v>2430632</v>
      </c>
      <c r="K104" s="5">
        <f>I104+J104</f>
        <v>14843297</v>
      </c>
      <c r="L104" s="5">
        <v>0</v>
      </c>
      <c r="M104" s="5">
        <v>0</v>
      </c>
      <c r="N104" s="5">
        <f>L104+M104</f>
        <v>0</v>
      </c>
      <c r="O104" s="5">
        <v>0</v>
      </c>
      <c r="P104" s="5">
        <v>0</v>
      </c>
      <c r="Q104" s="5">
        <f>O104+P104</f>
        <v>0</v>
      </c>
      <c r="R104" s="5">
        <v>0</v>
      </c>
      <c r="S104" s="5">
        <v>0</v>
      </c>
      <c r="T104" s="5">
        <f>R104+S104</f>
        <v>0</v>
      </c>
      <c r="U104" s="5">
        <v>0</v>
      </c>
      <c r="V104" s="5">
        <v>0</v>
      </c>
      <c r="W104" s="5">
        <f>U104+V104</f>
        <v>0</v>
      </c>
      <c r="X104" s="5">
        <v>333158780</v>
      </c>
      <c r="Y104" s="5">
        <v>15601297</v>
      </c>
      <c r="Z104" s="8">
        <f>X104+Y104</f>
        <v>348760077</v>
      </c>
      <c r="AA104" s="5">
        <v>0</v>
      </c>
      <c r="AB104" s="5">
        <v>0</v>
      </c>
      <c r="AC104" s="8">
        <f>AA104+AB104</f>
        <v>0</v>
      </c>
      <c r="AD104" s="5">
        <v>0</v>
      </c>
      <c r="AE104" s="5">
        <v>0</v>
      </c>
      <c r="AF104" s="6">
        <f>AD104+AE104</f>
        <v>0</v>
      </c>
    </row>
    <row r="105" spans="1:32" ht="19.5" customHeight="1" thickBot="1">
      <c r="A105" s="22" t="s">
        <v>5</v>
      </c>
      <c r="B105" s="21"/>
      <c r="C105" s="9">
        <f t="shared" ref="C105:AF105" si="39">SUM(C101:C104)</f>
        <v>1744173649</v>
      </c>
      <c r="D105" s="9">
        <f t="shared" si="39"/>
        <v>1123890663</v>
      </c>
      <c r="E105" s="9">
        <f t="shared" si="39"/>
        <v>2868064312</v>
      </c>
      <c r="F105" s="9">
        <f t="shared" si="39"/>
        <v>1354904236</v>
      </c>
      <c r="G105" s="9">
        <f t="shared" si="39"/>
        <v>1090955903</v>
      </c>
      <c r="H105" s="9">
        <f t="shared" si="39"/>
        <v>2445860139</v>
      </c>
      <c r="I105" s="9">
        <f t="shared" si="39"/>
        <v>15651440</v>
      </c>
      <c r="J105" s="9">
        <f t="shared" si="39"/>
        <v>10653470</v>
      </c>
      <c r="K105" s="9">
        <f t="shared" si="39"/>
        <v>26304910</v>
      </c>
      <c r="L105" s="9">
        <f t="shared" si="39"/>
        <v>0</v>
      </c>
      <c r="M105" s="9">
        <f t="shared" si="39"/>
        <v>0</v>
      </c>
      <c r="N105" s="9">
        <f t="shared" si="39"/>
        <v>0</v>
      </c>
      <c r="O105" s="9">
        <f t="shared" si="39"/>
        <v>0</v>
      </c>
      <c r="P105" s="9">
        <f t="shared" si="39"/>
        <v>0</v>
      </c>
      <c r="Q105" s="9">
        <f t="shared" si="39"/>
        <v>0</v>
      </c>
      <c r="R105" s="9">
        <f t="shared" si="39"/>
        <v>0</v>
      </c>
      <c r="S105" s="9">
        <f t="shared" si="39"/>
        <v>0</v>
      </c>
      <c r="T105" s="9">
        <f t="shared" si="39"/>
        <v>0</v>
      </c>
      <c r="U105" s="9">
        <f t="shared" si="39"/>
        <v>3330465</v>
      </c>
      <c r="V105" s="9">
        <f t="shared" si="39"/>
        <v>1511433</v>
      </c>
      <c r="W105" s="9">
        <f t="shared" si="39"/>
        <v>4841898</v>
      </c>
      <c r="X105" s="9">
        <f t="shared" si="39"/>
        <v>370287508</v>
      </c>
      <c r="Y105" s="9">
        <f t="shared" si="39"/>
        <v>20769857</v>
      </c>
      <c r="Z105" s="9">
        <f t="shared" si="39"/>
        <v>391057365</v>
      </c>
      <c r="AA105" s="9">
        <f t="shared" si="39"/>
        <v>0</v>
      </c>
      <c r="AB105" s="9">
        <f t="shared" si="39"/>
        <v>0</v>
      </c>
      <c r="AC105" s="9">
        <f t="shared" si="39"/>
        <v>0</v>
      </c>
      <c r="AD105" s="9">
        <f t="shared" si="39"/>
        <v>0</v>
      </c>
      <c r="AE105" s="9">
        <f t="shared" si="39"/>
        <v>0</v>
      </c>
      <c r="AF105" s="9">
        <f t="shared" si="39"/>
        <v>0</v>
      </c>
    </row>
    <row r="106" spans="1:32" ht="19.5" customHeight="1">
      <c r="A106" s="52" t="s">
        <v>40</v>
      </c>
      <c r="B106" s="18" t="s">
        <v>2</v>
      </c>
      <c r="C106" s="5">
        <f>F106+I106+L106+O106+U106+X106+AA106+AD106+R106</f>
        <v>3051140</v>
      </c>
      <c r="D106" s="5">
        <f>G106+J106+M106+P106+V106+Y106+AB106+AE106+S106</f>
        <v>53154324</v>
      </c>
      <c r="E106" s="6">
        <f>H106+K106+N106+Q106+W106+Z106+AC106+AF106+T106</f>
        <v>56205464</v>
      </c>
      <c r="F106" s="5">
        <v>3051140</v>
      </c>
      <c r="G106" s="5">
        <v>52852300</v>
      </c>
      <c r="H106" s="5">
        <f>F106+G106</f>
        <v>55903440</v>
      </c>
      <c r="I106" s="5">
        <v>0</v>
      </c>
      <c r="J106" s="5">
        <v>302024</v>
      </c>
      <c r="K106" s="5">
        <f>I106+J106</f>
        <v>302024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5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8">
        <f>AA106+AB106</f>
        <v>0</v>
      </c>
      <c r="AD106" s="5">
        <v>0</v>
      </c>
      <c r="AE106" s="5">
        <v>0</v>
      </c>
      <c r="AF106" s="6">
        <f>AD106+AE106</f>
        <v>0</v>
      </c>
    </row>
    <row r="107" spans="1:32" ht="19.5" customHeight="1">
      <c r="A107" s="53"/>
      <c r="B107" s="17" t="s">
        <v>3</v>
      </c>
      <c r="C107" s="5">
        <f t="shared" ref="C107:E109" si="40">F107+I107+L107+O107+U107+X107+AA107+AD107+R107</f>
        <v>6666253</v>
      </c>
      <c r="D107" s="5">
        <f t="shared" si="40"/>
        <v>0</v>
      </c>
      <c r="E107" s="6">
        <f t="shared" si="40"/>
        <v>6666253</v>
      </c>
      <c r="F107" s="5">
        <v>0</v>
      </c>
      <c r="G107" s="5">
        <v>0</v>
      </c>
      <c r="H107" s="5">
        <f>F107+G107</f>
        <v>0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5">
        <f>U107+V107</f>
        <v>0</v>
      </c>
      <c r="X107" s="5">
        <v>6666253</v>
      </c>
      <c r="Y107" s="5">
        <v>0</v>
      </c>
      <c r="Z107" s="8">
        <f>X107+Y107</f>
        <v>6666253</v>
      </c>
      <c r="AA107" s="5">
        <v>0</v>
      </c>
      <c r="AB107" s="5">
        <v>0</v>
      </c>
      <c r="AC107" s="8">
        <f>AA107+AB107</f>
        <v>0</v>
      </c>
      <c r="AD107" s="5">
        <v>0</v>
      </c>
      <c r="AE107" s="5">
        <v>0</v>
      </c>
      <c r="AF107" s="6">
        <f>AD107+AE107</f>
        <v>0</v>
      </c>
    </row>
    <row r="108" spans="1:32" ht="19.5" customHeight="1">
      <c r="A108" s="53"/>
      <c r="B108" s="17" t="s">
        <v>59</v>
      </c>
      <c r="C108" s="5">
        <f t="shared" si="40"/>
        <v>0</v>
      </c>
      <c r="D108" s="5">
        <f t="shared" si="40"/>
        <v>0</v>
      </c>
      <c r="E108" s="6">
        <f t="shared" si="40"/>
        <v>0</v>
      </c>
      <c r="F108" s="5">
        <v>0</v>
      </c>
      <c r="G108" s="5">
        <v>0</v>
      </c>
      <c r="H108" s="5">
        <f>F108+G108</f>
        <v>0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0</v>
      </c>
      <c r="V108" s="5">
        <v>0</v>
      </c>
      <c r="W108" s="5">
        <f>U108+V108</f>
        <v>0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8">
        <f>AA108+AB108</f>
        <v>0</v>
      </c>
      <c r="AD108" s="5">
        <v>0</v>
      </c>
      <c r="AE108" s="5">
        <v>0</v>
      </c>
      <c r="AF108" s="6">
        <f>AD108+AE108</f>
        <v>0</v>
      </c>
    </row>
    <row r="109" spans="1:32" ht="19.5" customHeight="1">
      <c r="A109" s="54"/>
      <c r="B109" s="17" t="s">
        <v>4</v>
      </c>
      <c r="C109" s="5">
        <f t="shared" si="40"/>
        <v>1862023594</v>
      </c>
      <c r="D109" s="5">
        <f t="shared" si="40"/>
        <v>389458202</v>
      </c>
      <c r="E109" s="6">
        <f t="shared" si="40"/>
        <v>2251481796</v>
      </c>
      <c r="F109" s="5">
        <v>1862023594</v>
      </c>
      <c r="G109" s="5">
        <v>389062998</v>
      </c>
      <c r="H109" s="5">
        <f>F109+G109</f>
        <v>2251086592</v>
      </c>
      <c r="I109" s="5">
        <v>0</v>
      </c>
      <c r="J109" s="5">
        <v>0</v>
      </c>
      <c r="K109" s="5">
        <f>I109+J109</f>
        <v>0</v>
      </c>
      <c r="L109" s="5">
        <v>0</v>
      </c>
      <c r="M109" s="5">
        <v>0</v>
      </c>
      <c r="N109" s="5">
        <f>L109+M109</f>
        <v>0</v>
      </c>
      <c r="O109" s="5">
        <v>0</v>
      </c>
      <c r="P109" s="5">
        <v>395204</v>
      </c>
      <c r="Q109" s="5">
        <f>O109+P109</f>
        <v>395204</v>
      </c>
      <c r="R109" s="5">
        <v>0</v>
      </c>
      <c r="S109" s="5">
        <v>0</v>
      </c>
      <c r="T109" s="5">
        <f>R109+S109</f>
        <v>0</v>
      </c>
      <c r="U109" s="5">
        <v>0</v>
      </c>
      <c r="V109" s="5">
        <v>0</v>
      </c>
      <c r="W109" s="5">
        <f>U109+V109</f>
        <v>0</v>
      </c>
      <c r="X109" s="5">
        <v>0</v>
      </c>
      <c r="Y109" s="5">
        <v>0</v>
      </c>
      <c r="Z109" s="8">
        <f>X109+Y109</f>
        <v>0</v>
      </c>
      <c r="AA109" s="5">
        <v>0</v>
      </c>
      <c r="AB109" s="5">
        <v>0</v>
      </c>
      <c r="AC109" s="8">
        <f>AA109+AB109</f>
        <v>0</v>
      </c>
      <c r="AD109" s="5">
        <v>0</v>
      </c>
      <c r="AE109" s="5">
        <v>0</v>
      </c>
      <c r="AF109" s="6">
        <f>AD109+AE109</f>
        <v>0</v>
      </c>
    </row>
    <row r="110" spans="1:32" ht="19.5" customHeight="1" thickBot="1">
      <c r="A110" s="22" t="s">
        <v>5</v>
      </c>
      <c r="B110" s="21"/>
      <c r="C110" s="9">
        <f t="shared" ref="C110:AF110" si="41">SUM(C106:C109)</f>
        <v>1871740987</v>
      </c>
      <c r="D110" s="9">
        <f t="shared" si="41"/>
        <v>442612526</v>
      </c>
      <c r="E110" s="9">
        <f t="shared" si="41"/>
        <v>2314353513</v>
      </c>
      <c r="F110" s="9">
        <f t="shared" si="41"/>
        <v>1865074734</v>
      </c>
      <c r="G110" s="9">
        <f t="shared" si="41"/>
        <v>441915298</v>
      </c>
      <c r="H110" s="9">
        <f t="shared" si="41"/>
        <v>2306990032</v>
      </c>
      <c r="I110" s="9">
        <f t="shared" si="41"/>
        <v>0</v>
      </c>
      <c r="J110" s="9">
        <f t="shared" si="41"/>
        <v>302024</v>
      </c>
      <c r="K110" s="9">
        <f t="shared" si="41"/>
        <v>302024</v>
      </c>
      <c r="L110" s="9">
        <f t="shared" si="41"/>
        <v>0</v>
      </c>
      <c r="M110" s="9">
        <f t="shared" si="41"/>
        <v>0</v>
      </c>
      <c r="N110" s="9">
        <f t="shared" si="41"/>
        <v>0</v>
      </c>
      <c r="O110" s="9">
        <f t="shared" si="41"/>
        <v>0</v>
      </c>
      <c r="P110" s="9">
        <f t="shared" si="41"/>
        <v>395204</v>
      </c>
      <c r="Q110" s="9">
        <f t="shared" si="41"/>
        <v>395204</v>
      </c>
      <c r="R110" s="9">
        <f t="shared" si="41"/>
        <v>0</v>
      </c>
      <c r="S110" s="9">
        <f t="shared" si="41"/>
        <v>0</v>
      </c>
      <c r="T110" s="9">
        <f t="shared" si="41"/>
        <v>0</v>
      </c>
      <c r="U110" s="9">
        <f t="shared" si="41"/>
        <v>0</v>
      </c>
      <c r="V110" s="9">
        <f t="shared" si="41"/>
        <v>0</v>
      </c>
      <c r="W110" s="9">
        <f t="shared" si="41"/>
        <v>0</v>
      </c>
      <c r="X110" s="9">
        <f t="shared" si="41"/>
        <v>6666253</v>
      </c>
      <c r="Y110" s="9">
        <f t="shared" si="41"/>
        <v>0</v>
      </c>
      <c r="Z110" s="9">
        <f t="shared" si="41"/>
        <v>6666253</v>
      </c>
      <c r="AA110" s="9">
        <f t="shared" si="41"/>
        <v>0</v>
      </c>
      <c r="AB110" s="9">
        <f t="shared" si="41"/>
        <v>0</v>
      </c>
      <c r="AC110" s="9">
        <f t="shared" si="41"/>
        <v>0</v>
      </c>
      <c r="AD110" s="9">
        <f t="shared" si="41"/>
        <v>0</v>
      </c>
      <c r="AE110" s="9">
        <f t="shared" si="41"/>
        <v>0</v>
      </c>
      <c r="AF110" s="9">
        <f t="shared" si="41"/>
        <v>0</v>
      </c>
    </row>
    <row r="111" spans="1:32" ht="19.5" customHeight="1">
      <c r="A111" s="52" t="s">
        <v>41</v>
      </c>
      <c r="B111" s="18" t="s">
        <v>2</v>
      </c>
      <c r="C111" s="5">
        <f>F111+I111+L111+O111+U111+X111+AA111+AD111+R111</f>
        <v>77324243</v>
      </c>
      <c r="D111" s="5">
        <f>G111+J111+M111+P111+V111+Y111+AB111+AE111+S111</f>
        <v>140898639</v>
      </c>
      <c r="E111" s="6">
        <f>H111+K111+N111+Q111+W111+Z111+AC111+AF111+T111</f>
        <v>218222882</v>
      </c>
      <c r="F111" s="5">
        <v>10894018</v>
      </c>
      <c r="G111" s="5">
        <v>22072808</v>
      </c>
      <c r="H111" s="5">
        <f>F111+G111</f>
        <v>32966826</v>
      </c>
      <c r="I111" s="5">
        <v>0</v>
      </c>
      <c r="J111" s="5">
        <v>0</v>
      </c>
      <c r="K111" s="5">
        <f>I111+J111</f>
        <v>0</v>
      </c>
      <c r="L111" s="5">
        <v>4396652</v>
      </c>
      <c r="M111" s="5">
        <v>1314936</v>
      </c>
      <c r="N111" s="5">
        <f>L111+M111</f>
        <v>5711588</v>
      </c>
      <c r="O111" s="5">
        <v>0</v>
      </c>
      <c r="P111" s="5">
        <v>0</v>
      </c>
      <c r="Q111" s="5">
        <f>O111+P111</f>
        <v>0</v>
      </c>
      <c r="R111" s="5">
        <v>0</v>
      </c>
      <c r="S111" s="5">
        <v>0</v>
      </c>
      <c r="T111" s="5">
        <f>R111+S111</f>
        <v>0</v>
      </c>
      <c r="U111" s="5">
        <v>47272653</v>
      </c>
      <c r="V111" s="5">
        <v>27152222</v>
      </c>
      <c r="W111" s="5">
        <f>U111+V111</f>
        <v>74424875</v>
      </c>
      <c r="X111" s="5">
        <v>14760920</v>
      </c>
      <c r="Y111" s="5">
        <v>0</v>
      </c>
      <c r="Z111" s="8">
        <f>X111+Y111</f>
        <v>14760920</v>
      </c>
      <c r="AA111" s="5">
        <v>0</v>
      </c>
      <c r="AB111" s="5">
        <v>90358673</v>
      </c>
      <c r="AC111" s="8">
        <f>AA111+AB111</f>
        <v>90358673</v>
      </c>
      <c r="AD111" s="5">
        <v>0</v>
      </c>
      <c r="AE111" s="5">
        <v>0</v>
      </c>
      <c r="AF111" s="6">
        <f>AD111+AE111</f>
        <v>0</v>
      </c>
    </row>
    <row r="112" spans="1:32" ht="19.5" customHeight="1">
      <c r="A112" s="53"/>
      <c r="B112" s="17" t="s">
        <v>3</v>
      </c>
      <c r="C112" s="5">
        <f t="shared" ref="C112:E114" si="42">F112+I112+L112+O112+U112+X112+AA112+AD112+R112</f>
        <v>636767766</v>
      </c>
      <c r="D112" s="5">
        <f t="shared" si="42"/>
        <v>330150881</v>
      </c>
      <c r="E112" s="6">
        <f t="shared" si="42"/>
        <v>966918647</v>
      </c>
      <c r="F112" s="5">
        <v>164585</v>
      </c>
      <c r="G112" s="5">
        <v>0</v>
      </c>
      <c r="H112" s="5">
        <f>F112+G112</f>
        <v>164585</v>
      </c>
      <c r="I112" s="5">
        <v>0</v>
      </c>
      <c r="J112" s="5">
        <v>0</v>
      </c>
      <c r="K112" s="5">
        <f>I112+J112</f>
        <v>0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0</v>
      </c>
      <c r="T112" s="5">
        <f>R112+S112</f>
        <v>0</v>
      </c>
      <c r="U112" s="5">
        <v>651087</v>
      </c>
      <c r="V112" s="5">
        <v>0</v>
      </c>
      <c r="W112" s="5">
        <f>U112+V112</f>
        <v>651087</v>
      </c>
      <c r="X112" s="5">
        <v>486473479</v>
      </c>
      <c r="Y112" s="5">
        <v>4518667</v>
      </c>
      <c r="Z112" s="8">
        <f>X112+Y112</f>
        <v>490992146</v>
      </c>
      <c r="AA112" s="5">
        <v>149478615</v>
      </c>
      <c r="AB112" s="5">
        <v>325632214</v>
      </c>
      <c r="AC112" s="8">
        <f>AA112+AB112</f>
        <v>475110829</v>
      </c>
      <c r="AD112" s="5">
        <v>0</v>
      </c>
      <c r="AE112" s="5">
        <v>0</v>
      </c>
      <c r="AF112" s="6">
        <f>AD112+AE112</f>
        <v>0</v>
      </c>
    </row>
    <row r="113" spans="1:32" ht="19.5" customHeight="1">
      <c r="A113" s="53"/>
      <c r="B113" s="17" t="s">
        <v>59</v>
      </c>
      <c r="C113" s="5">
        <f t="shared" si="42"/>
        <v>6403320</v>
      </c>
      <c r="D113" s="5">
        <f t="shared" si="42"/>
        <v>48647942</v>
      </c>
      <c r="E113" s="6">
        <f t="shared" si="42"/>
        <v>55051262</v>
      </c>
      <c r="F113" s="5">
        <v>0</v>
      </c>
      <c r="G113" s="5">
        <v>0</v>
      </c>
      <c r="H113" s="5">
        <f>F113+G113</f>
        <v>0</v>
      </c>
      <c r="I113" s="5">
        <v>0</v>
      </c>
      <c r="J113" s="5">
        <v>0</v>
      </c>
      <c r="K113" s="5">
        <f>I113+J113</f>
        <v>0</v>
      </c>
      <c r="L113" s="5">
        <v>0</v>
      </c>
      <c r="M113" s="5">
        <v>0</v>
      </c>
      <c r="N113" s="5">
        <f>L113+M113</f>
        <v>0</v>
      </c>
      <c r="O113" s="5">
        <v>0</v>
      </c>
      <c r="P113" s="5">
        <v>0</v>
      </c>
      <c r="Q113" s="5">
        <f>O113+P113</f>
        <v>0</v>
      </c>
      <c r="R113" s="5">
        <v>0</v>
      </c>
      <c r="S113" s="5">
        <v>0</v>
      </c>
      <c r="T113" s="5">
        <f>R113+S113</f>
        <v>0</v>
      </c>
      <c r="U113" s="5">
        <v>0</v>
      </c>
      <c r="V113" s="5">
        <v>0</v>
      </c>
      <c r="W113" s="5">
        <f>U113+V113</f>
        <v>0</v>
      </c>
      <c r="X113" s="5">
        <v>0</v>
      </c>
      <c r="Y113" s="5">
        <v>0</v>
      </c>
      <c r="Z113" s="8">
        <f>X113+Y113</f>
        <v>0</v>
      </c>
      <c r="AA113" s="5">
        <v>6403320</v>
      </c>
      <c r="AB113" s="5">
        <v>48647942</v>
      </c>
      <c r="AC113" s="8">
        <f>AA113+AB113</f>
        <v>55051262</v>
      </c>
      <c r="AD113" s="5">
        <v>0</v>
      </c>
      <c r="AE113" s="5">
        <v>0</v>
      </c>
      <c r="AF113" s="6">
        <f>AD113+AE113</f>
        <v>0</v>
      </c>
    </row>
    <row r="114" spans="1:32" ht="19.5" customHeight="1">
      <c r="A114" s="54"/>
      <c r="B114" s="17" t="s">
        <v>4</v>
      </c>
      <c r="C114" s="5">
        <f t="shared" si="42"/>
        <v>186063681</v>
      </c>
      <c r="D114" s="5">
        <f t="shared" si="42"/>
        <v>625633902</v>
      </c>
      <c r="E114" s="6">
        <f t="shared" si="42"/>
        <v>811697583</v>
      </c>
      <c r="F114" s="5">
        <v>103390617</v>
      </c>
      <c r="G114" s="5">
        <v>340402540</v>
      </c>
      <c r="H114" s="5">
        <f>F114+G114</f>
        <v>443793157</v>
      </c>
      <c r="I114" s="5">
        <v>0</v>
      </c>
      <c r="J114" s="5">
        <v>0</v>
      </c>
      <c r="K114" s="5">
        <f>I114+J114</f>
        <v>0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0</v>
      </c>
      <c r="S114" s="5">
        <v>0</v>
      </c>
      <c r="T114" s="5">
        <f>R114+S114</f>
        <v>0</v>
      </c>
      <c r="U114" s="5">
        <v>82673064</v>
      </c>
      <c r="V114" s="5">
        <v>285231362</v>
      </c>
      <c r="W114" s="5">
        <f>U114+V114</f>
        <v>367904426</v>
      </c>
      <c r="X114" s="5">
        <v>0</v>
      </c>
      <c r="Y114" s="5">
        <v>0</v>
      </c>
      <c r="Z114" s="8">
        <f>X114+Y114</f>
        <v>0</v>
      </c>
      <c r="AA114" s="5">
        <v>0</v>
      </c>
      <c r="AB114" s="5">
        <v>0</v>
      </c>
      <c r="AC114" s="8">
        <f>AA114+AB114</f>
        <v>0</v>
      </c>
      <c r="AD114" s="5">
        <v>0</v>
      </c>
      <c r="AE114" s="5">
        <v>0</v>
      </c>
      <c r="AF114" s="6">
        <f>AD114+AE114</f>
        <v>0</v>
      </c>
    </row>
    <row r="115" spans="1:32" ht="19.5" customHeight="1" thickBot="1">
      <c r="A115" s="22" t="s">
        <v>5</v>
      </c>
      <c r="B115" s="21"/>
      <c r="C115" s="9">
        <f t="shared" ref="C115:AF115" si="43">SUM(C111:C114)</f>
        <v>906559010</v>
      </c>
      <c r="D115" s="9">
        <f t="shared" si="43"/>
        <v>1145331364</v>
      </c>
      <c r="E115" s="9">
        <f t="shared" si="43"/>
        <v>2051890374</v>
      </c>
      <c r="F115" s="9">
        <f t="shared" si="43"/>
        <v>114449220</v>
      </c>
      <c r="G115" s="9">
        <f t="shared" si="43"/>
        <v>362475348</v>
      </c>
      <c r="H115" s="9">
        <f t="shared" si="43"/>
        <v>476924568</v>
      </c>
      <c r="I115" s="9">
        <f t="shared" si="43"/>
        <v>0</v>
      </c>
      <c r="J115" s="9">
        <f t="shared" si="43"/>
        <v>0</v>
      </c>
      <c r="K115" s="9">
        <f t="shared" si="43"/>
        <v>0</v>
      </c>
      <c r="L115" s="9">
        <f t="shared" si="43"/>
        <v>4396652</v>
      </c>
      <c r="M115" s="9">
        <f t="shared" si="43"/>
        <v>1314936</v>
      </c>
      <c r="N115" s="9">
        <f t="shared" si="43"/>
        <v>5711588</v>
      </c>
      <c r="O115" s="9">
        <f t="shared" si="43"/>
        <v>0</v>
      </c>
      <c r="P115" s="9">
        <f t="shared" si="43"/>
        <v>0</v>
      </c>
      <c r="Q115" s="9">
        <f t="shared" si="43"/>
        <v>0</v>
      </c>
      <c r="R115" s="9">
        <f t="shared" si="43"/>
        <v>0</v>
      </c>
      <c r="S115" s="9">
        <f t="shared" si="43"/>
        <v>0</v>
      </c>
      <c r="T115" s="9">
        <f t="shared" si="43"/>
        <v>0</v>
      </c>
      <c r="U115" s="9">
        <f t="shared" si="43"/>
        <v>130596804</v>
      </c>
      <c r="V115" s="9">
        <f t="shared" si="43"/>
        <v>312383584</v>
      </c>
      <c r="W115" s="9">
        <f t="shared" si="43"/>
        <v>442980388</v>
      </c>
      <c r="X115" s="9">
        <f t="shared" si="43"/>
        <v>501234399</v>
      </c>
      <c r="Y115" s="9">
        <f t="shared" si="43"/>
        <v>4518667</v>
      </c>
      <c r="Z115" s="9">
        <f t="shared" si="43"/>
        <v>505753066</v>
      </c>
      <c r="AA115" s="9">
        <f t="shared" si="43"/>
        <v>155881935</v>
      </c>
      <c r="AB115" s="9">
        <f t="shared" si="43"/>
        <v>464638829</v>
      </c>
      <c r="AC115" s="9">
        <f t="shared" si="43"/>
        <v>620520764</v>
      </c>
      <c r="AD115" s="9">
        <f t="shared" si="43"/>
        <v>0</v>
      </c>
      <c r="AE115" s="9">
        <f t="shared" si="43"/>
        <v>0</v>
      </c>
      <c r="AF115" s="9">
        <f t="shared" si="43"/>
        <v>0</v>
      </c>
    </row>
    <row r="116" spans="1:32" ht="19.5" customHeight="1">
      <c r="A116" s="52" t="s">
        <v>42</v>
      </c>
      <c r="B116" s="18" t="s">
        <v>2</v>
      </c>
      <c r="C116" s="5">
        <f>F116+I116+L116+O116+U116+X116+AA116+AD116+R116</f>
        <v>0</v>
      </c>
      <c r="D116" s="5">
        <f>G116+J116+M116+P116+V116+Y116+AB116+AE116+S116</f>
        <v>0</v>
      </c>
      <c r="E116" s="6">
        <f>H116+K116+N116+Q116+W116+Z116+AC116+AF116+T116</f>
        <v>0</v>
      </c>
      <c r="F116" s="5">
        <v>0</v>
      </c>
      <c r="G116" s="5">
        <v>0</v>
      </c>
      <c r="H116" s="5">
        <f>F116+G116</f>
        <v>0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5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8">
        <f>AA116+AB116</f>
        <v>0</v>
      </c>
      <c r="AD116" s="5">
        <v>0</v>
      </c>
      <c r="AE116" s="5">
        <v>0</v>
      </c>
      <c r="AF116" s="6">
        <f>AD116+AE116</f>
        <v>0</v>
      </c>
    </row>
    <row r="117" spans="1:32" ht="19.5" customHeight="1">
      <c r="A117" s="53"/>
      <c r="B117" s="17" t="s">
        <v>3</v>
      </c>
      <c r="C117" s="5">
        <f t="shared" ref="C117:E119" si="44">F117+I117+L117+O117+U117+X117+AA117+AD117+R117</f>
        <v>0</v>
      </c>
      <c r="D117" s="5">
        <f t="shared" si="44"/>
        <v>0</v>
      </c>
      <c r="E117" s="6">
        <f t="shared" si="44"/>
        <v>0</v>
      </c>
      <c r="F117" s="5">
        <v>0</v>
      </c>
      <c r="G117" s="5">
        <v>0</v>
      </c>
      <c r="H117" s="5">
        <f>F117+G117</f>
        <v>0</v>
      </c>
      <c r="I117" s="5">
        <v>0</v>
      </c>
      <c r="J117" s="5">
        <v>0</v>
      </c>
      <c r="K117" s="5">
        <f>I117+J117</f>
        <v>0</v>
      </c>
      <c r="L117" s="5">
        <v>0</v>
      </c>
      <c r="M117" s="5">
        <v>0</v>
      </c>
      <c r="N117" s="5">
        <f>L117+M117</f>
        <v>0</v>
      </c>
      <c r="O117" s="5">
        <v>0</v>
      </c>
      <c r="P117" s="5">
        <v>0</v>
      </c>
      <c r="Q117" s="5">
        <f>O117+P117</f>
        <v>0</v>
      </c>
      <c r="R117" s="5">
        <v>0</v>
      </c>
      <c r="S117" s="5">
        <v>0</v>
      </c>
      <c r="T117" s="5">
        <f>R117+S117</f>
        <v>0</v>
      </c>
      <c r="U117" s="5">
        <v>0</v>
      </c>
      <c r="V117" s="5">
        <v>0</v>
      </c>
      <c r="W117" s="5">
        <f>U117+V117</f>
        <v>0</v>
      </c>
      <c r="X117" s="5">
        <v>0</v>
      </c>
      <c r="Y117" s="5">
        <v>0</v>
      </c>
      <c r="Z117" s="8">
        <f>X117+Y117</f>
        <v>0</v>
      </c>
      <c r="AA117" s="5">
        <v>0</v>
      </c>
      <c r="AB117" s="5">
        <v>0</v>
      </c>
      <c r="AC117" s="8">
        <f>AA117+AB117</f>
        <v>0</v>
      </c>
      <c r="AD117" s="5">
        <v>0</v>
      </c>
      <c r="AE117" s="5">
        <v>0</v>
      </c>
      <c r="AF117" s="6">
        <f>AD117+AE117</f>
        <v>0</v>
      </c>
    </row>
    <row r="118" spans="1:32" ht="19.5" customHeight="1">
      <c r="A118" s="53"/>
      <c r="B118" s="17" t="s">
        <v>59</v>
      </c>
      <c r="C118" s="5">
        <f t="shared" si="44"/>
        <v>0</v>
      </c>
      <c r="D118" s="5">
        <f t="shared" si="44"/>
        <v>0</v>
      </c>
      <c r="E118" s="6">
        <f t="shared" si="44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5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8">
        <f>AA118+AB118</f>
        <v>0</v>
      </c>
      <c r="AD118" s="5">
        <v>0</v>
      </c>
      <c r="AE118" s="5">
        <v>0</v>
      </c>
      <c r="AF118" s="6">
        <f>AD118+AE118</f>
        <v>0</v>
      </c>
    </row>
    <row r="119" spans="1:32" ht="19.5" customHeight="1">
      <c r="A119" s="54"/>
      <c r="B119" s="17" t="s">
        <v>4</v>
      </c>
      <c r="C119" s="5">
        <f t="shared" si="44"/>
        <v>0</v>
      </c>
      <c r="D119" s="5">
        <f t="shared" si="44"/>
        <v>3568236</v>
      </c>
      <c r="E119" s="6">
        <f t="shared" si="44"/>
        <v>3568236</v>
      </c>
      <c r="F119" s="5">
        <v>0</v>
      </c>
      <c r="G119" s="5">
        <v>3568236</v>
      </c>
      <c r="H119" s="5">
        <f>F119+G119</f>
        <v>3568236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5">
        <f>U119+V119</f>
        <v>0</v>
      </c>
      <c r="X119" s="5">
        <v>0</v>
      </c>
      <c r="Y119" s="5">
        <v>0</v>
      </c>
      <c r="Z119" s="8">
        <f>X119+Y119</f>
        <v>0</v>
      </c>
      <c r="AA119" s="5">
        <v>0</v>
      </c>
      <c r="AB119" s="5">
        <v>0</v>
      </c>
      <c r="AC119" s="8">
        <f>AA119+AB119</f>
        <v>0</v>
      </c>
      <c r="AD119" s="5">
        <v>0</v>
      </c>
      <c r="AE119" s="5">
        <v>0</v>
      </c>
      <c r="AF119" s="6">
        <f>AD119+AE119</f>
        <v>0</v>
      </c>
    </row>
    <row r="120" spans="1:32" ht="19.5" customHeight="1" thickBot="1">
      <c r="A120" s="22" t="s">
        <v>5</v>
      </c>
      <c r="B120" s="21"/>
      <c r="C120" s="9">
        <f t="shared" ref="C120:AF120" si="45">SUM(C116:C119)</f>
        <v>0</v>
      </c>
      <c r="D120" s="9">
        <f t="shared" si="45"/>
        <v>3568236</v>
      </c>
      <c r="E120" s="9">
        <f t="shared" si="45"/>
        <v>3568236</v>
      </c>
      <c r="F120" s="9">
        <f t="shared" si="45"/>
        <v>0</v>
      </c>
      <c r="G120" s="9">
        <f t="shared" si="45"/>
        <v>3568236</v>
      </c>
      <c r="H120" s="9">
        <f t="shared" si="45"/>
        <v>3568236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0</v>
      </c>
      <c r="S120" s="9">
        <f t="shared" si="45"/>
        <v>0</v>
      </c>
      <c r="T120" s="9">
        <f t="shared" si="45"/>
        <v>0</v>
      </c>
      <c r="U120" s="9">
        <f t="shared" si="45"/>
        <v>0</v>
      </c>
      <c r="V120" s="9">
        <f t="shared" si="45"/>
        <v>0</v>
      </c>
      <c r="W120" s="9">
        <f t="shared" si="45"/>
        <v>0</v>
      </c>
      <c r="X120" s="9">
        <f t="shared" si="45"/>
        <v>0</v>
      </c>
      <c r="Y120" s="9">
        <f t="shared" si="45"/>
        <v>0</v>
      </c>
      <c r="Z120" s="9">
        <f t="shared" si="45"/>
        <v>0</v>
      </c>
      <c r="AA120" s="9">
        <f t="shared" si="45"/>
        <v>0</v>
      </c>
      <c r="AB120" s="9">
        <f t="shared" si="45"/>
        <v>0</v>
      </c>
      <c r="AC120" s="9">
        <f t="shared" si="45"/>
        <v>0</v>
      </c>
      <c r="AD120" s="9">
        <f t="shared" si="45"/>
        <v>0</v>
      </c>
      <c r="AE120" s="9">
        <f t="shared" si="45"/>
        <v>0</v>
      </c>
      <c r="AF120" s="9">
        <f t="shared" si="45"/>
        <v>0</v>
      </c>
    </row>
    <row r="121" spans="1:32" ht="19.5" customHeight="1">
      <c r="A121" s="52" t="s">
        <v>43</v>
      </c>
      <c r="B121" s="18" t="s">
        <v>2</v>
      </c>
      <c r="C121" s="5">
        <f>F121+I121+L121+O121+U121+X121+AA121+AD121+R121</f>
        <v>0</v>
      </c>
      <c r="D121" s="5">
        <f>G121+J121+M121+P121+V121+Y121+AB121+AE121+S121</f>
        <v>0</v>
      </c>
      <c r="E121" s="6">
        <f>H121+K121+N121+Q121+W121+Z121+AC121+AF121+T121</f>
        <v>0</v>
      </c>
      <c r="F121" s="5">
        <v>0</v>
      </c>
      <c r="G121" s="5">
        <v>0</v>
      </c>
      <c r="H121" s="5">
        <f>F121+G121</f>
        <v>0</v>
      </c>
      <c r="I121" s="5">
        <v>0</v>
      </c>
      <c r="J121" s="5">
        <v>0</v>
      </c>
      <c r="K121" s="5">
        <f>I121+J121</f>
        <v>0</v>
      </c>
      <c r="L121" s="5">
        <v>0</v>
      </c>
      <c r="M121" s="5">
        <v>0</v>
      </c>
      <c r="N121" s="5">
        <f>L121+M121</f>
        <v>0</v>
      </c>
      <c r="O121" s="5">
        <v>0</v>
      </c>
      <c r="P121" s="5">
        <v>0</v>
      </c>
      <c r="Q121" s="5">
        <f>O121+P121</f>
        <v>0</v>
      </c>
      <c r="R121" s="5">
        <v>0</v>
      </c>
      <c r="S121" s="5">
        <v>0</v>
      </c>
      <c r="T121" s="5">
        <f>R121+S121</f>
        <v>0</v>
      </c>
      <c r="U121" s="5">
        <v>0</v>
      </c>
      <c r="V121" s="5">
        <v>0</v>
      </c>
      <c r="W121" s="5">
        <f>U121+V121</f>
        <v>0</v>
      </c>
      <c r="X121" s="5">
        <v>0</v>
      </c>
      <c r="Y121" s="5">
        <v>0</v>
      </c>
      <c r="Z121" s="8">
        <f>X121+Y121</f>
        <v>0</v>
      </c>
      <c r="AA121" s="5">
        <v>0</v>
      </c>
      <c r="AB121" s="5">
        <v>0</v>
      </c>
      <c r="AC121" s="8">
        <f>AA121+AB121</f>
        <v>0</v>
      </c>
      <c r="AD121" s="5">
        <v>0</v>
      </c>
      <c r="AE121" s="5">
        <v>0</v>
      </c>
      <c r="AF121" s="6">
        <f>AD121+AE121</f>
        <v>0</v>
      </c>
    </row>
    <row r="122" spans="1:32" ht="19.5" customHeight="1">
      <c r="A122" s="53"/>
      <c r="B122" s="17" t="s">
        <v>3</v>
      </c>
      <c r="C122" s="5">
        <f t="shared" ref="C122:E124" si="46">F122+I122+L122+O122+U122+X122+AA122+AD122+R122</f>
        <v>0</v>
      </c>
      <c r="D122" s="5">
        <f t="shared" si="46"/>
        <v>0</v>
      </c>
      <c r="E122" s="6">
        <f t="shared" si="46"/>
        <v>0</v>
      </c>
      <c r="F122" s="5">
        <v>0</v>
      </c>
      <c r="G122" s="5">
        <v>0</v>
      </c>
      <c r="H122" s="5">
        <f>F122+G122</f>
        <v>0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0</v>
      </c>
      <c r="P122" s="5">
        <v>0</v>
      </c>
      <c r="Q122" s="5">
        <f>O122+P122</f>
        <v>0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5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8">
        <f>AA122+AB122</f>
        <v>0</v>
      </c>
      <c r="AD122" s="5">
        <v>0</v>
      </c>
      <c r="AE122" s="5">
        <v>0</v>
      </c>
      <c r="AF122" s="6">
        <f>AD122+AE122</f>
        <v>0</v>
      </c>
    </row>
    <row r="123" spans="1:32" ht="19.5" customHeight="1">
      <c r="A123" s="53"/>
      <c r="B123" s="17" t="s">
        <v>59</v>
      </c>
      <c r="C123" s="5">
        <f t="shared" si="46"/>
        <v>0</v>
      </c>
      <c r="D123" s="5">
        <f t="shared" si="46"/>
        <v>0</v>
      </c>
      <c r="E123" s="6">
        <f t="shared" si="46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5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8">
        <f>AA123+AB123</f>
        <v>0</v>
      </c>
      <c r="AD123" s="5">
        <v>0</v>
      </c>
      <c r="AE123" s="5">
        <v>0</v>
      </c>
      <c r="AF123" s="6">
        <f>AD123+AE123</f>
        <v>0</v>
      </c>
    </row>
    <row r="124" spans="1:32" ht="19.5" customHeight="1">
      <c r="A124" s="54"/>
      <c r="B124" s="17" t="s">
        <v>4</v>
      </c>
      <c r="C124" s="5">
        <f t="shared" si="46"/>
        <v>6121524</v>
      </c>
      <c r="D124" s="5">
        <f t="shared" si="46"/>
        <v>18798221</v>
      </c>
      <c r="E124" s="6">
        <f t="shared" si="46"/>
        <v>24919745</v>
      </c>
      <c r="F124" s="5">
        <v>6121524</v>
      </c>
      <c r="G124" s="5">
        <v>12606451</v>
      </c>
      <c r="H124" s="5">
        <f>F124+G124</f>
        <v>18727975</v>
      </c>
      <c r="I124" s="5">
        <v>0</v>
      </c>
      <c r="J124" s="5">
        <v>0</v>
      </c>
      <c r="K124" s="5">
        <f>I124+J124</f>
        <v>0</v>
      </c>
      <c r="L124" s="5">
        <v>0</v>
      </c>
      <c r="M124" s="5">
        <v>0</v>
      </c>
      <c r="N124" s="5">
        <f>L124+M124</f>
        <v>0</v>
      </c>
      <c r="O124" s="5">
        <v>0</v>
      </c>
      <c r="P124" s="5">
        <v>6191770</v>
      </c>
      <c r="Q124" s="5">
        <f>O124+P124</f>
        <v>6191770</v>
      </c>
      <c r="R124" s="5">
        <v>0</v>
      </c>
      <c r="S124" s="5">
        <v>0</v>
      </c>
      <c r="T124" s="5">
        <f>R124+S124</f>
        <v>0</v>
      </c>
      <c r="U124" s="5">
        <v>0</v>
      </c>
      <c r="V124" s="5">
        <v>0</v>
      </c>
      <c r="W124" s="5">
        <f>U124+V124</f>
        <v>0</v>
      </c>
      <c r="X124" s="5">
        <v>0</v>
      </c>
      <c r="Y124" s="5">
        <v>0</v>
      </c>
      <c r="Z124" s="8">
        <f>X124+Y124</f>
        <v>0</v>
      </c>
      <c r="AA124" s="5">
        <v>0</v>
      </c>
      <c r="AB124" s="5">
        <v>0</v>
      </c>
      <c r="AC124" s="8">
        <f>AA124+AB124</f>
        <v>0</v>
      </c>
      <c r="AD124" s="5">
        <v>0</v>
      </c>
      <c r="AE124" s="5">
        <v>0</v>
      </c>
      <c r="AF124" s="6">
        <f>AD124+AE124</f>
        <v>0</v>
      </c>
    </row>
    <row r="125" spans="1:32" ht="19.5" customHeight="1" thickBot="1">
      <c r="A125" s="22" t="s">
        <v>5</v>
      </c>
      <c r="B125" s="21"/>
      <c r="C125" s="9">
        <f t="shared" ref="C125:AF125" si="47">SUM(C121:C124)</f>
        <v>6121524</v>
      </c>
      <c r="D125" s="9">
        <f t="shared" si="47"/>
        <v>18798221</v>
      </c>
      <c r="E125" s="9">
        <f t="shared" si="47"/>
        <v>24919745</v>
      </c>
      <c r="F125" s="9">
        <f t="shared" si="47"/>
        <v>6121524</v>
      </c>
      <c r="G125" s="9">
        <f t="shared" si="47"/>
        <v>12606451</v>
      </c>
      <c r="H125" s="9">
        <f t="shared" si="47"/>
        <v>18727975</v>
      </c>
      <c r="I125" s="9">
        <f t="shared" si="47"/>
        <v>0</v>
      </c>
      <c r="J125" s="9">
        <f t="shared" si="47"/>
        <v>0</v>
      </c>
      <c r="K125" s="9">
        <f t="shared" si="47"/>
        <v>0</v>
      </c>
      <c r="L125" s="9">
        <f t="shared" si="47"/>
        <v>0</v>
      </c>
      <c r="M125" s="9">
        <f t="shared" si="47"/>
        <v>0</v>
      </c>
      <c r="N125" s="9">
        <f t="shared" si="47"/>
        <v>0</v>
      </c>
      <c r="O125" s="9">
        <f t="shared" si="47"/>
        <v>0</v>
      </c>
      <c r="P125" s="9">
        <f t="shared" si="47"/>
        <v>6191770</v>
      </c>
      <c r="Q125" s="9">
        <f t="shared" si="47"/>
        <v>6191770</v>
      </c>
      <c r="R125" s="9">
        <f t="shared" si="47"/>
        <v>0</v>
      </c>
      <c r="S125" s="9">
        <f t="shared" si="47"/>
        <v>0</v>
      </c>
      <c r="T125" s="9">
        <f t="shared" si="47"/>
        <v>0</v>
      </c>
      <c r="U125" s="9">
        <f t="shared" si="47"/>
        <v>0</v>
      </c>
      <c r="V125" s="9">
        <f t="shared" si="47"/>
        <v>0</v>
      </c>
      <c r="W125" s="9">
        <f t="shared" si="47"/>
        <v>0</v>
      </c>
      <c r="X125" s="9">
        <f t="shared" si="47"/>
        <v>0</v>
      </c>
      <c r="Y125" s="9">
        <f t="shared" si="47"/>
        <v>0</v>
      </c>
      <c r="Z125" s="9">
        <f t="shared" si="47"/>
        <v>0</v>
      </c>
      <c r="AA125" s="9">
        <f t="shared" si="47"/>
        <v>0</v>
      </c>
      <c r="AB125" s="9">
        <f t="shared" si="47"/>
        <v>0</v>
      </c>
      <c r="AC125" s="9">
        <f t="shared" si="47"/>
        <v>0</v>
      </c>
      <c r="AD125" s="9">
        <f t="shared" si="47"/>
        <v>0</v>
      </c>
      <c r="AE125" s="9">
        <f t="shared" si="47"/>
        <v>0</v>
      </c>
      <c r="AF125" s="9">
        <f t="shared" si="47"/>
        <v>0</v>
      </c>
    </row>
    <row r="126" spans="1:32" ht="19.5" customHeight="1">
      <c r="A126" s="52" t="s">
        <v>44</v>
      </c>
      <c r="B126" s="18" t="s">
        <v>2</v>
      </c>
      <c r="C126" s="5">
        <f>F126+I126+L126+O126+U126+X126+AA126+AD126+R126</f>
        <v>0</v>
      </c>
      <c r="D126" s="5">
        <f>G126+J126+M126+P126+V126+Y126+AB126+AE126+S126</f>
        <v>651022</v>
      </c>
      <c r="E126" s="6">
        <f>H126+K126+N126+Q126+W126+Z126+AC126+AF126+T126</f>
        <v>651022</v>
      </c>
      <c r="F126" s="5">
        <v>0</v>
      </c>
      <c r="G126" s="5">
        <v>651022</v>
      </c>
      <c r="H126" s="5">
        <f>F126+G126</f>
        <v>651022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5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8">
        <f>AA126+AB126</f>
        <v>0</v>
      </c>
      <c r="AD126" s="5">
        <v>0</v>
      </c>
      <c r="AE126" s="5">
        <v>0</v>
      </c>
      <c r="AF126" s="6">
        <f>AD126+AE126</f>
        <v>0</v>
      </c>
    </row>
    <row r="127" spans="1:32" ht="19.5" customHeight="1">
      <c r="A127" s="53"/>
      <c r="B127" s="17" t="s">
        <v>3</v>
      </c>
      <c r="C127" s="5">
        <f t="shared" ref="C127:E129" si="48">F127+I127+L127+O127+U127+X127+AA127+AD127+R127</f>
        <v>25635439</v>
      </c>
      <c r="D127" s="5">
        <f t="shared" si="48"/>
        <v>0</v>
      </c>
      <c r="E127" s="6">
        <f t="shared" si="48"/>
        <v>25635439</v>
      </c>
      <c r="F127" s="5">
        <v>0</v>
      </c>
      <c r="G127" s="5">
        <v>0</v>
      </c>
      <c r="H127" s="5">
        <f>F127+G127</f>
        <v>0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0</v>
      </c>
      <c r="W127" s="5">
        <f>U127+V127</f>
        <v>0</v>
      </c>
      <c r="X127" s="5">
        <v>25635439</v>
      </c>
      <c r="Y127" s="5">
        <v>0</v>
      </c>
      <c r="Z127" s="8">
        <f>X127+Y127</f>
        <v>25635439</v>
      </c>
      <c r="AA127" s="5">
        <v>0</v>
      </c>
      <c r="AB127" s="5">
        <v>0</v>
      </c>
      <c r="AC127" s="8">
        <f>AA127+AB127</f>
        <v>0</v>
      </c>
      <c r="AD127" s="5">
        <v>0</v>
      </c>
      <c r="AE127" s="5">
        <v>0</v>
      </c>
      <c r="AF127" s="6">
        <f>AD127+AE127</f>
        <v>0</v>
      </c>
    </row>
    <row r="128" spans="1:32" ht="19.5" customHeight="1">
      <c r="A128" s="53"/>
      <c r="B128" s="17" t="s">
        <v>59</v>
      </c>
      <c r="C128" s="5">
        <f t="shared" si="48"/>
        <v>0</v>
      </c>
      <c r="D128" s="5">
        <f t="shared" si="48"/>
        <v>0</v>
      </c>
      <c r="E128" s="6">
        <f t="shared" si="48"/>
        <v>0</v>
      </c>
      <c r="F128" s="5">
        <v>0</v>
      </c>
      <c r="G128" s="5">
        <v>0</v>
      </c>
      <c r="H128" s="5">
        <f>F128+G128</f>
        <v>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5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8">
        <f>AA128+AB128</f>
        <v>0</v>
      </c>
      <c r="AD128" s="5">
        <v>0</v>
      </c>
      <c r="AE128" s="5">
        <v>0</v>
      </c>
      <c r="AF128" s="6">
        <f>AD128+AE128</f>
        <v>0</v>
      </c>
    </row>
    <row r="129" spans="1:32" ht="19.5" customHeight="1">
      <c r="A129" s="54"/>
      <c r="B129" s="17" t="s">
        <v>4</v>
      </c>
      <c r="C129" s="5">
        <f t="shared" si="48"/>
        <v>20847773</v>
      </c>
      <c r="D129" s="5">
        <f t="shared" si="48"/>
        <v>17442339</v>
      </c>
      <c r="E129" s="6">
        <f t="shared" si="48"/>
        <v>38290112</v>
      </c>
      <c r="F129" s="5">
        <v>9511227</v>
      </c>
      <c r="G129" s="5">
        <v>155338</v>
      </c>
      <c r="H129" s="5">
        <f>F129+G129</f>
        <v>9666565</v>
      </c>
      <c r="I129" s="5">
        <v>0</v>
      </c>
      <c r="J129" s="5">
        <v>0</v>
      </c>
      <c r="K129" s="5">
        <f>I129+J129</f>
        <v>0</v>
      </c>
      <c r="L129" s="5">
        <v>0</v>
      </c>
      <c r="M129" s="5">
        <v>0</v>
      </c>
      <c r="N129" s="5">
        <f>L129+M129</f>
        <v>0</v>
      </c>
      <c r="O129" s="5">
        <v>0</v>
      </c>
      <c r="P129" s="5">
        <v>0</v>
      </c>
      <c r="Q129" s="5">
        <f>O129+P129</f>
        <v>0</v>
      </c>
      <c r="R129" s="5">
        <v>0</v>
      </c>
      <c r="S129" s="5">
        <v>0</v>
      </c>
      <c r="T129" s="5">
        <f>R129+S129</f>
        <v>0</v>
      </c>
      <c r="U129" s="5">
        <v>0</v>
      </c>
      <c r="V129" s="5">
        <v>0</v>
      </c>
      <c r="W129" s="5">
        <f>U129+V129</f>
        <v>0</v>
      </c>
      <c r="X129" s="5">
        <v>11336546</v>
      </c>
      <c r="Y129" s="5">
        <v>17287001</v>
      </c>
      <c r="Z129" s="8">
        <f>X129+Y129</f>
        <v>28623547</v>
      </c>
      <c r="AA129" s="5">
        <v>0</v>
      </c>
      <c r="AB129" s="5">
        <v>0</v>
      </c>
      <c r="AC129" s="8">
        <f>AA129+AB129</f>
        <v>0</v>
      </c>
      <c r="AD129" s="5">
        <v>0</v>
      </c>
      <c r="AE129" s="5">
        <v>0</v>
      </c>
      <c r="AF129" s="6">
        <f>AD129+AE129</f>
        <v>0</v>
      </c>
    </row>
    <row r="130" spans="1:32" ht="19.5" customHeight="1" thickBot="1">
      <c r="A130" s="22" t="s">
        <v>5</v>
      </c>
      <c r="B130" s="21"/>
      <c r="C130" s="9">
        <f t="shared" ref="C130:AF130" si="49">SUM(C126:C129)</f>
        <v>46483212</v>
      </c>
      <c r="D130" s="9">
        <f t="shared" si="49"/>
        <v>18093361</v>
      </c>
      <c r="E130" s="9">
        <f t="shared" si="49"/>
        <v>64576573</v>
      </c>
      <c r="F130" s="9">
        <f t="shared" si="49"/>
        <v>9511227</v>
      </c>
      <c r="G130" s="9">
        <f t="shared" si="49"/>
        <v>806360</v>
      </c>
      <c r="H130" s="9">
        <f t="shared" si="49"/>
        <v>10317587</v>
      </c>
      <c r="I130" s="9">
        <f t="shared" si="49"/>
        <v>0</v>
      </c>
      <c r="J130" s="9">
        <f t="shared" si="49"/>
        <v>0</v>
      </c>
      <c r="K130" s="9">
        <f t="shared" si="49"/>
        <v>0</v>
      </c>
      <c r="L130" s="9">
        <f t="shared" si="49"/>
        <v>0</v>
      </c>
      <c r="M130" s="9">
        <f t="shared" si="49"/>
        <v>0</v>
      </c>
      <c r="N130" s="9">
        <f t="shared" si="49"/>
        <v>0</v>
      </c>
      <c r="O130" s="9">
        <f t="shared" si="49"/>
        <v>0</v>
      </c>
      <c r="P130" s="9">
        <f t="shared" si="49"/>
        <v>0</v>
      </c>
      <c r="Q130" s="9">
        <f t="shared" si="49"/>
        <v>0</v>
      </c>
      <c r="R130" s="9">
        <f t="shared" si="49"/>
        <v>0</v>
      </c>
      <c r="S130" s="9">
        <f t="shared" si="49"/>
        <v>0</v>
      </c>
      <c r="T130" s="9">
        <f t="shared" si="49"/>
        <v>0</v>
      </c>
      <c r="U130" s="9">
        <f t="shared" si="49"/>
        <v>0</v>
      </c>
      <c r="V130" s="9">
        <f t="shared" si="49"/>
        <v>0</v>
      </c>
      <c r="W130" s="9">
        <f t="shared" si="49"/>
        <v>0</v>
      </c>
      <c r="X130" s="9">
        <f t="shared" si="49"/>
        <v>36971985</v>
      </c>
      <c r="Y130" s="9">
        <f t="shared" si="49"/>
        <v>17287001</v>
      </c>
      <c r="Z130" s="9">
        <f t="shared" si="49"/>
        <v>54258986</v>
      </c>
      <c r="AA130" s="9">
        <f t="shared" si="49"/>
        <v>0</v>
      </c>
      <c r="AB130" s="9">
        <f t="shared" si="49"/>
        <v>0</v>
      </c>
      <c r="AC130" s="9">
        <f t="shared" si="49"/>
        <v>0</v>
      </c>
      <c r="AD130" s="9">
        <f t="shared" si="49"/>
        <v>0</v>
      </c>
      <c r="AE130" s="9">
        <f t="shared" si="49"/>
        <v>0</v>
      </c>
      <c r="AF130" s="9">
        <f t="shared" si="49"/>
        <v>0</v>
      </c>
    </row>
    <row r="131" spans="1:32" ht="19.5" customHeight="1">
      <c r="A131" s="52" t="s">
        <v>45</v>
      </c>
      <c r="B131" s="18" t="s">
        <v>2</v>
      </c>
      <c r="C131" s="5">
        <f>F131+I131+L131+O131+U131+X131+AA131+AD131+R131</f>
        <v>0</v>
      </c>
      <c r="D131" s="5">
        <f>G131+J131+M131+P131+V131+Y131+AB131+AE131+S131</f>
        <v>0</v>
      </c>
      <c r="E131" s="6">
        <f>H131+K131+N131+Q131+W131+Z131+AC131+AF131+T131</f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5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8">
        <f>AA131+AB131</f>
        <v>0</v>
      </c>
      <c r="AD131" s="5">
        <v>0</v>
      </c>
      <c r="AE131" s="5">
        <v>0</v>
      </c>
      <c r="AF131" s="6">
        <f>AD131+AE131</f>
        <v>0</v>
      </c>
    </row>
    <row r="132" spans="1:32" ht="19.5" customHeight="1">
      <c r="A132" s="53"/>
      <c r="B132" s="17" t="s">
        <v>3</v>
      </c>
      <c r="C132" s="5">
        <f t="shared" ref="C132:E134" si="50">F132+I132+L132+O132+U132+X132+AA132+AD132+R132</f>
        <v>0</v>
      </c>
      <c r="D132" s="5">
        <f t="shared" si="50"/>
        <v>0</v>
      </c>
      <c r="E132" s="6">
        <f t="shared" si="50"/>
        <v>0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0</v>
      </c>
      <c r="V132" s="5">
        <v>0</v>
      </c>
      <c r="W132" s="5">
        <f>U132+V132</f>
        <v>0</v>
      </c>
      <c r="X132" s="5">
        <v>0</v>
      </c>
      <c r="Y132" s="5">
        <v>0</v>
      </c>
      <c r="Z132" s="8">
        <f>X132+Y132</f>
        <v>0</v>
      </c>
      <c r="AA132" s="5">
        <v>0</v>
      </c>
      <c r="AB132" s="5">
        <v>0</v>
      </c>
      <c r="AC132" s="8">
        <f>AA132+AB132</f>
        <v>0</v>
      </c>
      <c r="AD132" s="5">
        <v>0</v>
      </c>
      <c r="AE132" s="5">
        <v>0</v>
      </c>
      <c r="AF132" s="6">
        <f>AD132+AE132</f>
        <v>0</v>
      </c>
    </row>
    <row r="133" spans="1:32" ht="19.5" customHeight="1">
      <c r="A133" s="53"/>
      <c r="B133" s="17" t="s">
        <v>59</v>
      </c>
      <c r="C133" s="5">
        <f t="shared" si="50"/>
        <v>0</v>
      </c>
      <c r="D133" s="5">
        <f t="shared" si="50"/>
        <v>0</v>
      </c>
      <c r="E133" s="6">
        <f t="shared" si="50"/>
        <v>0</v>
      </c>
      <c r="F133" s="5">
        <v>0</v>
      </c>
      <c r="G133" s="5">
        <v>0</v>
      </c>
      <c r="H133" s="5">
        <f>F133+G133</f>
        <v>0</v>
      </c>
      <c r="I133" s="5">
        <v>0</v>
      </c>
      <c r="J133" s="5">
        <v>0</v>
      </c>
      <c r="K133" s="5">
        <f>I133+J133</f>
        <v>0</v>
      </c>
      <c r="L133" s="5">
        <v>0</v>
      </c>
      <c r="M133" s="5">
        <v>0</v>
      </c>
      <c r="N133" s="5">
        <f>L133+M133</f>
        <v>0</v>
      </c>
      <c r="O133" s="5">
        <v>0</v>
      </c>
      <c r="P133" s="5">
        <v>0</v>
      </c>
      <c r="Q133" s="5">
        <f>O133+P133</f>
        <v>0</v>
      </c>
      <c r="R133" s="5">
        <v>0</v>
      </c>
      <c r="S133" s="5">
        <v>0</v>
      </c>
      <c r="T133" s="5">
        <f>R133+S133</f>
        <v>0</v>
      </c>
      <c r="U133" s="5">
        <v>0</v>
      </c>
      <c r="V133" s="5">
        <v>0</v>
      </c>
      <c r="W133" s="5">
        <f>U133+V133</f>
        <v>0</v>
      </c>
      <c r="X133" s="5">
        <v>0</v>
      </c>
      <c r="Y133" s="5">
        <v>0</v>
      </c>
      <c r="Z133" s="8">
        <f>X133+Y133</f>
        <v>0</v>
      </c>
      <c r="AA133" s="5">
        <v>0</v>
      </c>
      <c r="AB133" s="5">
        <v>0</v>
      </c>
      <c r="AC133" s="8">
        <f>AA133+AB133</f>
        <v>0</v>
      </c>
      <c r="AD133" s="5">
        <v>0</v>
      </c>
      <c r="AE133" s="5">
        <v>0</v>
      </c>
      <c r="AF133" s="6">
        <f>AD133+AE133</f>
        <v>0</v>
      </c>
    </row>
    <row r="134" spans="1:32" ht="19.5" customHeight="1">
      <c r="A134" s="54"/>
      <c r="B134" s="17" t="s">
        <v>4</v>
      </c>
      <c r="C134" s="5">
        <f t="shared" si="50"/>
        <v>25370584</v>
      </c>
      <c r="D134" s="5">
        <f t="shared" si="50"/>
        <v>18744414</v>
      </c>
      <c r="E134" s="6">
        <f t="shared" si="50"/>
        <v>44114998</v>
      </c>
      <c r="F134" s="5">
        <v>1966570</v>
      </c>
      <c r="G134" s="5">
        <v>18744414</v>
      </c>
      <c r="H134" s="5">
        <f>F134+G134</f>
        <v>20710984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0</v>
      </c>
      <c r="V134" s="5">
        <v>0</v>
      </c>
      <c r="W134" s="5">
        <f>U134+V134</f>
        <v>0</v>
      </c>
      <c r="X134" s="5">
        <v>23404014</v>
      </c>
      <c r="Y134" s="5">
        <v>0</v>
      </c>
      <c r="Z134" s="8">
        <f>X134+Y134</f>
        <v>23404014</v>
      </c>
      <c r="AA134" s="5">
        <v>0</v>
      </c>
      <c r="AB134" s="5">
        <v>0</v>
      </c>
      <c r="AC134" s="8">
        <f>AA134+AB134</f>
        <v>0</v>
      </c>
      <c r="AD134" s="5">
        <v>0</v>
      </c>
      <c r="AE134" s="5">
        <v>0</v>
      </c>
      <c r="AF134" s="6">
        <f>AD134+AE134</f>
        <v>0</v>
      </c>
    </row>
    <row r="135" spans="1:32" ht="19.5" customHeight="1" thickBot="1">
      <c r="A135" s="22" t="s">
        <v>5</v>
      </c>
      <c r="B135" s="21"/>
      <c r="C135" s="9">
        <f t="shared" ref="C135:AF135" si="51">SUM(C131:C134)</f>
        <v>25370584</v>
      </c>
      <c r="D135" s="9">
        <f t="shared" si="51"/>
        <v>18744414</v>
      </c>
      <c r="E135" s="9">
        <f t="shared" si="51"/>
        <v>44114998</v>
      </c>
      <c r="F135" s="9">
        <f t="shared" si="51"/>
        <v>1966570</v>
      </c>
      <c r="G135" s="9">
        <f t="shared" si="51"/>
        <v>18744414</v>
      </c>
      <c r="H135" s="9">
        <f t="shared" si="51"/>
        <v>20710984</v>
      </c>
      <c r="I135" s="9">
        <f t="shared" si="51"/>
        <v>0</v>
      </c>
      <c r="J135" s="9">
        <f t="shared" si="51"/>
        <v>0</v>
      </c>
      <c r="K135" s="9">
        <f t="shared" si="51"/>
        <v>0</v>
      </c>
      <c r="L135" s="9">
        <f t="shared" si="51"/>
        <v>0</v>
      </c>
      <c r="M135" s="9">
        <f t="shared" si="51"/>
        <v>0</v>
      </c>
      <c r="N135" s="9">
        <f t="shared" si="51"/>
        <v>0</v>
      </c>
      <c r="O135" s="9">
        <f t="shared" si="51"/>
        <v>0</v>
      </c>
      <c r="P135" s="9">
        <f t="shared" si="51"/>
        <v>0</v>
      </c>
      <c r="Q135" s="9">
        <f t="shared" si="51"/>
        <v>0</v>
      </c>
      <c r="R135" s="9">
        <f t="shared" si="51"/>
        <v>0</v>
      </c>
      <c r="S135" s="9">
        <f t="shared" si="51"/>
        <v>0</v>
      </c>
      <c r="T135" s="9">
        <f t="shared" si="51"/>
        <v>0</v>
      </c>
      <c r="U135" s="9">
        <f t="shared" si="51"/>
        <v>0</v>
      </c>
      <c r="V135" s="9">
        <f t="shared" si="51"/>
        <v>0</v>
      </c>
      <c r="W135" s="9">
        <f t="shared" si="51"/>
        <v>0</v>
      </c>
      <c r="X135" s="9">
        <f t="shared" si="51"/>
        <v>23404014</v>
      </c>
      <c r="Y135" s="9">
        <f t="shared" si="51"/>
        <v>0</v>
      </c>
      <c r="Z135" s="9">
        <f t="shared" si="51"/>
        <v>23404014</v>
      </c>
      <c r="AA135" s="9">
        <f t="shared" si="51"/>
        <v>0</v>
      </c>
      <c r="AB135" s="9">
        <f t="shared" si="51"/>
        <v>0</v>
      </c>
      <c r="AC135" s="9">
        <f t="shared" si="51"/>
        <v>0</v>
      </c>
      <c r="AD135" s="9">
        <f t="shared" si="51"/>
        <v>0</v>
      </c>
      <c r="AE135" s="9">
        <f t="shared" si="51"/>
        <v>0</v>
      </c>
      <c r="AF135" s="9">
        <f t="shared" si="51"/>
        <v>0</v>
      </c>
    </row>
    <row r="136" spans="1:32" ht="19.5" customHeight="1">
      <c r="A136" s="52" t="s">
        <v>46</v>
      </c>
      <c r="B136" s="18" t="s">
        <v>2</v>
      </c>
      <c r="C136" s="5">
        <f>F136+I136+L136+O136+U136+X136+AA136+AD136+R136</f>
        <v>0</v>
      </c>
      <c r="D136" s="5">
        <f>G136+J136+M136+P136+V136+Y136+AB136+AE136+S136</f>
        <v>0</v>
      </c>
      <c r="E136" s="6">
        <f>H136+K136+N136+Q136+W136+Z136+AC136+AF136+T136</f>
        <v>0</v>
      </c>
      <c r="F136" s="5">
        <v>0</v>
      </c>
      <c r="G136" s="5">
        <v>0</v>
      </c>
      <c r="H136" s="5">
        <f>F136+G136</f>
        <v>0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0</v>
      </c>
      <c r="V136" s="5">
        <v>0</v>
      </c>
      <c r="W136" s="5">
        <f>U136+V136</f>
        <v>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8">
        <f>AA136+AB136</f>
        <v>0</v>
      </c>
      <c r="AD136" s="5">
        <v>0</v>
      </c>
      <c r="AE136" s="5">
        <v>0</v>
      </c>
      <c r="AF136" s="6">
        <f>AD136+AE136</f>
        <v>0</v>
      </c>
    </row>
    <row r="137" spans="1:32" ht="19.5" customHeight="1">
      <c r="A137" s="53"/>
      <c r="B137" s="17" t="s">
        <v>3</v>
      </c>
      <c r="C137" s="5">
        <f t="shared" ref="C137:E139" si="52">F137+I137+L137+O137+U137+X137+AA137+AD137+R137</f>
        <v>0</v>
      </c>
      <c r="D137" s="5">
        <f t="shared" si="52"/>
        <v>0</v>
      </c>
      <c r="E137" s="6">
        <f t="shared" si="52"/>
        <v>0</v>
      </c>
      <c r="F137" s="5">
        <v>0</v>
      </c>
      <c r="G137" s="5">
        <v>0</v>
      </c>
      <c r="H137" s="5">
        <f>F137+G137</f>
        <v>0</v>
      </c>
      <c r="I137" s="5">
        <v>0</v>
      </c>
      <c r="J137" s="5">
        <v>0</v>
      </c>
      <c r="K137" s="5">
        <f>I137+J137</f>
        <v>0</v>
      </c>
      <c r="L137" s="5">
        <v>0</v>
      </c>
      <c r="M137" s="5">
        <v>0</v>
      </c>
      <c r="N137" s="5">
        <f>L137+M137</f>
        <v>0</v>
      </c>
      <c r="O137" s="5">
        <v>0</v>
      </c>
      <c r="P137" s="5">
        <v>0</v>
      </c>
      <c r="Q137" s="5">
        <f>O137+P137</f>
        <v>0</v>
      </c>
      <c r="R137" s="5">
        <v>0</v>
      </c>
      <c r="S137" s="5">
        <v>0</v>
      </c>
      <c r="T137" s="5">
        <f>R137+S137</f>
        <v>0</v>
      </c>
      <c r="U137" s="5">
        <v>0</v>
      </c>
      <c r="V137" s="5">
        <v>0</v>
      </c>
      <c r="W137" s="5">
        <f>U137+V137</f>
        <v>0</v>
      </c>
      <c r="X137" s="5">
        <v>0</v>
      </c>
      <c r="Y137" s="5">
        <v>0</v>
      </c>
      <c r="Z137" s="8">
        <f>X137+Y137</f>
        <v>0</v>
      </c>
      <c r="AA137" s="5">
        <v>0</v>
      </c>
      <c r="AB137" s="5">
        <v>0</v>
      </c>
      <c r="AC137" s="8">
        <f>AA137+AB137</f>
        <v>0</v>
      </c>
      <c r="AD137" s="5">
        <v>0</v>
      </c>
      <c r="AE137" s="5">
        <v>0</v>
      </c>
      <c r="AF137" s="6">
        <f>AD137+AE137</f>
        <v>0</v>
      </c>
    </row>
    <row r="138" spans="1:32" ht="19.5" customHeight="1">
      <c r="A138" s="53"/>
      <c r="B138" s="17" t="s">
        <v>59</v>
      </c>
      <c r="C138" s="5">
        <f t="shared" si="52"/>
        <v>0</v>
      </c>
      <c r="D138" s="5">
        <f t="shared" si="52"/>
        <v>0</v>
      </c>
      <c r="E138" s="6">
        <f t="shared" si="52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5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8">
        <f>AA138+AB138</f>
        <v>0</v>
      </c>
      <c r="AD138" s="5">
        <v>0</v>
      </c>
      <c r="AE138" s="5">
        <v>0</v>
      </c>
      <c r="AF138" s="6">
        <f>AD138+AE138</f>
        <v>0</v>
      </c>
    </row>
    <row r="139" spans="1:32" ht="19.5" customHeight="1">
      <c r="A139" s="54"/>
      <c r="B139" s="17" t="s">
        <v>4</v>
      </c>
      <c r="C139" s="5">
        <f t="shared" si="52"/>
        <v>0</v>
      </c>
      <c r="D139" s="5">
        <f t="shared" si="52"/>
        <v>1021423</v>
      </c>
      <c r="E139" s="6">
        <f t="shared" si="52"/>
        <v>1021423</v>
      </c>
      <c r="F139" s="5">
        <v>0</v>
      </c>
      <c r="G139" s="5">
        <v>1021423</v>
      </c>
      <c r="H139" s="5">
        <f>F139+G139</f>
        <v>1021423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5">
        <f>U139+V139</f>
        <v>0</v>
      </c>
      <c r="X139" s="5">
        <v>0</v>
      </c>
      <c r="Y139" s="5">
        <v>0</v>
      </c>
      <c r="Z139" s="8">
        <f>X139+Y139</f>
        <v>0</v>
      </c>
      <c r="AA139" s="5">
        <v>0</v>
      </c>
      <c r="AB139" s="5">
        <v>0</v>
      </c>
      <c r="AC139" s="8">
        <f>AA139+AB139</f>
        <v>0</v>
      </c>
      <c r="AD139" s="5">
        <v>0</v>
      </c>
      <c r="AE139" s="5">
        <v>0</v>
      </c>
      <c r="AF139" s="6">
        <f>AD139+AE139</f>
        <v>0</v>
      </c>
    </row>
    <row r="140" spans="1:32" ht="19.5" customHeight="1" thickBot="1">
      <c r="A140" s="22" t="s">
        <v>5</v>
      </c>
      <c r="B140" s="21"/>
      <c r="C140" s="9">
        <f t="shared" ref="C140:AF140" si="53">SUM(C136:C139)</f>
        <v>0</v>
      </c>
      <c r="D140" s="9">
        <f t="shared" si="53"/>
        <v>1021423</v>
      </c>
      <c r="E140" s="9">
        <f t="shared" si="53"/>
        <v>1021423</v>
      </c>
      <c r="F140" s="9">
        <f t="shared" si="53"/>
        <v>0</v>
      </c>
      <c r="G140" s="9">
        <f t="shared" si="53"/>
        <v>1021423</v>
      </c>
      <c r="H140" s="9">
        <f t="shared" si="53"/>
        <v>1021423</v>
      </c>
      <c r="I140" s="9">
        <f t="shared" si="53"/>
        <v>0</v>
      </c>
      <c r="J140" s="9">
        <f t="shared" si="53"/>
        <v>0</v>
      </c>
      <c r="K140" s="9">
        <f t="shared" si="53"/>
        <v>0</v>
      </c>
      <c r="L140" s="9">
        <f t="shared" si="53"/>
        <v>0</v>
      </c>
      <c r="M140" s="9">
        <f t="shared" si="53"/>
        <v>0</v>
      </c>
      <c r="N140" s="9">
        <f t="shared" si="53"/>
        <v>0</v>
      </c>
      <c r="O140" s="9">
        <f t="shared" si="53"/>
        <v>0</v>
      </c>
      <c r="P140" s="9">
        <f t="shared" si="53"/>
        <v>0</v>
      </c>
      <c r="Q140" s="9">
        <f t="shared" si="53"/>
        <v>0</v>
      </c>
      <c r="R140" s="9">
        <f t="shared" si="53"/>
        <v>0</v>
      </c>
      <c r="S140" s="9">
        <f t="shared" si="53"/>
        <v>0</v>
      </c>
      <c r="T140" s="9">
        <f t="shared" si="53"/>
        <v>0</v>
      </c>
      <c r="U140" s="9">
        <f t="shared" si="53"/>
        <v>0</v>
      </c>
      <c r="V140" s="9">
        <f t="shared" si="53"/>
        <v>0</v>
      </c>
      <c r="W140" s="9">
        <f t="shared" si="53"/>
        <v>0</v>
      </c>
      <c r="X140" s="9">
        <f t="shared" si="53"/>
        <v>0</v>
      </c>
      <c r="Y140" s="9">
        <f t="shared" si="53"/>
        <v>0</v>
      </c>
      <c r="Z140" s="9">
        <f t="shared" si="53"/>
        <v>0</v>
      </c>
      <c r="AA140" s="9">
        <f t="shared" si="53"/>
        <v>0</v>
      </c>
      <c r="AB140" s="9">
        <f t="shared" si="53"/>
        <v>0</v>
      </c>
      <c r="AC140" s="9">
        <f t="shared" si="53"/>
        <v>0</v>
      </c>
      <c r="AD140" s="9">
        <f t="shared" si="53"/>
        <v>0</v>
      </c>
      <c r="AE140" s="9">
        <f t="shared" si="53"/>
        <v>0</v>
      </c>
      <c r="AF140" s="9">
        <f t="shared" si="53"/>
        <v>0</v>
      </c>
    </row>
    <row r="141" spans="1:32" ht="19.5" customHeight="1">
      <c r="A141" s="52" t="s">
        <v>58</v>
      </c>
      <c r="B141" s="18" t="s">
        <v>2</v>
      </c>
      <c r="C141" s="5">
        <f>F141+I141+L141+O141+U141+X141+AA141+AD141+R141</f>
        <v>0</v>
      </c>
      <c r="D141" s="5">
        <f>G141+J141+M141+P141+V141+Y141+AB141+AE141+S141</f>
        <v>0</v>
      </c>
      <c r="E141" s="6">
        <f>H141+K141+N141+Q141+W141+Z141+AC141+AF141+T141</f>
        <v>0</v>
      </c>
      <c r="F141" s="5">
        <v>0</v>
      </c>
      <c r="G141" s="5">
        <v>0</v>
      </c>
      <c r="H141" s="5">
        <f>F141+G141</f>
        <v>0</v>
      </c>
      <c r="I141" s="5">
        <v>0</v>
      </c>
      <c r="J141" s="5">
        <v>0</v>
      </c>
      <c r="K141" s="5">
        <f>I141+J141</f>
        <v>0</v>
      </c>
      <c r="L141" s="5">
        <v>0</v>
      </c>
      <c r="M141" s="5">
        <v>0</v>
      </c>
      <c r="N141" s="5">
        <f>L141+M141</f>
        <v>0</v>
      </c>
      <c r="O141" s="5">
        <v>0</v>
      </c>
      <c r="P141" s="5">
        <v>0</v>
      </c>
      <c r="Q141" s="5">
        <f>O141+P141</f>
        <v>0</v>
      </c>
      <c r="R141" s="5">
        <v>0</v>
      </c>
      <c r="S141" s="5">
        <v>0</v>
      </c>
      <c r="T141" s="5">
        <f>R141+S141</f>
        <v>0</v>
      </c>
      <c r="U141" s="5">
        <v>0</v>
      </c>
      <c r="V141" s="5">
        <v>0</v>
      </c>
      <c r="W141" s="5">
        <f>U141+V141</f>
        <v>0</v>
      </c>
      <c r="X141" s="5">
        <v>0</v>
      </c>
      <c r="Y141" s="5">
        <v>0</v>
      </c>
      <c r="Z141" s="8">
        <f>X141+Y141</f>
        <v>0</v>
      </c>
      <c r="AA141" s="5">
        <v>0</v>
      </c>
      <c r="AB141" s="5">
        <v>0</v>
      </c>
      <c r="AC141" s="8">
        <f>AA141+AB141</f>
        <v>0</v>
      </c>
      <c r="AD141" s="5">
        <v>0</v>
      </c>
      <c r="AE141" s="5">
        <v>0</v>
      </c>
      <c r="AF141" s="6">
        <f>AD141+AE141</f>
        <v>0</v>
      </c>
    </row>
    <row r="142" spans="1:32" ht="19.5" customHeight="1">
      <c r="A142" s="53"/>
      <c r="B142" s="17" t="s">
        <v>3</v>
      </c>
      <c r="C142" s="5">
        <f t="shared" ref="C142:E144" si="54">F142+I142+L142+O142+U142+X142+AA142+AD142+R142</f>
        <v>0</v>
      </c>
      <c r="D142" s="5">
        <f t="shared" si="54"/>
        <v>0</v>
      </c>
      <c r="E142" s="6">
        <f t="shared" si="54"/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5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8">
        <f>AA142+AB142</f>
        <v>0</v>
      </c>
      <c r="AD142" s="5">
        <v>0</v>
      </c>
      <c r="AE142" s="5">
        <v>0</v>
      </c>
      <c r="AF142" s="6">
        <f>AD142+AE142</f>
        <v>0</v>
      </c>
    </row>
    <row r="143" spans="1:32" ht="19.5" customHeight="1">
      <c r="A143" s="53"/>
      <c r="B143" s="17" t="s">
        <v>59</v>
      </c>
      <c r="C143" s="5">
        <f t="shared" si="54"/>
        <v>0</v>
      </c>
      <c r="D143" s="5">
        <f t="shared" si="54"/>
        <v>0</v>
      </c>
      <c r="E143" s="6">
        <f t="shared" si="54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5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8">
        <f>AA143+AB143</f>
        <v>0</v>
      </c>
      <c r="AD143" s="5">
        <v>0</v>
      </c>
      <c r="AE143" s="5">
        <v>0</v>
      </c>
      <c r="AF143" s="6">
        <f>AD143+AE143</f>
        <v>0</v>
      </c>
    </row>
    <row r="144" spans="1:32" ht="19.5" customHeight="1">
      <c r="A144" s="54"/>
      <c r="B144" s="17" t="s">
        <v>4</v>
      </c>
      <c r="C144" s="5">
        <f t="shared" si="54"/>
        <v>21889758</v>
      </c>
      <c r="D144" s="5">
        <f t="shared" si="54"/>
        <v>107861501</v>
      </c>
      <c r="E144" s="6">
        <f t="shared" si="54"/>
        <v>129751259</v>
      </c>
      <c r="F144" s="5">
        <v>21889758</v>
      </c>
      <c r="G144" s="5">
        <v>107861501</v>
      </c>
      <c r="H144" s="5">
        <f>F144+G144</f>
        <v>129751259</v>
      </c>
      <c r="I144" s="5">
        <v>0</v>
      </c>
      <c r="J144" s="5">
        <v>0</v>
      </c>
      <c r="K144" s="5">
        <f>I144+J144</f>
        <v>0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0</v>
      </c>
      <c r="V144" s="5">
        <v>0</v>
      </c>
      <c r="W144" s="5">
        <f>U144+V144</f>
        <v>0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8">
        <f>AA144+AB144</f>
        <v>0</v>
      </c>
      <c r="AD144" s="5">
        <v>0</v>
      </c>
      <c r="AE144" s="5">
        <v>0</v>
      </c>
      <c r="AF144" s="6">
        <f>AD144+AE144</f>
        <v>0</v>
      </c>
    </row>
    <row r="145" spans="1:32" ht="19.5" customHeight="1" thickBot="1">
      <c r="A145" s="22" t="s">
        <v>5</v>
      </c>
      <c r="B145" s="21"/>
      <c r="C145" s="9">
        <f t="shared" ref="C145:AF145" si="55">SUM(C141:C144)</f>
        <v>21889758</v>
      </c>
      <c r="D145" s="9">
        <f t="shared" si="55"/>
        <v>107861501</v>
      </c>
      <c r="E145" s="9">
        <f t="shared" si="55"/>
        <v>129751259</v>
      </c>
      <c r="F145" s="9">
        <f t="shared" si="55"/>
        <v>21889758</v>
      </c>
      <c r="G145" s="9">
        <f t="shared" si="55"/>
        <v>107861501</v>
      </c>
      <c r="H145" s="9">
        <f t="shared" si="55"/>
        <v>129751259</v>
      </c>
      <c r="I145" s="9">
        <f t="shared" si="55"/>
        <v>0</v>
      </c>
      <c r="J145" s="9">
        <f t="shared" si="55"/>
        <v>0</v>
      </c>
      <c r="K145" s="9">
        <f t="shared" si="55"/>
        <v>0</v>
      </c>
      <c r="L145" s="9">
        <f t="shared" si="55"/>
        <v>0</v>
      </c>
      <c r="M145" s="9">
        <f t="shared" si="55"/>
        <v>0</v>
      </c>
      <c r="N145" s="9">
        <f t="shared" si="55"/>
        <v>0</v>
      </c>
      <c r="O145" s="9">
        <f t="shared" si="55"/>
        <v>0</v>
      </c>
      <c r="P145" s="9">
        <f t="shared" si="55"/>
        <v>0</v>
      </c>
      <c r="Q145" s="9">
        <f t="shared" si="55"/>
        <v>0</v>
      </c>
      <c r="R145" s="9">
        <f t="shared" si="55"/>
        <v>0</v>
      </c>
      <c r="S145" s="9">
        <f t="shared" si="55"/>
        <v>0</v>
      </c>
      <c r="T145" s="9">
        <f t="shared" si="55"/>
        <v>0</v>
      </c>
      <c r="U145" s="9">
        <f t="shared" si="55"/>
        <v>0</v>
      </c>
      <c r="V145" s="9">
        <f t="shared" si="55"/>
        <v>0</v>
      </c>
      <c r="W145" s="9">
        <f t="shared" si="55"/>
        <v>0</v>
      </c>
      <c r="X145" s="9">
        <f t="shared" si="55"/>
        <v>0</v>
      </c>
      <c r="Y145" s="9">
        <f t="shared" si="55"/>
        <v>0</v>
      </c>
      <c r="Z145" s="9">
        <f t="shared" si="55"/>
        <v>0</v>
      </c>
      <c r="AA145" s="9">
        <f t="shared" si="55"/>
        <v>0</v>
      </c>
      <c r="AB145" s="9">
        <f t="shared" si="55"/>
        <v>0</v>
      </c>
      <c r="AC145" s="9">
        <f t="shared" si="55"/>
        <v>0</v>
      </c>
      <c r="AD145" s="9">
        <f t="shared" si="55"/>
        <v>0</v>
      </c>
      <c r="AE145" s="9">
        <f t="shared" si="55"/>
        <v>0</v>
      </c>
      <c r="AF145" s="9">
        <f t="shared" si="55"/>
        <v>0</v>
      </c>
    </row>
    <row r="146" spans="1:32" ht="19.5" customHeight="1">
      <c r="A146" s="52" t="s">
        <v>47</v>
      </c>
      <c r="B146" s="18" t="s">
        <v>2</v>
      </c>
      <c r="C146" s="5">
        <f>F146+I146+L146+O146+U146+X146+AA146+AD146+R146</f>
        <v>0</v>
      </c>
      <c r="D146" s="5">
        <f>G146+J146+M146+P146+V146+Y146+AB146+AE146+S146</f>
        <v>0</v>
      </c>
      <c r="E146" s="6">
        <f>H146+K146+N146+Q146+W146+Z146+AC146+AF146+T146</f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5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8">
        <f>AA146+AB146</f>
        <v>0</v>
      </c>
      <c r="AD146" s="5">
        <v>0</v>
      </c>
      <c r="AE146" s="5">
        <v>0</v>
      </c>
      <c r="AF146" s="6">
        <f>AD146+AE146</f>
        <v>0</v>
      </c>
    </row>
    <row r="147" spans="1:32" ht="19.5" customHeight="1">
      <c r="A147" s="53"/>
      <c r="B147" s="17" t="s">
        <v>3</v>
      </c>
      <c r="C147" s="5">
        <f t="shared" ref="C147:E149" si="56">F147+I147+L147+O147+U147+X147+AA147+AD147+R147</f>
        <v>0</v>
      </c>
      <c r="D147" s="5">
        <f t="shared" si="56"/>
        <v>0</v>
      </c>
      <c r="E147" s="6">
        <f t="shared" si="56"/>
        <v>0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0</v>
      </c>
      <c r="V147" s="5">
        <v>0</v>
      </c>
      <c r="W147" s="5">
        <f>U147+V147</f>
        <v>0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8">
        <f>AA147+AB147</f>
        <v>0</v>
      </c>
      <c r="AD147" s="5">
        <v>0</v>
      </c>
      <c r="AE147" s="5">
        <v>0</v>
      </c>
      <c r="AF147" s="6">
        <f>AD147+AE147</f>
        <v>0</v>
      </c>
    </row>
    <row r="148" spans="1:32" ht="19.5" customHeight="1">
      <c r="A148" s="53"/>
      <c r="B148" s="17" t="s">
        <v>59</v>
      </c>
      <c r="C148" s="5">
        <f t="shared" si="56"/>
        <v>0</v>
      </c>
      <c r="D148" s="5">
        <f t="shared" si="56"/>
        <v>0</v>
      </c>
      <c r="E148" s="6">
        <f t="shared" si="56"/>
        <v>0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0</v>
      </c>
      <c r="V148" s="5">
        <v>0</v>
      </c>
      <c r="W148" s="5">
        <f>U148+V148</f>
        <v>0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8">
        <f>AA148+AB148</f>
        <v>0</v>
      </c>
      <c r="AD148" s="5">
        <v>0</v>
      </c>
      <c r="AE148" s="5">
        <v>0</v>
      </c>
      <c r="AF148" s="6">
        <f>AD148+AE148</f>
        <v>0</v>
      </c>
    </row>
    <row r="149" spans="1:32" ht="19.5" customHeight="1">
      <c r="A149" s="54"/>
      <c r="B149" s="17" t="s">
        <v>4</v>
      </c>
      <c r="C149" s="5">
        <f t="shared" si="56"/>
        <v>0</v>
      </c>
      <c r="D149" s="5">
        <f t="shared" si="56"/>
        <v>0</v>
      </c>
      <c r="E149" s="6">
        <f t="shared" si="56"/>
        <v>0</v>
      </c>
      <c r="F149" s="5">
        <v>0</v>
      </c>
      <c r="G149" s="5">
        <v>0</v>
      </c>
      <c r="H149" s="5">
        <f>F149+G149</f>
        <v>0</v>
      </c>
      <c r="I149" s="5">
        <v>0</v>
      </c>
      <c r="J149" s="5">
        <v>0</v>
      </c>
      <c r="K149" s="5">
        <f>I149+J149</f>
        <v>0</v>
      </c>
      <c r="L149" s="5">
        <v>0</v>
      </c>
      <c r="M149" s="5">
        <v>0</v>
      </c>
      <c r="N149" s="5">
        <f>L149+M149</f>
        <v>0</v>
      </c>
      <c r="O149" s="5">
        <v>0</v>
      </c>
      <c r="P149" s="5">
        <v>0</v>
      </c>
      <c r="Q149" s="5">
        <f>O149+P149</f>
        <v>0</v>
      </c>
      <c r="R149" s="5">
        <v>0</v>
      </c>
      <c r="S149" s="5">
        <v>0</v>
      </c>
      <c r="T149" s="5">
        <f>R149+S149</f>
        <v>0</v>
      </c>
      <c r="U149" s="5">
        <v>0</v>
      </c>
      <c r="V149" s="5">
        <v>0</v>
      </c>
      <c r="W149" s="5">
        <f>U149+V149</f>
        <v>0</v>
      </c>
      <c r="X149" s="5">
        <v>0</v>
      </c>
      <c r="Y149" s="5">
        <v>0</v>
      </c>
      <c r="Z149" s="8">
        <f>X149+Y149</f>
        <v>0</v>
      </c>
      <c r="AA149" s="5">
        <v>0</v>
      </c>
      <c r="AB149" s="5">
        <v>0</v>
      </c>
      <c r="AC149" s="8">
        <f>AA149+AB149</f>
        <v>0</v>
      </c>
      <c r="AD149" s="5">
        <v>0</v>
      </c>
      <c r="AE149" s="5">
        <v>0</v>
      </c>
      <c r="AF149" s="6">
        <f>AD149+AE149</f>
        <v>0</v>
      </c>
    </row>
    <row r="150" spans="1:32" ht="19.5" customHeight="1" thickBot="1">
      <c r="A150" s="22" t="s">
        <v>5</v>
      </c>
      <c r="B150" s="21"/>
      <c r="C150" s="9">
        <f t="shared" ref="C150:AF150" si="57">SUM(C146:C149)</f>
        <v>0</v>
      </c>
      <c r="D150" s="9">
        <f t="shared" si="57"/>
        <v>0</v>
      </c>
      <c r="E150" s="9">
        <f t="shared" si="57"/>
        <v>0</v>
      </c>
      <c r="F150" s="9">
        <f t="shared" si="57"/>
        <v>0</v>
      </c>
      <c r="G150" s="9">
        <f t="shared" si="57"/>
        <v>0</v>
      </c>
      <c r="H150" s="9">
        <f t="shared" si="57"/>
        <v>0</v>
      </c>
      <c r="I150" s="9">
        <f t="shared" si="57"/>
        <v>0</v>
      </c>
      <c r="J150" s="9">
        <f t="shared" si="57"/>
        <v>0</v>
      </c>
      <c r="K150" s="9">
        <f t="shared" si="57"/>
        <v>0</v>
      </c>
      <c r="L150" s="9">
        <f t="shared" si="57"/>
        <v>0</v>
      </c>
      <c r="M150" s="9">
        <f t="shared" si="57"/>
        <v>0</v>
      </c>
      <c r="N150" s="9">
        <f t="shared" si="57"/>
        <v>0</v>
      </c>
      <c r="O150" s="9">
        <f t="shared" si="57"/>
        <v>0</v>
      </c>
      <c r="P150" s="9">
        <f t="shared" si="57"/>
        <v>0</v>
      </c>
      <c r="Q150" s="9">
        <f t="shared" si="57"/>
        <v>0</v>
      </c>
      <c r="R150" s="9">
        <f t="shared" si="57"/>
        <v>0</v>
      </c>
      <c r="S150" s="9">
        <f t="shared" si="57"/>
        <v>0</v>
      </c>
      <c r="T150" s="9">
        <f t="shared" si="57"/>
        <v>0</v>
      </c>
      <c r="U150" s="9">
        <f t="shared" si="57"/>
        <v>0</v>
      </c>
      <c r="V150" s="9">
        <f t="shared" si="57"/>
        <v>0</v>
      </c>
      <c r="W150" s="9">
        <f t="shared" si="57"/>
        <v>0</v>
      </c>
      <c r="X150" s="9">
        <f t="shared" si="57"/>
        <v>0</v>
      </c>
      <c r="Y150" s="9">
        <f t="shared" si="57"/>
        <v>0</v>
      </c>
      <c r="Z150" s="9">
        <f t="shared" si="57"/>
        <v>0</v>
      </c>
      <c r="AA150" s="9">
        <f t="shared" si="57"/>
        <v>0</v>
      </c>
      <c r="AB150" s="9">
        <f t="shared" si="57"/>
        <v>0</v>
      </c>
      <c r="AC150" s="9">
        <f t="shared" si="57"/>
        <v>0</v>
      </c>
      <c r="AD150" s="9">
        <f t="shared" si="57"/>
        <v>0</v>
      </c>
      <c r="AE150" s="9">
        <f t="shared" si="57"/>
        <v>0</v>
      </c>
      <c r="AF150" s="9">
        <f t="shared" si="57"/>
        <v>0</v>
      </c>
    </row>
    <row r="151" spans="1:32" ht="19.5" customHeight="1">
      <c r="A151" s="52" t="s">
        <v>48</v>
      </c>
      <c r="B151" s="18" t="s">
        <v>2</v>
      </c>
      <c r="C151" s="5">
        <f>F151+I151+L151+O151+U151+X151+AA151+AD151+R151</f>
        <v>11994771</v>
      </c>
      <c r="D151" s="5">
        <f>G151+J151+M151+P151+V151+Y151+AB151+AE151+S151</f>
        <v>2659672</v>
      </c>
      <c r="E151" s="6">
        <f>H151+K151+N151+Q151+W151+Z151+AC151+AF151+T151</f>
        <v>14654443</v>
      </c>
      <c r="F151" s="5">
        <v>530000</v>
      </c>
      <c r="G151" s="5">
        <v>0</v>
      </c>
      <c r="H151" s="5">
        <f>F151+G151</f>
        <v>530000</v>
      </c>
      <c r="I151" s="5">
        <v>362412</v>
      </c>
      <c r="J151" s="5">
        <v>0</v>
      </c>
      <c r="K151" s="5">
        <f>I151+J151</f>
        <v>362412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0</v>
      </c>
      <c r="V151" s="5">
        <v>0</v>
      </c>
      <c r="W151" s="5">
        <f>U151+V151</f>
        <v>0</v>
      </c>
      <c r="X151" s="5">
        <v>11102359</v>
      </c>
      <c r="Y151" s="5">
        <v>2659672</v>
      </c>
      <c r="Z151" s="8">
        <f>X151+Y151</f>
        <v>13762031</v>
      </c>
      <c r="AA151" s="5">
        <v>0</v>
      </c>
      <c r="AB151" s="5">
        <v>0</v>
      </c>
      <c r="AC151" s="8">
        <f>AA151+AB151</f>
        <v>0</v>
      </c>
      <c r="AD151" s="5">
        <v>0</v>
      </c>
      <c r="AE151" s="5">
        <v>0</v>
      </c>
      <c r="AF151" s="6">
        <f>AD151+AE151</f>
        <v>0</v>
      </c>
    </row>
    <row r="152" spans="1:32" ht="19.5" customHeight="1">
      <c r="A152" s="53"/>
      <c r="B152" s="17" t="s">
        <v>3</v>
      </c>
      <c r="C152" s="5">
        <f t="shared" ref="C152:E154" si="58">F152+I152+L152+O152+U152+X152+AA152+AD152+R152</f>
        <v>66427790</v>
      </c>
      <c r="D152" s="5">
        <f t="shared" si="58"/>
        <v>60091587</v>
      </c>
      <c r="E152" s="6">
        <f t="shared" si="58"/>
        <v>126519377</v>
      </c>
      <c r="F152" s="5">
        <v>52632147</v>
      </c>
      <c r="G152" s="5">
        <v>170351</v>
      </c>
      <c r="H152" s="5">
        <f>F152+G152</f>
        <v>52802498</v>
      </c>
      <c r="I152" s="5">
        <v>3903778</v>
      </c>
      <c r="J152" s="5">
        <v>0</v>
      </c>
      <c r="K152" s="5">
        <f>I152+J152</f>
        <v>3903778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0</v>
      </c>
      <c r="V152" s="5">
        <v>0</v>
      </c>
      <c r="W152" s="5">
        <f>U152+V152</f>
        <v>0</v>
      </c>
      <c r="X152" s="5">
        <v>9891865</v>
      </c>
      <c r="Y152" s="5">
        <v>59921236</v>
      </c>
      <c r="Z152" s="8">
        <f>X152+Y152</f>
        <v>69813101</v>
      </c>
      <c r="AA152" s="5">
        <v>0</v>
      </c>
      <c r="AB152" s="5">
        <v>0</v>
      </c>
      <c r="AC152" s="8">
        <f>AA152+AB152</f>
        <v>0</v>
      </c>
      <c r="AD152" s="5">
        <v>0</v>
      </c>
      <c r="AE152" s="5">
        <v>0</v>
      </c>
      <c r="AF152" s="6">
        <f>AD152+AE152</f>
        <v>0</v>
      </c>
    </row>
    <row r="153" spans="1:32" ht="19.5" customHeight="1">
      <c r="A153" s="53"/>
      <c r="B153" s="17" t="s">
        <v>59</v>
      </c>
      <c r="C153" s="5">
        <f t="shared" si="58"/>
        <v>0</v>
      </c>
      <c r="D153" s="5">
        <f t="shared" si="58"/>
        <v>0</v>
      </c>
      <c r="E153" s="6">
        <f t="shared" si="58"/>
        <v>0</v>
      </c>
      <c r="F153" s="5">
        <v>0</v>
      </c>
      <c r="G153" s="5">
        <v>0</v>
      </c>
      <c r="H153" s="5">
        <f>F153+G153</f>
        <v>0</v>
      </c>
      <c r="I153" s="5">
        <v>0</v>
      </c>
      <c r="J153" s="5">
        <v>0</v>
      </c>
      <c r="K153" s="5">
        <f>I153+J153</f>
        <v>0</v>
      </c>
      <c r="L153" s="5">
        <v>0</v>
      </c>
      <c r="M153" s="5">
        <v>0</v>
      </c>
      <c r="N153" s="5">
        <f>L153+M153</f>
        <v>0</v>
      </c>
      <c r="O153" s="5">
        <v>0</v>
      </c>
      <c r="P153" s="5">
        <v>0</v>
      </c>
      <c r="Q153" s="5">
        <f>O153+P153</f>
        <v>0</v>
      </c>
      <c r="R153" s="5">
        <v>0</v>
      </c>
      <c r="S153" s="5">
        <v>0</v>
      </c>
      <c r="T153" s="5">
        <f>R153+S153</f>
        <v>0</v>
      </c>
      <c r="U153" s="5">
        <v>0</v>
      </c>
      <c r="V153" s="5">
        <v>0</v>
      </c>
      <c r="W153" s="5">
        <f>U153+V153</f>
        <v>0</v>
      </c>
      <c r="X153" s="5">
        <v>0</v>
      </c>
      <c r="Y153" s="5">
        <v>0</v>
      </c>
      <c r="Z153" s="8">
        <f>X153+Y153</f>
        <v>0</v>
      </c>
      <c r="AA153" s="5">
        <v>0</v>
      </c>
      <c r="AB153" s="5">
        <v>0</v>
      </c>
      <c r="AC153" s="8">
        <f>AA153+AB153</f>
        <v>0</v>
      </c>
      <c r="AD153" s="5">
        <v>0</v>
      </c>
      <c r="AE153" s="5">
        <v>0</v>
      </c>
      <c r="AF153" s="6">
        <f>AD153+AE153</f>
        <v>0</v>
      </c>
    </row>
    <row r="154" spans="1:32" ht="19.5" customHeight="1">
      <c r="A154" s="54"/>
      <c r="B154" s="17" t="s">
        <v>4</v>
      </c>
      <c r="C154" s="5">
        <f t="shared" si="58"/>
        <v>142491623</v>
      </c>
      <c r="D154" s="5">
        <f t="shared" si="58"/>
        <v>317142214</v>
      </c>
      <c r="E154" s="6">
        <f t="shared" si="58"/>
        <v>459633837</v>
      </c>
      <c r="F154" s="5">
        <v>30849366</v>
      </c>
      <c r="G154" s="5">
        <v>280242439</v>
      </c>
      <c r="H154" s="5">
        <f>F154+G154</f>
        <v>311091805</v>
      </c>
      <c r="I154" s="5">
        <v>19552316</v>
      </c>
      <c r="J154" s="5">
        <v>15605068</v>
      </c>
      <c r="K154" s="5">
        <f>I154+J154</f>
        <v>35157384</v>
      </c>
      <c r="L154" s="5">
        <v>0</v>
      </c>
      <c r="M154" s="5">
        <v>0</v>
      </c>
      <c r="N154" s="5">
        <f>L154+M154</f>
        <v>0</v>
      </c>
      <c r="O154" s="5">
        <v>0</v>
      </c>
      <c r="P154" s="5">
        <v>0</v>
      </c>
      <c r="Q154" s="5">
        <f>O154+P154</f>
        <v>0</v>
      </c>
      <c r="R154" s="5">
        <v>0</v>
      </c>
      <c r="S154" s="5">
        <v>0</v>
      </c>
      <c r="T154" s="5">
        <f>R154+S154</f>
        <v>0</v>
      </c>
      <c r="U154" s="5">
        <v>0</v>
      </c>
      <c r="V154" s="5">
        <v>0</v>
      </c>
      <c r="W154" s="5">
        <f>U154+V154</f>
        <v>0</v>
      </c>
      <c r="X154" s="5">
        <v>92089941</v>
      </c>
      <c r="Y154" s="5">
        <v>21294707</v>
      </c>
      <c r="Z154" s="8">
        <f>X154+Y154</f>
        <v>113384648</v>
      </c>
      <c r="AA154" s="5">
        <v>0</v>
      </c>
      <c r="AB154" s="5">
        <v>0</v>
      </c>
      <c r="AC154" s="8">
        <f>AA154+AB154</f>
        <v>0</v>
      </c>
      <c r="AD154" s="5">
        <v>0</v>
      </c>
      <c r="AE154" s="5">
        <v>0</v>
      </c>
      <c r="AF154" s="6">
        <f>AD154+AE154</f>
        <v>0</v>
      </c>
    </row>
    <row r="155" spans="1:32" ht="19.5" customHeight="1" thickBot="1">
      <c r="A155" s="22" t="s">
        <v>5</v>
      </c>
      <c r="B155" s="21"/>
      <c r="C155" s="9">
        <f t="shared" ref="C155:AF155" si="59">SUM(C151:C154)</f>
        <v>220914184</v>
      </c>
      <c r="D155" s="9">
        <f t="shared" si="59"/>
        <v>379893473</v>
      </c>
      <c r="E155" s="9">
        <f t="shared" si="59"/>
        <v>600807657</v>
      </c>
      <c r="F155" s="9">
        <f t="shared" si="59"/>
        <v>84011513</v>
      </c>
      <c r="G155" s="9">
        <f t="shared" si="59"/>
        <v>280412790</v>
      </c>
      <c r="H155" s="9">
        <f t="shared" si="59"/>
        <v>364424303</v>
      </c>
      <c r="I155" s="9">
        <f t="shared" si="59"/>
        <v>23818506</v>
      </c>
      <c r="J155" s="9">
        <f t="shared" si="59"/>
        <v>15605068</v>
      </c>
      <c r="K155" s="9">
        <f t="shared" si="59"/>
        <v>39423574</v>
      </c>
      <c r="L155" s="9">
        <f t="shared" si="59"/>
        <v>0</v>
      </c>
      <c r="M155" s="9">
        <f t="shared" si="59"/>
        <v>0</v>
      </c>
      <c r="N155" s="9">
        <f t="shared" si="59"/>
        <v>0</v>
      </c>
      <c r="O155" s="9">
        <f t="shared" si="59"/>
        <v>0</v>
      </c>
      <c r="P155" s="9">
        <f t="shared" si="59"/>
        <v>0</v>
      </c>
      <c r="Q155" s="9">
        <f t="shared" si="59"/>
        <v>0</v>
      </c>
      <c r="R155" s="9">
        <f t="shared" si="59"/>
        <v>0</v>
      </c>
      <c r="S155" s="9">
        <f t="shared" si="59"/>
        <v>0</v>
      </c>
      <c r="T155" s="9">
        <f t="shared" si="59"/>
        <v>0</v>
      </c>
      <c r="U155" s="9">
        <f t="shared" si="59"/>
        <v>0</v>
      </c>
      <c r="V155" s="9">
        <f t="shared" si="59"/>
        <v>0</v>
      </c>
      <c r="W155" s="9">
        <f t="shared" si="59"/>
        <v>0</v>
      </c>
      <c r="X155" s="9">
        <f t="shared" si="59"/>
        <v>113084165</v>
      </c>
      <c r="Y155" s="9">
        <f t="shared" si="59"/>
        <v>83875615</v>
      </c>
      <c r="Z155" s="9">
        <f t="shared" si="59"/>
        <v>196959780</v>
      </c>
      <c r="AA155" s="9">
        <f t="shared" si="59"/>
        <v>0</v>
      </c>
      <c r="AB155" s="9">
        <f t="shared" si="59"/>
        <v>0</v>
      </c>
      <c r="AC155" s="9">
        <f t="shared" si="59"/>
        <v>0</v>
      </c>
      <c r="AD155" s="9">
        <f t="shared" si="59"/>
        <v>0</v>
      </c>
      <c r="AE155" s="9">
        <f t="shared" si="59"/>
        <v>0</v>
      </c>
      <c r="AF155" s="9">
        <f t="shared" si="59"/>
        <v>0</v>
      </c>
    </row>
    <row r="156" spans="1:32" ht="19.5" customHeight="1">
      <c r="A156" s="52" t="s">
        <v>49</v>
      </c>
      <c r="B156" s="18" t="s">
        <v>2</v>
      </c>
      <c r="C156" s="5">
        <f>F156+I156+L156+O156+U156+X156+AA156+AD156+R156</f>
        <v>0</v>
      </c>
      <c r="D156" s="5">
        <f>G156+J156+M156+P156+V156+Y156+AB156+AE156+S156</f>
        <v>0</v>
      </c>
      <c r="E156" s="6">
        <f>H156+K156+N156+Q156+W156+Z156+AC156+AF156+T156</f>
        <v>0</v>
      </c>
      <c r="F156" s="5">
        <v>0</v>
      </c>
      <c r="G156" s="5">
        <v>0</v>
      </c>
      <c r="H156" s="5">
        <f>F156+G156</f>
        <v>0</v>
      </c>
      <c r="I156" s="5">
        <v>0</v>
      </c>
      <c r="J156" s="5">
        <v>0</v>
      </c>
      <c r="K156" s="5">
        <f>I156+J156</f>
        <v>0</v>
      </c>
      <c r="L156" s="5">
        <v>0</v>
      </c>
      <c r="M156" s="5">
        <v>0</v>
      </c>
      <c r="N156" s="5">
        <f>L156+M156</f>
        <v>0</v>
      </c>
      <c r="O156" s="5">
        <v>0</v>
      </c>
      <c r="P156" s="5">
        <v>0</v>
      </c>
      <c r="Q156" s="5">
        <f>O156+P156</f>
        <v>0</v>
      </c>
      <c r="R156" s="5">
        <v>0</v>
      </c>
      <c r="S156" s="5">
        <v>0</v>
      </c>
      <c r="T156" s="5">
        <f>R156+S156</f>
        <v>0</v>
      </c>
      <c r="U156" s="5">
        <v>0</v>
      </c>
      <c r="V156" s="5">
        <v>0</v>
      </c>
      <c r="W156" s="5">
        <f>U156+V156</f>
        <v>0</v>
      </c>
      <c r="X156" s="5">
        <v>0</v>
      </c>
      <c r="Y156" s="5">
        <v>0</v>
      </c>
      <c r="Z156" s="8">
        <f>X156+Y156</f>
        <v>0</v>
      </c>
      <c r="AA156" s="5">
        <v>0</v>
      </c>
      <c r="AB156" s="5">
        <v>0</v>
      </c>
      <c r="AC156" s="8">
        <f>AA156+AB156</f>
        <v>0</v>
      </c>
      <c r="AD156" s="5">
        <v>0</v>
      </c>
      <c r="AE156" s="5">
        <v>0</v>
      </c>
      <c r="AF156" s="6">
        <f>AD156+AE156</f>
        <v>0</v>
      </c>
    </row>
    <row r="157" spans="1:32" ht="19.5" customHeight="1">
      <c r="A157" s="53" t="s">
        <v>49</v>
      </c>
      <c r="B157" s="17" t="s">
        <v>3</v>
      </c>
      <c r="C157" s="5">
        <f t="shared" ref="C157:E159" si="60">F157+I157+L157+O157+U157+X157+AA157+AD157+R157</f>
        <v>0</v>
      </c>
      <c r="D157" s="5">
        <f t="shared" si="60"/>
        <v>0</v>
      </c>
      <c r="E157" s="6">
        <f t="shared" si="60"/>
        <v>0</v>
      </c>
      <c r="F157" s="5">
        <v>0</v>
      </c>
      <c r="G157" s="5">
        <v>0</v>
      </c>
      <c r="H157" s="5">
        <f>F157+G157</f>
        <v>0</v>
      </c>
      <c r="I157" s="5">
        <v>0</v>
      </c>
      <c r="J157" s="5">
        <v>0</v>
      </c>
      <c r="K157" s="5">
        <f>I157+J157</f>
        <v>0</v>
      </c>
      <c r="L157" s="5">
        <v>0</v>
      </c>
      <c r="M157" s="5">
        <v>0</v>
      </c>
      <c r="N157" s="5">
        <f>L157+M157</f>
        <v>0</v>
      </c>
      <c r="O157" s="5">
        <v>0</v>
      </c>
      <c r="P157" s="5">
        <v>0</v>
      </c>
      <c r="Q157" s="5">
        <f>O157+P157</f>
        <v>0</v>
      </c>
      <c r="R157" s="5">
        <v>0</v>
      </c>
      <c r="S157" s="5">
        <v>0</v>
      </c>
      <c r="T157" s="5">
        <f>R157+S157</f>
        <v>0</v>
      </c>
      <c r="U157" s="5">
        <v>0</v>
      </c>
      <c r="V157" s="5">
        <v>0</v>
      </c>
      <c r="W157" s="5">
        <f>U157+V157</f>
        <v>0</v>
      </c>
      <c r="X157" s="5">
        <v>0</v>
      </c>
      <c r="Y157" s="5">
        <v>0</v>
      </c>
      <c r="Z157" s="8">
        <f>X157+Y157</f>
        <v>0</v>
      </c>
      <c r="AA157" s="5">
        <v>0</v>
      </c>
      <c r="AB157" s="5">
        <v>0</v>
      </c>
      <c r="AC157" s="8">
        <f>AA157+AB157</f>
        <v>0</v>
      </c>
      <c r="AD157" s="5">
        <v>0</v>
      </c>
      <c r="AE157" s="5">
        <v>0</v>
      </c>
      <c r="AF157" s="6">
        <f>AD157+AE157</f>
        <v>0</v>
      </c>
    </row>
    <row r="158" spans="1:32" ht="19.5" customHeight="1">
      <c r="A158" s="53"/>
      <c r="B158" s="17" t="s">
        <v>59</v>
      </c>
      <c r="C158" s="5">
        <f t="shared" si="60"/>
        <v>0</v>
      </c>
      <c r="D158" s="5">
        <f t="shared" si="60"/>
        <v>0</v>
      </c>
      <c r="E158" s="6">
        <f t="shared" si="60"/>
        <v>0</v>
      </c>
      <c r="F158" s="5">
        <v>0</v>
      </c>
      <c r="G158" s="5">
        <v>0</v>
      </c>
      <c r="H158" s="5">
        <f>F158+G158</f>
        <v>0</v>
      </c>
      <c r="I158" s="5">
        <v>0</v>
      </c>
      <c r="J158" s="5">
        <v>0</v>
      </c>
      <c r="K158" s="5">
        <f>I158+J158</f>
        <v>0</v>
      </c>
      <c r="L158" s="5">
        <v>0</v>
      </c>
      <c r="M158" s="5">
        <v>0</v>
      </c>
      <c r="N158" s="5">
        <f>L158+M158</f>
        <v>0</v>
      </c>
      <c r="O158" s="5">
        <v>0</v>
      </c>
      <c r="P158" s="5">
        <v>0</v>
      </c>
      <c r="Q158" s="5">
        <f>O158+P158</f>
        <v>0</v>
      </c>
      <c r="R158" s="5">
        <v>0</v>
      </c>
      <c r="S158" s="5">
        <v>0</v>
      </c>
      <c r="T158" s="5">
        <f>R158+S158</f>
        <v>0</v>
      </c>
      <c r="U158" s="5">
        <v>0</v>
      </c>
      <c r="V158" s="5">
        <v>0</v>
      </c>
      <c r="W158" s="5">
        <f>U158+V158</f>
        <v>0</v>
      </c>
      <c r="X158" s="5">
        <v>0</v>
      </c>
      <c r="Y158" s="5">
        <v>0</v>
      </c>
      <c r="Z158" s="8">
        <f>X158+Y158</f>
        <v>0</v>
      </c>
      <c r="AA158" s="5">
        <v>0</v>
      </c>
      <c r="AB158" s="5">
        <v>0</v>
      </c>
      <c r="AC158" s="8">
        <f>AA158+AB158</f>
        <v>0</v>
      </c>
      <c r="AD158" s="5">
        <v>0</v>
      </c>
      <c r="AE158" s="5">
        <v>0</v>
      </c>
      <c r="AF158" s="6">
        <f>AD158+AE158</f>
        <v>0</v>
      </c>
    </row>
    <row r="159" spans="1:32" ht="19.5" customHeight="1">
      <c r="A159" s="54"/>
      <c r="B159" s="17" t="s">
        <v>4</v>
      </c>
      <c r="C159" s="5">
        <f t="shared" si="60"/>
        <v>33737806</v>
      </c>
      <c r="D159" s="5">
        <f t="shared" si="60"/>
        <v>0</v>
      </c>
      <c r="E159" s="6">
        <f t="shared" si="60"/>
        <v>33737806</v>
      </c>
      <c r="F159" s="5">
        <v>0</v>
      </c>
      <c r="G159" s="5">
        <v>0</v>
      </c>
      <c r="H159" s="5">
        <f>F159+G159</f>
        <v>0</v>
      </c>
      <c r="I159" s="5">
        <v>0</v>
      </c>
      <c r="J159" s="5">
        <v>0</v>
      </c>
      <c r="K159" s="5">
        <f>I159+J159</f>
        <v>0</v>
      </c>
      <c r="L159" s="5">
        <v>0</v>
      </c>
      <c r="M159" s="5">
        <v>0</v>
      </c>
      <c r="N159" s="5">
        <f>L159+M159</f>
        <v>0</v>
      </c>
      <c r="O159" s="5">
        <v>0</v>
      </c>
      <c r="P159" s="5">
        <v>0</v>
      </c>
      <c r="Q159" s="5">
        <f>O159+P159</f>
        <v>0</v>
      </c>
      <c r="R159" s="5">
        <v>0</v>
      </c>
      <c r="S159" s="5">
        <v>0</v>
      </c>
      <c r="T159" s="5">
        <f>R159+S159</f>
        <v>0</v>
      </c>
      <c r="U159" s="5">
        <v>0</v>
      </c>
      <c r="V159" s="5">
        <v>0</v>
      </c>
      <c r="W159" s="5">
        <f>U159+V159</f>
        <v>0</v>
      </c>
      <c r="X159" s="5">
        <v>33737806</v>
      </c>
      <c r="Y159" s="5">
        <v>0</v>
      </c>
      <c r="Z159" s="8">
        <f>X159+Y159</f>
        <v>33737806</v>
      </c>
      <c r="AA159" s="5">
        <v>0</v>
      </c>
      <c r="AB159" s="5">
        <v>0</v>
      </c>
      <c r="AC159" s="8">
        <f>AA159+AB159</f>
        <v>0</v>
      </c>
      <c r="AD159" s="5">
        <v>0</v>
      </c>
      <c r="AE159" s="5">
        <v>0</v>
      </c>
      <c r="AF159" s="6">
        <f>AD159+AE159</f>
        <v>0</v>
      </c>
    </row>
    <row r="160" spans="1:32" ht="19.5" customHeight="1" thickBot="1">
      <c r="A160" s="22" t="s">
        <v>5</v>
      </c>
      <c r="B160" s="21"/>
      <c r="C160" s="9">
        <f t="shared" ref="C160:AF160" si="61">SUM(C156:C159)</f>
        <v>33737806</v>
      </c>
      <c r="D160" s="9">
        <f t="shared" si="61"/>
        <v>0</v>
      </c>
      <c r="E160" s="9">
        <f t="shared" si="61"/>
        <v>33737806</v>
      </c>
      <c r="F160" s="9">
        <f t="shared" si="61"/>
        <v>0</v>
      </c>
      <c r="G160" s="9">
        <f t="shared" si="61"/>
        <v>0</v>
      </c>
      <c r="H160" s="9">
        <f t="shared" si="61"/>
        <v>0</v>
      </c>
      <c r="I160" s="9">
        <f t="shared" si="61"/>
        <v>0</v>
      </c>
      <c r="J160" s="9">
        <f t="shared" si="61"/>
        <v>0</v>
      </c>
      <c r="K160" s="9">
        <f t="shared" si="61"/>
        <v>0</v>
      </c>
      <c r="L160" s="9">
        <f t="shared" si="61"/>
        <v>0</v>
      </c>
      <c r="M160" s="9">
        <f t="shared" si="61"/>
        <v>0</v>
      </c>
      <c r="N160" s="9">
        <f t="shared" si="61"/>
        <v>0</v>
      </c>
      <c r="O160" s="9">
        <f t="shared" si="61"/>
        <v>0</v>
      </c>
      <c r="P160" s="9">
        <f t="shared" si="61"/>
        <v>0</v>
      </c>
      <c r="Q160" s="9">
        <f t="shared" si="61"/>
        <v>0</v>
      </c>
      <c r="R160" s="9">
        <f t="shared" si="61"/>
        <v>0</v>
      </c>
      <c r="S160" s="9">
        <f t="shared" si="61"/>
        <v>0</v>
      </c>
      <c r="T160" s="9">
        <f t="shared" si="61"/>
        <v>0</v>
      </c>
      <c r="U160" s="9">
        <f t="shared" si="61"/>
        <v>0</v>
      </c>
      <c r="V160" s="9">
        <f t="shared" si="61"/>
        <v>0</v>
      </c>
      <c r="W160" s="9">
        <f t="shared" si="61"/>
        <v>0</v>
      </c>
      <c r="X160" s="9">
        <f t="shared" si="61"/>
        <v>33737806</v>
      </c>
      <c r="Y160" s="9">
        <f t="shared" si="61"/>
        <v>0</v>
      </c>
      <c r="Z160" s="9">
        <f t="shared" si="61"/>
        <v>33737806</v>
      </c>
      <c r="AA160" s="9">
        <f t="shared" si="61"/>
        <v>0</v>
      </c>
      <c r="AB160" s="9">
        <f t="shared" si="61"/>
        <v>0</v>
      </c>
      <c r="AC160" s="9">
        <f t="shared" si="61"/>
        <v>0</v>
      </c>
      <c r="AD160" s="9">
        <f t="shared" si="61"/>
        <v>0</v>
      </c>
      <c r="AE160" s="9">
        <f t="shared" si="61"/>
        <v>0</v>
      </c>
      <c r="AF160" s="9">
        <f t="shared" si="61"/>
        <v>0</v>
      </c>
    </row>
    <row r="161" spans="1:32" ht="19.5" customHeight="1">
      <c r="A161" s="52" t="s">
        <v>50</v>
      </c>
      <c r="B161" s="18" t="s">
        <v>2</v>
      </c>
      <c r="C161" s="5">
        <f>F161+I161+L161+O161+U161+X161+AA161+AD161+R161</f>
        <v>0</v>
      </c>
      <c r="D161" s="5">
        <f>G161+J161+M161+P161+V161+Y161+AB161+AE161+S161</f>
        <v>0</v>
      </c>
      <c r="E161" s="6">
        <f>H161+K161+N161+Q161+W161+Z161+AC161+AF161+T161</f>
        <v>0</v>
      </c>
      <c r="F161" s="5">
        <v>0</v>
      </c>
      <c r="G161" s="5">
        <v>0</v>
      </c>
      <c r="H161" s="5">
        <f>F161+G161</f>
        <v>0</v>
      </c>
      <c r="I161" s="5">
        <v>0</v>
      </c>
      <c r="J161" s="5">
        <v>0</v>
      </c>
      <c r="K161" s="5">
        <f>I161+J161</f>
        <v>0</v>
      </c>
      <c r="L161" s="5">
        <v>0</v>
      </c>
      <c r="M161" s="5">
        <v>0</v>
      </c>
      <c r="N161" s="5">
        <f>L161+M161</f>
        <v>0</v>
      </c>
      <c r="O161" s="5">
        <v>0</v>
      </c>
      <c r="P161" s="5">
        <v>0</v>
      </c>
      <c r="Q161" s="5">
        <f>O161+P161</f>
        <v>0</v>
      </c>
      <c r="R161" s="5">
        <v>0</v>
      </c>
      <c r="S161" s="5">
        <v>0</v>
      </c>
      <c r="T161" s="5">
        <f>R161+S161</f>
        <v>0</v>
      </c>
      <c r="U161" s="5">
        <v>0</v>
      </c>
      <c r="V161" s="5">
        <v>0</v>
      </c>
      <c r="W161" s="5">
        <f>U161+V161</f>
        <v>0</v>
      </c>
      <c r="X161" s="5">
        <v>0</v>
      </c>
      <c r="Y161" s="5">
        <v>0</v>
      </c>
      <c r="Z161" s="8">
        <f>X161+Y161</f>
        <v>0</v>
      </c>
      <c r="AA161" s="5">
        <v>0</v>
      </c>
      <c r="AB161" s="5">
        <v>0</v>
      </c>
      <c r="AC161" s="8">
        <f>AA161+AB161</f>
        <v>0</v>
      </c>
      <c r="AD161" s="5">
        <v>0</v>
      </c>
      <c r="AE161" s="5">
        <v>0</v>
      </c>
      <c r="AF161" s="6">
        <f>AD161+AE161</f>
        <v>0</v>
      </c>
    </row>
    <row r="162" spans="1:32" ht="19.5" customHeight="1">
      <c r="A162" s="53"/>
      <c r="B162" s="17" t="s">
        <v>3</v>
      </c>
      <c r="C162" s="5">
        <f t="shared" ref="C162:E164" si="62">F162+I162+L162+O162+U162+X162+AA162+AD162+R162</f>
        <v>0</v>
      </c>
      <c r="D162" s="5">
        <f t="shared" si="62"/>
        <v>0</v>
      </c>
      <c r="E162" s="6">
        <f t="shared" si="62"/>
        <v>0</v>
      </c>
      <c r="F162" s="5">
        <v>0</v>
      </c>
      <c r="G162" s="5">
        <v>0</v>
      </c>
      <c r="H162" s="5">
        <f>F162+G162</f>
        <v>0</v>
      </c>
      <c r="I162" s="5">
        <v>0</v>
      </c>
      <c r="J162" s="5">
        <v>0</v>
      </c>
      <c r="K162" s="5">
        <f>I162+J162</f>
        <v>0</v>
      </c>
      <c r="L162" s="5">
        <v>0</v>
      </c>
      <c r="M162" s="5">
        <v>0</v>
      </c>
      <c r="N162" s="5">
        <f>L162+M162</f>
        <v>0</v>
      </c>
      <c r="O162" s="5">
        <v>0</v>
      </c>
      <c r="P162" s="5">
        <v>0</v>
      </c>
      <c r="Q162" s="5">
        <f>O162+P162</f>
        <v>0</v>
      </c>
      <c r="R162" s="5">
        <v>0</v>
      </c>
      <c r="S162" s="5">
        <v>0</v>
      </c>
      <c r="T162" s="5">
        <f>R162+S162</f>
        <v>0</v>
      </c>
      <c r="U162" s="5">
        <v>0</v>
      </c>
      <c r="V162" s="5">
        <v>0</v>
      </c>
      <c r="W162" s="5">
        <f>U162+V162</f>
        <v>0</v>
      </c>
      <c r="X162" s="5">
        <v>0</v>
      </c>
      <c r="Y162" s="5">
        <v>0</v>
      </c>
      <c r="Z162" s="8">
        <f>X162+Y162</f>
        <v>0</v>
      </c>
      <c r="AA162" s="5">
        <v>0</v>
      </c>
      <c r="AB162" s="5">
        <v>0</v>
      </c>
      <c r="AC162" s="8">
        <f>AA162+AB162</f>
        <v>0</v>
      </c>
      <c r="AD162" s="5">
        <v>0</v>
      </c>
      <c r="AE162" s="5">
        <v>0</v>
      </c>
      <c r="AF162" s="6">
        <f>AD162+AE162</f>
        <v>0</v>
      </c>
    </row>
    <row r="163" spans="1:32" ht="19.5" customHeight="1">
      <c r="A163" s="53"/>
      <c r="B163" s="17" t="s">
        <v>59</v>
      </c>
      <c r="C163" s="5">
        <f t="shared" si="62"/>
        <v>0</v>
      </c>
      <c r="D163" s="5">
        <f t="shared" si="62"/>
        <v>0</v>
      </c>
      <c r="E163" s="6">
        <f t="shared" si="62"/>
        <v>0</v>
      </c>
      <c r="F163" s="5">
        <v>0</v>
      </c>
      <c r="G163" s="5">
        <v>0</v>
      </c>
      <c r="H163" s="5">
        <f>F163+G163</f>
        <v>0</v>
      </c>
      <c r="I163" s="5">
        <v>0</v>
      </c>
      <c r="J163" s="5">
        <v>0</v>
      </c>
      <c r="K163" s="5">
        <f>I163+J163</f>
        <v>0</v>
      </c>
      <c r="L163" s="5">
        <v>0</v>
      </c>
      <c r="M163" s="5">
        <v>0</v>
      </c>
      <c r="N163" s="5">
        <f>L163+M163</f>
        <v>0</v>
      </c>
      <c r="O163" s="5">
        <v>0</v>
      </c>
      <c r="P163" s="5">
        <v>0</v>
      </c>
      <c r="Q163" s="5">
        <f>O163+P163</f>
        <v>0</v>
      </c>
      <c r="R163" s="5">
        <v>0</v>
      </c>
      <c r="S163" s="5">
        <v>0</v>
      </c>
      <c r="T163" s="5">
        <f>R163+S163</f>
        <v>0</v>
      </c>
      <c r="U163" s="5">
        <v>0</v>
      </c>
      <c r="V163" s="5">
        <v>0</v>
      </c>
      <c r="W163" s="5">
        <f>U163+V163</f>
        <v>0</v>
      </c>
      <c r="X163" s="5">
        <v>0</v>
      </c>
      <c r="Y163" s="5">
        <v>0</v>
      </c>
      <c r="Z163" s="8">
        <f>X163+Y163</f>
        <v>0</v>
      </c>
      <c r="AA163" s="5">
        <v>0</v>
      </c>
      <c r="AB163" s="5">
        <v>0</v>
      </c>
      <c r="AC163" s="8">
        <f>AA163+AB163</f>
        <v>0</v>
      </c>
      <c r="AD163" s="5">
        <v>0</v>
      </c>
      <c r="AE163" s="5">
        <v>0</v>
      </c>
      <c r="AF163" s="6">
        <f>AD163+AE163</f>
        <v>0</v>
      </c>
    </row>
    <row r="164" spans="1:32" ht="19.5" customHeight="1">
      <c r="A164" s="54"/>
      <c r="B164" s="17" t="s">
        <v>4</v>
      </c>
      <c r="C164" s="5">
        <f t="shared" si="62"/>
        <v>0</v>
      </c>
      <c r="D164" s="5">
        <f t="shared" si="62"/>
        <v>0</v>
      </c>
      <c r="E164" s="6">
        <f t="shared" si="62"/>
        <v>0</v>
      </c>
      <c r="F164" s="5">
        <v>0</v>
      </c>
      <c r="G164" s="5">
        <v>0</v>
      </c>
      <c r="H164" s="5">
        <f>F164+G164</f>
        <v>0</v>
      </c>
      <c r="I164" s="5">
        <v>0</v>
      </c>
      <c r="J164" s="5">
        <v>0</v>
      </c>
      <c r="K164" s="5">
        <f>I164+J164</f>
        <v>0</v>
      </c>
      <c r="L164" s="5">
        <v>0</v>
      </c>
      <c r="M164" s="5">
        <v>0</v>
      </c>
      <c r="N164" s="5">
        <f>L164+M164</f>
        <v>0</v>
      </c>
      <c r="O164" s="5">
        <v>0</v>
      </c>
      <c r="P164" s="5">
        <v>0</v>
      </c>
      <c r="Q164" s="5">
        <f>O164+P164</f>
        <v>0</v>
      </c>
      <c r="R164" s="5">
        <v>0</v>
      </c>
      <c r="S164" s="5">
        <v>0</v>
      </c>
      <c r="T164" s="5">
        <f>R164+S164</f>
        <v>0</v>
      </c>
      <c r="U164" s="5">
        <v>0</v>
      </c>
      <c r="V164" s="5">
        <v>0</v>
      </c>
      <c r="W164" s="5">
        <f>U164+V164</f>
        <v>0</v>
      </c>
      <c r="X164" s="5">
        <v>0</v>
      </c>
      <c r="Y164" s="5">
        <v>0</v>
      </c>
      <c r="Z164" s="8">
        <f>X164+Y164</f>
        <v>0</v>
      </c>
      <c r="AA164" s="5">
        <v>0</v>
      </c>
      <c r="AB164" s="5">
        <v>0</v>
      </c>
      <c r="AC164" s="8">
        <f>AA164+AB164</f>
        <v>0</v>
      </c>
      <c r="AD164" s="5">
        <v>0</v>
      </c>
      <c r="AE164" s="5">
        <v>0</v>
      </c>
      <c r="AF164" s="6">
        <f>AD164+AE164</f>
        <v>0</v>
      </c>
    </row>
    <row r="165" spans="1:32" ht="19.5" customHeight="1" thickBot="1">
      <c r="A165" s="22" t="s">
        <v>5</v>
      </c>
      <c r="B165" s="21"/>
      <c r="C165" s="9">
        <f t="shared" ref="C165:AF165" si="63">SUM(C161:C164)</f>
        <v>0</v>
      </c>
      <c r="D165" s="9">
        <f t="shared" si="63"/>
        <v>0</v>
      </c>
      <c r="E165" s="9">
        <f t="shared" si="63"/>
        <v>0</v>
      </c>
      <c r="F165" s="9">
        <f t="shared" si="63"/>
        <v>0</v>
      </c>
      <c r="G165" s="9">
        <f t="shared" si="63"/>
        <v>0</v>
      </c>
      <c r="H165" s="9">
        <f t="shared" si="63"/>
        <v>0</v>
      </c>
      <c r="I165" s="9">
        <f t="shared" si="63"/>
        <v>0</v>
      </c>
      <c r="J165" s="9">
        <f t="shared" si="63"/>
        <v>0</v>
      </c>
      <c r="K165" s="9">
        <f t="shared" si="63"/>
        <v>0</v>
      </c>
      <c r="L165" s="9">
        <f t="shared" si="63"/>
        <v>0</v>
      </c>
      <c r="M165" s="9">
        <f t="shared" si="63"/>
        <v>0</v>
      </c>
      <c r="N165" s="9">
        <f t="shared" si="63"/>
        <v>0</v>
      </c>
      <c r="O165" s="9">
        <f t="shared" si="63"/>
        <v>0</v>
      </c>
      <c r="P165" s="9">
        <f t="shared" si="63"/>
        <v>0</v>
      </c>
      <c r="Q165" s="9">
        <f t="shared" si="63"/>
        <v>0</v>
      </c>
      <c r="R165" s="9">
        <f t="shared" si="63"/>
        <v>0</v>
      </c>
      <c r="S165" s="9">
        <f t="shared" si="63"/>
        <v>0</v>
      </c>
      <c r="T165" s="9">
        <f t="shared" si="63"/>
        <v>0</v>
      </c>
      <c r="U165" s="9">
        <f t="shared" si="63"/>
        <v>0</v>
      </c>
      <c r="V165" s="9">
        <f t="shared" si="63"/>
        <v>0</v>
      </c>
      <c r="W165" s="9">
        <f t="shared" si="63"/>
        <v>0</v>
      </c>
      <c r="X165" s="9">
        <f t="shared" si="63"/>
        <v>0</v>
      </c>
      <c r="Y165" s="9">
        <f t="shared" si="63"/>
        <v>0</v>
      </c>
      <c r="Z165" s="9">
        <f t="shared" si="63"/>
        <v>0</v>
      </c>
      <c r="AA165" s="9">
        <f t="shared" si="63"/>
        <v>0</v>
      </c>
      <c r="AB165" s="9">
        <f t="shared" si="63"/>
        <v>0</v>
      </c>
      <c r="AC165" s="9">
        <f t="shared" si="63"/>
        <v>0</v>
      </c>
      <c r="AD165" s="9">
        <f t="shared" si="63"/>
        <v>0</v>
      </c>
      <c r="AE165" s="9">
        <f t="shared" si="63"/>
        <v>0</v>
      </c>
      <c r="AF165" s="9">
        <f t="shared" si="63"/>
        <v>0</v>
      </c>
    </row>
    <row r="166" spans="1:32" ht="19.5" customHeight="1">
      <c r="A166" s="52" t="s">
        <v>51</v>
      </c>
      <c r="B166" s="18" t="s">
        <v>2</v>
      </c>
      <c r="C166" s="5">
        <f>F166+I166+L166+O166+U166+X166+AA166+AD166+R166</f>
        <v>0</v>
      </c>
      <c r="D166" s="5">
        <f>G166+J166+M166+P166+V166+Y166+AB166+AE166+S166</f>
        <v>0</v>
      </c>
      <c r="E166" s="6">
        <f>H166+K166+N166+Q166+W166+Z166+AC166+AF166+T166</f>
        <v>0</v>
      </c>
      <c r="F166" s="5">
        <v>0</v>
      </c>
      <c r="G166" s="5">
        <v>0</v>
      </c>
      <c r="H166" s="5">
        <f>F166+G166</f>
        <v>0</v>
      </c>
      <c r="I166" s="5">
        <v>0</v>
      </c>
      <c r="J166" s="5">
        <v>0</v>
      </c>
      <c r="K166" s="5">
        <f>I166+J166</f>
        <v>0</v>
      </c>
      <c r="L166" s="5">
        <v>0</v>
      </c>
      <c r="M166" s="5">
        <v>0</v>
      </c>
      <c r="N166" s="5">
        <f>L166+M166</f>
        <v>0</v>
      </c>
      <c r="O166" s="5">
        <v>0</v>
      </c>
      <c r="P166" s="5">
        <v>0</v>
      </c>
      <c r="Q166" s="5">
        <f>O166+P166</f>
        <v>0</v>
      </c>
      <c r="R166" s="5">
        <v>0</v>
      </c>
      <c r="S166" s="5">
        <v>0</v>
      </c>
      <c r="T166" s="5">
        <f>R166+S166</f>
        <v>0</v>
      </c>
      <c r="U166" s="5">
        <v>0</v>
      </c>
      <c r="V166" s="5">
        <v>0</v>
      </c>
      <c r="W166" s="5">
        <f>U166+V166</f>
        <v>0</v>
      </c>
      <c r="X166" s="5">
        <v>0</v>
      </c>
      <c r="Y166" s="5">
        <v>0</v>
      </c>
      <c r="Z166" s="8">
        <f>X166+Y166</f>
        <v>0</v>
      </c>
      <c r="AA166" s="5">
        <v>0</v>
      </c>
      <c r="AB166" s="5">
        <v>0</v>
      </c>
      <c r="AC166" s="8">
        <f>AA166+AB166</f>
        <v>0</v>
      </c>
      <c r="AD166" s="5">
        <v>0</v>
      </c>
      <c r="AE166" s="5">
        <v>0</v>
      </c>
      <c r="AF166" s="6">
        <f>AD166+AE166</f>
        <v>0</v>
      </c>
    </row>
    <row r="167" spans="1:32" ht="19.5" customHeight="1">
      <c r="A167" s="53"/>
      <c r="B167" s="17" t="s">
        <v>3</v>
      </c>
      <c r="C167" s="5">
        <f t="shared" ref="C167:E169" si="64">F167+I167+L167+O167+U167+X167+AA167+AD167+R167</f>
        <v>5669049</v>
      </c>
      <c r="D167" s="5">
        <f t="shared" si="64"/>
        <v>0</v>
      </c>
      <c r="E167" s="6">
        <f t="shared" si="64"/>
        <v>5669049</v>
      </c>
      <c r="F167" s="5">
        <v>0</v>
      </c>
      <c r="G167" s="5">
        <v>0</v>
      </c>
      <c r="H167" s="5">
        <f>F167+G167</f>
        <v>0</v>
      </c>
      <c r="I167" s="5">
        <v>0</v>
      </c>
      <c r="J167" s="5">
        <v>0</v>
      </c>
      <c r="K167" s="5">
        <f>I167+J167</f>
        <v>0</v>
      </c>
      <c r="L167" s="5">
        <v>0</v>
      </c>
      <c r="M167" s="5">
        <v>0</v>
      </c>
      <c r="N167" s="5">
        <f>L167+M167</f>
        <v>0</v>
      </c>
      <c r="O167" s="5">
        <v>0</v>
      </c>
      <c r="P167" s="5">
        <v>0</v>
      </c>
      <c r="Q167" s="5">
        <f>O167+P167</f>
        <v>0</v>
      </c>
      <c r="R167" s="5">
        <v>0</v>
      </c>
      <c r="S167" s="5">
        <v>0</v>
      </c>
      <c r="T167" s="5">
        <f>R167+S167</f>
        <v>0</v>
      </c>
      <c r="U167" s="5">
        <v>0</v>
      </c>
      <c r="V167" s="5">
        <v>0</v>
      </c>
      <c r="W167" s="5">
        <f>U167+V167</f>
        <v>0</v>
      </c>
      <c r="X167" s="5">
        <v>5669049</v>
      </c>
      <c r="Y167" s="5">
        <v>0</v>
      </c>
      <c r="Z167" s="8">
        <f>X167+Y167</f>
        <v>5669049</v>
      </c>
      <c r="AA167" s="5">
        <v>0</v>
      </c>
      <c r="AB167" s="5">
        <v>0</v>
      </c>
      <c r="AC167" s="8">
        <f>AA167+AB167</f>
        <v>0</v>
      </c>
      <c r="AD167" s="5">
        <v>0</v>
      </c>
      <c r="AE167" s="5">
        <v>0</v>
      </c>
      <c r="AF167" s="6">
        <f>AD167+AE167</f>
        <v>0</v>
      </c>
    </row>
    <row r="168" spans="1:32" ht="19.5" customHeight="1">
      <c r="A168" s="53"/>
      <c r="B168" s="17" t="s">
        <v>59</v>
      </c>
      <c r="C168" s="5">
        <f t="shared" si="64"/>
        <v>0</v>
      </c>
      <c r="D168" s="5">
        <f t="shared" si="64"/>
        <v>0</v>
      </c>
      <c r="E168" s="6">
        <f t="shared" si="64"/>
        <v>0</v>
      </c>
      <c r="F168" s="5">
        <v>0</v>
      </c>
      <c r="G168" s="5">
        <v>0</v>
      </c>
      <c r="H168" s="5">
        <f>F168+G168</f>
        <v>0</v>
      </c>
      <c r="I168" s="5">
        <v>0</v>
      </c>
      <c r="J168" s="5">
        <v>0</v>
      </c>
      <c r="K168" s="5">
        <f>I168+J168</f>
        <v>0</v>
      </c>
      <c r="L168" s="5">
        <v>0</v>
      </c>
      <c r="M168" s="5">
        <v>0</v>
      </c>
      <c r="N168" s="5">
        <f>L168+M168</f>
        <v>0</v>
      </c>
      <c r="O168" s="5">
        <v>0</v>
      </c>
      <c r="P168" s="5">
        <v>0</v>
      </c>
      <c r="Q168" s="5">
        <f>O168+P168</f>
        <v>0</v>
      </c>
      <c r="R168" s="5">
        <v>0</v>
      </c>
      <c r="S168" s="5">
        <v>0</v>
      </c>
      <c r="T168" s="5">
        <f>R168+S168</f>
        <v>0</v>
      </c>
      <c r="U168" s="5">
        <v>0</v>
      </c>
      <c r="V168" s="5">
        <v>0</v>
      </c>
      <c r="W168" s="5">
        <f>U168+V168</f>
        <v>0</v>
      </c>
      <c r="X168" s="5">
        <v>0</v>
      </c>
      <c r="Y168" s="5">
        <v>0</v>
      </c>
      <c r="Z168" s="8">
        <f>X168+Y168</f>
        <v>0</v>
      </c>
      <c r="AA168" s="5">
        <v>0</v>
      </c>
      <c r="AB168" s="5">
        <v>0</v>
      </c>
      <c r="AC168" s="8">
        <f>AA168+AB168</f>
        <v>0</v>
      </c>
      <c r="AD168" s="5">
        <v>0</v>
      </c>
      <c r="AE168" s="5">
        <v>0</v>
      </c>
      <c r="AF168" s="6">
        <f>AD168+AE168</f>
        <v>0</v>
      </c>
    </row>
    <row r="169" spans="1:32" ht="19.5" customHeight="1">
      <c r="A169" s="54"/>
      <c r="B169" s="17" t="s">
        <v>4</v>
      </c>
      <c r="C169" s="5">
        <f t="shared" si="64"/>
        <v>59309872</v>
      </c>
      <c r="D169" s="5">
        <f t="shared" si="64"/>
        <v>22002198</v>
      </c>
      <c r="E169" s="6">
        <f t="shared" si="64"/>
        <v>81312070</v>
      </c>
      <c r="F169" s="5">
        <v>0</v>
      </c>
      <c r="G169" s="5">
        <v>0</v>
      </c>
      <c r="H169" s="5">
        <f>F169+G169</f>
        <v>0</v>
      </c>
      <c r="I169" s="5">
        <v>0</v>
      </c>
      <c r="J169" s="5">
        <v>0</v>
      </c>
      <c r="K169" s="5">
        <f>I169+J169</f>
        <v>0</v>
      </c>
      <c r="L169" s="5">
        <v>0</v>
      </c>
      <c r="M169" s="5">
        <v>0</v>
      </c>
      <c r="N169" s="5">
        <f>L169+M169</f>
        <v>0</v>
      </c>
      <c r="O169" s="5">
        <v>0</v>
      </c>
      <c r="P169" s="5">
        <v>0</v>
      </c>
      <c r="Q169" s="5">
        <f>O169+P169</f>
        <v>0</v>
      </c>
      <c r="R169" s="5">
        <v>0</v>
      </c>
      <c r="S169" s="5">
        <v>0</v>
      </c>
      <c r="T169" s="5">
        <f>R169+S169</f>
        <v>0</v>
      </c>
      <c r="U169" s="5">
        <v>0</v>
      </c>
      <c r="V169" s="5">
        <v>0</v>
      </c>
      <c r="W169" s="5">
        <f>U169+V169</f>
        <v>0</v>
      </c>
      <c r="X169" s="5">
        <v>59309872</v>
      </c>
      <c r="Y169" s="5">
        <v>22002198</v>
      </c>
      <c r="Z169" s="8">
        <f>X169+Y169</f>
        <v>81312070</v>
      </c>
      <c r="AA169" s="5">
        <v>0</v>
      </c>
      <c r="AB169" s="5">
        <v>0</v>
      </c>
      <c r="AC169" s="8">
        <f>AA169+AB169</f>
        <v>0</v>
      </c>
      <c r="AD169" s="5">
        <v>0</v>
      </c>
      <c r="AE169" s="5">
        <v>0</v>
      </c>
      <c r="AF169" s="6">
        <f>AD169+AE169</f>
        <v>0</v>
      </c>
    </row>
    <row r="170" spans="1:32" ht="19.5" customHeight="1" thickBot="1">
      <c r="A170" s="22" t="s">
        <v>5</v>
      </c>
      <c r="B170" s="21"/>
      <c r="C170" s="9">
        <f t="shared" ref="C170:AF170" si="65">SUM(C166:C169)</f>
        <v>64978921</v>
      </c>
      <c r="D170" s="9">
        <f t="shared" si="65"/>
        <v>22002198</v>
      </c>
      <c r="E170" s="9">
        <f t="shared" si="65"/>
        <v>86981119</v>
      </c>
      <c r="F170" s="9">
        <f t="shared" si="65"/>
        <v>0</v>
      </c>
      <c r="G170" s="9">
        <f t="shared" si="65"/>
        <v>0</v>
      </c>
      <c r="H170" s="9">
        <f t="shared" si="65"/>
        <v>0</v>
      </c>
      <c r="I170" s="9">
        <f t="shared" si="65"/>
        <v>0</v>
      </c>
      <c r="J170" s="9">
        <f t="shared" si="65"/>
        <v>0</v>
      </c>
      <c r="K170" s="9">
        <f t="shared" si="65"/>
        <v>0</v>
      </c>
      <c r="L170" s="9">
        <f t="shared" si="65"/>
        <v>0</v>
      </c>
      <c r="M170" s="9">
        <f t="shared" si="65"/>
        <v>0</v>
      </c>
      <c r="N170" s="9">
        <f t="shared" si="65"/>
        <v>0</v>
      </c>
      <c r="O170" s="9">
        <f t="shared" si="65"/>
        <v>0</v>
      </c>
      <c r="P170" s="9">
        <f t="shared" si="65"/>
        <v>0</v>
      </c>
      <c r="Q170" s="9">
        <f t="shared" si="65"/>
        <v>0</v>
      </c>
      <c r="R170" s="9">
        <f t="shared" si="65"/>
        <v>0</v>
      </c>
      <c r="S170" s="9">
        <f t="shared" si="65"/>
        <v>0</v>
      </c>
      <c r="T170" s="9">
        <f t="shared" si="65"/>
        <v>0</v>
      </c>
      <c r="U170" s="9">
        <f t="shared" si="65"/>
        <v>0</v>
      </c>
      <c r="V170" s="9">
        <f t="shared" si="65"/>
        <v>0</v>
      </c>
      <c r="W170" s="9">
        <f t="shared" si="65"/>
        <v>0</v>
      </c>
      <c r="X170" s="9">
        <f t="shared" si="65"/>
        <v>64978921</v>
      </c>
      <c r="Y170" s="9">
        <f t="shared" si="65"/>
        <v>22002198</v>
      </c>
      <c r="Z170" s="9">
        <f t="shared" si="65"/>
        <v>86981119</v>
      </c>
      <c r="AA170" s="9">
        <f t="shared" si="65"/>
        <v>0</v>
      </c>
      <c r="AB170" s="9">
        <f t="shared" si="65"/>
        <v>0</v>
      </c>
      <c r="AC170" s="9">
        <f t="shared" si="65"/>
        <v>0</v>
      </c>
      <c r="AD170" s="9">
        <f t="shared" si="65"/>
        <v>0</v>
      </c>
      <c r="AE170" s="9">
        <f t="shared" si="65"/>
        <v>0</v>
      </c>
      <c r="AF170" s="9">
        <f t="shared" si="65"/>
        <v>0</v>
      </c>
    </row>
    <row r="171" spans="1:32" ht="19.5" customHeight="1">
      <c r="A171" s="52" t="s">
        <v>52</v>
      </c>
      <c r="B171" s="18" t="s">
        <v>2</v>
      </c>
      <c r="C171" s="5">
        <f>F171+I171+L171+O171+U171+X171+AA171+AD171+R171</f>
        <v>0</v>
      </c>
      <c r="D171" s="5">
        <f>G171+J171+M171+P171+V171+Y171+AB171+AE171+S171</f>
        <v>0</v>
      </c>
      <c r="E171" s="6">
        <f>H171+K171+N171+Q171+W171+Z171+AC171+AF171+T171</f>
        <v>0</v>
      </c>
      <c r="F171" s="5">
        <v>0</v>
      </c>
      <c r="G171" s="5">
        <v>0</v>
      </c>
      <c r="H171" s="5">
        <f>F171+G171</f>
        <v>0</v>
      </c>
      <c r="I171" s="5">
        <v>0</v>
      </c>
      <c r="J171" s="5">
        <v>0</v>
      </c>
      <c r="K171" s="5">
        <f>I171+J171</f>
        <v>0</v>
      </c>
      <c r="L171" s="5">
        <v>0</v>
      </c>
      <c r="M171" s="5">
        <v>0</v>
      </c>
      <c r="N171" s="5">
        <f>L171+M171</f>
        <v>0</v>
      </c>
      <c r="O171" s="5">
        <v>0</v>
      </c>
      <c r="P171" s="5">
        <v>0</v>
      </c>
      <c r="Q171" s="5">
        <f>O171+P171</f>
        <v>0</v>
      </c>
      <c r="R171" s="5">
        <v>0</v>
      </c>
      <c r="S171" s="5">
        <v>0</v>
      </c>
      <c r="T171" s="5">
        <f>R171+S171</f>
        <v>0</v>
      </c>
      <c r="U171" s="5">
        <v>0</v>
      </c>
      <c r="V171" s="5">
        <v>0</v>
      </c>
      <c r="W171" s="5">
        <f>U171+V171</f>
        <v>0</v>
      </c>
      <c r="X171" s="5">
        <v>0</v>
      </c>
      <c r="Y171" s="5">
        <v>0</v>
      </c>
      <c r="Z171" s="8">
        <f>X171+Y171</f>
        <v>0</v>
      </c>
      <c r="AA171" s="5">
        <v>0</v>
      </c>
      <c r="AB171" s="5">
        <v>0</v>
      </c>
      <c r="AC171" s="8">
        <f>AA171+AB171</f>
        <v>0</v>
      </c>
      <c r="AD171" s="5">
        <v>0</v>
      </c>
      <c r="AE171" s="5">
        <v>0</v>
      </c>
      <c r="AF171" s="6">
        <f>AD171+AE171</f>
        <v>0</v>
      </c>
    </row>
    <row r="172" spans="1:32" ht="19.5" customHeight="1">
      <c r="A172" s="53"/>
      <c r="B172" s="17" t="s">
        <v>3</v>
      </c>
      <c r="C172" s="5">
        <f t="shared" ref="C172:E174" si="66">F172+I172+L172+O172+U172+X172+AA172+AD172+R172</f>
        <v>0</v>
      </c>
      <c r="D172" s="5">
        <f t="shared" si="66"/>
        <v>0</v>
      </c>
      <c r="E172" s="6">
        <f t="shared" si="66"/>
        <v>0</v>
      </c>
      <c r="F172" s="5">
        <v>0</v>
      </c>
      <c r="G172" s="5">
        <v>0</v>
      </c>
      <c r="H172" s="5">
        <f>F172+G172</f>
        <v>0</v>
      </c>
      <c r="I172" s="5">
        <v>0</v>
      </c>
      <c r="J172" s="5">
        <v>0</v>
      </c>
      <c r="K172" s="5">
        <f>I172+J172</f>
        <v>0</v>
      </c>
      <c r="L172" s="5">
        <v>0</v>
      </c>
      <c r="M172" s="5">
        <v>0</v>
      </c>
      <c r="N172" s="5">
        <f>L172+M172</f>
        <v>0</v>
      </c>
      <c r="O172" s="5">
        <v>0</v>
      </c>
      <c r="P172" s="5">
        <v>0</v>
      </c>
      <c r="Q172" s="5">
        <f>O172+P172</f>
        <v>0</v>
      </c>
      <c r="R172" s="5">
        <v>0</v>
      </c>
      <c r="S172" s="5">
        <v>0</v>
      </c>
      <c r="T172" s="5">
        <f>R172+S172</f>
        <v>0</v>
      </c>
      <c r="U172" s="5">
        <v>0</v>
      </c>
      <c r="V172" s="5">
        <v>0</v>
      </c>
      <c r="W172" s="5">
        <f>U172+V172</f>
        <v>0</v>
      </c>
      <c r="X172" s="5">
        <v>0</v>
      </c>
      <c r="Y172" s="5">
        <v>0</v>
      </c>
      <c r="Z172" s="8">
        <f>X172+Y172</f>
        <v>0</v>
      </c>
      <c r="AA172" s="5">
        <v>0</v>
      </c>
      <c r="AB172" s="5">
        <v>0</v>
      </c>
      <c r="AC172" s="8">
        <f>AA172+AB172</f>
        <v>0</v>
      </c>
      <c r="AD172" s="5">
        <v>0</v>
      </c>
      <c r="AE172" s="5">
        <v>0</v>
      </c>
      <c r="AF172" s="6">
        <f>AD172+AE172</f>
        <v>0</v>
      </c>
    </row>
    <row r="173" spans="1:32" ht="19.5" customHeight="1">
      <c r="A173" s="53"/>
      <c r="B173" s="17" t="s">
        <v>59</v>
      </c>
      <c r="C173" s="5">
        <f t="shared" si="66"/>
        <v>0</v>
      </c>
      <c r="D173" s="5">
        <f t="shared" si="66"/>
        <v>0</v>
      </c>
      <c r="E173" s="6">
        <f t="shared" si="66"/>
        <v>0</v>
      </c>
      <c r="F173" s="5">
        <v>0</v>
      </c>
      <c r="G173" s="5">
        <v>0</v>
      </c>
      <c r="H173" s="5">
        <f>F173+G173</f>
        <v>0</v>
      </c>
      <c r="I173" s="5">
        <v>0</v>
      </c>
      <c r="J173" s="5">
        <v>0</v>
      </c>
      <c r="K173" s="5">
        <f>I173+J173</f>
        <v>0</v>
      </c>
      <c r="L173" s="5">
        <v>0</v>
      </c>
      <c r="M173" s="5">
        <v>0</v>
      </c>
      <c r="N173" s="5">
        <f>L173+M173</f>
        <v>0</v>
      </c>
      <c r="O173" s="5">
        <v>0</v>
      </c>
      <c r="P173" s="5">
        <v>0</v>
      </c>
      <c r="Q173" s="5">
        <f>O173+P173</f>
        <v>0</v>
      </c>
      <c r="R173" s="5">
        <v>0</v>
      </c>
      <c r="S173" s="5">
        <v>0</v>
      </c>
      <c r="T173" s="5">
        <f>R173+S173</f>
        <v>0</v>
      </c>
      <c r="U173" s="5">
        <v>0</v>
      </c>
      <c r="V173" s="5">
        <v>0</v>
      </c>
      <c r="W173" s="5">
        <f>U173+V173</f>
        <v>0</v>
      </c>
      <c r="X173" s="5">
        <v>0</v>
      </c>
      <c r="Y173" s="5">
        <v>0</v>
      </c>
      <c r="Z173" s="8">
        <f>X173+Y173</f>
        <v>0</v>
      </c>
      <c r="AA173" s="5">
        <v>0</v>
      </c>
      <c r="AB173" s="5">
        <v>0</v>
      </c>
      <c r="AC173" s="8">
        <f>AA173+AB173</f>
        <v>0</v>
      </c>
      <c r="AD173" s="5">
        <v>0</v>
      </c>
      <c r="AE173" s="5">
        <v>0</v>
      </c>
      <c r="AF173" s="6">
        <f>AD173+AE173</f>
        <v>0</v>
      </c>
    </row>
    <row r="174" spans="1:32" ht="19.5" customHeight="1">
      <c r="A174" s="54"/>
      <c r="B174" s="17" t="s">
        <v>4</v>
      </c>
      <c r="C174" s="5">
        <f t="shared" si="66"/>
        <v>5386521</v>
      </c>
      <c r="D174" s="5">
        <f t="shared" si="66"/>
        <v>5376415</v>
      </c>
      <c r="E174" s="6">
        <f t="shared" si="66"/>
        <v>10762936</v>
      </c>
      <c r="F174" s="5">
        <v>0</v>
      </c>
      <c r="G174" s="5">
        <v>0</v>
      </c>
      <c r="H174" s="5">
        <f>F174+G174</f>
        <v>0</v>
      </c>
      <c r="I174" s="5">
        <v>0</v>
      </c>
      <c r="J174" s="5">
        <v>0</v>
      </c>
      <c r="K174" s="5">
        <f>I174+J174</f>
        <v>0</v>
      </c>
      <c r="L174" s="5">
        <v>0</v>
      </c>
      <c r="M174" s="5">
        <v>0</v>
      </c>
      <c r="N174" s="5">
        <f>L174+M174</f>
        <v>0</v>
      </c>
      <c r="O174" s="5">
        <v>0</v>
      </c>
      <c r="P174" s="5">
        <v>0</v>
      </c>
      <c r="Q174" s="5">
        <f>O174+P174</f>
        <v>0</v>
      </c>
      <c r="R174" s="5">
        <v>0</v>
      </c>
      <c r="S174" s="5">
        <v>0</v>
      </c>
      <c r="T174" s="5">
        <f>R174+S174</f>
        <v>0</v>
      </c>
      <c r="U174" s="5">
        <v>0</v>
      </c>
      <c r="V174" s="5">
        <v>0</v>
      </c>
      <c r="W174" s="5">
        <f>U174+V174</f>
        <v>0</v>
      </c>
      <c r="X174" s="5">
        <v>5386521</v>
      </c>
      <c r="Y174" s="5">
        <v>5376415</v>
      </c>
      <c r="Z174" s="8">
        <f>X174+Y174</f>
        <v>10762936</v>
      </c>
      <c r="AA174" s="5">
        <v>0</v>
      </c>
      <c r="AB174" s="5">
        <v>0</v>
      </c>
      <c r="AC174" s="8">
        <f>AA174+AB174</f>
        <v>0</v>
      </c>
      <c r="AD174" s="5">
        <v>0</v>
      </c>
      <c r="AE174" s="5">
        <v>0</v>
      </c>
      <c r="AF174" s="6">
        <f>AD174+AE174</f>
        <v>0</v>
      </c>
    </row>
    <row r="175" spans="1:32" ht="19.5" customHeight="1" thickBot="1">
      <c r="A175" s="22" t="s">
        <v>5</v>
      </c>
      <c r="B175" s="21"/>
      <c r="C175" s="9">
        <f t="shared" ref="C175:AF175" si="67">SUM(C171:C174)</f>
        <v>5386521</v>
      </c>
      <c r="D175" s="9">
        <f t="shared" si="67"/>
        <v>5376415</v>
      </c>
      <c r="E175" s="9">
        <f t="shared" si="67"/>
        <v>10762936</v>
      </c>
      <c r="F175" s="9">
        <f t="shared" si="67"/>
        <v>0</v>
      </c>
      <c r="G175" s="9">
        <f t="shared" si="67"/>
        <v>0</v>
      </c>
      <c r="H175" s="9">
        <f t="shared" si="67"/>
        <v>0</v>
      </c>
      <c r="I175" s="9">
        <f t="shared" si="67"/>
        <v>0</v>
      </c>
      <c r="J175" s="9">
        <f t="shared" si="67"/>
        <v>0</v>
      </c>
      <c r="K175" s="9">
        <f t="shared" si="67"/>
        <v>0</v>
      </c>
      <c r="L175" s="9">
        <f t="shared" si="67"/>
        <v>0</v>
      </c>
      <c r="M175" s="9">
        <f t="shared" si="67"/>
        <v>0</v>
      </c>
      <c r="N175" s="9">
        <f t="shared" si="67"/>
        <v>0</v>
      </c>
      <c r="O175" s="9">
        <f t="shared" si="67"/>
        <v>0</v>
      </c>
      <c r="P175" s="9">
        <f t="shared" si="67"/>
        <v>0</v>
      </c>
      <c r="Q175" s="9">
        <f t="shared" si="67"/>
        <v>0</v>
      </c>
      <c r="R175" s="9">
        <f t="shared" si="67"/>
        <v>0</v>
      </c>
      <c r="S175" s="9">
        <f t="shared" si="67"/>
        <v>0</v>
      </c>
      <c r="T175" s="9">
        <f t="shared" si="67"/>
        <v>0</v>
      </c>
      <c r="U175" s="9">
        <f t="shared" si="67"/>
        <v>0</v>
      </c>
      <c r="V175" s="9">
        <f t="shared" si="67"/>
        <v>0</v>
      </c>
      <c r="W175" s="9">
        <f t="shared" si="67"/>
        <v>0</v>
      </c>
      <c r="X175" s="9">
        <f t="shared" si="67"/>
        <v>5386521</v>
      </c>
      <c r="Y175" s="9">
        <f t="shared" si="67"/>
        <v>5376415</v>
      </c>
      <c r="Z175" s="9">
        <f t="shared" si="67"/>
        <v>10762936</v>
      </c>
      <c r="AA175" s="9">
        <f t="shared" si="67"/>
        <v>0</v>
      </c>
      <c r="AB175" s="9">
        <f t="shared" si="67"/>
        <v>0</v>
      </c>
      <c r="AC175" s="9">
        <f t="shared" si="67"/>
        <v>0</v>
      </c>
      <c r="AD175" s="9">
        <f t="shared" si="67"/>
        <v>0</v>
      </c>
      <c r="AE175" s="9">
        <f t="shared" si="67"/>
        <v>0</v>
      </c>
      <c r="AF175" s="9">
        <f t="shared" si="67"/>
        <v>0</v>
      </c>
    </row>
    <row r="176" spans="1:32" ht="19.5" customHeight="1">
      <c r="A176" s="52" t="s">
        <v>53</v>
      </c>
      <c r="B176" s="18" t="s">
        <v>2</v>
      </c>
      <c r="C176" s="5">
        <f>F176+I176+L176+O176+U176+X176+AA176+AD176+R176</f>
        <v>0</v>
      </c>
      <c r="D176" s="5">
        <f>G176+J176+M176+P176+V176+Y176+AB176+AE176+S176</f>
        <v>0</v>
      </c>
      <c r="E176" s="6">
        <f>H176+K176+N176+Q176+W176+Z176+AC176+AF176+T176</f>
        <v>0</v>
      </c>
      <c r="F176" s="5">
        <v>0</v>
      </c>
      <c r="G176" s="5">
        <v>0</v>
      </c>
      <c r="H176" s="5">
        <f>F176+G176</f>
        <v>0</v>
      </c>
      <c r="I176" s="5">
        <v>0</v>
      </c>
      <c r="J176" s="5">
        <v>0</v>
      </c>
      <c r="K176" s="5">
        <f>I176+J176</f>
        <v>0</v>
      </c>
      <c r="L176" s="5">
        <v>0</v>
      </c>
      <c r="M176" s="5">
        <v>0</v>
      </c>
      <c r="N176" s="5">
        <f>L176+M176</f>
        <v>0</v>
      </c>
      <c r="O176" s="5">
        <v>0</v>
      </c>
      <c r="P176" s="5">
        <v>0</v>
      </c>
      <c r="Q176" s="5">
        <f>O176+P176</f>
        <v>0</v>
      </c>
      <c r="R176" s="5">
        <v>0</v>
      </c>
      <c r="S176" s="5">
        <v>0</v>
      </c>
      <c r="T176" s="5">
        <f>R176+S176</f>
        <v>0</v>
      </c>
      <c r="U176" s="5">
        <v>0</v>
      </c>
      <c r="V176" s="5">
        <v>0</v>
      </c>
      <c r="W176" s="5">
        <f>U176+V176</f>
        <v>0</v>
      </c>
      <c r="X176" s="5">
        <v>0</v>
      </c>
      <c r="Y176" s="5">
        <v>0</v>
      </c>
      <c r="Z176" s="8">
        <f>X176+Y176</f>
        <v>0</v>
      </c>
      <c r="AA176" s="5">
        <v>0</v>
      </c>
      <c r="AB176" s="5">
        <v>0</v>
      </c>
      <c r="AC176" s="8">
        <f>AA176+AB176</f>
        <v>0</v>
      </c>
      <c r="AD176" s="5">
        <v>0</v>
      </c>
      <c r="AE176" s="5">
        <v>0</v>
      </c>
      <c r="AF176" s="6">
        <f>AD176+AE176</f>
        <v>0</v>
      </c>
    </row>
    <row r="177" spans="1:32" ht="19.5" customHeight="1">
      <c r="A177" s="53"/>
      <c r="B177" s="17" t="s">
        <v>3</v>
      </c>
      <c r="C177" s="5">
        <f t="shared" ref="C177:E179" si="68">F177+I177+L177+O177+U177+X177+AA177+AD177+R177</f>
        <v>0</v>
      </c>
      <c r="D177" s="5">
        <f t="shared" si="68"/>
        <v>0</v>
      </c>
      <c r="E177" s="6">
        <f t="shared" si="68"/>
        <v>0</v>
      </c>
      <c r="F177" s="5">
        <v>0</v>
      </c>
      <c r="G177" s="5">
        <v>0</v>
      </c>
      <c r="H177" s="5">
        <f>F177+G177</f>
        <v>0</v>
      </c>
      <c r="I177" s="5">
        <v>0</v>
      </c>
      <c r="J177" s="5">
        <v>0</v>
      </c>
      <c r="K177" s="5">
        <f>I177+J177</f>
        <v>0</v>
      </c>
      <c r="L177" s="5">
        <v>0</v>
      </c>
      <c r="M177" s="5">
        <v>0</v>
      </c>
      <c r="N177" s="5">
        <f>L177+M177</f>
        <v>0</v>
      </c>
      <c r="O177" s="5">
        <v>0</v>
      </c>
      <c r="P177" s="5">
        <v>0</v>
      </c>
      <c r="Q177" s="5">
        <f>O177+P177</f>
        <v>0</v>
      </c>
      <c r="R177" s="5">
        <v>0</v>
      </c>
      <c r="S177" s="5">
        <v>0</v>
      </c>
      <c r="T177" s="5">
        <f>R177+S177</f>
        <v>0</v>
      </c>
      <c r="U177" s="5">
        <v>0</v>
      </c>
      <c r="V177" s="5">
        <v>0</v>
      </c>
      <c r="W177" s="5">
        <f>U177+V177</f>
        <v>0</v>
      </c>
      <c r="X177" s="5">
        <v>0</v>
      </c>
      <c r="Y177" s="5">
        <v>0</v>
      </c>
      <c r="Z177" s="8">
        <f>X177+Y177</f>
        <v>0</v>
      </c>
      <c r="AA177" s="5">
        <v>0</v>
      </c>
      <c r="AB177" s="5">
        <v>0</v>
      </c>
      <c r="AC177" s="8">
        <f>AA177+AB177</f>
        <v>0</v>
      </c>
      <c r="AD177" s="5">
        <v>0</v>
      </c>
      <c r="AE177" s="5">
        <v>0</v>
      </c>
      <c r="AF177" s="6">
        <f>AD177+AE177</f>
        <v>0</v>
      </c>
    </row>
    <row r="178" spans="1:32" ht="19.5" customHeight="1">
      <c r="A178" s="53"/>
      <c r="B178" s="17" t="s">
        <v>59</v>
      </c>
      <c r="C178" s="5">
        <f t="shared" si="68"/>
        <v>0</v>
      </c>
      <c r="D178" s="5">
        <f t="shared" si="68"/>
        <v>0</v>
      </c>
      <c r="E178" s="6">
        <f t="shared" si="68"/>
        <v>0</v>
      </c>
      <c r="F178" s="5">
        <v>0</v>
      </c>
      <c r="G178" s="5">
        <v>0</v>
      </c>
      <c r="H178" s="5">
        <f>F178+G178</f>
        <v>0</v>
      </c>
      <c r="I178" s="5">
        <v>0</v>
      </c>
      <c r="J178" s="5">
        <v>0</v>
      </c>
      <c r="K178" s="5">
        <f>I178+J178</f>
        <v>0</v>
      </c>
      <c r="L178" s="5">
        <v>0</v>
      </c>
      <c r="M178" s="5">
        <v>0</v>
      </c>
      <c r="N178" s="5">
        <f>L178+M178</f>
        <v>0</v>
      </c>
      <c r="O178" s="5">
        <v>0</v>
      </c>
      <c r="P178" s="5">
        <v>0</v>
      </c>
      <c r="Q178" s="5">
        <f>O178+P178</f>
        <v>0</v>
      </c>
      <c r="R178" s="5">
        <v>0</v>
      </c>
      <c r="S178" s="5">
        <v>0</v>
      </c>
      <c r="T178" s="5">
        <f>R178+S178</f>
        <v>0</v>
      </c>
      <c r="U178" s="5">
        <v>0</v>
      </c>
      <c r="V178" s="5">
        <v>0</v>
      </c>
      <c r="W178" s="5">
        <f>U178+V178</f>
        <v>0</v>
      </c>
      <c r="X178" s="5">
        <v>0</v>
      </c>
      <c r="Y178" s="5">
        <v>0</v>
      </c>
      <c r="Z178" s="8">
        <f>X178+Y178</f>
        <v>0</v>
      </c>
      <c r="AA178" s="5">
        <v>0</v>
      </c>
      <c r="AB178" s="5">
        <v>0</v>
      </c>
      <c r="AC178" s="8">
        <f>AA178+AB178</f>
        <v>0</v>
      </c>
      <c r="AD178" s="5">
        <v>0</v>
      </c>
      <c r="AE178" s="5">
        <v>0</v>
      </c>
      <c r="AF178" s="6">
        <f>AD178+AE178</f>
        <v>0</v>
      </c>
    </row>
    <row r="179" spans="1:32" ht="19.5" customHeight="1">
      <c r="A179" s="54"/>
      <c r="B179" s="17" t="s">
        <v>4</v>
      </c>
      <c r="C179" s="5">
        <f t="shared" si="68"/>
        <v>29939354</v>
      </c>
      <c r="D179" s="5">
        <f t="shared" si="68"/>
        <v>16599452</v>
      </c>
      <c r="E179" s="6">
        <f t="shared" si="68"/>
        <v>46538806</v>
      </c>
      <c r="F179" s="5">
        <v>29939354</v>
      </c>
      <c r="G179" s="5">
        <v>16599452</v>
      </c>
      <c r="H179" s="5">
        <f>F179+G179</f>
        <v>46538806</v>
      </c>
      <c r="I179" s="5">
        <v>0</v>
      </c>
      <c r="J179" s="5">
        <v>0</v>
      </c>
      <c r="K179" s="5">
        <f>I179+J179</f>
        <v>0</v>
      </c>
      <c r="L179" s="5">
        <v>0</v>
      </c>
      <c r="M179" s="5">
        <v>0</v>
      </c>
      <c r="N179" s="5">
        <f>L179+M179</f>
        <v>0</v>
      </c>
      <c r="O179" s="5">
        <v>0</v>
      </c>
      <c r="P179" s="5">
        <v>0</v>
      </c>
      <c r="Q179" s="5">
        <f>O179+P179</f>
        <v>0</v>
      </c>
      <c r="R179" s="5">
        <v>0</v>
      </c>
      <c r="S179" s="5">
        <v>0</v>
      </c>
      <c r="T179" s="5">
        <f>R179+S179</f>
        <v>0</v>
      </c>
      <c r="U179" s="5">
        <v>0</v>
      </c>
      <c r="V179" s="5">
        <v>0</v>
      </c>
      <c r="W179" s="5">
        <f>U179+V179</f>
        <v>0</v>
      </c>
      <c r="X179" s="5">
        <v>0</v>
      </c>
      <c r="Y179" s="5">
        <v>0</v>
      </c>
      <c r="Z179" s="8">
        <f>X179+Y179</f>
        <v>0</v>
      </c>
      <c r="AA179" s="5">
        <v>0</v>
      </c>
      <c r="AB179" s="5">
        <v>0</v>
      </c>
      <c r="AC179" s="8">
        <f>AA179+AB179</f>
        <v>0</v>
      </c>
      <c r="AD179" s="5">
        <v>0</v>
      </c>
      <c r="AE179" s="5">
        <v>0</v>
      </c>
      <c r="AF179" s="6">
        <f>AD179+AE179</f>
        <v>0</v>
      </c>
    </row>
    <row r="180" spans="1:32" ht="19.5" customHeight="1" thickBot="1">
      <c r="A180" s="22" t="s">
        <v>5</v>
      </c>
      <c r="B180" s="21"/>
      <c r="C180" s="9">
        <f t="shared" ref="C180:AF180" si="69">SUM(C176:C179)</f>
        <v>29939354</v>
      </c>
      <c r="D180" s="9">
        <f t="shared" si="69"/>
        <v>16599452</v>
      </c>
      <c r="E180" s="9">
        <f t="shared" si="69"/>
        <v>46538806</v>
      </c>
      <c r="F180" s="9">
        <f t="shared" si="69"/>
        <v>29939354</v>
      </c>
      <c r="G180" s="9">
        <f t="shared" si="69"/>
        <v>16599452</v>
      </c>
      <c r="H180" s="9">
        <f t="shared" si="69"/>
        <v>46538806</v>
      </c>
      <c r="I180" s="9">
        <f t="shared" si="69"/>
        <v>0</v>
      </c>
      <c r="J180" s="9">
        <f t="shared" si="69"/>
        <v>0</v>
      </c>
      <c r="K180" s="9">
        <f t="shared" si="69"/>
        <v>0</v>
      </c>
      <c r="L180" s="9">
        <f t="shared" si="69"/>
        <v>0</v>
      </c>
      <c r="M180" s="9">
        <f t="shared" si="69"/>
        <v>0</v>
      </c>
      <c r="N180" s="9">
        <f t="shared" si="69"/>
        <v>0</v>
      </c>
      <c r="O180" s="9">
        <f t="shared" si="69"/>
        <v>0</v>
      </c>
      <c r="P180" s="9">
        <f t="shared" si="69"/>
        <v>0</v>
      </c>
      <c r="Q180" s="9">
        <f t="shared" si="69"/>
        <v>0</v>
      </c>
      <c r="R180" s="9">
        <f t="shared" si="69"/>
        <v>0</v>
      </c>
      <c r="S180" s="9">
        <f t="shared" si="69"/>
        <v>0</v>
      </c>
      <c r="T180" s="9">
        <f t="shared" si="69"/>
        <v>0</v>
      </c>
      <c r="U180" s="9">
        <f t="shared" si="69"/>
        <v>0</v>
      </c>
      <c r="V180" s="9">
        <f t="shared" si="69"/>
        <v>0</v>
      </c>
      <c r="W180" s="9">
        <f t="shared" si="69"/>
        <v>0</v>
      </c>
      <c r="X180" s="9">
        <f t="shared" si="69"/>
        <v>0</v>
      </c>
      <c r="Y180" s="9">
        <f t="shared" si="69"/>
        <v>0</v>
      </c>
      <c r="Z180" s="9">
        <f t="shared" si="69"/>
        <v>0</v>
      </c>
      <c r="AA180" s="9">
        <f t="shared" si="69"/>
        <v>0</v>
      </c>
      <c r="AB180" s="9">
        <f t="shared" si="69"/>
        <v>0</v>
      </c>
      <c r="AC180" s="9">
        <f t="shared" si="69"/>
        <v>0</v>
      </c>
      <c r="AD180" s="9">
        <f t="shared" si="69"/>
        <v>0</v>
      </c>
      <c r="AE180" s="9">
        <f t="shared" si="69"/>
        <v>0</v>
      </c>
      <c r="AF180" s="9">
        <f t="shared" si="69"/>
        <v>0</v>
      </c>
    </row>
    <row r="181" spans="1:32" ht="19.5" customHeight="1">
      <c r="A181" s="52" t="s">
        <v>54</v>
      </c>
      <c r="B181" s="18" t="s">
        <v>2</v>
      </c>
      <c r="C181" s="5">
        <f>F181+I181+L181+O181+U181+X181+AA181+AD181+R181</f>
        <v>0</v>
      </c>
      <c r="D181" s="5">
        <f>G181+J181+M181+P181+V181+Y181+AB181+AE181+S181</f>
        <v>0</v>
      </c>
      <c r="E181" s="6">
        <f>H181+K181+N181+Q181+W181+Z181+AC181+AF181+T181</f>
        <v>0</v>
      </c>
      <c r="F181" s="5">
        <v>0</v>
      </c>
      <c r="G181" s="5">
        <v>0</v>
      </c>
      <c r="H181" s="5">
        <f>F181+G181</f>
        <v>0</v>
      </c>
      <c r="I181" s="5">
        <v>0</v>
      </c>
      <c r="J181" s="5">
        <v>0</v>
      </c>
      <c r="K181" s="5">
        <f>I181+J181</f>
        <v>0</v>
      </c>
      <c r="L181" s="5">
        <v>0</v>
      </c>
      <c r="M181" s="5">
        <v>0</v>
      </c>
      <c r="N181" s="5">
        <f>L181+M181</f>
        <v>0</v>
      </c>
      <c r="O181" s="5">
        <v>0</v>
      </c>
      <c r="P181" s="5">
        <v>0</v>
      </c>
      <c r="Q181" s="5">
        <f>O181+P181</f>
        <v>0</v>
      </c>
      <c r="R181" s="5">
        <v>0</v>
      </c>
      <c r="S181" s="5">
        <v>0</v>
      </c>
      <c r="T181" s="5">
        <f>R181+S181</f>
        <v>0</v>
      </c>
      <c r="U181" s="5">
        <v>0</v>
      </c>
      <c r="V181" s="5">
        <v>0</v>
      </c>
      <c r="W181" s="5">
        <f>U181+V181</f>
        <v>0</v>
      </c>
      <c r="X181" s="5">
        <v>0</v>
      </c>
      <c r="Y181" s="5">
        <v>0</v>
      </c>
      <c r="Z181" s="8">
        <f>X181+Y181</f>
        <v>0</v>
      </c>
      <c r="AA181" s="5">
        <v>0</v>
      </c>
      <c r="AB181" s="5">
        <v>0</v>
      </c>
      <c r="AC181" s="8">
        <f>AA181+AB181</f>
        <v>0</v>
      </c>
      <c r="AD181" s="5">
        <v>0</v>
      </c>
      <c r="AE181" s="5">
        <v>0</v>
      </c>
      <c r="AF181" s="6">
        <f>AD181+AE181</f>
        <v>0</v>
      </c>
    </row>
    <row r="182" spans="1:32" ht="19.5" customHeight="1">
      <c r="A182" s="53"/>
      <c r="B182" s="17" t="s">
        <v>3</v>
      </c>
      <c r="C182" s="5">
        <f t="shared" ref="C182:E184" si="70">F182+I182+L182+O182+U182+X182+AA182+AD182+R182</f>
        <v>57163209</v>
      </c>
      <c r="D182" s="5">
        <f t="shared" si="70"/>
        <v>0</v>
      </c>
      <c r="E182" s="6">
        <f t="shared" si="70"/>
        <v>57163209</v>
      </c>
      <c r="F182" s="5">
        <v>0</v>
      </c>
      <c r="G182" s="5">
        <v>0</v>
      </c>
      <c r="H182" s="5">
        <f>F182+G182</f>
        <v>0</v>
      </c>
      <c r="I182" s="5">
        <v>0</v>
      </c>
      <c r="J182" s="5">
        <v>0</v>
      </c>
      <c r="K182" s="5">
        <f>I182+J182</f>
        <v>0</v>
      </c>
      <c r="L182" s="5">
        <v>0</v>
      </c>
      <c r="M182" s="5">
        <v>0</v>
      </c>
      <c r="N182" s="5">
        <f>L182+M182</f>
        <v>0</v>
      </c>
      <c r="O182" s="5">
        <v>0</v>
      </c>
      <c r="P182" s="5">
        <v>0</v>
      </c>
      <c r="Q182" s="5">
        <f>O182+P182</f>
        <v>0</v>
      </c>
      <c r="R182" s="5">
        <v>0</v>
      </c>
      <c r="S182" s="5">
        <v>0</v>
      </c>
      <c r="T182" s="5">
        <f>R182+S182</f>
        <v>0</v>
      </c>
      <c r="U182" s="5">
        <v>0</v>
      </c>
      <c r="V182" s="5">
        <v>0</v>
      </c>
      <c r="W182" s="5">
        <f>U182+V182</f>
        <v>0</v>
      </c>
      <c r="X182" s="5">
        <v>57163209</v>
      </c>
      <c r="Y182" s="5">
        <v>0</v>
      </c>
      <c r="Z182" s="8">
        <f>X182+Y182</f>
        <v>57163209</v>
      </c>
      <c r="AA182" s="5">
        <v>0</v>
      </c>
      <c r="AB182" s="5">
        <v>0</v>
      </c>
      <c r="AC182" s="8">
        <f>AA182+AB182</f>
        <v>0</v>
      </c>
      <c r="AD182" s="5">
        <v>0</v>
      </c>
      <c r="AE182" s="5">
        <v>0</v>
      </c>
      <c r="AF182" s="6">
        <f>AD182+AE182</f>
        <v>0</v>
      </c>
    </row>
    <row r="183" spans="1:32" ht="19.5" customHeight="1">
      <c r="A183" s="53"/>
      <c r="B183" s="17" t="s">
        <v>59</v>
      </c>
      <c r="C183" s="5">
        <f t="shared" si="70"/>
        <v>0</v>
      </c>
      <c r="D183" s="5">
        <f t="shared" si="70"/>
        <v>0</v>
      </c>
      <c r="E183" s="6">
        <f t="shared" si="70"/>
        <v>0</v>
      </c>
      <c r="F183" s="5">
        <v>0</v>
      </c>
      <c r="G183" s="5">
        <v>0</v>
      </c>
      <c r="H183" s="5">
        <f>F183+G183</f>
        <v>0</v>
      </c>
      <c r="I183" s="5">
        <v>0</v>
      </c>
      <c r="J183" s="5">
        <v>0</v>
      </c>
      <c r="K183" s="5">
        <f>I183+J183</f>
        <v>0</v>
      </c>
      <c r="L183" s="5">
        <v>0</v>
      </c>
      <c r="M183" s="5">
        <v>0</v>
      </c>
      <c r="N183" s="5">
        <f>L183+M183</f>
        <v>0</v>
      </c>
      <c r="O183" s="5">
        <v>0</v>
      </c>
      <c r="P183" s="5">
        <v>0</v>
      </c>
      <c r="Q183" s="5">
        <f>O183+P183</f>
        <v>0</v>
      </c>
      <c r="R183" s="5">
        <v>0</v>
      </c>
      <c r="S183" s="5">
        <v>0</v>
      </c>
      <c r="T183" s="5">
        <f>R183+S183</f>
        <v>0</v>
      </c>
      <c r="U183" s="5">
        <v>0</v>
      </c>
      <c r="V183" s="5">
        <v>0</v>
      </c>
      <c r="W183" s="5">
        <f>U183+V183</f>
        <v>0</v>
      </c>
      <c r="X183" s="5">
        <v>0</v>
      </c>
      <c r="Y183" s="5">
        <v>0</v>
      </c>
      <c r="Z183" s="8">
        <f>X183+Y183</f>
        <v>0</v>
      </c>
      <c r="AA183" s="5">
        <v>0</v>
      </c>
      <c r="AB183" s="5">
        <v>0</v>
      </c>
      <c r="AC183" s="8">
        <f>AA183+AB183</f>
        <v>0</v>
      </c>
      <c r="AD183" s="5">
        <v>0</v>
      </c>
      <c r="AE183" s="5">
        <v>0</v>
      </c>
      <c r="AF183" s="6">
        <f>AD183+AE183</f>
        <v>0</v>
      </c>
    </row>
    <row r="184" spans="1:32" ht="19.5" customHeight="1">
      <c r="A184" s="54"/>
      <c r="B184" s="17" t="s">
        <v>4</v>
      </c>
      <c r="C184" s="5">
        <f t="shared" si="70"/>
        <v>65492426</v>
      </c>
      <c r="D184" s="5">
        <f t="shared" si="70"/>
        <v>32412425</v>
      </c>
      <c r="E184" s="6">
        <f t="shared" si="70"/>
        <v>97904851</v>
      </c>
      <c r="F184" s="5">
        <v>0</v>
      </c>
      <c r="G184" s="5">
        <v>0</v>
      </c>
      <c r="H184" s="5">
        <f>F184+G184</f>
        <v>0</v>
      </c>
      <c r="I184" s="5">
        <v>0</v>
      </c>
      <c r="J184" s="5">
        <v>0</v>
      </c>
      <c r="K184" s="5">
        <f>I184+J184</f>
        <v>0</v>
      </c>
      <c r="L184" s="5">
        <v>0</v>
      </c>
      <c r="M184" s="5">
        <v>0</v>
      </c>
      <c r="N184" s="5">
        <f>L184+M184</f>
        <v>0</v>
      </c>
      <c r="O184" s="5">
        <v>0</v>
      </c>
      <c r="P184" s="5">
        <v>0</v>
      </c>
      <c r="Q184" s="5">
        <f>O184+P184</f>
        <v>0</v>
      </c>
      <c r="R184" s="5">
        <v>0</v>
      </c>
      <c r="S184" s="5">
        <v>0</v>
      </c>
      <c r="T184" s="5">
        <f>R184+S184</f>
        <v>0</v>
      </c>
      <c r="U184" s="5">
        <v>0</v>
      </c>
      <c r="V184" s="5">
        <v>0</v>
      </c>
      <c r="W184" s="5">
        <f>U184+V184</f>
        <v>0</v>
      </c>
      <c r="X184" s="5">
        <v>65492426</v>
      </c>
      <c r="Y184" s="5">
        <v>32412425</v>
      </c>
      <c r="Z184" s="8">
        <f>X184+Y184</f>
        <v>97904851</v>
      </c>
      <c r="AA184" s="5">
        <v>0</v>
      </c>
      <c r="AB184" s="5">
        <v>0</v>
      </c>
      <c r="AC184" s="8">
        <f>AA184+AB184</f>
        <v>0</v>
      </c>
      <c r="AD184" s="5">
        <v>0</v>
      </c>
      <c r="AE184" s="5">
        <v>0</v>
      </c>
      <c r="AF184" s="6">
        <f>AD184+AE184</f>
        <v>0</v>
      </c>
    </row>
    <row r="185" spans="1:32" ht="19.5" customHeight="1" thickBot="1">
      <c r="A185" s="22" t="s">
        <v>5</v>
      </c>
      <c r="B185" s="21"/>
      <c r="C185" s="9">
        <f t="shared" ref="C185:AF185" si="71">SUM(C181:C184)</f>
        <v>122655635</v>
      </c>
      <c r="D185" s="9">
        <f t="shared" si="71"/>
        <v>32412425</v>
      </c>
      <c r="E185" s="9">
        <f t="shared" si="71"/>
        <v>155068060</v>
      </c>
      <c r="F185" s="9">
        <f t="shared" si="71"/>
        <v>0</v>
      </c>
      <c r="G185" s="9">
        <f t="shared" si="71"/>
        <v>0</v>
      </c>
      <c r="H185" s="9">
        <f t="shared" si="71"/>
        <v>0</v>
      </c>
      <c r="I185" s="9">
        <f t="shared" si="71"/>
        <v>0</v>
      </c>
      <c r="J185" s="9">
        <f t="shared" si="71"/>
        <v>0</v>
      </c>
      <c r="K185" s="9">
        <f t="shared" si="71"/>
        <v>0</v>
      </c>
      <c r="L185" s="9">
        <f t="shared" si="71"/>
        <v>0</v>
      </c>
      <c r="M185" s="9">
        <f t="shared" si="71"/>
        <v>0</v>
      </c>
      <c r="N185" s="9">
        <f t="shared" si="71"/>
        <v>0</v>
      </c>
      <c r="O185" s="9">
        <f t="shared" si="71"/>
        <v>0</v>
      </c>
      <c r="P185" s="9">
        <f t="shared" si="71"/>
        <v>0</v>
      </c>
      <c r="Q185" s="9">
        <f t="shared" si="71"/>
        <v>0</v>
      </c>
      <c r="R185" s="9">
        <f t="shared" si="71"/>
        <v>0</v>
      </c>
      <c r="S185" s="9">
        <f t="shared" si="71"/>
        <v>0</v>
      </c>
      <c r="T185" s="9">
        <f t="shared" si="71"/>
        <v>0</v>
      </c>
      <c r="U185" s="9">
        <f t="shared" si="71"/>
        <v>0</v>
      </c>
      <c r="V185" s="9">
        <f t="shared" si="71"/>
        <v>0</v>
      </c>
      <c r="W185" s="9">
        <f t="shared" si="71"/>
        <v>0</v>
      </c>
      <c r="X185" s="9">
        <f t="shared" si="71"/>
        <v>122655635</v>
      </c>
      <c r="Y185" s="9">
        <f t="shared" si="71"/>
        <v>32412425</v>
      </c>
      <c r="Z185" s="9">
        <f t="shared" si="71"/>
        <v>155068060</v>
      </c>
      <c r="AA185" s="9">
        <f t="shared" si="71"/>
        <v>0</v>
      </c>
      <c r="AB185" s="9">
        <f t="shared" si="71"/>
        <v>0</v>
      </c>
      <c r="AC185" s="9">
        <f t="shared" si="71"/>
        <v>0</v>
      </c>
      <c r="AD185" s="9">
        <f t="shared" si="71"/>
        <v>0</v>
      </c>
      <c r="AE185" s="9">
        <f t="shared" si="71"/>
        <v>0</v>
      </c>
      <c r="AF185" s="9">
        <f t="shared" si="71"/>
        <v>0</v>
      </c>
    </row>
    <row r="186" spans="1:32" ht="19.5" customHeight="1">
      <c r="A186" s="52" t="s">
        <v>55</v>
      </c>
      <c r="B186" s="18" t="s">
        <v>2</v>
      </c>
      <c r="C186" s="5">
        <f>F186+I186+L186+O186+U186+X186+AA186+AD186+R186</f>
        <v>8265910</v>
      </c>
      <c r="D186" s="5">
        <f>G186+J186+M186+P186+V186+Y186+AB186+AE186+S186</f>
        <v>0</v>
      </c>
      <c r="E186" s="6">
        <f>H186+K186+N186+Q186+W186+Z186+AC186+AF186+T186</f>
        <v>8265910</v>
      </c>
      <c r="F186" s="5">
        <v>0</v>
      </c>
      <c r="G186" s="5">
        <v>0</v>
      </c>
      <c r="H186" s="5">
        <f>F186+G186</f>
        <v>0</v>
      </c>
      <c r="I186" s="5">
        <v>0</v>
      </c>
      <c r="J186" s="5">
        <v>0</v>
      </c>
      <c r="K186" s="5">
        <f>I186+J186</f>
        <v>0</v>
      </c>
      <c r="L186" s="5">
        <v>0</v>
      </c>
      <c r="M186" s="5">
        <v>0</v>
      </c>
      <c r="N186" s="5">
        <f>L186+M186</f>
        <v>0</v>
      </c>
      <c r="O186" s="5">
        <v>0</v>
      </c>
      <c r="P186" s="5">
        <v>0</v>
      </c>
      <c r="Q186" s="5">
        <f>O186+P186</f>
        <v>0</v>
      </c>
      <c r="R186" s="5">
        <v>0</v>
      </c>
      <c r="S186" s="5">
        <v>0</v>
      </c>
      <c r="T186" s="5">
        <f>R186+S186</f>
        <v>0</v>
      </c>
      <c r="U186" s="5">
        <v>0</v>
      </c>
      <c r="V186" s="5">
        <v>0</v>
      </c>
      <c r="W186" s="5">
        <f>U186+V186</f>
        <v>0</v>
      </c>
      <c r="X186" s="5">
        <v>8265910</v>
      </c>
      <c r="Y186" s="5">
        <v>0</v>
      </c>
      <c r="Z186" s="8">
        <f>X186+Y186</f>
        <v>8265910</v>
      </c>
      <c r="AA186" s="5">
        <v>0</v>
      </c>
      <c r="AB186" s="5">
        <v>0</v>
      </c>
      <c r="AC186" s="8">
        <f>AA186+AB186</f>
        <v>0</v>
      </c>
      <c r="AD186" s="5">
        <v>0</v>
      </c>
      <c r="AE186" s="5">
        <v>0</v>
      </c>
      <c r="AF186" s="6">
        <f>AD186+AE186</f>
        <v>0</v>
      </c>
    </row>
    <row r="187" spans="1:32" ht="19.5" customHeight="1">
      <c r="A187" s="53"/>
      <c r="B187" s="17" t="s">
        <v>3</v>
      </c>
      <c r="C187" s="5">
        <f t="shared" ref="C187:E189" si="72">F187+I187+L187+O187+U187+X187+AA187+AD187+R187</f>
        <v>14598269</v>
      </c>
      <c r="D187" s="5">
        <f t="shared" si="72"/>
        <v>0</v>
      </c>
      <c r="E187" s="6">
        <f t="shared" si="72"/>
        <v>14598269</v>
      </c>
      <c r="F187" s="5">
        <v>0</v>
      </c>
      <c r="G187" s="5">
        <v>0</v>
      </c>
      <c r="H187" s="5">
        <f>F187+G187</f>
        <v>0</v>
      </c>
      <c r="I187" s="5">
        <v>0</v>
      </c>
      <c r="J187" s="5">
        <v>0</v>
      </c>
      <c r="K187" s="5">
        <f>I187+J187</f>
        <v>0</v>
      </c>
      <c r="L187" s="5">
        <v>0</v>
      </c>
      <c r="M187" s="5">
        <v>0</v>
      </c>
      <c r="N187" s="5">
        <f>L187+M187</f>
        <v>0</v>
      </c>
      <c r="O187" s="5">
        <v>0</v>
      </c>
      <c r="P187" s="5">
        <v>0</v>
      </c>
      <c r="Q187" s="5">
        <f>O187+P187</f>
        <v>0</v>
      </c>
      <c r="R187" s="5">
        <v>0</v>
      </c>
      <c r="S187" s="5">
        <v>0</v>
      </c>
      <c r="T187" s="5">
        <f>R187+S187</f>
        <v>0</v>
      </c>
      <c r="U187" s="5">
        <v>0</v>
      </c>
      <c r="V187" s="5">
        <v>0</v>
      </c>
      <c r="W187" s="5">
        <f>U187+V187</f>
        <v>0</v>
      </c>
      <c r="X187" s="5">
        <v>14598269</v>
      </c>
      <c r="Y187" s="5">
        <v>0</v>
      </c>
      <c r="Z187" s="8">
        <f>X187+Y187</f>
        <v>14598269</v>
      </c>
      <c r="AA187" s="5">
        <v>0</v>
      </c>
      <c r="AB187" s="5">
        <v>0</v>
      </c>
      <c r="AC187" s="8">
        <f>AA187+AB187</f>
        <v>0</v>
      </c>
      <c r="AD187" s="5">
        <v>0</v>
      </c>
      <c r="AE187" s="5">
        <v>0</v>
      </c>
      <c r="AF187" s="6">
        <f>AD187+AE187</f>
        <v>0</v>
      </c>
    </row>
    <row r="188" spans="1:32" ht="19.5" customHeight="1">
      <c r="A188" s="53"/>
      <c r="B188" s="17" t="s">
        <v>59</v>
      </c>
      <c r="C188" s="5">
        <f t="shared" si="72"/>
        <v>0</v>
      </c>
      <c r="D188" s="5">
        <f t="shared" si="72"/>
        <v>0</v>
      </c>
      <c r="E188" s="6">
        <f t="shared" si="72"/>
        <v>0</v>
      </c>
      <c r="F188" s="5">
        <v>0</v>
      </c>
      <c r="G188" s="5">
        <v>0</v>
      </c>
      <c r="H188" s="5">
        <f>F188+G188</f>
        <v>0</v>
      </c>
      <c r="I188" s="5">
        <v>0</v>
      </c>
      <c r="J188" s="5">
        <v>0</v>
      </c>
      <c r="K188" s="5">
        <f>I188+J188</f>
        <v>0</v>
      </c>
      <c r="L188" s="5">
        <v>0</v>
      </c>
      <c r="M188" s="5">
        <v>0</v>
      </c>
      <c r="N188" s="5">
        <f>L188+M188</f>
        <v>0</v>
      </c>
      <c r="O188" s="5">
        <v>0</v>
      </c>
      <c r="P188" s="5">
        <v>0</v>
      </c>
      <c r="Q188" s="5">
        <f>O188+P188</f>
        <v>0</v>
      </c>
      <c r="R188" s="5">
        <v>0</v>
      </c>
      <c r="S188" s="5">
        <v>0</v>
      </c>
      <c r="T188" s="5">
        <f>R188+S188</f>
        <v>0</v>
      </c>
      <c r="U188" s="5">
        <v>0</v>
      </c>
      <c r="V188" s="5">
        <v>0</v>
      </c>
      <c r="W188" s="5">
        <f>U188+V188</f>
        <v>0</v>
      </c>
      <c r="X188" s="5">
        <v>0</v>
      </c>
      <c r="Y188" s="5">
        <v>0</v>
      </c>
      <c r="Z188" s="8">
        <f>X188+Y188</f>
        <v>0</v>
      </c>
      <c r="AA188" s="5">
        <v>0</v>
      </c>
      <c r="AB188" s="5">
        <v>0</v>
      </c>
      <c r="AC188" s="8">
        <f>AA188+AB188</f>
        <v>0</v>
      </c>
      <c r="AD188" s="5">
        <v>0</v>
      </c>
      <c r="AE188" s="5">
        <v>0</v>
      </c>
      <c r="AF188" s="6">
        <f>AD188+AE188</f>
        <v>0</v>
      </c>
    </row>
    <row r="189" spans="1:32" ht="19.5" customHeight="1">
      <c r="A189" s="54"/>
      <c r="B189" s="17" t="s">
        <v>4</v>
      </c>
      <c r="C189" s="5">
        <f t="shared" si="72"/>
        <v>95579225</v>
      </c>
      <c r="D189" s="5">
        <f t="shared" si="72"/>
        <v>29841524</v>
      </c>
      <c r="E189" s="6">
        <f t="shared" si="72"/>
        <v>125420749</v>
      </c>
      <c r="F189" s="5">
        <v>0</v>
      </c>
      <c r="G189" s="5">
        <v>1592661</v>
      </c>
      <c r="H189" s="5">
        <f>F189+G189</f>
        <v>1592661</v>
      </c>
      <c r="I189" s="5">
        <v>0</v>
      </c>
      <c r="J189" s="5">
        <v>0</v>
      </c>
      <c r="K189" s="5">
        <f>I189+J189</f>
        <v>0</v>
      </c>
      <c r="L189" s="5">
        <v>0</v>
      </c>
      <c r="M189" s="5">
        <v>0</v>
      </c>
      <c r="N189" s="5">
        <f>L189+M189</f>
        <v>0</v>
      </c>
      <c r="O189" s="5">
        <v>0</v>
      </c>
      <c r="P189" s="5">
        <v>0</v>
      </c>
      <c r="Q189" s="5">
        <f>O189+P189</f>
        <v>0</v>
      </c>
      <c r="R189" s="5">
        <v>0</v>
      </c>
      <c r="S189" s="5">
        <v>0</v>
      </c>
      <c r="T189" s="5">
        <f>R189+S189</f>
        <v>0</v>
      </c>
      <c r="U189" s="5">
        <v>0</v>
      </c>
      <c r="V189" s="5">
        <v>0</v>
      </c>
      <c r="W189" s="5">
        <f>U189+V189</f>
        <v>0</v>
      </c>
      <c r="X189" s="5">
        <v>95579225</v>
      </c>
      <c r="Y189" s="5">
        <v>28248863</v>
      </c>
      <c r="Z189" s="8">
        <f>X189+Y189</f>
        <v>123828088</v>
      </c>
      <c r="AA189" s="5">
        <v>0</v>
      </c>
      <c r="AB189" s="5">
        <v>0</v>
      </c>
      <c r="AC189" s="8">
        <f>AA189+AB189</f>
        <v>0</v>
      </c>
      <c r="AD189" s="5">
        <v>0</v>
      </c>
      <c r="AE189" s="5">
        <v>0</v>
      </c>
      <c r="AF189" s="6">
        <f>AD189+AE189</f>
        <v>0</v>
      </c>
    </row>
    <row r="190" spans="1:32" ht="19.5" customHeight="1" thickBot="1">
      <c r="A190" s="22" t="s">
        <v>5</v>
      </c>
      <c r="B190" s="21"/>
      <c r="C190" s="9">
        <f t="shared" ref="C190:AF190" si="73">SUM(C186:C189)</f>
        <v>118443404</v>
      </c>
      <c r="D190" s="9">
        <f t="shared" si="73"/>
        <v>29841524</v>
      </c>
      <c r="E190" s="9">
        <f t="shared" si="73"/>
        <v>148284928</v>
      </c>
      <c r="F190" s="9">
        <f t="shared" si="73"/>
        <v>0</v>
      </c>
      <c r="G190" s="9">
        <f t="shared" si="73"/>
        <v>1592661</v>
      </c>
      <c r="H190" s="9">
        <f t="shared" si="73"/>
        <v>1592661</v>
      </c>
      <c r="I190" s="9">
        <f t="shared" si="73"/>
        <v>0</v>
      </c>
      <c r="J190" s="9">
        <f t="shared" si="73"/>
        <v>0</v>
      </c>
      <c r="K190" s="9">
        <f t="shared" si="73"/>
        <v>0</v>
      </c>
      <c r="L190" s="9">
        <f t="shared" si="73"/>
        <v>0</v>
      </c>
      <c r="M190" s="9">
        <f t="shared" si="73"/>
        <v>0</v>
      </c>
      <c r="N190" s="9">
        <f t="shared" si="73"/>
        <v>0</v>
      </c>
      <c r="O190" s="9">
        <f t="shared" si="73"/>
        <v>0</v>
      </c>
      <c r="P190" s="9">
        <f t="shared" si="73"/>
        <v>0</v>
      </c>
      <c r="Q190" s="9">
        <f t="shared" si="73"/>
        <v>0</v>
      </c>
      <c r="R190" s="9">
        <f t="shared" si="73"/>
        <v>0</v>
      </c>
      <c r="S190" s="9">
        <f t="shared" si="73"/>
        <v>0</v>
      </c>
      <c r="T190" s="9">
        <f t="shared" si="73"/>
        <v>0</v>
      </c>
      <c r="U190" s="9">
        <f t="shared" si="73"/>
        <v>0</v>
      </c>
      <c r="V190" s="9">
        <f t="shared" si="73"/>
        <v>0</v>
      </c>
      <c r="W190" s="9">
        <f t="shared" si="73"/>
        <v>0</v>
      </c>
      <c r="X190" s="9">
        <f t="shared" si="73"/>
        <v>118443404</v>
      </c>
      <c r="Y190" s="9">
        <f t="shared" si="73"/>
        <v>28248863</v>
      </c>
      <c r="Z190" s="9">
        <f t="shared" si="73"/>
        <v>146692267</v>
      </c>
      <c r="AA190" s="9">
        <f t="shared" si="73"/>
        <v>0</v>
      </c>
      <c r="AB190" s="9">
        <f t="shared" si="73"/>
        <v>0</v>
      </c>
      <c r="AC190" s="9">
        <f t="shared" si="73"/>
        <v>0</v>
      </c>
      <c r="AD190" s="9">
        <f t="shared" si="73"/>
        <v>0</v>
      </c>
      <c r="AE190" s="9">
        <f t="shared" si="73"/>
        <v>0</v>
      </c>
      <c r="AF190" s="9">
        <f t="shared" si="73"/>
        <v>0</v>
      </c>
    </row>
    <row r="191" spans="1:32" ht="20.100000000000001" customHeight="1" thickBot="1">
      <c r="A191" s="20" t="s">
        <v>77</v>
      </c>
      <c r="B191" s="19"/>
      <c r="C191" s="10">
        <f>C10+C15+C20+C25+C30+C35+C40+C45+C50+C55+C60+C65+C70+C75+C80+C85+C90+C95+C100+C105+C110+C115+C120+C125+C130+C135+C140+C145+C150+C155+C160+C165+C170+C175+C180+C185+C190</f>
        <v>155763898448</v>
      </c>
      <c r="D191" s="10">
        <f t="shared" ref="D191:AF191" si="74">D10+D15+D20+D25+D30+D35+D40+D45+D50+D55+D60+D65+D70+D75+D80+D85+D90+D95+D100+D105+D110+D115+D120+D125+D130+D135+D140+D145+D150+D155+D160+D165+D170+D175+D180+D185+D190</f>
        <v>114929381563</v>
      </c>
      <c r="E191" s="10">
        <f t="shared" si="74"/>
        <v>270693280011</v>
      </c>
      <c r="F191" s="10">
        <f t="shared" si="74"/>
        <v>65618625132</v>
      </c>
      <c r="G191" s="10">
        <f t="shared" si="74"/>
        <v>61714656387</v>
      </c>
      <c r="H191" s="10">
        <f t="shared" si="74"/>
        <v>127333281519</v>
      </c>
      <c r="I191" s="10">
        <f t="shared" si="74"/>
        <v>47650221569</v>
      </c>
      <c r="J191" s="10">
        <f t="shared" si="74"/>
        <v>43164467856</v>
      </c>
      <c r="K191" s="10">
        <f t="shared" si="74"/>
        <v>90814689425</v>
      </c>
      <c r="L191" s="10">
        <f t="shared" si="74"/>
        <v>624849176</v>
      </c>
      <c r="M191" s="10">
        <f t="shared" si="74"/>
        <v>121804569</v>
      </c>
      <c r="N191" s="10">
        <f t="shared" si="74"/>
        <v>746653745</v>
      </c>
      <c r="O191" s="10">
        <f t="shared" si="74"/>
        <v>980905617</v>
      </c>
      <c r="P191" s="10">
        <f t="shared" si="74"/>
        <v>1511660115</v>
      </c>
      <c r="Q191" s="10">
        <f t="shared" si="74"/>
        <v>2492565732</v>
      </c>
      <c r="R191" s="10">
        <f t="shared" si="74"/>
        <v>40610856</v>
      </c>
      <c r="S191" s="10">
        <f t="shared" si="74"/>
        <v>36292751</v>
      </c>
      <c r="T191" s="10">
        <f t="shared" si="74"/>
        <v>76903607</v>
      </c>
      <c r="U191" s="10">
        <f t="shared" si="74"/>
        <v>1565888907</v>
      </c>
      <c r="V191" s="10">
        <f t="shared" si="74"/>
        <v>407790833</v>
      </c>
      <c r="W191" s="10">
        <f t="shared" si="74"/>
        <v>1973679740</v>
      </c>
      <c r="X191" s="10">
        <f t="shared" si="74"/>
        <v>32984388024</v>
      </c>
      <c r="Y191" s="10">
        <f t="shared" si="74"/>
        <v>4341427050</v>
      </c>
      <c r="Z191" s="10">
        <f t="shared" si="74"/>
        <v>37325815074</v>
      </c>
      <c r="AA191" s="10">
        <f t="shared" si="74"/>
        <v>5758883151</v>
      </c>
      <c r="AB191" s="10">
        <f t="shared" si="74"/>
        <v>3044806876</v>
      </c>
      <c r="AC191" s="10">
        <f t="shared" si="74"/>
        <v>8803690027</v>
      </c>
      <c r="AD191" s="10">
        <f t="shared" si="74"/>
        <v>539526016</v>
      </c>
      <c r="AE191" s="10">
        <f t="shared" si="74"/>
        <v>586475126</v>
      </c>
      <c r="AF191" s="10">
        <f t="shared" si="74"/>
        <v>1126001142</v>
      </c>
    </row>
    <row r="192" spans="1:32" ht="20.100000000000001" customHeight="1">
      <c r="A192" s="69" t="s">
        <v>67</v>
      </c>
      <c r="B192" s="18" t="s">
        <v>2</v>
      </c>
      <c r="C192" s="5">
        <f t="shared" ref="C192:AF195" si="75">C6+C11+C16+C21+C26+C31+C36+C41+C46+C51+C56+C61+C66+C71+C76+C81+C86+C91+C96+C101+C106+C111+C116+C121+C126+C131+C136+C141+C146+C151+C156+C161+C166+C171+C176+C181+C186</f>
        <v>40167147257</v>
      </c>
      <c r="D192" s="5">
        <f t="shared" si="75"/>
        <v>30427211944</v>
      </c>
      <c r="E192" s="6">
        <f t="shared" si="75"/>
        <v>70594359201</v>
      </c>
      <c r="F192" s="5">
        <f t="shared" si="75"/>
        <v>24425406153</v>
      </c>
      <c r="G192" s="5">
        <f t="shared" si="75"/>
        <v>19249046692</v>
      </c>
      <c r="H192" s="7">
        <f t="shared" si="75"/>
        <v>43674452845</v>
      </c>
      <c r="I192" s="5">
        <f t="shared" si="75"/>
        <v>10449829816</v>
      </c>
      <c r="J192" s="5">
        <f t="shared" si="75"/>
        <v>9059672710</v>
      </c>
      <c r="K192" s="7">
        <f t="shared" si="75"/>
        <v>19509502526</v>
      </c>
      <c r="L192" s="5">
        <f t="shared" si="75"/>
        <v>475538565</v>
      </c>
      <c r="M192" s="5">
        <f t="shared" si="75"/>
        <v>45680051</v>
      </c>
      <c r="N192" s="7">
        <f t="shared" si="75"/>
        <v>521218616</v>
      </c>
      <c r="O192" s="5">
        <f t="shared" si="75"/>
        <v>546219833</v>
      </c>
      <c r="P192" s="5">
        <f t="shared" si="75"/>
        <v>931922248</v>
      </c>
      <c r="Q192" s="7">
        <f t="shared" si="75"/>
        <v>1478142081</v>
      </c>
      <c r="R192" s="5">
        <f t="shared" si="75"/>
        <v>31719663</v>
      </c>
      <c r="S192" s="5">
        <f t="shared" si="75"/>
        <v>36025463</v>
      </c>
      <c r="T192" s="7">
        <f t="shared" si="75"/>
        <v>67745126</v>
      </c>
      <c r="U192" s="5">
        <f t="shared" si="75"/>
        <v>86451142</v>
      </c>
      <c r="V192" s="5">
        <f t="shared" si="75"/>
        <v>52349217</v>
      </c>
      <c r="W192" s="7">
        <f t="shared" si="75"/>
        <v>138800359</v>
      </c>
      <c r="X192" s="5">
        <f t="shared" si="75"/>
        <v>3763298856</v>
      </c>
      <c r="Y192" s="5">
        <f t="shared" si="75"/>
        <v>329905536</v>
      </c>
      <c r="Z192" s="8">
        <f t="shared" si="75"/>
        <v>4093204392</v>
      </c>
      <c r="AA192" s="5">
        <f t="shared" si="75"/>
        <v>0</v>
      </c>
      <c r="AB192" s="5">
        <f t="shared" si="75"/>
        <v>238318444</v>
      </c>
      <c r="AC192" s="8">
        <f t="shared" si="75"/>
        <v>238318444</v>
      </c>
      <c r="AD192" s="5">
        <f t="shared" si="75"/>
        <v>388683229</v>
      </c>
      <c r="AE192" s="5">
        <f t="shared" si="75"/>
        <v>484291583</v>
      </c>
      <c r="AF192" s="6">
        <f t="shared" si="75"/>
        <v>872974812</v>
      </c>
    </row>
    <row r="193" spans="1:32" ht="21.75" customHeight="1">
      <c r="A193" s="53"/>
      <c r="B193" s="17" t="s">
        <v>3</v>
      </c>
      <c r="C193" s="5">
        <f t="shared" si="75"/>
        <v>26766269564</v>
      </c>
      <c r="D193" s="5">
        <f t="shared" si="75"/>
        <v>20356863055</v>
      </c>
      <c r="E193" s="6">
        <f t="shared" si="75"/>
        <v>47123132619</v>
      </c>
      <c r="F193" s="5">
        <f t="shared" si="75"/>
        <v>6823147818</v>
      </c>
      <c r="G193" s="5">
        <f t="shared" si="75"/>
        <v>7439210758</v>
      </c>
      <c r="H193" s="7">
        <f t="shared" si="75"/>
        <v>14262358576</v>
      </c>
      <c r="I193" s="5">
        <f t="shared" si="75"/>
        <v>10248952966</v>
      </c>
      <c r="J193" s="5">
        <f t="shared" si="75"/>
        <v>9718059708</v>
      </c>
      <c r="K193" s="7">
        <f t="shared" si="75"/>
        <v>19967012674</v>
      </c>
      <c r="L193" s="5">
        <f t="shared" si="75"/>
        <v>5924837</v>
      </c>
      <c r="M193" s="5">
        <f t="shared" si="75"/>
        <v>6350078</v>
      </c>
      <c r="N193" s="7">
        <f t="shared" si="75"/>
        <v>12274915</v>
      </c>
      <c r="O193" s="5">
        <f t="shared" si="75"/>
        <v>121432042</v>
      </c>
      <c r="P193" s="5">
        <f t="shared" si="75"/>
        <v>109972377</v>
      </c>
      <c r="Q193" s="7">
        <f t="shared" si="75"/>
        <v>231404419</v>
      </c>
      <c r="R193" s="5">
        <f t="shared" si="75"/>
        <v>8891193</v>
      </c>
      <c r="S193" s="5">
        <f t="shared" si="75"/>
        <v>261559</v>
      </c>
      <c r="T193" s="7">
        <f t="shared" si="75"/>
        <v>9152752</v>
      </c>
      <c r="U193" s="5">
        <f t="shared" si="75"/>
        <v>7012847</v>
      </c>
      <c r="V193" s="5">
        <f t="shared" si="75"/>
        <v>5198769</v>
      </c>
      <c r="W193" s="7">
        <f t="shared" si="75"/>
        <v>12211616</v>
      </c>
      <c r="X193" s="5">
        <f t="shared" si="75"/>
        <v>4079093163</v>
      </c>
      <c r="Y193" s="5">
        <f t="shared" si="75"/>
        <v>418354268</v>
      </c>
      <c r="Z193" s="8">
        <f t="shared" si="75"/>
        <v>4497447431</v>
      </c>
      <c r="AA193" s="5">
        <f t="shared" si="75"/>
        <v>5320971911</v>
      </c>
      <c r="AB193" s="5">
        <f t="shared" si="75"/>
        <v>2557271995</v>
      </c>
      <c r="AC193" s="8">
        <f t="shared" si="75"/>
        <v>7878243906</v>
      </c>
      <c r="AD193" s="5">
        <f t="shared" si="75"/>
        <v>150842787</v>
      </c>
      <c r="AE193" s="5">
        <f t="shared" si="75"/>
        <v>102183543</v>
      </c>
      <c r="AF193" s="6">
        <f t="shared" si="75"/>
        <v>253026330</v>
      </c>
    </row>
    <row r="194" spans="1:32" ht="21.75" customHeight="1">
      <c r="A194" s="53"/>
      <c r="B194" s="17" t="s">
        <v>59</v>
      </c>
      <c r="C194" s="5">
        <f t="shared" si="75"/>
        <v>1187697451</v>
      </c>
      <c r="D194" s="5">
        <f t="shared" si="75"/>
        <v>1588163959</v>
      </c>
      <c r="E194" s="6">
        <f t="shared" si="75"/>
        <v>2775861410</v>
      </c>
      <c r="F194" s="5">
        <f t="shared" si="75"/>
        <v>458897315</v>
      </c>
      <c r="G194" s="5">
        <f t="shared" si="75"/>
        <v>1085453606</v>
      </c>
      <c r="H194" s="7">
        <f t="shared" si="75"/>
        <v>1544350921</v>
      </c>
      <c r="I194" s="5">
        <f t="shared" si="75"/>
        <v>145038010</v>
      </c>
      <c r="J194" s="5">
        <f t="shared" si="75"/>
        <v>218785010</v>
      </c>
      <c r="K194" s="7">
        <f t="shared" si="75"/>
        <v>363823020</v>
      </c>
      <c r="L194" s="5">
        <f t="shared" si="75"/>
        <v>0</v>
      </c>
      <c r="M194" s="5">
        <f t="shared" si="75"/>
        <v>0</v>
      </c>
      <c r="N194" s="7">
        <f t="shared" si="75"/>
        <v>0</v>
      </c>
      <c r="O194" s="5">
        <f t="shared" si="75"/>
        <v>12242942</v>
      </c>
      <c r="P194" s="5">
        <f t="shared" si="75"/>
        <v>23338746</v>
      </c>
      <c r="Q194" s="7">
        <f t="shared" si="75"/>
        <v>35581688</v>
      </c>
      <c r="R194" s="5">
        <f t="shared" si="75"/>
        <v>0</v>
      </c>
      <c r="S194" s="5">
        <f t="shared" si="75"/>
        <v>0</v>
      </c>
      <c r="T194" s="7">
        <f t="shared" si="75"/>
        <v>0</v>
      </c>
      <c r="U194" s="5">
        <f t="shared" si="75"/>
        <v>902247</v>
      </c>
      <c r="V194" s="5">
        <f t="shared" si="75"/>
        <v>0</v>
      </c>
      <c r="W194" s="7">
        <f t="shared" si="75"/>
        <v>902247</v>
      </c>
      <c r="X194" s="5">
        <f t="shared" si="75"/>
        <v>132705697</v>
      </c>
      <c r="Y194" s="5">
        <f t="shared" si="75"/>
        <v>11370160</v>
      </c>
      <c r="Z194" s="8">
        <f t="shared" si="75"/>
        <v>144075857</v>
      </c>
      <c r="AA194" s="5">
        <f t="shared" si="75"/>
        <v>437911240</v>
      </c>
      <c r="AB194" s="5">
        <f t="shared" si="75"/>
        <v>249216437</v>
      </c>
      <c r="AC194" s="8">
        <f t="shared" si="75"/>
        <v>687127677</v>
      </c>
      <c r="AD194" s="5">
        <f t="shared" si="75"/>
        <v>0</v>
      </c>
      <c r="AE194" s="5">
        <f t="shared" si="75"/>
        <v>0</v>
      </c>
      <c r="AF194" s="6">
        <f t="shared" si="75"/>
        <v>0</v>
      </c>
    </row>
    <row r="195" spans="1:32" ht="21" customHeight="1" thickBot="1">
      <c r="A195" s="54"/>
      <c r="B195" s="17" t="s">
        <v>4</v>
      </c>
      <c r="C195" s="5">
        <f t="shared" si="75"/>
        <v>87642784176</v>
      </c>
      <c r="D195" s="5">
        <f t="shared" si="75"/>
        <v>62557142605</v>
      </c>
      <c r="E195" s="6">
        <f t="shared" si="75"/>
        <v>150199926781</v>
      </c>
      <c r="F195" s="5">
        <f t="shared" si="75"/>
        <v>33911173846</v>
      </c>
      <c r="G195" s="5">
        <f t="shared" si="75"/>
        <v>33940945331</v>
      </c>
      <c r="H195" s="7">
        <f t="shared" si="75"/>
        <v>67852119177</v>
      </c>
      <c r="I195" s="5">
        <f t="shared" si="75"/>
        <v>26806400777</v>
      </c>
      <c r="J195" s="5">
        <f t="shared" si="75"/>
        <v>24167950428</v>
      </c>
      <c r="K195" s="7">
        <f t="shared" si="75"/>
        <v>50974351205</v>
      </c>
      <c r="L195" s="5">
        <f t="shared" si="75"/>
        <v>143385774</v>
      </c>
      <c r="M195" s="5">
        <f t="shared" si="75"/>
        <v>69774440</v>
      </c>
      <c r="N195" s="7">
        <f t="shared" si="75"/>
        <v>213160214</v>
      </c>
      <c r="O195" s="5">
        <f t="shared" si="75"/>
        <v>301010800</v>
      </c>
      <c r="P195" s="5">
        <f t="shared" si="75"/>
        <v>446426744</v>
      </c>
      <c r="Q195" s="7">
        <f t="shared" si="75"/>
        <v>747437544</v>
      </c>
      <c r="R195" s="5">
        <f t="shared" si="75"/>
        <v>0</v>
      </c>
      <c r="S195" s="5">
        <f t="shared" si="75"/>
        <v>5729</v>
      </c>
      <c r="T195" s="7">
        <f t="shared" si="75"/>
        <v>5729</v>
      </c>
      <c r="U195" s="5">
        <f t="shared" si="75"/>
        <v>1471522671</v>
      </c>
      <c r="V195" s="5">
        <f t="shared" si="75"/>
        <v>350242847</v>
      </c>
      <c r="W195" s="7">
        <f t="shared" si="75"/>
        <v>1821765518</v>
      </c>
      <c r="X195" s="5">
        <f t="shared" si="75"/>
        <v>25009290308</v>
      </c>
      <c r="Y195" s="5">
        <f t="shared" si="75"/>
        <v>3581797086</v>
      </c>
      <c r="Z195" s="8">
        <f t="shared" si="75"/>
        <v>28591087394</v>
      </c>
      <c r="AA195" s="5">
        <f t="shared" si="75"/>
        <v>0</v>
      </c>
      <c r="AB195" s="5">
        <f t="shared" si="75"/>
        <v>0</v>
      </c>
      <c r="AC195" s="8">
        <f t="shared" si="75"/>
        <v>0</v>
      </c>
      <c r="AD195" s="5">
        <f t="shared" si="75"/>
        <v>0</v>
      </c>
      <c r="AE195" s="5">
        <f t="shared" si="75"/>
        <v>0</v>
      </c>
      <c r="AF195" s="6">
        <f t="shared" si="75"/>
        <v>0</v>
      </c>
    </row>
    <row r="196" spans="1:32" ht="21.75" customHeight="1">
      <c r="A196" s="48" t="s">
        <v>63</v>
      </c>
      <c r="B196" s="49"/>
      <c r="C196" s="27">
        <f>88213*30.559*1000</f>
        <v>2695701067.0000005</v>
      </c>
      <c r="D196" s="28">
        <f>55877*30.559*1000</f>
        <v>1707545243</v>
      </c>
      <c r="E196" s="29">
        <f>SUM(C196:D196)</f>
        <v>4403246310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21.75" customHeight="1" thickBot="1">
      <c r="A197" s="50" t="s">
        <v>64</v>
      </c>
      <c r="B197" s="51"/>
      <c r="C197" s="30">
        <f>C191-C196</f>
        <v>153068197381</v>
      </c>
      <c r="D197" s="30">
        <f>D191-D196</f>
        <v>113221836320</v>
      </c>
      <c r="E197" s="30">
        <f>E191-E196</f>
        <v>266290033701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>
      <c r="A198" s="16"/>
      <c r="B198" s="15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</row>
    <row r="199" spans="1:32" ht="16.5" customHeight="1">
      <c r="A199" s="55" t="s">
        <v>72</v>
      </c>
      <c r="B199" s="13" t="s">
        <v>2</v>
      </c>
      <c r="C199" s="14">
        <v>4070138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</row>
    <row r="200" spans="1:32">
      <c r="A200" s="56"/>
      <c r="B200" s="13" t="s">
        <v>56</v>
      </c>
      <c r="C200" s="5">
        <v>16989</v>
      </c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</row>
    <row r="201" spans="1:32">
      <c r="A201" s="56"/>
      <c r="B201" s="13" t="s">
        <v>59</v>
      </c>
      <c r="C201" s="5">
        <v>489</v>
      </c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</row>
    <row r="202" spans="1:32">
      <c r="A202" s="56"/>
      <c r="B202" s="13" t="s">
        <v>4</v>
      </c>
      <c r="C202" s="5">
        <v>5147</v>
      </c>
      <c r="D202" s="11"/>
      <c r="E202" s="11"/>
      <c r="F202" s="11"/>
      <c r="G202" s="11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</row>
    <row r="203" spans="1:32">
      <c r="A203" s="57"/>
      <c r="B203" s="13" t="s">
        <v>57</v>
      </c>
      <c r="C203" s="5">
        <f>C199+C200+C202+C201</f>
        <v>4092763</v>
      </c>
      <c r="D203" s="11"/>
      <c r="E203" s="11"/>
      <c r="F203" s="11"/>
      <c r="G203" s="11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</row>
    <row r="204" spans="1:32">
      <c r="A204" s="11"/>
      <c r="B204" s="11"/>
      <c r="C204" s="11"/>
      <c r="D204" s="11"/>
      <c r="E204" s="11"/>
      <c r="F204" s="11"/>
      <c r="G204" s="11"/>
    </row>
    <row r="205" spans="1:32" s="33" customFormat="1" ht="22.95" customHeight="1">
      <c r="A205" s="70" t="s">
        <v>70</v>
      </c>
      <c r="B205" s="71"/>
      <c r="C205" s="71"/>
      <c r="D205" s="72"/>
      <c r="E205" s="72"/>
      <c r="F205" s="72"/>
      <c r="G205" s="72"/>
      <c r="H205" s="7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</row>
    <row r="206" spans="1:32" s="33" customFormat="1" ht="30.75" customHeight="1">
      <c r="A206" s="70" t="s">
        <v>66</v>
      </c>
      <c r="B206" s="71"/>
      <c r="C206" s="7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</row>
    <row r="207" spans="1:32">
      <c r="A207" s="11"/>
      <c r="B207" s="11"/>
      <c r="C207" s="11"/>
      <c r="D207" s="11"/>
      <c r="E207" s="11"/>
      <c r="F207" s="11"/>
      <c r="G207" s="11"/>
    </row>
    <row r="208" spans="1:32">
      <c r="A208" s="4"/>
      <c r="B208" s="4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</sheetData>
  <mergeCells count="59">
    <mergeCell ref="AA4:AC4"/>
    <mergeCell ref="A1:AF1"/>
    <mergeCell ref="A2:AF2"/>
    <mergeCell ref="A3:A5"/>
    <mergeCell ref="B3:B5"/>
    <mergeCell ref="C3:E4"/>
    <mergeCell ref="F3:W3"/>
    <mergeCell ref="X3:AC3"/>
    <mergeCell ref="AD3:AF4"/>
    <mergeCell ref="F4:H4"/>
    <mergeCell ref="I4:K4"/>
    <mergeCell ref="L4:N4"/>
    <mergeCell ref="O4:Q4"/>
    <mergeCell ref="R4:T4"/>
    <mergeCell ref="U4:W4"/>
    <mergeCell ref="X4:Z4"/>
    <mergeCell ref="A61:A64"/>
    <mergeCell ref="A6:A9"/>
    <mergeCell ref="A11:A14"/>
    <mergeCell ref="A16:A19"/>
    <mergeCell ref="A21:A24"/>
    <mergeCell ref="A26:A29"/>
    <mergeCell ref="A31:A34"/>
    <mergeCell ref="A36:A39"/>
    <mergeCell ref="A41:A44"/>
    <mergeCell ref="A46:A49"/>
    <mergeCell ref="A51:A54"/>
    <mergeCell ref="A56:A59"/>
    <mergeCell ref="A121:A124"/>
    <mergeCell ref="A66:A69"/>
    <mergeCell ref="A71:A74"/>
    <mergeCell ref="A76:A79"/>
    <mergeCell ref="A81:A84"/>
    <mergeCell ref="A86:A89"/>
    <mergeCell ref="A91:A94"/>
    <mergeCell ref="A96:A99"/>
    <mergeCell ref="A101:A104"/>
    <mergeCell ref="A106:A109"/>
    <mergeCell ref="A111:A114"/>
    <mergeCell ref="A116:A119"/>
    <mergeCell ref="A181:A184"/>
    <mergeCell ref="A126:A129"/>
    <mergeCell ref="A131:A134"/>
    <mergeCell ref="A136:A139"/>
    <mergeCell ref="A141:A144"/>
    <mergeCell ref="A146:A149"/>
    <mergeCell ref="A151:A154"/>
    <mergeCell ref="A156:A159"/>
    <mergeCell ref="A161:A164"/>
    <mergeCell ref="A166:A169"/>
    <mergeCell ref="A171:A174"/>
    <mergeCell ref="A176:A179"/>
    <mergeCell ref="A206:C206"/>
    <mergeCell ref="A186:A189"/>
    <mergeCell ref="A192:A195"/>
    <mergeCell ref="A196:B196"/>
    <mergeCell ref="A197:B197"/>
    <mergeCell ref="A199:A203"/>
    <mergeCell ref="A205:H205"/>
  </mergeCells>
  <phoneticPr fontId="1" type="noConversion"/>
  <pageMargins left="0.31496062992125984" right="0.31496062992125984" top="0.74803149606299213" bottom="0.74803149606299213" header="0.31496062992125984" footer="0.31496062992125984"/>
  <pageSetup paperSize="8" scale="32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D661F-16F9-4D37-9F67-87ABFBB26F76}">
  <dimension ref="A1:AF213"/>
  <sheetViews>
    <sheetView topLeftCell="A191" workbookViewId="0">
      <selection activeCell="E198" sqref="E198"/>
    </sheetView>
  </sheetViews>
  <sheetFormatPr defaultColWidth="19.44140625" defaultRowHeight="16.2"/>
  <cols>
    <col min="1" max="1" width="19.44140625" style="2"/>
    <col min="2" max="2" width="19.44140625" style="3"/>
    <col min="3" max="3" width="19.88671875" style="4" bestFit="1" customWidth="1"/>
    <col min="4" max="4" width="19.44140625" style="4"/>
    <col min="5" max="5" width="19.88671875" style="4" bestFit="1" customWidth="1"/>
    <col min="6" max="32" width="19.44140625" style="4"/>
    <col min="33" max="16384" width="19.44140625" style="1"/>
  </cols>
  <sheetData>
    <row r="1" spans="1:32" ht="37.5" customHeight="1">
      <c r="A1" s="58" t="s">
        <v>75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2" ht="26.25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23" customFormat="1" ht="20.85" customHeight="1">
      <c r="A3" s="60" t="s">
        <v>22</v>
      </c>
      <c r="B3" s="60" t="s">
        <v>1</v>
      </c>
      <c r="C3" s="61" t="s">
        <v>78</v>
      </c>
      <c r="D3" s="62"/>
      <c r="E3" s="62"/>
      <c r="F3" s="63" t="s">
        <v>9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4" t="s">
        <v>10</v>
      </c>
      <c r="Y3" s="64"/>
      <c r="Z3" s="64"/>
      <c r="AA3" s="64"/>
      <c r="AB3" s="64"/>
      <c r="AC3" s="64"/>
      <c r="AD3" s="65" t="s">
        <v>11</v>
      </c>
      <c r="AE3" s="66"/>
      <c r="AF3" s="66"/>
    </row>
    <row r="4" spans="1:32" s="23" customFormat="1" ht="20.100000000000001" customHeight="1">
      <c r="A4" s="60"/>
      <c r="B4" s="60" t="s">
        <v>1</v>
      </c>
      <c r="C4" s="62"/>
      <c r="D4" s="62"/>
      <c r="E4" s="62"/>
      <c r="F4" s="67" t="s">
        <v>12</v>
      </c>
      <c r="G4" s="67"/>
      <c r="H4" s="67"/>
      <c r="I4" s="67" t="s">
        <v>13</v>
      </c>
      <c r="J4" s="67"/>
      <c r="K4" s="67"/>
      <c r="L4" s="67" t="s">
        <v>14</v>
      </c>
      <c r="M4" s="67"/>
      <c r="N4" s="67"/>
      <c r="O4" s="67" t="s">
        <v>15</v>
      </c>
      <c r="P4" s="67"/>
      <c r="Q4" s="67"/>
      <c r="R4" s="67" t="s">
        <v>60</v>
      </c>
      <c r="S4" s="67"/>
      <c r="T4" s="67"/>
      <c r="U4" s="67" t="s">
        <v>16</v>
      </c>
      <c r="V4" s="67"/>
      <c r="W4" s="67"/>
      <c r="X4" s="68" t="s">
        <v>17</v>
      </c>
      <c r="Y4" s="68"/>
      <c r="Z4" s="68"/>
      <c r="AA4" s="68" t="s">
        <v>18</v>
      </c>
      <c r="AB4" s="68"/>
      <c r="AC4" s="68"/>
      <c r="AD4" s="66"/>
      <c r="AE4" s="66"/>
      <c r="AF4" s="66"/>
    </row>
    <row r="5" spans="1:32" s="23" customFormat="1" ht="20.100000000000001" customHeight="1">
      <c r="A5" s="60"/>
      <c r="B5" s="60"/>
      <c r="C5" s="24" t="s">
        <v>19</v>
      </c>
      <c r="D5" s="24" t="s">
        <v>20</v>
      </c>
      <c r="E5" s="24" t="s">
        <v>21</v>
      </c>
      <c r="F5" s="26" t="s">
        <v>19</v>
      </c>
      <c r="G5" s="26" t="s">
        <v>20</v>
      </c>
      <c r="H5" s="26" t="s">
        <v>21</v>
      </c>
      <c r="I5" s="26" t="s">
        <v>19</v>
      </c>
      <c r="J5" s="26" t="s">
        <v>20</v>
      </c>
      <c r="K5" s="26" t="s">
        <v>21</v>
      </c>
      <c r="L5" s="26" t="s">
        <v>19</v>
      </c>
      <c r="M5" s="26" t="s">
        <v>20</v>
      </c>
      <c r="N5" s="26" t="s">
        <v>21</v>
      </c>
      <c r="O5" s="26" t="s">
        <v>19</v>
      </c>
      <c r="P5" s="26" t="s">
        <v>20</v>
      </c>
      <c r="Q5" s="26" t="s">
        <v>21</v>
      </c>
      <c r="R5" s="26" t="s">
        <v>19</v>
      </c>
      <c r="S5" s="26" t="s">
        <v>20</v>
      </c>
      <c r="T5" s="26" t="s">
        <v>21</v>
      </c>
      <c r="U5" s="26" t="s">
        <v>19</v>
      </c>
      <c r="V5" s="26" t="s">
        <v>20</v>
      </c>
      <c r="W5" s="26" t="s">
        <v>21</v>
      </c>
      <c r="X5" s="25" t="s">
        <v>19</v>
      </c>
      <c r="Y5" s="25" t="s">
        <v>20</v>
      </c>
      <c r="Z5" s="25" t="s">
        <v>21</v>
      </c>
      <c r="AA5" s="25" t="s">
        <v>19</v>
      </c>
      <c r="AB5" s="25" t="s">
        <v>20</v>
      </c>
      <c r="AC5" s="25" t="s">
        <v>21</v>
      </c>
      <c r="AD5" s="24" t="s">
        <v>19</v>
      </c>
      <c r="AE5" s="24" t="s">
        <v>20</v>
      </c>
      <c r="AF5" s="24" t="s">
        <v>21</v>
      </c>
    </row>
    <row r="6" spans="1:32" ht="19.5" customHeight="1">
      <c r="A6" s="52" t="s">
        <v>23</v>
      </c>
      <c r="B6" s="18" t="s">
        <v>2</v>
      </c>
      <c r="C6" s="5">
        <f>F6+I6+L6+O6+U6+X6+AA6+AD6+R6</f>
        <v>41317955891</v>
      </c>
      <c r="D6" s="5">
        <f>G6+J6+M6+P6+V6+Y6+AB6+AE6+S6</f>
        <v>42537156454</v>
      </c>
      <c r="E6" s="6">
        <f>H6+K6+N6+Q6+W6+Z6+AC6+AF6+T6</f>
        <v>83855112345</v>
      </c>
      <c r="F6" s="5">
        <v>26202409152</v>
      </c>
      <c r="G6" s="5">
        <v>30748231627</v>
      </c>
      <c r="H6" s="5">
        <f>F6+G6</f>
        <v>56950640779</v>
      </c>
      <c r="I6" s="5">
        <v>12628235931</v>
      </c>
      <c r="J6" s="5">
        <v>10725688669</v>
      </c>
      <c r="K6" s="5">
        <f>I6+J6</f>
        <v>23353924600</v>
      </c>
      <c r="L6" s="5">
        <v>123406</v>
      </c>
      <c r="M6" s="5">
        <v>273914</v>
      </c>
      <c r="N6" s="5">
        <f>L6+M6</f>
        <v>397320</v>
      </c>
      <c r="O6" s="5">
        <v>817631373</v>
      </c>
      <c r="P6" s="5">
        <v>958766186</v>
      </c>
      <c r="Q6" s="5">
        <f>O6+P6</f>
        <v>1776397559</v>
      </c>
      <c r="R6" s="5">
        <v>48487114</v>
      </c>
      <c r="S6" s="5">
        <v>11106390</v>
      </c>
      <c r="T6" s="5">
        <f>R6+S6</f>
        <v>59593504</v>
      </c>
      <c r="U6" s="5">
        <v>42216392</v>
      </c>
      <c r="V6" s="5">
        <v>24977206</v>
      </c>
      <c r="W6" s="5">
        <f>U6+V6</f>
        <v>67193598</v>
      </c>
      <c r="X6" s="5">
        <v>1508051324</v>
      </c>
      <c r="Y6" s="5">
        <v>65719895</v>
      </c>
      <c r="Z6" s="8">
        <f>X6+Y6</f>
        <v>1573771219</v>
      </c>
      <c r="AA6" s="5">
        <v>0</v>
      </c>
      <c r="AB6" s="5">
        <v>0</v>
      </c>
      <c r="AC6" s="8">
        <f>AA6+AB6</f>
        <v>0</v>
      </c>
      <c r="AD6" s="5">
        <v>70801199</v>
      </c>
      <c r="AE6" s="5">
        <v>2392567</v>
      </c>
      <c r="AF6" s="6">
        <f>AD6+AE6</f>
        <v>73193766</v>
      </c>
    </row>
    <row r="7" spans="1:32" ht="19.5" customHeight="1">
      <c r="A7" s="53"/>
      <c r="B7" s="17" t="s">
        <v>3</v>
      </c>
      <c r="C7" s="5">
        <f t="shared" ref="C7:E9" si="0">F7+I7+L7+O7+U7+X7+AA7+AD7+R7</f>
        <v>21621206597</v>
      </c>
      <c r="D7" s="5">
        <f t="shared" si="0"/>
        <v>22281843258</v>
      </c>
      <c r="E7" s="6">
        <f t="shared" si="0"/>
        <v>43903049855</v>
      </c>
      <c r="F7" s="5">
        <v>8469984285</v>
      </c>
      <c r="G7" s="5">
        <v>11197478073</v>
      </c>
      <c r="H7" s="5">
        <f>F7+G7</f>
        <v>19667462358</v>
      </c>
      <c r="I7" s="5">
        <v>10750645046</v>
      </c>
      <c r="J7" s="5">
        <v>10320810299</v>
      </c>
      <c r="K7" s="5">
        <f>I7+J7</f>
        <v>21071455345</v>
      </c>
      <c r="L7" s="5">
        <v>0</v>
      </c>
      <c r="M7" s="5">
        <v>0</v>
      </c>
      <c r="N7" s="5">
        <f>L7+M7</f>
        <v>0</v>
      </c>
      <c r="O7" s="5">
        <v>185857042</v>
      </c>
      <c r="P7" s="5">
        <v>310074406</v>
      </c>
      <c r="Q7" s="5">
        <f>O7+P7</f>
        <v>495931448</v>
      </c>
      <c r="R7" s="5">
        <v>4847131</v>
      </c>
      <c r="S7" s="5">
        <v>690207</v>
      </c>
      <c r="T7" s="5">
        <f>R7+S7</f>
        <v>5537338</v>
      </c>
      <c r="U7" s="5">
        <v>1967516</v>
      </c>
      <c r="V7" s="5">
        <v>2023100</v>
      </c>
      <c r="W7" s="5">
        <f>U7+V7</f>
        <v>3990616</v>
      </c>
      <c r="X7" s="5">
        <v>1911566881</v>
      </c>
      <c r="Y7" s="5">
        <v>37140429</v>
      </c>
      <c r="Z7" s="8">
        <f>X7+Y7</f>
        <v>1948707310</v>
      </c>
      <c r="AA7" s="5">
        <v>208746996</v>
      </c>
      <c r="AB7" s="5">
        <v>390489576</v>
      </c>
      <c r="AC7" s="8">
        <f>AA7+AB7</f>
        <v>599236572</v>
      </c>
      <c r="AD7" s="5">
        <v>87591700</v>
      </c>
      <c r="AE7" s="5">
        <v>23137168</v>
      </c>
      <c r="AF7" s="6">
        <f>AD7+AE7</f>
        <v>110728868</v>
      </c>
    </row>
    <row r="8" spans="1:32" ht="19.5" customHeight="1">
      <c r="A8" s="53"/>
      <c r="B8" s="17" t="s">
        <v>59</v>
      </c>
      <c r="C8" s="5">
        <f t="shared" si="0"/>
        <v>1349826149</v>
      </c>
      <c r="D8" s="5">
        <f t="shared" si="0"/>
        <v>1343780851</v>
      </c>
      <c r="E8" s="6">
        <f t="shared" si="0"/>
        <v>2693607000</v>
      </c>
      <c r="F8" s="5">
        <v>609131767</v>
      </c>
      <c r="G8" s="5">
        <v>712143894</v>
      </c>
      <c r="H8" s="5">
        <f>F8+G8</f>
        <v>1321275661</v>
      </c>
      <c r="I8" s="5">
        <v>670242076</v>
      </c>
      <c r="J8" s="5">
        <v>628097216</v>
      </c>
      <c r="K8" s="5">
        <f>I8+J8</f>
        <v>1298339292</v>
      </c>
      <c r="L8" s="5">
        <v>0</v>
      </c>
      <c r="M8" s="5">
        <v>0</v>
      </c>
      <c r="N8" s="5">
        <f>L8+M8</f>
        <v>0</v>
      </c>
      <c r="O8" s="5">
        <v>20883752</v>
      </c>
      <c r="P8" s="5">
        <v>3539741</v>
      </c>
      <c r="Q8" s="5">
        <f>O8+P8</f>
        <v>24423493</v>
      </c>
      <c r="R8" s="5">
        <v>0</v>
      </c>
      <c r="S8" s="5">
        <v>0</v>
      </c>
      <c r="T8" s="5">
        <f>R8+S8</f>
        <v>0</v>
      </c>
      <c r="U8" s="5">
        <v>0</v>
      </c>
      <c r="V8" s="5">
        <v>0</v>
      </c>
      <c r="W8" s="5">
        <f>U8+V8</f>
        <v>0</v>
      </c>
      <c r="X8" s="5">
        <v>49568554</v>
      </c>
      <c r="Y8" s="5">
        <v>0</v>
      </c>
      <c r="Z8" s="8">
        <f>X8+Y8</f>
        <v>49568554</v>
      </c>
      <c r="AA8" s="5">
        <v>0</v>
      </c>
      <c r="AB8" s="5">
        <v>0</v>
      </c>
      <c r="AC8" s="8">
        <f>AA8+AB8</f>
        <v>0</v>
      </c>
      <c r="AD8" s="5">
        <v>0</v>
      </c>
      <c r="AE8" s="5">
        <v>0</v>
      </c>
      <c r="AF8" s="6">
        <f>AD8+AE8</f>
        <v>0</v>
      </c>
    </row>
    <row r="9" spans="1:32" ht="19.5" customHeight="1">
      <c r="A9" s="54"/>
      <c r="B9" s="17" t="s">
        <v>4</v>
      </c>
      <c r="C9" s="5">
        <f t="shared" si="0"/>
        <v>80608541658</v>
      </c>
      <c r="D9" s="5">
        <f t="shared" si="0"/>
        <v>70274882196</v>
      </c>
      <c r="E9" s="6">
        <f t="shared" si="0"/>
        <v>150883423854</v>
      </c>
      <c r="F9" s="5">
        <v>30791793985</v>
      </c>
      <c r="G9" s="5">
        <v>40739299040</v>
      </c>
      <c r="H9" s="5">
        <f>F9+G9</f>
        <v>71531093025</v>
      </c>
      <c r="I9" s="5">
        <v>36552679960</v>
      </c>
      <c r="J9" s="5">
        <v>27442691079</v>
      </c>
      <c r="K9" s="5">
        <f>I9+J9</f>
        <v>63995371039</v>
      </c>
      <c r="L9" s="5">
        <v>0</v>
      </c>
      <c r="M9" s="5">
        <v>0</v>
      </c>
      <c r="N9" s="5">
        <f>L9+M9</f>
        <v>0</v>
      </c>
      <c r="O9" s="5">
        <v>543217661</v>
      </c>
      <c r="P9" s="5">
        <v>1083416467</v>
      </c>
      <c r="Q9" s="5">
        <f>O9+P9</f>
        <v>1626634128</v>
      </c>
      <c r="R9" s="5">
        <v>0</v>
      </c>
      <c r="S9" s="5">
        <v>3604</v>
      </c>
      <c r="T9" s="5">
        <f>R9+S9</f>
        <v>3604</v>
      </c>
      <c r="U9" s="5">
        <v>806864214</v>
      </c>
      <c r="V9" s="5">
        <v>180749503</v>
      </c>
      <c r="W9" s="5">
        <f>U9+V9</f>
        <v>987613717</v>
      </c>
      <c r="X9" s="5">
        <v>11913985838</v>
      </c>
      <c r="Y9" s="5">
        <v>828722503</v>
      </c>
      <c r="Z9" s="8">
        <f>X9+Y9</f>
        <v>12742708341</v>
      </c>
      <c r="AA9" s="5">
        <v>0</v>
      </c>
      <c r="AB9" s="5">
        <v>0</v>
      </c>
      <c r="AC9" s="8">
        <f>AA9+AB9</f>
        <v>0</v>
      </c>
      <c r="AD9" s="5">
        <v>0</v>
      </c>
      <c r="AE9" s="5">
        <v>0</v>
      </c>
      <c r="AF9" s="6">
        <f>AD9+AE9</f>
        <v>0</v>
      </c>
    </row>
    <row r="10" spans="1:32" ht="19.5" customHeight="1" thickBot="1">
      <c r="A10" s="22" t="s">
        <v>5</v>
      </c>
      <c r="B10" s="21"/>
      <c r="C10" s="9">
        <f t="shared" ref="C10:AF10" si="1">SUM(C6:C9)</f>
        <v>144897530295</v>
      </c>
      <c r="D10" s="9">
        <f t="shared" si="1"/>
        <v>136437662759</v>
      </c>
      <c r="E10" s="9">
        <f t="shared" si="1"/>
        <v>281335193054</v>
      </c>
      <c r="F10" s="9">
        <f t="shared" si="1"/>
        <v>66073319189</v>
      </c>
      <c r="G10" s="9">
        <f t="shared" si="1"/>
        <v>83397152634</v>
      </c>
      <c r="H10" s="9">
        <f t="shared" si="1"/>
        <v>149470471823</v>
      </c>
      <c r="I10" s="9">
        <f t="shared" si="1"/>
        <v>60601803013</v>
      </c>
      <c r="J10" s="9">
        <f t="shared" si="1"/>
        <v>49117287263</v>
      </c>
      <c r="K10" s="9">
        <f t="shared" si="1"/>
        <v>109719090276</v>
      </c>
      <c r="L10" s="9">
        <f t="shared" si="1"/>
        <v>123406</v>
      </c>
      <c r="M10" s="9">
        <f t="shared" si="1"/>
        <v>273914</v>
      </c>
      <c r="N10" s="9">
        <f t="shared" si="1"/>
        <v>397320</v>
      </c>
      <c r="O10" s="9">
        <f t="shared" si="1"/>
        <v>1567589828</v>
      </c>
      <c r="P10" s="9">
        <f t="shared" si="1"/>
        <v>2355796800</v>
      </c>
      <c r="Q10" s="9">
        <f t="shared" si="1"/>
        <v>3923386628</v>
      </c>
      <c r="R10" s="9">
        <f t="shared" si="1"/>
        <v>53334245</v>
      </c>
      <c r="S10" s="9">
        <f t="shared" si="1"/>
        <v>11800201</v>
      </c>
      <c r="T10" s="9">
        <f t="shared" si="1"/>
        <v>65134446</v>
      </c>
      <c r="U10" s="9">
        <f t="shared" si="1"/>
        <v>851048122</v>
      </c>
      <c r="V10" s="9">
        <f t="shared" si="1"/>
        <v>207749809</v>
      </c>
      <c r="W10" s="9">
        <f t="shared" si="1"/>
        <v>1058797931</v>
      </c>
      <c r="X10" s="9">
        <f t="shared" si="1"/>
        <v>15383172597</v>
      </c>
      <c r="Y10" s="9">
        <f t="shared" si="1"/>
        <v>931582827</v>
      </c>
      <c r="Z10" s="9">
        <f t="shared" si="1"/>
        <v>16314755424</v>
      </c>
      <c r="AA10" s="9">
        <f t="shared" si="1"/>
        <v>208746996</v>
      </c>
      <c r="AB10" s="9">
        <f t="shared" si="1"/>
        <v>390489576</v>
      </c>
      <c r="AC10" s="9">
        <f t="shared" si="1"/>
        <v>599236572</v>
      </c>
      <c r="AD10" s="9">
        <f t="shared" si="1"/>
        <v>158392899</v>
      </c>
      <c r="AE10" s="9">
        <f t="shared" si="1"/>
        <v>25529735</v>
      </c>
      <c r="AF10" s="9">
        <f t="shared" si="1"/>
        <v>183922634</v>
      </c>
    </row>
    <row r="11" spans="1:32" ht="19.5" customHeight="1">
      <c r="A11" s="52" t="s">
        <v>24</v>
      </c>
      <c r="B11" s="18" t="s">
        <v>2</v>
      </c>
      <c r="C11" s="5">
        <f>F11+I11+L11+O11+U11+X11+AA11+AD11+R11</f>
        <v>14442143</v>
      </c>
      <c r="D11" s="5">
        <f>G11+J11+M11+P11+V11+Y11+AB11+AE11+S11</f>
        <v>1847252</v>
      </c>
      <c r="E11" s="6">
        <f>H11+K11+N11+Q11+W11+Z11+AC11+AF11+T11</f>
        <v>16289395</v>
      </c>
      <c r="F11" s="5">
        <v>0</v>
      </c>
      <c r="G11" s="5">
        <v>0</v>
      </c>
      <c r="H11" s="5">
        <f>F11+G11</f>
        <v>0</v>
      </c>
      <c r="I11" s="5">
        <v>0</v>
      </c>
      <c r="J11" s="5">
        <v>0</v>
      </c>
      <c r="K11" s="5">
        <f>I11+J11</f>
        <v>0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0</v>
      </c>
      <c r="V11" s="5">
        <v>0</v>
      </c>
      <c r="W11" s="5">
        <f>U11+V11</f>
        <v>0</v>
      </c>
      <c r="X11" s="5">
        <v>14442143</v>
      </c>
      <c r="Y11" s="5">
        <v>1847252</v>
      </c>
      <c r="Z11" s="8">
        <f>X11+Y11</f>
        <v>16289395</v>
      </c>
      <c r="AA11" s="5">
        <v>0</v>
      </c>
      <c r="AB11" s="5">
        <v>0</v>
      </c>
      <c r="AC11" s="8">
        <f>AA11+AB11</f>
        <v>0</v>
      </c>
      <c r="AD11" s="5">
        <v>0</v>
      </c>
      <c r="AE11" s="5">
        <v>0</v>
      </c>
      <c r="AF11" s="6">
        <f>AD11+AE11</f>
        <v>0</v>
      </c>
    </row>
    <row r="12" spans="1:32" ht="19.5" customHeight="1">
      <c r="A12" s="53"/>
      <c r="B12" s="17" t="s">
        <v>3</v>
      </c>
      <c r="C12" s="5">
        <f t="shared" ref="C12:E14" si="2">F12+I12+L12+O12+U12+X12+AA12+AD12+R12</f>
        <v>58566904</v>
      </c>
      <c r="D12" s="5">
        <f t="shared" si="2"/>
        <v>0</v>
      </c>
      <c r="E12" s="6">
        <f t="shared" si="2"/>
        <v>58566904</v>
      </c>
      <c r="F12" s="5">
        <v>0</v>
      </c>
      <c r="G12" s="5">
        <v>0</v>
      </c>
      <c r="H12" s="5">
        <f>F12+G12</f>
        <v>0</v>
      </c>
      <c r="I12" s="5">
        <v>0</v>
      </c>
      <c r="J12" s="5">
        <v>0</v>
      </c>
      <c r="K12" s="5">
        <f>I12+J12</f>
        <v>0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0</v>
      </c>
      <c r="V12" s="5">
        <v>0</v>
      </c>
      <c r="W12" s="5">
        <f>U12+V12</f>
        <v>0</v>
      </c>
      <c r="X12" s="5">
        <v>58566904</v>
      </c>
      <c r="Y12" s="5">
        <v>0</v>
      </c>
      <c r="Z12" s="8">
        <f>X12+Y12</f>
        <v>58566904</v>
      </c>
      <c r="AA12" s="5">
        <v>0</v>
      </c>
      <c r="AB12" s="5">
        <v>0</v>
      </c>
      <c r="AC12" s="8">
        <f>AA12+AB12</f>
        <v>0</v>
      </c>
      <c r="AD12" s="5">
        <v>0</v>
      </c>
      <c r="AE12" s="5">
        <v>0</v>
      </c>
      <c r="AF12" s="6">
        <f>AD12+AE12</f>
        <v>0</v>
      </c>
    </row>
    <row r="13" spans="1:32" ht="19.5" customHeight="1">
      <c r="A13" s="53"/>
      <c r="B13" s="17" t="s">
        <v>59</v>
      </c>
      <c r="C13" s="5">
        <f t="shared" si="2"/>
        <v>1559870356</v>
      </c>
      <c r="D13" s="5">
        <f t="shared" si="2"/>
        <v>0</v>
      </c>
      <c r="E13" s="6">
        <f t="shared" si="2"/>
        <v>1559870356</v>
      </c>
      <c r="F13" s="5">
        <v>0</v>
      </c>
      <c r="G13" s="5">
        <v>0</v>
      </c>
      <c r="H13" s="5">
        <f>F13+G13</f>
        <v>0</v>
      </c>
      <c r="I13" s="5">
        <v>0</v>
      </c>
      <c r="J13" s="5">
        <v>0</v>
      </c>
      <c r="K13" s="5">
        <f>I13+J13</f>
        <v>0</v>
      </c>
      <c r="L13" s="5">
        <v>0</v>
      </c>
      <c r="M13" s="5">
        <v>0</v>
      </c>
      <c r="N13" s="5">
        <f>L13+M13</f>
        <v>0</v>
      </c>
      <c r="O13" s="5">
        <v>0</v>
      </c>
      <c r="P13" s="5">
        <v>0</v>
      </c>
      <c r="Q13" s="5">
        <f>O13+P13</f>
        <v>0</v>
      </c>
      <c r="R13" s="5">
        <v>0</v>
      </c>
      <c r="S13" s="5">
        <v>0</v>
      </c>
      <c r="T13" s="5">
        <f>R13+S13</f>
        <v>0</v>
      </c>
      <c r="U13" s="5">
        <v>0</v>
      </c>
      <c r="V13" s="5">
        <v>0</v>
      </c>
      <c r="W13" s="5">
        <f>U13+V13</f>
        <v>0</v>
      </c>
      <c r="X13" s="5">
        <v>1559870356</v>
      </c>
      <c r="Y13" s="5">
        <v>0</v>
      </c>
      <c r="Z13" s="8">
        <f>X13+Y13</f>
        <v>1559870356</v>
      </c>
      <c r="AA13" s="5">
        <v>0</v>
      </c>
      <c r="AB13" s="5">
        <v>0</v>
      </c>
      <c r="AC13" s="8">
        <f>AA13+AB13</f>
        <v>0</v>
      </c>
      <c r="AD13" s="5">
        <v>0</v>
      </c>
      <c r="AE13" s="5">
        <v>0</v>
      </c>
      <c r="AF13" s="6">
        <f>AD13+AE13</f>
        <v>0</v>
      </c>
    </row>
    <row r="14" spans="1:32" ht="19.5" customHeight="1">
      <c r="A14" s="54"/>
      <c r="B14" s="17" t="s">
        <v>4</v>
      </c>
      <c r="C14" s="5">
        <f t="shared" si="2"/>
        <v>465987119</v>
      </c>
      <c r="D14" s="5">
        <f t="shared" si="2"/>
        <v>151909409</v>
      </c>
      <c r="E14" s="6">
        <f t="shared" si="2"/>
        <v>617896528</v>
      </c>
      <c r="F14" s="5">
        <v>30231475</v>
      </c>
      <c r="G14" s="5">
        <v>127907233</v>
      </c>
      <c r="H14" s="5">
        <f>F14+G14</f>
        <v>158138708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422159</v>
      </c>
      <c r="V14" s="5">
        <v>692238</v>
      </c>
      <c r="W14" s="5">
        <f>U14+V14</f>
        <v>1114397</v>
      </c>
      <c r="X14" s="5">
        <v>435333485</v>
      </c>
      <c r="Y14" s="5">
        <v>23309938</v>
      </c>
      <c r="Z14" s="8">
        <f>X14+Y14</f>
        <v>458643423</v>
      </c>
      <c r="AA14" s="5">
        <v>0</v>
      </c>
      <c r="AB14" s="5">
        <v>0</v>
      </c>
      <c r="AC14" s="8">
        <f>AA14+AB14</f>
        <v>0</v>
      </c>
      <c r="AD14" s="5">
        <v>0</v>
      </c>
      <c r="AE14" s="5">
        <v>0</v>
      </c>
      <c r="AF14" s="6">
        <f>AD14+AE14</f>
        <v>0</v>
      </c>
    </row>
    <row r="15" spans="1:32" ht="19.5" customHeight="1" thickBot="1">
      <c r="A15" s="22" t="s">
        <v>5</v>
      </c>
      <c r="B15" s="21"/>
      <c r="C15" s="9">
        <f t="shared" ref="C15:AF15" si="3">SUM(C11:C14)</f>
        <v>2098866522</v>
      </c>
      <c r="D15" s="9">
        <f t="shared" si="3"/>
        <v>153756661</v>
      </c>
      <c r="E15" s="9">
        <f t="shared" si="3"/>
        <v>2252623183</v>
      </c>
      <c r="F15" s="9">
        <f t="shared" si="3"/>
        <v>30231475</v>
      </c>
      <c r="G15" s="9">
        <f t="shared" si="3"/>
        <v>127907233</v>
      </c>
      <c r="H15" s="9">
        <f t="shared" si="3"/>
        <v>158138708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0</v>
      </c>
      <c r="T15" s="9">
        <f t="shared" si="3"/>
        <v>0</v>
      </c>
      <c r="U15" s="9">
        <f t="shared" si="3"/>
        <v>422159</v>
      </c>
      <c r="V15" s="9">
        <f t="shared" si="3"/>
        <v>692238</v>
      </c>
      <c r="W15" s="9">
        <f t="shared" si="3"/>
        <v>1114397</v>
      </c>
      <c r="X15" s="9">
        <f t="shared" si="3"/>
        <v>2068212888</v>
      </c>
      <c r="Y15" s="9">
        <f t="shared" si="3"/>
        <v>25157190</v>
      </c>
      <c r="Z15" s="9">
        <f t="shared" si="3"/>
        <v>2093370078</v>
      </c>
      <c r="AA15" s="9">
        <f t="shared" si="3"/>
        <v>0</v>
      </c>
      <c r="AB15" s="9">
        <f t="shared" si="3"/>
        <v>0</v>
      </c>
      <c r="AC15" s="9">
        <f t="shared" si="3"/>
        <v>0</v>
      </c>
      <c r="AD15" s="9">
        <f t="shared" si="3"/>
        <v>0</v>
      </c>
      <c r="AE15" s="9">
        <f t="shared" si="3"/>
        <v>0</v>
      </c>
      <c r="AF15" s="9">
        <f t="shared" si="3"/>
        <v>0</v>
      </c>
    </row>
    <row r="16" spans="1:32" ht="19.5" customHeight="1">
      <c r="A16" s="52" t="s">
        <v>7</v>
      </c>
      <c r="B16" s="18" t="s">
        <v>2</v>
      </c>
      <c r="C16" s="5">
        <f>F16+I16+L16+O16+U16+X16+AA16+AD16+R16</f>
        <v>221018249</v>
      </c>
      <c r="D16" s="5">
        <f>G16+J16+M16+P16+V16+Y16+AB16+AE16+S16</f>
        <v>256648815</v>
      </c>
      <c r="E16" s="6">
        <f>H16+K16+N16+Q16+W16+Z16+AC16+AF16+T16</f>
        <v>477667064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0</v>
      </c>
      <c r="W16" s="5">
        <f>U16+V16</f>
        <v>0</v>
      </c>
      <c r="X16" s="5">
        <v>9513643</v>
      </c>
      <c r="Y16" s="5">
        <v>0</v>
      </c>
      <c r="Z16" s="8">
        <f>X16+Y16</f>
        <v>9513643</v>
      </c>
      <c r="AA16" s="5">
        <v>0</v>
      </c>
      <c r="AB16" s="5">
        <v>0</v>
      </c>
      <c r="AC16" s="8">
        <f>AA16+AB16</f>
        <v>0</v>
      </c>
      <c r="AD16" s="5">
        <v>211504606</v>
      </c>
      <c r="AE16" s="5">
        <v>256648815</v>
      </c>
      <c r="AF16" s="6">
        <f>AD16+AE16</f>
        <v>468153421</v>
      </c>
    </row>
    <row r="17" spans="1:32" ht="19.5" customHeight="1">
      <c r="A17" s="53"/>
      <c r="B17" s="17" t="s">
        <v>3</v>
      </c>
      <c r="C17" s="5">
        <f t="shared" ref="C17:E19" si="4">F17+I17+L17+O17+U17+X17+AA17+AD17+R17</f>
        <v>485817604</v>
      </c>
      <c r="D17" s="5">
        <f t="shared" si="4"/>
        <v>197046615</v>
      </c>
      <c r="E17" s="6">
        <f t="shared" si="4"/>
        <v>682864219</v>
      </c>
      <c r="F17" s="5">
        <v>0</v>
      </c>
      <c r="G17" s="5">
        <v>0</v>
      </c>
      <c r="H17" s="5">
        <f>F17+G17</f>
        <v>0</v>
      </c>
      <c r="I17" s="5">
        <v>0</v>
      </c>
      <c r="J17" s="5">
        <v>0</v>
      </c>
      <c r="K17" s="5">
        <f>I17+J17</f>
        <v>0</v>
      </c>
      <c r="L17" s="5">
        <v>0</v>
      </c>
      <c r="M17" s="5">
        <v>0</v>
      </c>
      <c r="N17" s="5">
        <f>L17+M17</f>
        <v>0</v>
      </c>
      <c r="O17" s="5">
        <v>0</v>
      </c>
      <c r="P17" s="5">
        <v>0</v>
      </c>
      <c r="Q17" s="5">
        <f>O17+P17</f>
        <v>0</v>
      </c>
      <c r="R17" s="5">
        <v>0</v>
      </c>
      <c r="S17" s="5">
        <v>0</v>
      </c>
      <c r="T17" s="5">
        <f>R17+S17</f>
        <v>0</v>
      </c>
      <c r="U17" s="5">
        <v>0</v>
      </c>
      <c r="V17" s="5">
        <v>0</v>
      </c>
      <c r="W17" s="5">
        <f>U17+V17</f>
        <v>0</v>
      </c>
      <c r="X17" s="5">
        <v>0</v>
      </c>
      <c r="Y17" s="5">
        <v>0</v>
      </c>
      <c r="Z17" s="8">
        <f>X17+Y17</f>
        <v>0</v>
      </c>
      <c r="AA17" s="5">
        <v>68821953</v>
      </c>
      <c r="AB17" s="5">
        <v>85597408</v>
      </c>
      <c r="AC17" s="8">
        <f>AA17+AB17</f>
        <v>154419361</v>
      </c>
      <c r="AD17" s="5">
        <v>416995651</v>
      </c>
      <c r="AE17" s="5">
        <v>111449207</v>
      </c>
      <c r="AF17" s="6">
        <f>AD17+AE17</f>
        <v>528444858</v>
      </c>
    </row>
    <row r="18" spans="1:32" ht="19.5" customHeight="1">
      <c r="A18" s="53"/>
      <c r="B18" s="17" t="s">
        <v>59</v>
      </c>
      <c r="C18" s="5">
        <f t="shared" si="4"/>
        <v>0</v>
      </c>
      <c r="D18" s="5">
        <f t="shared" si="4"/>
        <v>0</v>
      </c>
      <c r="E18" s="6">
        <f t="shared" si="4"/>
        <v>0</v>
      </c>
      <c r="F18" s="5">
        <v>0</v>
      </c>
      <c r="G18" s="5">
        <v>0</v>
      </c>
      <c r="H18" s="5">
        <f>F18+G18</f>
        <v>0</v>
      </c>
      <c r="I18" s="5">
        <v>0</v>
      </c>
      <c r="J18" s="5">
        <v>0</v>
      </c>
      <c r="K18" s="5">
        <f>I18+J18</f>
        <v>0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0</v>
      </c>
      <c r="V18" s="5">
        <v>0</v>
      </c>
      <c r="W18" s="5">
        <f>U18+V18</f>
        <v>0</v>
      </c>
      <c r="X18" s="5">
        <v>0</v>
      </c>
      <c r="Y18" s="5">
        <v>0</v>
      </c>
      <c r="Z18" s="8">
        <f>X18+Y18</f>
        <v>0</v>
      </c>
      <c r="AA18" s="5">
        <v>0</v>
      </c>
      <c r="AB18" s="5">
        <v>0</v>
      </c>
      <c r="AC18" s="8">
        <f>AA18+AB18</f>
        <v>0</v>
      </c>
      <c r="AD18" s="5">
        <v>0</v>
      </c>
      <c r="AE18" s="5">
        <v>0</v>
      </c>
      <c r="AF18" s="6">
        <f>AD18+AE18</f>
        <v>0</v>
      </c>
    </row>
    <row r="19" spans="1:32" ht="19.5" customHeight="1">
      <c r="A19" s="54"/>
      <c r="B19" s="17" t="s">
        <v>4</v>
      </c>
      <c r="C19" s="5">
        <f t="shared" si="4"/>
        <v>58541652</v>
      </c>
      <c r="D19" s="5">
        <f t="shared" si="4"/>
        <v>26480</v>
      </c>
      <c r="E19" s="6">
        <f t="shared" si="4"/>
        <v>58568132</v>
      </c>
      <c r="F19" s="5">
        <v>0</v>
      </c>
      <c r="G19" s="5">
        <v>0</v>
      </c>
      <c r="H19" s="5">
        <f>F19+G19</f>
        <v>0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0</v>
      </c>
      <c r="V19" s="5">
        <v>0</v>
      </c>
      <c r="W19" s="5">
        <f>U19+V19</f>
        <v>0</v>
      </c>
      <c r="X19" s="5">
        <v>58541652</v>
      </c>
      <c r="Y19" s="5">
        <v>26480</v>
      </c>
      <c r="Z19" s="8">
        <f>X19+Y19</f>
        <v>58568132</v>
      </c>
      <c r="AA19" s="5">
        <v>0</v>
      </c>
      <c r="AB19" s="5">
        <v>0</v>
      </c>
      <c r="AC19" s="8">
        <f>AA19+AB19</f>
        <v>0</v>
      </c>
      <c r="AD19" s="5">
        <v>0</v>
      </c>
      <c r="AE19" s="5">
        <v>0</v>
      </c>
      <c r="AF19" s="6">
        <f>AD19+AE19</f>
        <v>0</v>
      </c>
    </row>
    <row r="20" spans="1:32" ht="19.5" customHeight="1" thickBot="1">
      <c r="A20" s="22" t="s">
        <v>5</v>
      </c>
      <c r="B20" s="21"/>
      <c r="C20" s="9">
        <f t="shared" ref="C20:AF20" si="5">SUM(C16:C19)</f>
        <v>765377505</v>
      </c>
      <c r="D20" s="9">
        <f t="shared" si="5"/>
        <v>453721910</v>
      </c>
      <c r="E20" s="9">
        <f t="shared" si="5"/>
        <v>1219099415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0</v>
      </c>
      <c r="V20" s="9">
        <f t="shared" si="5"/>
        <v>0</v>
      </c>
      <c r="W20" s="9">
        <f t="shared" si="5"/>
        <v>0</v>
      </c>
      <c r="X20" s="9">
        <f t="shared" si="5"/>
        <v>68055295</v>
      </c>
      <c r="Y20" s="9">
        <f t="shared" si="5"/>
        <v>26480</v>
      </c>
      <c r="Z20" s="9">
        <f t="shared" si="5"/>
        <v>68081775</v>
      </c>
      <c r="AA20" s="9">
        <f t="shared" si="5"/>
        <v>68821953</v>
      </c>
      <c r="AB20" s="9">
        <f t="shared" si="5"/>
        <v>85597408</v>
      </c>
      <c r="AC20" s="9">
        <f t="shared" si="5"/>
        <v>154419361</v>
      </c>
      <c r="AD20" s="9">
        <f t="shared" si="5"/>
        <v>628500257</v>
      </c>
      <c r="AE20" s="9">
        <f t="shared" si="5"/>
        <v>368098022</v>
      </c>
      <c r="AF20" s="9">
        <f t="shared" si="5"/>
        <v>996598279</v>
      </c>
    </row>
    <row r="21" spans="1:32" ht="19.5" customHeight="1">
      <c r="A21" s="52" t="s">
        <v>8</v>
      </c>
      <c r="B21" s="18" t="s">
        <v>2</v>
      </c>
      <c r="C21" s="5">
        <f>F21+I21+L21+O21+U21+X21+AA21+AD21+R21</f>
        <v>2210658839</v>
      </c>
      <c r="D21" s="5">
        <f>G21+J21+M21+P21+V21+Y21+AB21+AE21+S21</f>
        <v>275886867</v>
      </c>
      <c r="E21" s="6">
        <f>H21+K21+N21+Q21+W21+Z21+AC21+AF21+T21</f>
        <v>2486545706</v>
      </c>
      <c r="F21" s="5">
        <v>3969263</v>
      </c>
      <c r="G21" s="5">
        <v>5234812</v>
      </c>
      <c r="H21" s="5">
        <f>F21+G21</f>
        <v>9204075</v>
      </c>
      <c r="I21" s="5">
        <v>205276659</v>
      </c>
      <c r="J21" s="5">
        <v>97018845</v>
      </c>
      <c r="K21" s="5">
        <f>I21+J21</f>
        <v>302295504</v>
      </c>
      <c r="L21" s="5">
        <v>0</v>
      </c>
      <c r="M21" s="5">
        <v>0</v>
      </c>
      <c r="N21" s="5">
        <f>L21+M21</f>
        <v>0</v>
      </c>
      <c r="O21" s="5">
        <v>0</v>
      </c>
      <c r="P21" s="5">
        <v>1029</v>
      </c>
      <c r="Q21" s="5">
        <f>O21+P21</f>
        <v>1029</v>
      </c>
      <c r="R21" s="5">
        <v>0</v>
      </c>
      <c r="S21" s="5">
        <v>0</v>
      </c>
      <c r="T21" s="5">
        <f>R21+S21</f>
        <v>0</v>
      </c>
      <c r="U21" s="5">
        <v>82384</v>
      </c>
      <c r="V21" s="5">
        <v>0</v>
      </c>
      <c r="W21" s="5">
        <f>U21+V21</f>
        <v>82384</v>
      </c>
      <c r="X21" s="5">
        <v>2001325576</v>
      </c>
      <c r="Y21" s="5">
        <v>114550836</v>
      </c>
      <c r="Z21" s="8">
        <f>X21+Y21</f>
        <v>2115876412</v>
      </c>
      <c r="AA21" s="5">
        <v>0</v>
      </c>
      <c r="AB21" s="5">
        <v>59081345</v>
      </c>
      <c r="AC21" s="8">
        <f>AA21+AB21</f>
        <v>59081345</v>
      </c>
      <c r="AD21" s="5">
        <v>4957</v>
      </c>
      <c r="AE21" s="5">
        <v>0</v>
      </c>
      <c r="AF21" s="6">
        <f>AD21+AE21</f>
        <v>4957</v>
      </c>
    </row>
    <row r="22" spans="1:32" ht="19.5" customHeight="1">
      <c r="A22" s="53"/>
      <c r="B22" s="17" t="s">
        <v>3</v>
      </c>
      <c r="C22" s="5">
        <f t="shared" ref="C22:E24" si="6">F22+I22+L22+O22+U22+X22+AA22+AD22+R22</f>
        <v>4568167728</v>
      </c>
      <c r="D22" s="5">
        <f t="shared" si="6"/>
        <v>3168605131</v>
      </c>
      <c r="E22" s="6">
        <f t="shared" si="6"/>
        <v>7736772859</v>
      </c>
      <c r="F22" s="5">
        <v>136760</v>
      </c>
      <c r="G22" s="5">
        <v>0</v>
      </c>
      <c r="H22" s="5">
        <f>F22+G22</f>
        <v>136760</v>
      </c>
      <c r="I22" s="5">
        <v>538116</v>
      </c>
      <c r="J22" s="5">
        <v>323258</v>
      </c>
      <c r="K22" s="5">
        <f>I22+J22</f>
        <v>861374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0</v>
      </c>
      <c r="V22" s="5">
        <v>0</v>
      </c>
      <c r="W22" s="5">
        <f>U22+V22</f>
        <v>0</v>
      </c>
      <c r="X22" s="5">
        <v>997085504</v>
      </c>
      <c r="Y22" s="5">
        <v>75203132</v>
      </c>
      <c r="Z22" s="8">
        <f>X22+Y22</f>
        <v>1072288636</v>
      </c>
      <c r="AA22" s="5">
        <v>3570407348</v>
      </c>
      <c r="AB22" s="5">
        <v>3093078741</v>
      </c>
      <c r="AC22" s="8">
        <f>AA22+AB22</f>
        <v>6663486089</v>
      </c>
      <c r="AD22" s="5">
        <v>0</v>
      </c>
      <c r="AE22" s="5">
        <v>0</v>
      </c>
      <c r="AF22" s="6">
        <f>AD22+AE22</f>
        <v>0</v>
      </c>
    </row>
    <row r="23" spans="1:32" ht="19.5" customHeight="1">
      <c r="A23" s="53"/>
      <c r="B23" s="17" t="s">
        <v>59</v>
      </c>
      <c r="C23" s="5">
        <f t="shared" si="6"/>
        <v>333990553</v>
      </c>
      <c r="D23" s="5">
        <f t="shared" si="6"/>
        <v>316470327</v>
      </c>
      <c r="E23" s="6">
        <f t="shared" si="6"/>
        <v>650460880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5">
        <f>U23+V23</f>
        <v>0</v>
      </c>
      <c r="X23" s="5">
        <v>14596508</v>
      </c>
      <c r="Y23" s="5">
        <v>0</v>
      </c>
      <c r="Z23" s="8">
        <f>X23+Y23</f>
        <v>14596508</v>
      </c>
      <c r="AA23" s="5">
        <v>319394045</v>
      </c>
      <c r="AB23" s="5">
        <v>316470327</v>
      </c>
      <c r="AC23" s="8">
        <f>AA23+AB23</f>
        <v>635864372</v>
      </c>
      <c r="AD23" s="5">
        <v>0</v>
      </c>
      <c r="AE23" s="5">
        <v>0</v>
      </c>
      <c r="AF23" s="6">
        <f>AD23+AE23</f>
        <v>0</v>
      </c>
    </row>
    <row r="24" spans="1:32" ht="19.5" customHeight="1">
      <c r="A24" s="54"/>
      <c r="B24" s="17" t="s">
        <v>4</v>
      </c>
      <c r="C24" s="5">
        <f t="shared" si="6"/>
        <v>3176723578</v>
      </c>
      <c r="D24" s="5">
        <f t="shared" si="6"/>
        <v>870323482</v>
      </c>
      <c r="E24" s="6">
        <f t="shared" si="6"/>
        <v>4047047060</v>
      </c>
      <c r="F24" s="5">
        <v>803456859</v>
      </c>
      <c r="G24" s="5">
        <v>383214315</v>
      </c>
      <c r="H24" s="5">
        <f>F24+G24</f>
        <v>1186671174</v>
      </c>
      <c r="I24" s="5">
        <v>1061523904</v>
      </c>
      <c r="J24" s="5">
        <v>292653990</v>
      </c>
      <c r="K24" s="5">
        <f>I24+J24</f>
        <v>1354177894</v>
      </c>
      <c r="L24" s="5">
        <v>0</v>
      </c>
      <c r="M24" s="5">
        <v>0</v>
      </c>
      <c r="N24" s="5">
        <f>L24+M24</f>
        <v>0</v>
      </c>
      <c r="O24" s="5">
        <v>0</v>
      </c>
      <c r="P24" s="5">
        <v>0</v>
      </c>
      <c r="Q24" s="5">
        <f>O24+P24</f>
        <v>0</v>
      </c>
      <c r="R24" s="5">
        <v>0</v>
      </c>
      <c r="S24" s="5">
        <v>0</v>
      </c>
      <c r="T24" s="5">
        <f>R24+S24</f>
        <v>0</v>
      </c>
      <c r="U24" s="5">
        <v>1328542</v>
      </c>
      <c r="V24" s="5">
        <v>2240118</v>
      </c>
      <c r="W24" s="5">
        <f>U24+V24</f>
        <v>3568660</v>
      </c>
      <c r="X24" s="5">
        <v>1310414273</v>
      </c>
      <c r="Y24" s="5">
        <v>192215059</v>
      </c>
      <c r="Z24" s="8">
        <f>X24+Y24</f>
        <v>1502629332</v>
      </c>
      <c r="AA24" s="5">
        <v>0</v>
      </c>
      <c r="AB24" s="5">
        <v>0</v>
      </c>
      <c r="AC24" s="8">
        <f>AA24+AB24</f>
        <v>0</v>
      </c>
      <c r="AD24" s="5">
        <v>0</v>
      </c>
      <c r="AE24" s="5">
        <v>0</v>
      </c>
      <c r="AF24" s="6">
        <f>AD24+AE24</f>
        <v>0</v>
      </c>
    </row>
    <row r="25" spans="1:32" ht="19.5" customHeight="1" thickBot="1">
      <c r="A25" s="22" t="s">
        <v>5</v>
      </c>
      <c r="B25" s="21"/>
      <c r="C25" s="9">
        <f t="shared" ref="C25:AF25" si="7">SUM(C21:C24)</f>
        <v>10289540698</v>
      </c>
      <c r="D25" s="9">
        <f t="shared" si="7"/>
        <v>4631285807</v>
      </c>
      <c r="E25" s="9">
        <f t="shared" si="7"/>
        <v>14920826505</v>
      </c>
      <c r="F25" s="9">
        <f t="shared" si="7"/>
        <v>807562882</v>
      </c>
      <c r="G25" s="9">
        <f t="shared" si="7"/>
        <v>388449127</v>
      </c>
      <c r="H25" s="9">
        <f t="shared" si="7"/>
        <v>1196012009</v>
      </c>
      <c r="I25" s="9">
        <f t="shared" si="7"/>
        <v>1267338679</v>
      </c>
      <c r="J25" s="9">
        <f t="shared" si="7"/>
        <v>389996093</v>
      </c>
      <c r="K25" s="9">
        <f t="shared" si="7"/>
        <v>1657334772</v>
      </c>
      <c r="L25" s="9">
        <f t="shared" si="7"/>
        <v>0</v>
      </c>
      <c r="M25" s="9">
        <f t="shared" si="7"/>
        <v>0</v>
      </c>
      <c r="N25" s="9">
        <f t="shared" si="7"/>
        <v>0</v>
      </c>
      <c r="O25" s="9">
        <f t="shared" si="7"/>
        <v>0</v>
      </c>
      <c r="P25" s="9">
        <f t="shared" si="7"/>
        <v>1029</v>
      </c>
      <c r="Q25" s="9">
        <f t="shared" si="7"/>
        <v>1029</v>
      </c>
      <c r="R25" s="9">
        <f t="shared" si="7"/>
        <v>0</v>
      </c>
      <c r="S25" s="9">
        <f t="shared" si="7"/>
        <v>0</v>
      </c>
      <c r="T25" s="9">
        <f t="shared" si="7"/>
        <v>0</v>
      </c>
      <c r="U25" s="9">
        <f t="shared" si="7"/>
        <v>1410926</v>
      </c>
      <c r="V25" s="9">
        <f t="shared" si="7"/>
        <v>2240118</v>
      </c>
      <c r="W25" s="9">
        <f t="shared" si="7"/>
        <v>3651044</v>
      </c>
      <c r="X25" s="9">
        <f t="shared" si="7"/>
        <v>4323421861</v>
      </c>
      <c r="Y25" s="9">
        <f t="shared" si="7"/>
        <v>381969027</v>
      </c>
      <c r="Z25" s="9">
        <f t="shared" si="7"/>
        <v>4705390888</v>
      </c>
      <c r="AA25" s="9">
        <f t="shared" si="7"/>
        <v>3889801393</v>
      </c>
      <c r="AB25" s="9">
        <f t="shared" si="7"/>
        <v>3468630413</v>
      </c>
      <c r="AC25" s="9">
        <f t="shared" si="7"/>
        <v>7358431806</v>
      </c>
      <c r="AD25" s="9">
        <f t="shared" si="7"/>
        <v>4957</v>
      </c>
      <c r="AE25" s="9">
        <f t="shared" si="7"/>
        <v>0</v>
      </c>
      <c r="AF25" s="9">
        <f t="shared" si="7"/>
        <v>4957</v>
      </c>
    </row>
    <row r="26" spans="1:32" ht="19.5" customHeight="1">
      <c r="A26" s="52" t="s">
        <v>25</v>
      </c>
      <c r="B26" s="18" t="s">
        <v>2</v>
      </c>
      <c r="C26" s="5">
        <f>F26+I26+L26+O26+U26+X26+AA26+AD26+R26</f>
        <v>21634999</v>
      </c>
      <c r="D26" s="5">
        <f>G26+J26+M26+P26+V26+Y26+AB26+AE26+S26</f>
        <v>11745962</v>
      </c>
      <c r="E26" s="6">
        <f>H26+K26+N26+Q26+W26+Z26+AC26+AF26+T26</f>
        <v>33380961</v>
      </c>
      <c r="F26" s="5">
        <v>0</v>
      </c>
      <c r="G26" s="5">
        <v>0</v>
      </c>
      <c r="H26" s="5">
        <f>F26+G26</f>
        <v>0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5">
        <f>U26+V26</f>
        <v>0</v>
      </c>
      <c r="X26" s="5">
        <v>0</v>
      </c>
      <c r="Y26" s="5">
        <v>0</v>
      </c>
      <c r="Z26" s="8">
        <f>X26+Y26</f>
        <v>0</v>
      </c>
      <c r="AA26" s="5">
        <v>0</v>
      </c>
      <c r="AB26" s="5">
        <v>0</v>
      </c>
      <c r="AC26" s="8">
        <f>AA26+AB26</f>
        <v>0</v>
      </c>
      <c r="AD26" s="5">
        <v>21634999</v>
      </c>
      <c r="AE26" s="5">
        <v>11745962</v>
      </c>
      <c r="AF26" s="6">
        <f>AD26+AE26</f>
        <v>33380961</v>
      </c>
    </row>
    <row r="27" spans="1:32" ht="19.5" customHeight="1">
      <c r="A27" s="53"/>
      <c r="B27" s="17" t="s">
        <v>3</v>
      </c>
      <c r="C27" s="5">
        <f t="shared" ref="C27:E29" si="8">F27+I27+L27+O27+U27+X27+AA27+AD27+R27</f>
        <v>0</v>
      </c>
      <c r="D27" s="5">
        <f t="shared" si="8"/>
        <v>0</v>
      </c>
      <c r="E27" s="6">
        <f t="shared" si="8"/>
        <v>0</v>
      </c>
      <c r="F27" s="5">
        <v>0</v>
      </c>
      <c r="G27" s="5">
        <v>0</v>
      </c>
      <c r="H27" s="5">
        <f>F27+G27</f>
        <v>0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0</v>
      </c>
      <c r="V27" s="5">
        <v>0</v>
      </c>
      <c r="W27" s="5">
        <f>U27+V27</f>
        <v>0</v>
      </c>
      <c r="X27" s="5">
        <v>0</v>
      </c>
      <c r="Y27" s="5">
        <v>0</v>
      </c>
      <c r="Z27" s="8">
        <f>X27+Y27</f>
        <v>0</v>
      </c>
      <c r="AA27" s="5">
        <v>0</v>
      </c>
      <c r="AB27" s="5">
        <v>0</v>
      </c>
      <c r="AC27" s="8">
        <f>AA27+AB27</f>
        <v>0</v>
      </c>
      <c r="AD27" s="5">
        <v>0</v>
      </c>
      <c r="AE27" s="5">
        <v>0</v>
      </c>
      <c r="AF27" s="6">
        <f>AD27+AE27</f>
        <v>0</v>
      </c>
    </row>
    <row r="28" spans="1:32" ht="19.5" customHeight="1">
      <c r="A28" s="53"/>
      <c r="B28" s="17" t="s">
        <v>59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v>0</v>
      </c>
      <c r="G28" s="5">
        <v>0</v>
      </c>
      <c r="H28" s="5">
        <f>F28+G28</f>
        <v>0</v>
      </c>
      <c r="I28" s="5">
        <v>0</v>
      </c>
      <c r="J28" s="5">
        <v>0</v>
      </c>
      <c r="K28" s="5">
        <f>I28+J28</f>
        <v>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0</v>
      </c>
      <c r="V28" s="5">
        <v>0</v>
      </c>
      <c r="W28" s="5">
        <f>U28+V28</f>
        <v>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8">
        <f>AA28+AB28</f>
        <v>0</v>
      </c>
      <c r="AD28" s="5">
        <v>0</v>
      </c>
      <c r="AE28" s="5">
        <v>0</v>
      </c>
      <c r="AF28" s="6">
        <f>AD28+AE28</f>
        <v>0</v>
      </c>
    </row>
    <row r="29" spans="1:32" ht="19.5" customHeight="1">
      <c r="A29" s="54"/>
      <c r="B29" s="17" t="s">
        <v>4</v>
      </c>
      <c r="C29" s="5">
        <f t="shared" si="8"/>
        <v>0</v>
      </c>
      <c r="D29" s="5">
        <f t="shared" si="8"/>
        <v>1115293</v>
      </c>
      <c r="E29" s="6">
        <f t="shared" si="8"/>
        <v>1115293</v>
      </c>
      <c r="F29" s="5">
        <v>0</v>
      </c>
      <c r="G29" s="5">
        <v>0</v>
      </c>
      <c r="H29" s="5">
        <f>F29+G29</f>
        <v>0</v>
      </c>
      <c r="I29" s="5">
        <v>0</v>
      </c>
      <c r="J29" s="5">
        <v>0</v>
      </c>
      <c r="K29" s="5">
        <f>I29+J29</f>
        <v>0</v>
      </c>
      <c r="L29" s="5">
        <v>0</v>
      </c>
      <c r="M29" s="5">
        <v>0</v>
      </c>
      <c r="N29" s="5">
        <f>L29+M29</f>
        <v>0</v>
      </c>
      <c r="O29" s="5">
        <v>0</v>
      </c>
      <c r="P29" s="5">
        <v>0</v>
      </c>
      <c r="Q29" s="5">
        <f>O29+P29</f>
        <v>0</v>
      </c>
      <c r="R29" s="5">
        <v>0</v>
      </c>
      <c r="S29" s="5">
        <v>0</v>
      </c>
      <c r="T29" s="5">
        <f>R29+S29</f>
        <v>0</v>
      </c>
      <c r="U29" s="5">
        <v>0</v>
      </c>
      <c r="V29" s="5">
        <v>0</v>
      </c>
      <c r="W29" s="5">
        <f>U29+V29</f>
        <v>0</v>
      </c>
      <c r="X29" s="5">
        <v>0</v>
      </c>
      <c r="Y29" s="5">
        <v>1115293</v>
      </c>
      <c r="Z29" s="8">
        <f>X29+Y29</f>
        <v>1115293</v>
      </c>
      <c r="AA29" s="5">
        <v>0</v>
      </c>
      <c r="AB29" s="5">
        <v>0</v>
      </c>
      <c r="AC29" s="8">
        <f>AA29+AB29</f>
        <v>0</v>
      </c>
      <c r="AD29" s="5">
        <v>0</v>
      </c>
      <c r="AE29" s="5">
        <v>0</v>
      </c>
      <c r="AF29" s="6">
        <f>AD29+AE29</f>
        <v>0</v>
      </c>
    </row>
    <row r="30" spans="1:32" ht="19.5" customHeight="1" thickBot="1">
      <c r="A30" s="22" t="s">
        <v>5</v>
      </c>
      <c r="B30" s="21"/>
      <c r="C30" s="9">
        <f t="shared" ref="C30:AF30" si="9">SUM(C26:C29)</f>
        <v>21634999</v>
      </c>
      <c r="D30" s="9">
        <f t="shared" si="9"/>
        <v>12861255</v>
      </c>
      <c r="E30" s="9">
        <f t="shared" si="9"/>
        <v>34496254</v>
      </c>
      <c r="F30" s="9">
        <f t="shared" si="9"/>
        <v>0</v>
      </c>
      <c r="G30" s="9">
        <f t="shared" si="9"/>
        <v>0</v>
      </c>
      <c r="H30" s="9">
        <f t="shared" si="9"/>
        <v>0</v>
      </c>
      <c r="I30" s="9">
        <f t="shared" si="9"/>
        <v>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</v>
      </c>
      <c r="R30" s="9">
        <f t="shared" si="9"/>
        <v>0</v>
      </c>
      <c r="S30" s="9">
        <f t="shared" si="9"/>
        <v>0</v>
      </c>
      <c r="T30" s="9">
        <f t="shared" si="9"/>
        <v>0</v>
      </c>
      <c r="U30" s="9">
        <f t="shared" si="9"/>
        <v>0</v>
      </c>
      <c r="V30" s="9">
        <f t="shared" si="9"/>
        <v>0</v>
      </c>
      <c r="W30" s="9">
        <f t="shared" si="9"/>
        <v>0</v>
      </c>
      <c r="X30" s="9">
        <f t="shared" si="9"/>
        <v>0</v>
      </c>
      <c r="Y30" s="9">
        <f t="shared" si="9"/>
        <v>1115293</v>
      </c>
      <c r="Z30" s="9">
        <f t="shared" si="9"/>
        <v>1115293</v>
      </c>
      <c r="AA30" s="9">
        <f t="shared" si="9"/>
        <v>0</v>
      </c>
      <c r="AB30" s="9">
        <f t="shared" si="9"/>
        <v>0</v>
      </c>
      <c r="AC30" s="9">
        <f t="shared" si="9"/>
        <v>0</v>
      </c>
      <c r="AD30" s="9">
        <f t="shared" si="9"/>
        <v>21634999</v>
      </c>
      <c r="AE30" s="9">
        <f t="shared" si="9"/>
        <v>11745962</v>
      </c>
      <c r="AF30" s="9">
        <f t="shared" si="9"/>
        <v>33380961</v>
      </c>
    </row>
    <row r="31" spans="1:32" ht="19.5" customHeight="1">
      <c r="A31" s="52" t="s">
        <v>26</v>
      </c>
      <c r="B31" s="18" t="s">
        <v>2</v>
      </c>
      <c r="C31" s="5">
        <f>F31+I31+L31+O31+U31+X31+AA31+AD31+R31</f>
        <v>47249120</v>
      </c>
      <c r="D31" s="5">
        <f>G31+J31+M31+P31+V31+Y31+AB31+AE31+S31</f>
        <v>33426720</v>
      </c>
      <c r="E31" s="6">
        <f>H31+K31+N31+Q31+W31+Z31+AC31+AF31+T31</f>
        <v>80675840</v>
      </c>
      <c r="F31" s="5">
        <v>47090675</v>
      </c>
      <c r="G31" s="5">
        <v>33422192</v>
      </c>
      <c r="H31" s="5">
        <f>F31+G31</f>
        <v>80512867</v>
      </c>
      <c r="I31" s="5">
        <v>158445</v>
      </c>
      <c r="J31" s="5">
        <v>4528</v>
      </c>
      <c r="K31" s="5">
        <f>I31+J31</f>
        <v>162973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0</v>
      </c>
      <c r="V31" s="5">
        <v>0</v>
      </c>
      <c r="W31" s="5">
        <f>U31+V31</f>
        <v>0</v>
      </c>
      <c r="X31" s="5">
        <v>0</v>
      </c>
      <c r="Y31" s="5">
        <v>0</v>
      </c>
      <c r="Z31" s="8">
        <f>X31+Y31</f>
        <v>0</v>
      </c>
      <c r="AA31" s="5">
        <v>0</v>
      </c>
      <c r="AB31" s="5">
        <v>0</v>
      </c>
      <c r="AC31" s="8">
        <f>AA31+AB31</f>
        <v>0</v>
      </c>
      <c r="AD31" s="5">
        <v>0</v>
      </c>
      <c r="AE31" s="5">
        <v>0</v>
      </c>
      <c r="AF31" s="6">
        <f>AD31+AE31</f>
        <v>0</v>
      </c>
    </row>
    <row r="32" spans="1:32" ht="19.5" customHeight="1">
      <c r="A32" s="53"/>
      <c r="B32" s="17" t="s">
        <v>3</v>
      </c>
      <c r="C32" s="5">
        <f t="shared" ref="C32:E34" si="10">F32+I32+L32+O32+U32+X32+AA32+AD32+R32</f>
        <v>240049378</v>
      </c>
      <c r="D32" s="5">
        <f t="shared" si="10"/>
        <v>17065741</v>
      </c>
      <c r="E32" s="6">
        <f t="shared" si="10"/>
        <v>257115119</v>
      </c>
      <c r="F32" s="5">
        <v>1171242</v>
      </c>
      <c r="G32" s="5">
        <v>4743341</v>
      </c>
      <c r="H32" s="5">
        <f>F32+G32</f>
        <v>5914583</v>
      </c>
      <c r="I32" s="5">
        <v>0</v>
      </c>
      <c r="J32" s="5">
        <v>0</v>
      </c>
      <c r="K32" s="5">
        <f>I32+J32</f>
        <v>0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0</v>
      </c>
      <c r="V32" s="5">
        <v>0</v>
      </c>
      <c r="W32" s="5">
        <f>U32+V32</f>
        <v>0</v>
      </c>
      <c r="X32" s="5">
        <v>238878136</v>
      </c>
      <c r="Y32" s="5">
        <v>12322400</v>
      </c>
      <c r="Z32" s="8">
        <f>X32+Y32</f>
        <v>251200536</v>
      </c>
      <c r="AA32" s="5">
        <v>0</v>
      </c>
      <c r="AB32" s="5">
        <v>0</v>
      </c>
      <c r="AC32" s="8">
        <f>AA32+AB32</f>
        <v>0</v>
      </c>
      <c r="AD32" s="5">
        <v>0</v>
      </c>
      <c r="AE32" s="5">
        <v>0</v>
      </c>
      <c r="AF32" s="6">
        <f>AD32+AE32</f>
        <v>0</v>
      </c>
    </row>
    <row r="33" spans="1:32" ht="19.5" customHeight="1">
      <c r="A33" s="53"/>
      <c r="B33" s="17" t="s">
        <v>59</v>
      </c>
      <c r="C33" s="5">
        <f t="shared" si="10"/>
        <v>0</v>
      </c>
      <c r="D33" s="5">
        <f t="shared" si="10"/>
        <v>0</v>
      </c>
      <c r="E33" s="6">
        <f t="shared" si="10"/>
        <v>0</v>
      </c>
      <c r="F33" s="5">
        <v>0</v>
      </c>
      <c r="G33" s="5">
        <v>0</v>
      </c>
      <c r="H33" s="5">
        <f>F33+G33</f>
        <v>0</v>
      </c>
      <c r="I33" s="5">
        <v>0</v>
      </c>
      <c r="J33" s="5">
        <v>0</v>
      </c>
      <c r="K33" s="5">
        <f>I33+J33</f>
        <v>0</v>
      </c>
      <c r="L33" s="5">
        <v>0</v>
      </c>
      <c r="M33" s="5">
        <v>0</v>
      </c>
      <c r="N33" s="5">
        <f>L33+M33</f>
        <v>0</v>
      </c>
      <c r="O33" s="5">
        <v>0</v>
      </c>
      <c r="P33" s="5">
        <v>0</v>
      </c>
      <c r="Q33" s="5">
        <f>O33+P33</f>
        <v>0</v>
      </c>
      <c r="R33" s="5">
        <v>0</v>
      </c>
      <c r="S33" s="5">
        <v>0</v>
      </c>
      <c r="T33" s="5">
        <f>R33+S33</f>
        <v>0</v>
      </c>
      <c r="U33" s="5">
        <v>0</v>
      </c>
      <c r="V33" s="5">
        <v>0</v>
      </c>
      <c r="W33" s="5">
        <f>U33+V33</f>
        <v>0</v>
      </c>
      <c r="X33" s="5">
        <v>0</v>
      </c>
      <c r="Y33" s="5">
        <v>0</v>
      </c>
      <c r="Z33" s="8">
        <f>X33+Y33</f>
        <v>0</v>
      </c>
      <c r="AA33" s="5">
        <v>0</v>
      </c>
      <c r="AB33" s="5">
        <v>0</v>
      </c>
      <c r="AC33" s="8">
        <f>AA33+AB33</f>
        <v>0</v>
      </c>
      <c r="AD33" s="5">
        <v>0</v>
      </c>
      <c r="AE33" s="5">
        <v>0</v>
      </c>
      <c r="AF33" s="6">
        <f>AD33+AE33</f>
        <v>0</v>
      </c>
    </row>
    <row r="34" spans="1:32" ht="19.5" customHeight="1">
      <c r="A34" s="54"/>
      <c r="B34" s="17" t="s">
        <v>4</v>
      </c>
      <c r="C34" s="5">
        <f t="shared" si="10"/>
        <v>2581892342</v>
      </c>
      <c r="D34" s="5">
        <f t="shared" si="10"/>
        <v>1041874932</v>
      </c>
      <c r="E34" s="6">
        <f t="shared" si="10"/>
        <v>3623767274</v>
      </c>
      <c r="F34" s="5">
        <v>167168958</v>
      </c>
      <c r="G34" s="5">
        <v>807783011</v>
      </c>
      <c r="H34" s="5">
        <f>F34+G34</f>
        <v>974951969</v>
      </c>
      <c r="I34" s="5">
        <v>15000950</v>
      </c>
      <c r="J34" s="5">
        <v>0</v>
      </c>
      <c r="K34" s="5">
        <f>I34+J34</f>
        <v>15000950</v>
      </c>
      <c r="L34" s="5">
        <v>0</v>
      </c>
      <c r="M34" s="5">
        <v>5438098</v>
      </c>
      <c r="N34" s="5">
        <f>L34+M34</f>
        <v>5438098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0</v>
      </c>
      <c r="V34" s="5">
        <v>0</v>
      </c>
      <c r="W34" s="5">
        <f>U34+V34</f>
        <v>0</v>
      </c>
      <c r="X34" s="5">
        <v>2399722434</v>
      </c>
      <c r="Y34" s="5">
        <v>228653823</v>
      </c>
      <c r="Z34" s="8">
        <f>X34+Y34</f>
        <v>2628376257</v>
      </c>
      <c r="AA34" s="5">
        <v>0</v>
      </c>
      <c r="AB34" s="5">
        <v>0</v>
      </c>
      <c r="AC34" s="8">
        <f>AA34+AB34</f>
        <v>0</v>
      </c>
      <c r="AD34" s="5">
        <v>0</v>
      </c>
      <c r="AE34" s="5">
        <v>0</v>
      </c>
      <c r="AF34" s="6">
        <f>AD34+AE34</f>
        <v>0</v>
      </c>
    </row>
    <row r="35" spans="1:32" ht="19.5" customHeight="1" thickBot="1">
      <c r="A35" s="22" t="s">
        <v>5</v>
      </c>
      <c r="B35" s="21"/>
      <c r="C35" s="9">
        <f t="shared" ref="C35:AF35" si="11">SUM(C31:C34)</f>
        <v>2869190840</v>
      </c>
      <c r="D35" s="9">
        <f t="shared" si="11"/>
        <v>1092367393</v>
      </c>
      <c r="E35" s="9">
        <f t="shared" si="11"/>
        <v>3961558233</v>
      </c>
      <c r="F35" s="9">
        <f t="shared" si="11"/>
        <v>215430875</v>
      </c>
      <c r="G35" s="9">
        <f t="shared" si="11"/>
        <v>845948544</v>
      </c>
      <c r="H35" s="9">
        <f t="shared" si="11"/>
        <v>1061379419</v>
      </c>
      <c r="I35" s="9">
        <f t="shared" si="11"/>
        <v>15159395</v>
      </c>
      <c r="J35" s="9">
        <f t="shared" si="11"/>
        <v>4528</v>
      </c>
      <c r="K35" s="9">
        <f t="shared" si="11"/>
        <v>15163923</v>
      </c>
      <c r="L35" s="9">
        <f t="shared" si="11"/>
        <v>0</v>
      </c>
      <c r="M35" s="9">
        <f t="shared" si="11"/>
        <v>5438098</v>
      </c>
      <c r="N35" s="9">
        <f t="shared" si="11"/>
        <v>5438098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0</v>
      </c>
      <c r="T35" s="9">
        <f t="shared" si="11"/>
        <v>0</v>
      </c>
      <c r="U35" s="9">
        <f t="shared" si="11"/>
        <v>0</v>
      </c>
      <c r="V35" s="9">
        <f t="shared" si="11"/>
        <v>0</v>
      </c>
      <c r="W35" s="9">
        <f t="shared" si="11"/>
        <v>0</v>
      </c>
      <c r="X35" s="9">
        <f t="shared" si="11"/>
        <v>2638600570</v>
      </c>
      <c r="Y35" s="9">
        <f t="shared" si="11"/>
        <v>240976223</v>
      </c>
      <c r="Z35" s="9">
        <f t="shared" si="11"/>
        <v>2879576793</v>
      </c>
      <c r="AA35" s="9">
        <f t="shared" si="11"/>
        <v>0</v>
      </c>
      <c r="AB35" s="9">
        <f t="shared" si="11"/>
        <v>0</v>
      </c>
      <c r="AC35" s="9">
        <f t="shared" si="11"/>
        <v>0</v>
      </c>
      <c r="AD35" s="9">
        <f t="shared" si="11"/>
        <v>0</v>
      </c>
      <c r="AE35" s="9">
        <f t="shared" si="11"/>
        <v>0</v>
      </c>
      <c r="AF35" s="9">
        <f t="shared" si="11"/>
        <v>0</v>
      </c>
    </row>
    <row r="36" spans="1:32" ht="19.5" customHeight="1">
      <c r="A36" s="52" t="s">
        <v>27</v>
      </c>
      <c r="B36" s="18" t="s">
        <v>2</v>
      </c>
      <c r="C36" s="5">
        <f>F36+I36+L36+O36+U36+X36+AA36+AD36+R36</f>
        <v>143069297</v>
      </c>
      <c r="D36" s="5">
        <f>G36+J36+M36+P36+V36+Y36+AB36+AE36+S36</f>
        <v>28964319</v>
      </c>
      <c r="E36" s="6">
        <f>H36+K36+N36+Q36+W36+Z36+AC36+AF36+T36</f>
        <v>172033616</v>
      </c>
      <c r="F36" s="5">
        <v>7463808</v>
      </c>
      <c r="G36" s="5">
        <v>134118</v>
      </c>
      <c r="H36" s="5">
        <f>F36+G36</f>
        <v>7597926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0</v>
      </c>
      <c r="V36" s="5">
        <v>0</v>
      </c>
      <c r="W36" s="5">
        <f>U36+V36</f>
        <v>0</v>
      </c>
      <c r="X36" s="5">
        <v>135605489</v>
      </c>
      <c r="Y36" s="5">
        <v>609059</v>
      </c>
      <c r="Z36" s="8">
        <f>X36+Y36</f>
        <v>136214548</v>
      </c>
      <c r="AA36" s="5">
        <v>0</v>
      </c>
      <c r="AB36" s="5">
        <v>28221142</v>
      </c>
      <c r="AC36" s="8">
        <f>AA36+AB36</f>
        <v>28221142</v>
      </c>
      <c r="AD36" s="5">
        <v>0</v>
      </c>
      <c r="AE36" s="5">
        <v>0</v>
      </c>
      <c r="AF36" s="6">
        <f>AD36+AE36</f>
        <v>0</v>
      </c>
    </row>
    <row r="37" spans="1:32" ht="19.5" customHeight="1">
      <c r="A37" s="53"/>
      <c r="B37" s="17" t="s">
        <v>3</v>
      </c>
      <c r="C37" s="5">
        <f t="shared" ref="C37:E39" si="12">F37+I37+L37+O37+U37+X37+AA37+AD37+R37</f>
        <v>889426012</v>
      </c>
      <c r="D37" s="5">
        <f t="shared" si="12"/>
        <v>803165146</v>
      </c>
      <c r="E37" s="6">
        <f t="shared" si="12"/>
        <v>1692591158</v>
      </c>
      <c r="F37" s="5">
        <v>13138316</v>
      </c>
      <c r="G37" s="5">
        <v>4599428</v>
      </c>
      <c r="H37" s="5">
        <f>F37+G37</f>
        <v>17737744</v>
      </c>
      <c r="I37" s="5">
        <v>0</v>
      </c>
      <c r="J37" s="5">
        <v>0</v>
      </c>
      <c r="K37" s="5">
        <f>I37+J37</f>
        <v>0</v>
      </c>
      <c r="L37" s="5">
        <v>0</v>
      </c>
      <c r="M37" s="5">
        <v>0</v>
      </c>
      <c r="N37" s="5">
        <f>L37+M37</f>
        <v>0</v>
      </c>
      <c r="O37" s="5">
        <v>0</v>
      </c>
      <c r="P37" s="5">
        <v>0</v>
      </c>
      <c r="Q37" s="5">
        <f>O37+P37</f>
        <v>0</v>
      </c>
      <c r="R37" s="5">
        <v>0</v>
      </c>
      <c r="S37" s="5">
        <v>0</v>
      </c>
      <c r="T37" s="5">
        <f>R37+S37</f>
        <v>0</v>
      </c>
      <c r="U37" s="5">
        <v>0</v>
      </c>
      <c r="V37" s="5">
        <v>0</v>
      </c>
      <c r="W37" s="5">
        <f>U37+V37</f>
        <v>0</v>
      </c>
      <c r="X37" s="5">
        <v>41765368</v>
      </c>
      <c r="Y37" s="5">
        <v>1459826</v>
      </c>
      <c r="Z37" s="8">
        <f>X37+Y37</f>
        <v>43225194</v>
      </c>
      <c r="AA37" s="5">
        <v>834522328</v>
      </c>
      <c r="AB37" s="5">
        <v>797105892</v>
      </c>
      <c r="AC37" s="8">
        <f>AA37+AB37</f>
        <v>1631628220</v>
      </c>
      <c r="AD37" s="5">
        <v>0</v>
      </c>
      <c r="AE37" s="5">
        <v>0</v>
      </c>
      <c r="AF37" s="6">
        <f>AD37+AE37</f>
        <v>0</v>
      </c>
    </row>
    <row r="38" spans="1:32" ht="19.5" customHeight="1">
      <c r="A38" s="53"/>
      <c r="B38" s="17" t="s">
        <v>59</v>
      </c>
      <c r="C38" s="5">
        <f t="shared" si="12"/>
        <v>33774900</v>
      </c>
      <c r="D38" s="5">
        <f t="shared" si="12"/>
        <v>26406757</v>
      </c>
      <c r="E38" s="6">
        <f t="shared" si="12"/>
        <v>60181657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5">
        <f>U38+V38</f>
        <v>0</v>
      </c>
      <c r="X38" s="5">
        <v>0</v>
      </c>
      <c r="Y38" s="5">
        <v>0</v>
      </c>
      <c r="Z38" s="8">
        <f>X38+Y38</f>
        <v>0</v>
      </c>
      <c r="AA38" s="5">
        <v>33774900</v>
      </c>
      <c r="AB38" s="5">
        <v>26406757</v>
      </c>
      <c r="AC38" s="8">
        <f>AA38+AB38</f>
        <v>60181657</v>
      </c>
      <c r="AD38" s="5">
        <v>0</v>
      </c>
      <c r="AE38" s="5">
        <v>0</v>
      </c>
      <c r="AF38" s="6">
        <f>AD38+AE38</f>
        <v>0</v>
      </c>
    </row>
    <row r="39" spans="1:32" ht="19.5" customHeight="1">
      <c r="A39" s="54"/>
      <c r="B39" s="17" t="s">
        <v>4</v>
      </c>
      <c r="C39" s="5">
        <f t="shared" si="12"/>
        <v>279383386</v>
      </c>
      <c r="D39" s="5">
        <f t="shared" si="12"/>
        <v>1002654659</v>
      </c>
      <c r="E39" s="6">
        <f t="shared" si="12"/>
        <v>1282038045</v>
      </c>
      <c r="F39" s="5">
        <v>201805487</v>
      </c>
      <c r="G39" s="5">
        <v>982338330</v>
      </c>
      <c r="H39" s="5">
        <f>F39+G39</f>
        <v>1184143817</v>
      </c>
      <c r="I39" s="5">
        <v>0</v>
      </c>
      <c r="J39" s="5">
        <v>8552990</v>
      </c>
      <c r="K39" s="5">
        <f>I39+J39</f>
        <v>8552990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0</v>
      </c>
      <c r="V39" s="5">
        <v>0</v>
      </c>
      <c r="W39" s="5">
        <f>U39+V39</f>
        <v>0</v>
      </c>
      <c r="X39" s="5">
        <v>77577899</v>
      </c>
      <c r="Y39" s="5">
        <v>11763339</v>
      </c>
      <c r="Z39" s="8">
        <f>X39+Y39</f>
        <v>89341238</v>
      </c>
      <c r="AA39" s="5">
        <v>0</v>
      </c>
      <c r="AB39" s="5">
        <v>0</v>
      </c>
      <c r="AC39" s="8">
        <f>AA39+AB39</f>
        <v>0</v>
      </c>
      <c r="AD39" s="5">
        <v>0</v>
      </c>
      <c r="AE39" s="5">
        <v>0</v>
      </c>
      <c r="AF39" s="6">
        <f>AD39+AE39</f>
        <v>0</v>
      </c>
    </row>
    <row r="40" spans="1:32" ht="19.5" customHeight="1" thickBot="1">
      <c r="A40" s="22" t="s">
        <v>5</v>
      </c>
      <c r="B40" s="21"/>
      <c r="C40" s="9">
        <f t="shared" ref="C40:AF40" si="13">SUM(C36:C39)</f>
        <v>1345653595</v>
      </c>
      <c r="D40" s="9">
        <f t="shared" si="13"/>
        <v>1861190881</v>
      </c>
      <c r="E40" s="9">
        <f t="shared" si="13"/>
        <v>3206844476</v>
      </c>
      <c r="F40" s="9">
        <f t="shared" si="13"/>
        <v>222407611</v>
      </c>
      <c r="G40" s="9">
        <f t="shared" si="13"/>
        <v>987071876</v>
      </c>
      <c r="H40" s="9">
        <f t="shared" si="13"/>
        <v>1209479487</v>
      </c>
      <c r="I40" s="9">
        <f t="shared" si="13"/>
        <v>0</v>
      </c>
      <c r="J40" s="9">
        <f t="shared" si="13"/>
        <v>8552990</v>
      </c>
      <c r="K40" s="9">
        <f t="shared" si="13"/>
        <v>8552990</v>
      </c>
      <c r="L40" s="9">
        <f t="shared" si="13"/>
        <v>0</v>
      </c>
      <c r="M40" s="9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0</v>
      </c>
      <c r="T40" s="9">
        <f t="shared" si="13"/>
        <v>0</v>
      </c>
      <c r="U40" s="9">
        <f t="shared" si="13"/>
        <v>0</v>
      </c>
      <c r="V40" s="9">
        <f t="shared" si="13"/>
        <v>0</v>
      </c>
      <c r="W40" s="9">
        <f t="shared" si="13"/>
        <v>0</v>
      </c>
      <c r="X40" s="9">
        <f t="shared" si="13"/>
        <v>254948756</v>
      </c>
      <c r="Y40" s="9">
        <f t="shared" si="13"/>
        <v>13832224</v>
      </c>
      <c r="Z40" s="9">
        <f t="shared" si="13"/>
        <v>268780980</v>
      </c>
      <c r="AA40" s="9">
        <f t="shared" si="13"/>
        <v>868297228</v>
      </c>
      <c r="AB40" s="9">
        <f t="shared" si="13"/>
        <v>851733791</v>
      </c>
      <c r="AC40" s="9">
        <f t="shared" si="13"/>
        <v>1720031019</v>
      </c>
      <c r="AD40" s="9">
        <f t="shared" si="13"/>
        <v>0</v>
      </c>
      <c r="AE40" s="9">
        <f t="shared" si="13"/>
        <v>0</v>
      </c>
      <c r="AF40" s="9">
        <f t="shared" si="13"/>
        <v>0</v>
      </c>
    </row>
    <row r="41" spans="1:32" ht="19.5" customHeight="1">
      <c r="A41" s="52" t="s">
        <v>28</v>
      </c>
      <c r="B41" s="18" t="s">
        <v>2</v>
      </c>
      <c r="C41" s="5">
        <f>F41+I41+L41+O41+U41+X41+AA41+AD41+R41</f>
        <v>0</v>
      </c>
      <c r="D41" s="5">
        <f>G41+J41+M41+P41+V41+Y41+AB41+AE41+S41</f>
        <v>0</v>
      </c>
      <c r="E41" s="6">
        <f>H41+K41+N41+Q41+W41+Z41+AC41+AF41+T41</f>
        <v>0</v>
      </c>
      <c r="F41" s="5">
        <v>0</v>
      </c>
      <c r="G41" s="5">
        <v>0</v>
      </c>
      <c r="H41" s="5">
        <f>F41+G41</f>
        <v>0</v>
      </c>
      <c r="I41" s="5">
        <v>0</v>
      </c>
      <c r="J41" s="5">
        <v>0</v>
      </c>
      <c r="K41" s="5">
        <f>I41+J41</f>
        <v>0</v>
      </c>
      <c r="L41" s="5">
        <v>0</v>
      </c>
      <c r="M41" s="5">
        <v>0</v>
      </c>
      <c r="N41" s="5">
        <f>L41+M41</f>
        <v>0</v>
      </c>
      <c r="O41" s="5">
        <v>0</v>
      </c>
      <c r="P41" s="5">
        <v>0</v>
      </c>
      <c r="Q41" s="5">
        <f>O41+P41</f>
        <v>0</v>
      </c>
      <c r="R41" s="5">
        <v>0</v>
      </c>
      <c r="S41" s="5">
        <v>0</v>
      </c>
      <c r="T41" s="5">
        <f>R41+S41</f>
        <v>0</v>
      </c>
      <c r="U41" s="5">
        <v>0</v>
      </c>
      <c r="V41" s="5">
        <v>0</v>
      </c>
      <c r="W41" s="5">
        <f>U41+V41</f>
        <v>0</v>
      </c>
      <c r="X41" s="5">
        <v>0</v>
      </c>
      <c r="Y41" s="5">
        <v>0</v>
      </c>
      <c r="Z41" s="8">
        <f>X41+Y41</f>
        <v>0</v>
      </c>
      <c r="AA41" s="5">
        <v>0</v>
      </c>
      <c r="AB41" s="5">
        <v>0</v>
      </c>
      <c r="AC41" s="8">
        <f>AA41+AB41</f>
        <v>0</v>
      </c>
      <c r="AD41" s="5">
        <v>0</v>
      </c>
      <c r="AE41" s="5">
        <v>0</v>
      </c>
      <c r="AF41" s="6">
        <f>AD41+AE41</f>
        <v>0</v>
      </c>
    </row>
    <row r="42" spans="1:32" ht="19.5" customHeight="1">
      <c r="A42" s="53"/>
      <c r="B42" s="17" t="s">
        <v>3</v>
      </c>
      <c r="C42" s="5">
        <f t="shared" ref="C42:E44" si="14">F42+I42+L42+O42+U42+X42+AA42+AD42+R42</f>
        <v>0</v>
      </c>
      <c r="D42" s="5">
        <f t="shared" si="14"/>
        <v>0</v>
      </c>
      <c r="E42" s="6">
        <f t="shared" si="14"/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5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8">
        <f>AA42+AB42</f>
        <v>0</v>
      </c>
      <c r="AD42" s="5">
        <v>0</v>
      </c>
      <c r="AE42" s="5">
        <v>0</v>
      </c>
      <c r="AF42" s="6">
        <f>AD42+AE42</f>
        <v>0</v>
      </c>
    </row>
    <row r="43" spans="1:32" ht="19.5" customHeight="1">
      <c r="A43" s="53"/>
      <c r="B43" s="17" t="s">
        <v>59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5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8">
        <f>AA43+AB43</f>
        <v>0</v>
      </c>
      <c r="AD43" s="5">
        <v>0</v>
      </c>
      <c r="AE43" s="5">
        <v>0</v>
      </c>
      <c r="AF43" s="6">
        <f>AD43+AE43</f>
        <v>0</v>
      </c>
    </row>
    <row r="44" spans="1:32" ht="19.5" customHeight="1">
      <c r="A44" s="54"/>
      <c r="B44" s="17" t="s">
        <v>4</v>
      </c>
      <c r="C44" s="5">
        <f t="shared" si="14"/>
        <v>12145929</v>
      </c>
      <c r="D44" s="5">
        <f t="shared" si="14"/>
        <v>22925279</v>
      </c>
      <c r="E44" s="6">
        <f t="shared" si="14"/>
        <v>35071208</v>
      </c>
      <c r="F44" s="5">
        <v>10108801</v>
      </c>
      <c r="G44" s="5">
        <v>22925279</v>
      </c>
      <c r="H44" s="5">
        <f>F44+G44</f>
        <v>33034080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0</v>
      </c>
      <c r="N44" s="5">
        <f>L44+M44</f>
        <v>0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0</v>
      </c>
      <c r="V44" s="5">
        <v>0</v>
      </c>
      <c r="W44" s="5">
        <f>U44+V44</f>
        <v>0</v>
      </c>
      <c r="X44" s="5">
        <v>2037128</v>
      </c>
      <c r="Y44" s="5">
        <v>0</v>
      </c>
      <c r="Z44" s="8">
        <f>X44+Y44</f>
        <v>2037128</v>
      </c>
      <c r="AA44" s="5">
        <v>0</v>
      </c>
      <c r="AB44" s="5">
        <v>0</v>
      </c>
      <c r="AC44" s="8">
        <f>AA44+AB44</f>
        <v>0</v>
      </c>
      <c r="AD44" s="5">
        <v>0</v>
      </c>
      <c r="AE44" s="5">
        <v>0</v>
      </c>
      <c r="AF44" s="6">
        <f>AD44+AE44</f>
        <v>0</v>
      </c>
    </row>
    <row r="45" spans="1:32" ht="19.5" customHeight="1" thickBot="1">
      <c r="A45" s="22" t="s">
        <v>5</v>
      </c>
      <c r="B45" s="21"/>
      <c r="C45" s="9">
        <f t="shared" ref="C45:AF45" si="15">SUM(C41:C44)</f>
        <v>12145929</v>
      </c>
      <c r="D45" s="9">
        <f t="shared" si="15"/>
        <v>22925279</v>
      </c>
      <c r="E45" s="9">
        <f t="shared" si="15"/>
        <v>35071208</v>
      </c>
      <c r="F45" s="9">
        <f t="shared" si="15"/>
        <v>10108801</v>
      </c>
      <c r="G45" s="9">
        <f t="shared" si="15"/>
        <v>22925279</v>
      </c>
      <c r="H45" s="9">
        <f t="shared" si="15"/>
        <v>33034080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0</v>
      </c>
      <c r="N45" s="9">
        <f t="shared" si="15"/>
        <v>0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0</v>
      </c>
      <c r="W45" s="9">
        <f t="shared" si="15"/>
        <v>0</v>
      </c>
      <c r="X45" s="9">
        <f t="shared" si="15"/>
        <v>2037128</v>
      </c>
      <c r="Y45" s="9">
        <f t="shared" si="15"/>
        <v>0</v>
      </c>
      <c r="Z45" s="9">
        <f t="shared" si="15"/>
        <v>2037128</v>
      </c>
      <c r="AA45" s="9">
        <f t="shared" si="15"/>
        <v>0</v>
      </c>
      <c r="AB45" s="9">
        <f t="shared" si="15"/>
        <v>0</v>
      </c>
      <c r="AC45" s="9">
        <f t="shared" si="15"/>
        <v>0</v>
      </c>
      <c r="AD45" s="9">
        <f t="shared" si="15"/>
        <v>0</v>
      </c>
      <c r="AE45" s="9">
        <f t="shared" si="15"/>
        <v>0</v>
      </c>
      <c r="AF45" s="9">
        <f t="shared" si="15"/>
        <v>0</v>
      </c>
    </row>
    <row r="46" spans="1:32" ht="19.5" customHeight="1">
      <c r="A46" s="52" t="s">
        <v>29</v>
      </c>
      <c r="B46" s="18" t="s">
        <v>2</v>
      </c>
      <c r="C46" s="5">
        <f>F46+I46+L46+O46+U46+X46+AA46+AD46+R46</f>
        <v>0</v>
      </c>
      <c r="D46" s="5">
        <f>G46+J46+M46+P46+V46+Y46+AB46+AE46+S46</f>
        <v>0</v>
      </c>
      <c r="E46" s="6">
        <f>H46+K46+N46+Q46+W46+Z46+AC46+AF46+T46</f>
        <v>0</v>
      </c>
      <c r="F46" s="5">
        <v>0</v>
      </c>
      <c r="G46" s="5">
        <v>0</v>
      </c>
      <c r="H46" s="5">
        <f>F46+G46</f>
        <v>0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0</v>
      </c>
      <c r="V46" s="5">
        <v>0</v>
      </c>
      <c r="W46" s="5">
        <f>U46+V46</f>
        <v>0</v>
      </c>
      <c r="X46" s="5">
        <v>0</v>
      </c>
      <c r="Y46" s="5">
        <v>0</v>
      </c>
      <c r="Z46" s="8">
        <f>X46+Y46</f>
        <v>0</v>
      </c>
      <c r="AA46" s="5">
        <v>0</v>
      </c>
      <c r="AB46" s="5">
        <v>0</v>
      </c>
      <c r="AC46" s="8">
        <f>AA46+AB46</f>
        <v>0</v>
      </c>
      <c r="AD46" s="5">
        <v>0</v>
      </c>
      <c r="AE46" s="5">
        <v>0</v>
      </c>
      <c r="AF46" s="6">
        <f>AD46+AE46</f>
        <v>0</v>
      </c>
    </row>
    <row r="47" spans="1:32" ht="19.5" customHeight="1">
      <c r="A47" s="53"/>
      <c r="B47" s="17" t="s">
        <v>3</v>
      </c>
      <c r="C47" s="5">
        <f t="shared" ref="C47:E49" si="16">F47+I47+L47+O47+U47+X47+AA47+AD47+R47</f>
        <v>0</v>
      </c>
      <c r="D47" s="5">
        <f t="shared" si="16"/>
        <v>0</v>
      </c>
      <c r="E47" s="6">
        <f t="shared" si="16"/>
        <v>0</v>
      </c>
      <c r="F47" s="5">
        <v>0</v>
      </c>
      <c r="G47" s="5">
        <v>0</v>
      </c>
      <c r="H47" s="5">
        <f>F47+G47</f>
        <v>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0</v>
      </c>
      <c r="V47" s="5">
        <v>0</v>
      </c>
      <c r="W47" s="5">
        <f>U47+V47</f>
        <v>0</v>
      </c>
      <c r="X47" s="5">
        <v>0</v>
      </c>
      <c r="Y47" s="5">
        <v>0</v>
      </c>
      <c r="Z47" s="8">
        <f>X47+Y47</f>
        <v>0</v>
      </c>
      <c r="AA47" s="5">
        <v>0</v>
      </c>
      <c r="AB47" s="5">
        <v>0</v>
      </c>
      <c r="AC47" s="8">
        <f>AA47+AB47</f>
        <v>0</v>
      </c>
      <c r="AD47" s="5">
        <v>0</v>
      </c>
      <c r="AE47" s="5">
        <v>0</v>
      </c>
      <c r="AF47" s="6">
        <f>AD47+AE47</f>
        <v>0</v>
      </c>
    </row>
    <row r="48" spans="1:32" ht="19.5" customHeight="1">
      <c r="A48" s="53"/>
      <c r="B48" s="17" t="s">
        <v>59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v>0</v>
      </c>
      <c r="G48" s="5">
        <v>0</v>
      </c>
      <c r="H48" s="5">
        <f>F48+G48</f>
        <v>0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0</v>
      </c>
      <c r="V48" s="5">
        <v>0</v>
      </c>
      <c r="W48" s="5">
        <f>U48+V48</f>
        <v>0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8">
        <f>AA48+AB48</f>
        <v>0</v>
      </c>
      <c r="AD48" s="5">
        <v>0</v>
      </c>
      <c r="AE48" s="5">
        <v>0</v>
      </c>
      <c r="AF48" s="6">
        <f>AD48+AE48</f>
        <v>0</v>
      </c>
    </row>
    <row r="49" spans="1:32" ht="19.5" customHeight="1">
      <c r="A49" s="54"/>
      <c r="B49" s="17" t="s">
        <v>4</v>
      </c>
      <c r="C49" s="5">
        <f t="shared" si="16"/>
        <v>12025462</v>
      </c>
      <c r="D49" s="5">
        <f t="shared" si="16"/>
        <v>3331447</v>
      </c>
      <c r="E49" s="6">
        <f t="shared" si="16"/>
        <v>15356909</v>
      </c>
      <c r="F49" s="5">
        <v>12025462</v>
      </c>
      <c r="G49" s="5">
        <v>3331447</v>
      </c>
      <c r="H49" s="5">
        <f>F49+G49</f>
        <v>15356909</v>
      </c>
      <c r="I49" s="5">
        <v>0</v>
      </c>
      <c r="J49" s="5">
        <v>0</v>
      </c>
      <c r="K49" s="5">
        <f>I49+J49</f>
        <v>0</v>
      </c>
      <c r="L49" s="5">
        <v>0</v>
      </c>
      <c r="M49" s="5">
        <v>0</v>
      </c>
      <c r="N49" s="5">
        <f>L49+M49</f>
        <v>0</v>
      </c>
      <c r="O49" s="5">
        <v>0</v>
      </c>
      <c r="P49" s="5">
        <v>0</v>
      </c>
      <c r="Q49" s="5">
        <f>O49+P49</f>
        <v>0</v>
      </c>
      <c r="R49" s="5">
        <v>0</v>
      </c>
      <c r="S49" s="5">
        <v>0</v>
      </c>
      <c r="T49" s="5">
        <f>R49+S49</f>
        <v>0</v>
      </c>
      <c r="U49" s="5">
        <v>0</v>
      </c>
      <c r="V49" s="5">
        <v>0</v>
      </c>
      <c r="W49" s="5">
        <f>U49+V49</f>
        <v>0</v>
      </c>
      <c r="X49" s="5">
        <v>0</v>
      </c>
      <c r="Y49" s="5">
        <v>0</v>
      </c>
      <c r="Z49" s="8">
        <f>X49+Y49</f>
        <v>0</v>
      </c>
      <c r="AA49" s="5">
        <v>0</v>
      </c>
      <c r="AB49" s="5">
        <v>0</v>
      </c>
      <c r="AC49" s="8">
        <f>AA49+AB49</f>
        <v>0</v>
      </c>
      <c r="AD49" s="5">
        <v>0</v>
      </c>
      <c r="AE49" s="5">
        <v>0</v>
      </c>
      <c r="AF49" s="6">
        <f>AD49+AE49</f>
        <v>0</v>
      </c>
    </row>
    <row r="50" spans="1:32" ht="19.5" customHeight="1" thickBot="1">
      <c r="A50" s="22" t="s">
        <v>5</v>
      </c>
      <c r="B50" s="21"/>
      <c r="C50" s="9">
        <f t="shared" ref="C50:AF50" si="17">SUM(C46:C49)</f>
        <v>12025462</v>
      </c>
      <c r="D50" s="9">
        <f t="shared" si="17"/>
        <v>3331447</v>
      </c>
      <c r="E50" s="9">
        <f t="shared" si="17"/>
        <v>15356909</v>
      </c>
      <c r="F50" s="9">
        <f t="shared" si="17"/>
        <v>12025462</v>
      </c>
      <c r="G50" s="9">
        <f t="shared" si="17"/>
        <v>3331447</v>
      </c>
      <c r="H50" s="9">
        <f t="shared" si="17"/>
        <v>15356909</v>
      </c>
      <c r="I50" s="9">
        <f t="shared" si="17"/>
        <v>0</v>
      </c>
      <c r="J50" s="9">
        <f t="shared" si="17"/>
        <v>0</v>
      </c>
      <c r="K50" s="9">
        <f t="shared" si="17"/>
        <v>0</v>
      </c>
      <c r="L50" s="9">
        <f t="shared" si="17"/>
        <v>0</v>
      </c>
      <c r="M50" s="9">
        <f t="shared" si="17"/>
        <v>0</v>
      </c>
      <c r="N50" s="9">
        <f t="shared" si="17"/>
        <v>0</v>
      </c>
      <c r="O50" s="9">
        <f t="shared" si="17"/>
        <v>0</v>
      </c>
      <c r="P50" s="9">
        <f t="shared" si="17"/>
        <v>0</v>
      </c>
      <c r="Q50" s="9">
        <f t="shared" si="17"/>
        <v>0</v>
      </c>
      <c r="R50" s="9">
        <f t="shared" si="17"/>
        <v>0</v>
      </c>
      <c r="S50" s="9">
        <f t="shared" si="17"/>
        <v>0</v>
      </c>
      <c r="T50" s="9">
        <f t="shared" si="17"/>
        <v>0</v>
      </c>
      <c r="U50" s="9">
        <f t="shared" si="17"/>
        <v>0</v>
      </c>
      <c r="V50" s="9">
        <f t="shared" si="17"/>
        <v>0</v>
      </c>
      <c r="W50" s="9">
        <f t="shared" si="17"/>
        <v>0</v>
      </c>
      <c r="X50" s="9">
        <f t="shared" si="17"/>
        <v>0</v>
      </c>
      <c r="Y50" s="9">
        <f t="shared" si="17"/>
        <v>0</v>
      </c>
      <c r="Z50" s="9">
        <f t="shared" si="17"/>
        <v>0</v>
      </c>
      <c r="AA50" s="9">
        <f t="shared" si="17"/>
        <v>0</v>
      </c>
      <c r="AB50" s="9">
        <f t="shared" si="17"/>
        <v>0</v>
      </c>
      <c r="AC50" s="9">
        <f t="shared" si="17"/>
        <v>0</v>
      </c>
      <c r="AD50" s="9">
        <f t="shared" si="17"/>
        <v>0</v>
      </c>
      <c r="AE50" s="9">
        <f t="shared" si="17"/>
        <v>0</v>
      </c>
      <c r="AF50" s="9">
        <f t="shared" si="17"/>
        <v>0</v>
      </c>
    </row>
    <row r="51" spans="1:32" ht="19.5" customHeight="1">
      <c r="A51" s="52" t="s">
        <v>30</v>
      </c>
      <c r="B51" s="18" t="s">
        <v>2</v>
      </c>
      <c r="C51" s="5">
        <f>F51+I51+L51+O51+U51+X51+AA51+AD51+R51</f>
        <v>9261505</v>
      </c>
      <c r="D51" s="5">
        <f>G51+J51+M51+P51+V51+Y51+AB51+AE51+S51</f>
        <v>10185021</v>
      </c>
      <c r="E51" s="6">
        <f>H51+K51+N51+Q51+W51+Z51+AC51+AF51+T51</f>
        <v>19446526</v>
      </c>
      <c r="F51" s="5">
        <v>0</v>
      </c>
      <c r="G51" s="5">
        <v>7875077</v>
      </c>
      <c r="H51" s="5">
        <f>F51+G51</f>
        <v>7875077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0</v>
      </c>
      <c r="P51" s="5">
        <v>0</v>
      </c>
      <c r="Q51" s="5">
        <f>O51+P51</f>
        <v>0</v>
      </c>
      <c r="R51" s="5">
        <v>0</v>
      </c>
      <c r="S51" s="5">
        <v>0</v>
      </c>
      <c r="T51" s="5">
        <f>R51+S51</f>
        <v>0</v>
      </c>
      <c r="U51" s="5">
        <v>0</v>
      </c>
      <c r="V51" s="5">
        <v>0</v>
      </c>
      <c r="W51" s="5">
        <f>U51+V51</f>
        <v>0</v>
      </c>
      <c r="X51" s="5">
        <v>9261505</v>
      </c>
      <c r="Y51" s="5">
        <v>153614</v>
      </c>
      <c r="Z51" s="8">
        <f>X51+Y51</f>
        <v>9415119</v>
      </c>
      <c r="AA51" s="5">
        <v>0</v>
      </c>
      <c r="AB51" s="5">
        <v>2156330</v>
      </c>
      <c r="AC51" s="8">
        <f>AA51+AB51</f>
        <v>2156330</v>
      </c>
      <c r="AD51" s="5">
        <v>0</v>
      </c>
      <c r="AE51" s="5">
        <v>0</v>
      </c>
      <c r="AF51" s="6">
        <f>AD51+AE51</f>
        <v>0</v>
      </c>
    </row>
    <row r="52" spans="1:32" ht="19.5" customHeight="1">
      <c r="A52" s="53"/>
      <c r="B52" s="17" t="s">
        <v>3</v>
      </c>
      <c r="C52" s="5">
        <f t="shared" ref="C52:E54" si="18">F52+I52+L52+O52+U52+X52+AA52+AD52+R52</f>
        <v>708601681</v>
      </c>
      <c r="D52" s="5">
        <f t="shared" si="18"/>
        <v>525353030</v>
      </c>
      <c r="E52" s="6">
        <f t="shared" si="18"/>
        <v>1233954711</v>
      </c>
      <c r="F52" s="5">
        <v>0</v>
      </c>
      <c r="G52" s="5">
        <v>0</v>
      </c>
      <c r="H52" s="5">
        <f>F52+G52</f>
        <v>0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0</v>
      </c>
      <c r="V52" s="5">
        <v>0</v>
      </c>
      <c r="W52" s="5">
        <f>U52+V52</f>
        <v>0</v>
      </c>
      <c r="X52" s="5">
        <v>28889393</v>
      </c>
      <c r="Y52" s="5">
        <v>0</v>
      </c>
      <c r="Z52" s="8">
        <f>X52+Y52</f>
        <v>28889393</v>
      </c>
      <c r="AA52" s="5">
        <v>679712288</v>
      </c>
      <c r="AB52" s="5">
        <v>525353030</v>
      </c>
      <c r="AC52" s="8">
        <f>AA52+AB52</f>
        <v>1205065318</v>
      </c>
      <c r="AD52" s="5">
        <v>0</v>
      </c>
      <c r="AE52" s="5">
        <v>0</v>
      </c>
      <c r="AF52" s="6">
        <f>AD52+AE52</f>
        <v>0</v>
      </c>
    </row>
    <row r="53" spans="1:32" ht="19.5" customHeight="1">
      <c r="A53" s="53"/>
      <c r="B53" s="17" t="s">
        <v>59</v>
      </c>
      <c r="C53" s="5">
        <f t="shared" si="18"/>
        <v>87999190</v>
      </c>
      <c r="D53" s="5">
        <f t="shared" si="18"/>
        <v>73751110</v>
      </c>
      <c r="E53" s="6">
        <f t="shared" si="18"/>
        <v>161750300</v>
      </c>
      <c r="F53" s="5">
        <v>0</v>
      </c>
      <c r="G53" s="5">
        <v>0</v>
      </c>
      <c r="H53" s="5">
        <f>F53+G53</f>
        <v>0</v>
      </c>
      <c r="I53" s="5">
        <v>0</v>
      </c>
      <c r="J53" s="5">
        <v>0</v>
      </c>
      <c r="K53" s="5">
        <f>I53+J53</f>
        <v>0</v>
      </c>
      <c r="L53" s="5">
        <v>0</v>
      </c>
      <c r="M53" s="5">
        <v>0</v>
      </c>
      <c r="N53" s="5">
        <f>L53+M53</f>
        <v>0</v>
      </c>
      <c r="O53" s="5">
        <v>0</v>
      </c>
      <c r="P53" s="5">
        <v>0</v>
      </c>
      <c r="Q53" s="5">
        <f>O53+P53</f>
        <v>0</v>
      </c>
      <c r="R53" s="5">
        <v>0</v>
      </c>
      <c r="S53" s="5">
        <v>0</v>
      </c>
      <c r="T53" s="5">
        <f>R53+S53</f>
        <v>0</v>
      </c>
      <c r="U53" s="5">
        <v>0</v>
      </c>
      <c r="V53" s="5">
        <v>0</v>
      </c>
      <c r="W53" s="5">
        <f>U53+V53</f>
        <v>0</v>
      </c>
      <c r="X53" s="5">
        <v>0</v>
      </c>
      <c r="Y53" s="5">
        <v>0</v>
      </c>
      <c r="Z53" s="8">
        <f>X53+Y53</f>
        <v>0</v>
      </c>
      <c r="AA53" s="5">
        <v>87999190</v>
      </c>
      <c r="AB53" s="5">
        <v>73751110</v>
      </c>
      <c r="AC53" s="8">
        <f>AA53+AB53</f>
        <v>161750300</v>
      </c>
      <c r="AD53" s="5">
        <v>0</v>
      </c>
      <c r="AE53" s="5">
        <v>0</v>
      </c>
      <c r="AF53" s="6">
        <f>AD53+AE53</f>
        <v>0</v>
      </c>
    </row>
    <row r="54" spans="1:32" ht="19.5" customHeight="1">
      <c r="A54" s="54"/>
      <c r="B54" s="17" t="s">
        <v>4</v>
      </c>
      <c r="C54" s="5">
        <f t="shared" si="18"/>
        <v>1307746108</v>
      </c>
      <c r="D54" s="5">
        <f t="shared" si="18"/>
        <v>331408202</v>
      </c>
      <c r="E54" s="6">
        <f t="shared" si="18"/>
        <v>1639154310</v>
      </c>
      <c r="F54" s="5">
        <v>191785557</v>
      </c>
      <c r="G54" s="5">
        <v>305724972</v>
      </c>
      <c r="H54" s="5">
        <f>F54+G54</f>
        <v>497510529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0</v>
      </c>
      <c r="V54" s="5">
        <v>0</v>
      </c>
      <c r="W54" s="5">
        <f>U54+V54</f>
        <v>0</v>
      </c>
      <c r="X54" s="5">
        <v>1115960551</v>
      </c>
      <c r="Y54" s="5">
        <v>25683230</v>
      </c>
      <c r="Z54" s="8">
        <f>X54+Y54</f>
        <v>1141643781</v>
      </c>
      <c r="AA54" s="5">
        <v>0</v>
      </c>
      <c r="AB54" s="5">
        <v>0</v>
      </c>
      <c r="AC54" s="8">
        <f>AA54+AB54</f>
        <v>0</v>
      </c>
      <c r="AD54" s="5">
        <v>0</v>
      </c>
      <c r="AE54" s="5">
        <v>0</v>
      </c>
      <c r="AF54" s="6">
        <f>AD54+AE54</f>
        <v>0</v>
      </c>
    </row>
    <row r="55" spans="1:32" ht="19.5" customHeight="1" thickBot="1">
      <c r="A55" s="22" t="s">
        <v>5</v>
      </c>
      <c r="B55" s="21"/>
      <c r="C55" s="9">
        <f t="shared" ref="C55:AF55" si="19">SUM(C51:C54)</f>
        <v>2113608484</v>
      </c>
      <c r="D55" s="9">
        <f t="shared" si="19"/>
        <v>940697363</v>
      </c>
      <c r="E55" s="9">
        <f t="shared" si="19"/>
        <v>3054305847</v>
      </c>
      <c r="F55" s="9">
        <f t="shared" si="19"/>
        <v>191785557</v>
      </c>
      <c r="G55" s="9">
        <f t="shared" si="19"/>
        <v>313600049</v>
      </c>
      <c r="H55" s="9">
        <f t="shared" si="19"/>
        <v>505385606</v>
      </c>
      <c r="I55" s="9">
        <f t="shared" si="19"/>
        <v>0</v>
      </c>
      <c r="J55" s="9">
        <f t="shared" si="19"/>
        <v>0</v>
      </c>
      <c r="K55" s="9">
        <f t="shared" si="19"/>
        <v>0</v>
      </c>
      <c r="L55" s="9">
        <f t="shared" si="19"/>
        <v>0</v>
      </c>
      <c r="M55" s="9">
        <f t="shared" si="19"/>
        <v>0</v>
      </c>
      <c r="N55" s="9">
        <f t="shared" si="19"/>
        <v>0</v>
      </c>
      <c r="O55" s="9">
        <f t="shared" si="19"/>
        <v>0</v>
      </c>
      <c r="P55" s="9">
        <f t="shared" si="19"/>
        <v>0</v>
      </c>
      <c r="Q55" s="9">
        <f t="shared" si="19"/>
        <v>0</v>
      </c>
      <c r="R55" s="9">
        <f t="shared" si="19"/>
        <v>0</v>
      </c>
      <c r="S55" s="9">
        <f t="shared" si="19"/>
        <v>0</v>
      </c>
      <c r="T55" s="9">
        <f t="shared" si="19"/>
        <v>0</v>
      </c>
      <c r="U55" s="9">
        <f t="shared" si="19"/>
        <v>0</v>
      </c>
      <c r="V55" s="9">
        <f t="shared" si="19"/>
        <v>0</v>
      </c>
      <c r="W55" s="9">
        <f t="shared" si="19"/>
        <v>0</v>
      </c>
      <c r="X55" s="9">
        <f t="shared" si="19"/>
        <v>1154111449</v>
      </c>
      <c r="Y55" s="9">
        <f t="shared" si="19"/>
        <v>25836844</v>
      </c>
      <c r="Z55" s="9">
        <f t="shared" si="19"/>
        <v>1179948293</v>
      </c>
      <c r="AA55" s="9">
        <f t="shared" si="19"/>
        <v>767711478</v>
      </c>
      <c r="AB55" s="9">
        <f t="shared" si="19"/>
        <v>601260470</v>
      </c>
      <c r="AC55" s="9">
        <f t="shared" si="19"/>
        <v>1368971948</v>
      </c>
      <c r="AD55" s="9">
        <f t="shared" si="19"/>
        <v>0</v>
      </c>
      <c r="AE55" s="9">
        <f t="shared" si="19"/>
        <v>0</v>
      </c>
      <c r="AF55" s="9">
        <f t="shared" si="19"/>
        <v>0</v>
      </c>
    </row>
    <row r="56" spans="1:32" ht="19.5" customHeight="1">
      <c r="A56" s="52" t="s">
        <v>31</v>
      </c>
      <c r="B56" s="18" t="s">
        <v>2</v>
      </c>
      <c r="C56" s="5">
        <f>F56+I56+L56+O56+U56+X56+AA56+AD56+R56</f>
        <v>379465183</v>
      </c>
      <c r="D56" s="5">
        <f>G56+J56+M56+P56+V56+Y56+AB56+AE56+S56</f>
        <v>18333177</v>
      </c>
      <c r="E56" s="6">
        <f>H56+K56+N56+Q56+W56+Z56+AC56+AF56+T56</f>
        <v>397798360</v>
      </c>
      <c r="F56" s="5">
        <v>101029</v>
      </c>
      <c r="G56" s="5">
        <v>101791</v>
      </c>
      <c r="H56" s="5">
        <f>F56+G56</f>
        <v>202820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0</v>
      </c>
      <c r="V56" s="5">
        <v>0</v>
      </c>
      <c r="W56" s="5">
        <f>U56+V56</f>
        <v>0</v>
      </c>
      <c r="X56" s="5">
        <v>379364154</v>
      </c>
      <c r="Y56" s="5">
        <v>2966421</v>
      </c>
      <c r="Z56" s="8">
        <f>X56+Y56</f>
        <v>382330575</v>
      </c>
      <c r="AA56" s="5">
        <v>0</v>
      </c>
      <c r="AB56" s="5">
        <v>15264965</v>
      </c>
      <c r="AC56" s="8">
        <f>AA56+AB56</f>
        <v>15264965</v>
      </c>
      <c r="AD56" s="5">
        <v>0</v>
      </c>
      <c r="AE56" s="5">
        <v>0</v>
      </c>
      <c r="AF56" s="6">
        <f>AD56+AE56</f>
        <v>0</v>
      </c>
    </row>
    <row r="57" spans="1:32" ht="19.5" customHeight="1">
      <c r="A57" s="53"/>
      <c r="B57" s="17" t="s">
        <v>3</v>
      </c>
      <c r="C57" s="5">
        <f t="shared" ref="C57:E59" si="20">F57+I57+L57+O57+U57+X57+AA57+AD57+R57</f>
        <v>931731874</v>
      </c>
      <c r="D57" s="5">
        <f t="shared" si="20"/>
        <v>423638665</v>
      </c>
      <c r="E57" s="6">
        <f t="shared" si="20"/>
        <v>1355370539</v>
      </c>
      <c r="F57" s="5">
        <v>0</v>
      </c>
      <c r="G57" s="5">
        <v>0</v>
      </c>
      <c r="H57" s="5">
        <f>F57+G57</f>
        <v>0</v>
      </c>
      <c r="I57" s="5">
        <v>0</v>
      </c>
      <c r="J57" s="5">
        <v>0</v>
      </c>
      <c r="K57" s="5">
        <f>I57+J57</f>
        <v>0</v>
      </c>
      <c r="L57" s="5">
        <v>0</v>
      </c>
      <c r="M57" s="5">
        <v>0</v>
      </c>
      <c r="N57" s="5">
        <f>L57+M57</f>
        <v>0</v>
      </c>
      <c r="O57" s="5">
        <v>0</v>
      </c>
      <c r="P57" s="5">
        <v>0</v>
      </c>
      <c r="Q57" s="5">
        <f>O57+P57</f>
        <v>0</v>
      </c>
      <c r="R57" s="5">
        <v>0</v>
      </c>
      <c r="S57" s="5">
        <v>0</v>
      </c>
      <c r="T57" s="5">
        <f>R57+S57</f>
        <v>0</v>
      </c>
      <c r="U57" s="5">
        <v>0</v>
      </c>
      <c r="V57" s="5">
        <v>0</v>
      </c>
      <c r="W57" s="5">
        <f>U57+V57</f>
        <v>0</v>
      </c>
      <c r="X57" s="5">
        <v>411055004</v>
      </c>
      <c r="Y57" s="5">
        <v>0</v>
      </c>
      <c r="Z57" s="8">
        <f>X57+Y57</f>
        <v>411055004</v>
      </c>
      <c r="AA57" s="5">
        <v>520676870</v>
      </c>
      <c r="AB57" s="5">
        <v>423638665</v>
      </c>
      <c r="AC57" s="8">
        <f>AA57+AB57</f>
        <v>944315535</v>
      </c>
      <c r="AD57" s="5">
        <v>0</v>
      </c>
      <c r="AE57" s="5">
        <v>0</v>
      </c>
      <c r="AF57" s="6">
        <f>AD57+AE57</f>
        <v>0</v>
      </c>
    </row>
    <row r="58" spans="1:32" ht="19.5" customHeight="1">
      <c r="A58" s="53"/>
      <c r="B58" s="17" t="s">
        <v>59</v>
      </c>
      <c r="C58" s="5">
        <f t="shared" si="20"/>
        <v>80421315</v>
      </c>
      <c r="D58" s="5">
        <f t="shared" si="20"/>
        <v>120421378</v>
      </c>
      <c r="E58" s="6">
        <f t="shared" si="20"/>
        <v>200842693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5">
        <f>U58+V58</f>
        <v>0</v>
      </c>
      <c r="X58" s="5">
        <v>0</v>
      </c>
      <c r="Y58" s="5">
        <v>17665643</v>
      </c>
      <c r="Z58" s="8">
        <f>X58+Y58</f>
        <v>17665643</v>
      </c>
      <c r="AA58" s="5">
        <v>80421315</v>
      </c>
      <c r="AB58" s="5">
        <v>102755735</v>
      </c>
      <c r="AC58" s="8">
        <f>AA58+AB58</f>
        <v>183177050</v>
      </c>
      <c r="AD58" s="5">
        <v>0</v>
      </c>
      <c r="AE58" s="5">
        <v>0</v>
      </c>
      <c r="AF58" s="6">
        <f>AD58+AE58</f>
        <v>0</v>
      </c>
    </row>
    <row r="59" spans="1:32" ht="19.5" customHeight="1">
      <c r="A59" s="54"/>
      <c r="B59" s="17" t="s">
        <v>4</v>
      </c>
      <c r="C59" s="5">
        <f t="shared" si="20"/>
        <v>1130322919</v>
      </c>
      <c r="D59" s="5">
        <f t="shared" si="20"/>
        <v>398414624</v>
      </c>
      <c r="E59" s="6">
        <f t="shared" si="20"/>
        <v>1528737543</v>
      </c>
      <c r="F59" s="5">
        <v>34708358</v>
      </c>
      <c r="G59" s="5">
        <v>297187425</v>
      </c>
      <c r="H59" s="5">
        <f>F59+G59</f>
        <v>331895783</v>
      </c>
      <c r="I59" s="5">
        <v>0</v>
      </c>
      <c r="J59" s="5">
        <v>0</v>
      </c>
      <c r="K59" s="5">
        <f>I59+J59</f>
        <v>0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0</v>
      </c>
      <c r="V59" s="5">
        <v>0</v>
      </c>
      <c r="W59" s="5">
        <f>U59+V59</f>
        <v>0</v>
      </c>
      <c r="X59" s="5">
        <v>1095614561</v>
      </c>
      <c r="Y59" s="5">
        <v>101227199</v>
      </c>
      <c r="Z59" s="8">
        <f>X59+Y59</f>
        <v>1196841760</v>
      </c>
      <c r="AA59" s="5">
        <v>0</v>
      </c>
      <c r="AB59" s="5">
        <v>0</v>
      </c>
      <c r="AC59" s="8">
        <f>AA59+AB59</f>
        <v>0</v>
      </c>
      <c r="AD59" s="5">
        <v>0</v>
      </c>
      <c r="AE59" s="5">
        <v>0</v>
      </c>
      <c r="AF59" s="6">
        <f>AD59+AE59</f>
        <v>0</v>
      </c>
    </row>
    <row r="60" spans="1:32" ht="19.5" customHeight="1" thickBot="1">
      <c r="A60" s="22" t="s">
        <v>5</v>
      </c>
      <c r="B60" s="21"/>
      <c r="C60" s="9">
        <f t="shared" ref="C60:AF60" si="21">SUM(C56:C59)</f>
        <v>2521941291</v>
      </c>
      <c r="D60" s="9">
        <f t="shared" si="21"/>
        <v>960807844</v>
      </c>
      <c r="E60" s="9">
        <f t="shared" si="21"/>
        <v>3482749135</v>
      </c>
      <c r="F60" s="9">
        <f t="shared" si="21"/>
        <v>34809387</v>
      </c>
      <c r="G60" s="9">
        <f t="shared" si="21"/>
        <v>297289216</v>
      </c>
      <c r="H60" s="9">
        <f t="shared" si="21"/>
        <v>332098603</v>
      </c>
      <c r="I60" s="9">
        <f t="shared" si="21"/>
        <v>0</v>
      </c>
      <c r="J60" s="9">
        <f t="shared" si="21"/>
        <v>0</v>
      </c>
      <c r="K60" s="9">
        <f t="shared" si="21"/>
        <v>0</v>
      </c>
      <c r="L60" s="9">
        <f t="shared" si="21"/>
        <v>0</v>
      </c>
      <c r="M60" s="9">
        <f t="shared" si="21"/>
        <v>0</v>
      </c>
      <c r="N60" s="9">
        <f t="shared" si="21"/>
        <v>0</v>
      </c>
      <c r="O60" s="9">
        <f t="shared" si="21"/>
        <v>0</v>
      </c>
      <c r="P60" s="9">
        <f t="shared" si="21"/>
        <v>0</v>
      </c>
      <c r="Q60" s="9">
        <f t="shared" si="21"/>
        <v>0</v>
      </c>
      <c r="R60" s="9">
        <f t="shared" si="21"/>
        <v>0</v>
      </c>
      <c r="S60" s="9">
        <f t="shared" si="21"/>
        <v>0</v>
      </c>
      <c r="T60" s="9">
        <f t="shared" si="21"/>
        <v>0</v>
      </c>
      <c r="U60" s="9">
        <f t="shared" si="21"/>
        <v>0</v>
      </c>
      <c r="V60" s="9">
        <f t="shared" si="21"/>
        <v>0</v>
      </c>
      <c r="W60" s="9">
        <f t="shared" si="21"/>
        <v>0</v>
      </c>
      <c r="X60" s="9">
        <f t="shared" si="21"/>
        <v>1886033719</v>
      </c>
      <c r="Y60" s="9">
        <f t="shared" si="21"/>
        <v>121859263</v>
      </c>
      <c r="Z60" s="9">
        <f t="shared" si="21"/>
        <v>2007892982</v>
      </c>
      <c r="AA60" s="9">
        <f t="shared" si="21"/>
        <v>601098185</v>
      </c>
      <c r="AB60" s="9">
        <f t="shared" si="21"/>
        <v>541659365</v>
      </c>
      <c r="AC60" s="9">
        <f t="shared" si="21"/>
        <v>1142757550</v>
      </c>
      <c r="AD60" s="9">
        <f t="shared" si="21"/>
        <v>0</v>
      </c>
      <c r="AE60" s="9">
        <f t="shared" si="21"/>
        <v>0</v>
      </c>
      <c r="AF60" s="9">
        <f t="shared" si="21"/>
        <v>0</v>
      </c>
    </row>
    <row r="61" spans="1:32" ht="19.5" customHeight="1">
      <c r="A61" s="52" t="s">
        <v>32</v>
      </c>
      <c r="B61" s="18" t="s">
        <v>2</v>
      </c>
      <c r="C61" s="5">
        <f>F61+I61+L61+O61+U61+X61+AA61+AD61+R61</f>
        <v>805</v>
      </c>
      <c r="D61" s="5">
        <f>G61+J61+M61+P61+V61+Y61+AB61+AE61+S61</f>
        <v>807</v>
      </c>
      <c r="E61" s="6">
        <f>H61+K61+N61+Q61+W61+Z61+AC61+AF61+T61</f>
        <v>1612</v>
      </c>
      <c r="F61" s="5">
        <v>0</v>
      </c>
      <c r="G61" s="5">
        <v>0</v>
      </c>
      <c r="H61" s="5">
        <f>F61+G61</f>
        <v>0</v>
      </c>
      <c r="I61" s="5">
        <v>0</v>
      </c>
      <c r="J61" s="5">
        <v>0</v>
      </c>
      <c r="K61" s="5">
        <f>I61+J61</f>
        <v>0</v>
      </c>
      <c r="L61" s="5">
        <v>0</v>
      </c>
      <c r="M61" s="5">
        <v>0</v>
      </c>
      <c r="N61" s="5">
        <f>L61+M61</f>
        <v>0</v>
      </c>
      <c r="O61" s="5">
        <v>805</v>
      </c>
      <c r="P61" s="5">
        <v>807</v>
      </c>
      <c r="Q61" s="5">
        <f>O61+P61</f>
        <v>1612</v>
      </c>
      <c r="R61" s="5">
        <v>0</v>
      </c>
      <c r="S61" s="5">
        <v>0</v>
      </c>
      <c r="T61" s="5">
        <f>R61+S61</f>
        <v>0</v>
      </c>
      <c r="U61" s="5">
        <v>0</v>
      </c>
      <c r="V61" s="5">
        <v>0</v>
      </c>
      <c r="W61" s="5">
        <f>U61+V61</f>
        <v>0</v>
      </c>
      <c r="X61" s="5">
        <v>0</v>
      </c>
      <c r="Y61" s="5">
        <v>0</v>
      </c>
      <c r="Z61" s="8">
        <f>X61+Y61</f>
        <v>0</v>
      </c>
      <c r="AA61" s="5">
        <v>0</v>
      </c>
      <c r="AB61" s="5">
        <v>0</v>
      </c>
      <c r="AC61" s="8">
        <f>AA61+AB61</f>
        <v>0</v>
      </c>
      <c r="AD61" s="5">
        <v>0</v>
      </c>
      <c r="AE61" s="5">
        <v>0</v>
      </c>
      <c r="AF61" s="6">
        <f>AD61+AE61</f>
        <v>0</v>
      </c>
    </row>
    <row r="62" spans="1:32" ht="19.5" customHeight="1">
      <c r="A62" s="53"/>
      <c r="B62" s="17" t="s">
        <v>3</v>
      </c>
      <c r="C62" s="5">
        <f t="shared" ref="C62:E64" si="22">F62+I62+L62+O62+U62+X62+AA62+AD62+R62</f>
        <v>0</v>
      </c>
      <c r="D62" s="5">
        <f t="shared" si="22"/>
        <v>0</v>
      </c>
      <c r="E62" s="6">
        <f t="shared" si="22"/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5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8">
        <f>AA62+AB62</f>
        <v>0</v>
      </c>
      <c r="AD62" s="5">
        <v>0</v>
      </c>
      <c r="AE62" s="5">
        <v>0</v>
      </c>
      <c r="AF62" s="6">
        <f>AD62+AE62</f>
        <v>0</v>
      </c>
    </row>
    <row r="63" spans="1:32" ht="19.5" customHeight="1">
      <c r="A63" s="53"/>
      <c r="B63" s="17" t="s">
        <v>59</v>
      </c>
      <c r="C63" s="5">
        <f t="shared" si="22"/>
        <v>0</v>
      </c>
      <c r="D63" s="5">
        <f t="shared" si="22"/>
        <v>0</v>
      </c>
      <c r="E63" s="6">
        <f t="shared" si="22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5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8">
        <f>AA63+AB63</f>
        <v>0</v>
      </c>
      <c r="AD63" s="5">
        <v>0</v>
      </c>
      <c r="AE63" s="5">
        <v>0</v>
      </c>
      <c r="AF63" s="6">
        <f>AD63+AE63</f>
        <v>0</v>
      </c>
    </row>
    <row r="64" spans="1:32" ht="19.5" customHeight="1">
      <c r="A64" s="54"/>
      <c r="B64" s="17" t="s">
        <v>4</v>
      </c>
      <c r="C64" s="5">
        <f t="shared" si="22"/>
        <v>9452191</v>
      </c>
      <c r="D64" s="5">
        <f t="shared" si="22"/>
        <v>19019060</v>
      </c>
      <c r="E64" s="6">
        <f t="shared" si="22"/>
        <v>28471251</v>
      </c>
      <c r="F64" s="5">
        <v>9452191</v>
      </c>
      <c r="G64" s="5">
        <v>19019060</v>
      </c>
      <c r="H64" s="5">
        <f>F64+G64</f>
        <v>28471251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0</v>
      </c>
      <c r="W64" s="5">
        <f>U64+V64</f>
        <v>0</v>
      </c>
      <c r="X64" s="5">
        <v>0</v>
      </c>
      <c r="Y64" s="5">
        <v>0</v>
      </c>
      <c r="Z64" s="8">
        <f>X64+Y64</f>
        <v>0</v>
      </c>
      <c r="AA64" s="5">
        <v>0</v>
      </c>
      <c r="AB64" s="5">
        <v>0</v>
      </c>
      <c r="AC64" s="8">
        <f>AA64+AB64</f>
        <v>0</v>
      </c>
      <c r="AD64" s="5">
        <v>0</v>
      </c>
      <c r="AE64" s="5">
        <v>0</v>
      </c>
      <c r="AF64" s="6">
        <f>AD64+AE64</f>
        <v>0</v>
      </c>
    </row>
    <row r="65" spans="1:32" ht="19.5" customHeight="1" thickBot="1">
      <c r="A65" s="22" t="s">
        <v>5</v>
      </c>
      <c r="B65" s="21"/>
      <c r="C65" s="9">
        <f t="shared" ref="C65:AF65" si="23">SUM(C61:C64)</f>
        <v>9452996</v>
      </c>
      <c r="D65" s="9">
        <f t="shared" si="23"/>
        <v>19019867</v>
      </c>
      <c r="E65" s="9">
        <f t="shared" si="23"/>
        <v>28472863</v>
      </c>
      <c r="F65" s="9">
        <f t="shared" si="23"/>
        <v>9452191</v>
      </c>
      <c r="G65" s="9">
        <f t="shared" si="23"/>
        <v>19019060</v>
      </c>
      <c r="H65" s="9">
        <f t="shared" si="23"/>
        <v>28471251</v>
      </c>
      <c r="I65" s="9">
        <f t="shared" si="23"/>
        <v>0</v>
      </c>
      <c r="J65" s="9">
        <f t="shared" si="23"/>
        <v>0</v>
      </c>
      <c r="K65" s="9">
        <f t="shared" si="23"/>
        <v>0</v>
      </c>
      <c r="L65" s="9">
        <f t="shared" si="23"/>
        <v>0</v>
      </c>
      <c r="M65" s="9">
        <f t="shared" si="23"/>
        <v>0</v>
      </c>
      <c r="N65" s="9">
        <f t="shared" si="23"/>
        <v>0</v>
      </c>
      <c r="O65" s="9">
        <f t="shared" si="23"/>
        <v>805</v>
      </c>
      <c r="P65" s="9">
        <f t="shared" si="23"/>
        <v>807</v>
      </c>
      <c r="Q65" s="9">
        <f t="shared" si="23"/>
        <v>1612</v>
      </c>
      <c r="R65" s="9">
        <f t="shared" si="23"/>
        <v>0</v>
      </c>
      <c r="S65" s="9">
        <f t="shared" si="23"/>
        <v>0</v>
      </c>
      <c r="T65" s="9">
        <f t="shared" si="23"/>
        <v>0</v>
      </c>
      <c r="U65" s="9">
        <f t="shared" si="23"/>
        <v>0</v>
      </c>
      <c r="V65" s="9">
        <f t="shared" si="23"/>
        <v>0</v>
      </c>
      <c r="W65" s="9">
        <f t="shared" si="23"/>
        <v>0</v>
      </c>
      <c r="X65" s="9">
        <f t="shared" si="23"/>
        <v>0</v>
      </c>
      <c r="Y65" s="9">
        <f t="shared" si="23"/>
        <v>0</v>
      </c>
      <c r="Z65" s="9">
        <f t="shared" si="23"/>
        <v>0</v>
      </c>
      <c r="AA65" s="9">
        <f t="shared" si="23"/>
        <v>0</v>
      </c>
      <c r="AB65" s="9">
        <f t="shared" si="23"/>
        <v>0</v>
      </c>
      <c r="AC65" s="9">
        <f t="shared" si="23"/>
        <v>0</v>
      </c>
      <c r="AD65" s="9">
        <f t="shared" si="23"/>
        <v>0</v>
      </c>
      <c r="AE65" s="9">
        <f t="shared" si="23"/>
        <v>0</v>
      </c>
      <c r="AF65" s="9">
        <f t="shared" si="23"/>
        <v>0</v>
      </c>
    </row>
    <row r="66" spans="1:32" ht="19.5" customHeight="1">
      <c r="A66" s="52" t="s">
        <v>33</v>
      </c>
      <c r="B66" s="18" t="s">
        <v>2</v>
      </c>
      <c r="C66" s="5">
        <f>F66+I66+L66+O66+U66+X66+AA66+AD66+R66</f>
        <v>0</v>
      </c>
      <c r="D66" s="5">
        <f>G66+J66+M66+P66+V66+Y66+AB66+AE66+S66</f>
        <v>0</v>
      </c>
      <c r="E66" s="6">
        <f>H66+K66+N66+Q66+W66+Z66+AC66+AF66+T66</f>
        <v>0</v>
      </c>
      <c r="F66" s="5">
        <v>0</v>
      </c>
      <c r="G66" s="5">
        <v>0</v>
      </c>
      <c r="H66" s="5">
        <f>F66+G66</f>
        <v>0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5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8">
        <f>AA66+AB66</f>
        <v>0</v>
      </c>
      <c r="AD66" s="5">
        <v>0</v>
      </c>
      <c r="AE66" s="5">
        <v>0</v>
      </c>
      <c r="AF66" s="6">
        <f>AD66+AE66</f>
        <v>0</v>
      </c>
    </row>
    <row r="67" spans="1:32" ht="19.5" customHeight="1">
      <c r="A67" s="53"/>
      <c r="B67" s="17" t="s">
        <v>3</v>
      </c>
      <c r="C67" s="5">
        <f t="shared" ref="C67:E69" si="24">F67+I67+L67+O67+U67+X67+AA67+AD67+R67</f>
        <v>0</v>
      </c>
      <c r="D67" s="5">
        <f t="shared" si="24"/>
        <v>0</v>
      </c>
      <c r="E67" s="6">
        <f t="shared" si="24"/>
        <v>0</v>
      </c>
      <c r="F67" s="5">
        <v>0</v>
      </c>
      <c r="G67" s="5">
        <v>0</v>
      </c>
      <c r="H67" s="5">
        <f>F67+G67</f>
        <v>0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5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8">
        <f>AA67+AB67</f>
        <v>0</v>
      </c>
      <c r="AD67" s="5">
        <v>0</v>
      </c>
      <c r="AE67" s="5">
        <v>0</v>
      </c>
      <c r="AF67" s="6">
        <f>AD67+AE67</f>
        <v>0</v>
      </c>
    </row>
    <row r="68" spans="1:32" ht="19.5" customHeight="1">
      <c r="A68" s="53"/>
      <c r="B68" s="17" t="s">
        <v>59</v>
      </c>
      <c r="C68" s="5">
        <f t="shared" si="24"/>
        <v>0</v>
      </c>
      <c r="D68" s="5">
        <f t="shared" si="24"/>
        <v>0</v>
      </c>
      <c r="E68" s="6">
        <f t="shared" si="24"/>
        <v>0</v>
      </c>
      <c r="F68" s="5">
        <v>0</v>
      </c>
      <c r="G68" s="5">
        <v>0</v>
      </c>
      <c r="H68" s="5">
        <f>F68+G68</f>
        <v>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5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8">
        <f>AA68+AB68</f>
        <v>0</v>
      </c>
      <c r="AD68" s="5">
        <v>0</v>
      </c>
      <c r="AE68" s="5">
        <v>0</v>
      </c>
      <c r="AF68" s="6">
        <f>AD68+AE68</f>
        <v>0</v>
      </c>
    </row>
    <row r="69" spans="1:32" ht="19.5" customHeight="1">
      <c r="A69" s="54"/>
      <c r="B69" s="17" t="s">
        <v>4</v>
      </c>
      <c r="C69" s="5">
        <f t="shared" si="24"/>
        <v>0</v>
      </c>
      <c r="D69" s="5">
        <f t="shared" si="24"/>
        <v>130470802</v>
      </c>
      <c r="E69" s="6">
        <f t="shared" si="24"/>
        <v>130470802</v>
      </c>
      <c r="F69" s="5">
        <v>0</v>
      </c>
      <c r="G69" s="5">
        <v>130470802</v>
      </c>
      <c r="H69" s="5">
        <f>F69+G69</f>
        <v>130470802</v>
      </c>
      <c r="I69" s="5">
        <v>0</v>
      </c>
      <c r="J69" s="5">
        <v>0</v>
      </c>
      <c r="K69" s="5">
        <f>I69+J69</f>
        <v>0</v>
      </c>
      <c r="L69" s="5">
        <v>0</v>
      </c>
      <c r="M69" s="5">
        <v>0</v>
      </c>
      <c r="N69" s="5">
        <f>L69+M69</f>
        <v>0</v>
      </c>
      <c r="O69" s="5">
        <v>0</v>
      </c>
      <c r="P69" s="5">
        <v>0</v>
      </c>
      <c r="Q69" s="5">
        <f>O69+P69</f>
        <v>0</v>
      </c>
      <c r="R69" s="5">
        <v>0</v>
      </c>
      <c r="S69" s="5">
        <v>0</v>
      </c>
      <c r="T69" s="5">
        <f>R69+S69</f>
        <v>0</v>
      </c>
      <c r="U69" s="5">
        <v>0</v>
      </c>
      <c r="V69" s="5">
        <v>0</v>
      </c>
      <c r="W69" s="5">
        <f>U69+V69</f>
        <v>0</v>
      </c>
      <c r="X69" s="5">
        <v>0</v>
      </c>
      <c r="Y69" s="5">
        <v>0</v>
      </c>
      <c r="Z69" s="8">
        <f>X69+Y69</f>
        <v>0</v>
      </c>
      <c r="AA69" s="5">
        <v>0</v>
      </c>
      <c r="AB69" s="5">
        <v>0</v>
      </c>
      <c r="AC69" s="8">
        <f>AA69+AB69</f>
        <v>0</v>
      </c>
      <c r="AD69" s="5">
        <v>0</v>
      </c>
      <c r="AE69" s="5">
        <v>0</v>
      </c>
      <c r="AF69" s="6">
        <f>AD69+AE69</f>
        <v>0</v>
      </c>
    </row>
    <row r="70" spans="1:32" ht="19.5" customHeight="1" thickBot="1">
      <c r="A70" s="22" t="s">
        <v>5</v>
      </c>
      <c r="B70" s="21"/>
      <c r="C70" s="9">
        <f t="shared" ref="C70:AF70" si="25">SUM(C66:C69)</f>
        <v>0</v>
      </c>
      <c r="D70" s="9">
        <f t="shared" si="25"/>
        <v>130470802</v>
      </c>
      <c r="E70" s="9">
        <f t="shared" si="25"/>
        <v>130470802</v>
      </c>
      <c r="F70" s="9">
        <f t="shared" si="25"/>
        <v>0</v>
      </c>
      <c r="G70" s="9">
        <f t="shared" si="25"/>
        <v>130470802</v>
      </c>
      <c r="H70" s="9">
        <f t="shared" si="25"/>
        <v>130470802</v>
      </c>
      <c r="I70" s="9">
        <f t="shared" si="25"/>
        <v>0</v>
      </c>
      <c r="J70" s="9">
        <f t="shared" si="25"/>
        <v>0</v>
      </c>
      <c r="K70" s="9">
        <f t="shared" si="25"/>
        <v>0</v>
      </c>
      <c r="L70" s="9">
        <f t="shared" si="25"/>
        <v>0</v>
      </c>
      <c r="M70" s="9">
        <f t="shared" si="25"/>
        <v>0</v>
      </c>
      <c r="N70" s="9">
        <f t="shared" si="25"/>
        <v>0</v>
      </c>
      <c r="O70" s="9">
        <f t="shared" si="25"/>
        <v>0</v>
      </c>
      <c r="P70" s="9">
        <f t="shared" si="25"/>
        <v>0</v>
      </c>
      <c r="Q70" s="9">
        <f t="shared" si="25"/>
        <v>0</v>
      </c>
      <c r="R70" s="9">
        <f t="shared" si="25"/>
        <v>0</v>
      </c>
      <c r="S70" s="9">
        <f t="shared" si="25"/>
        <v>0</v>
      </c>
      <c r="T70" s="9">
        <f t="shared" si="25"/>
        <v>0</v>
      </c>
      <c r="U70" s="9">
        <f t="shared" si="25"/>
        <v>0</v>
      </c>
      <c r="V70" s="9">
        <f t="shared" si="25"/>
        <v>0</v>
      </c>
      <c r="W70" s="9">
        <f t="shared" si="25"/>
        <v>0</v>
      </c>
      <c r="X70" s="9">
        <f t="shared" si="25"/>
        <v>0</v>
      </c>
      <c r="Y70" s="9">
        <f t="shared" si="25"/>
        <v>0</v>
      </c>
      <c r="Z70" s="9">
        <f t="shared" si="25"/>
        <v>0</v>
      </c>
      <c r="AA70" s="9">
        <f t="shared" si="25"/>
        <v>0</v>
      </c>
      <c r="AB70" s="9">
        <f t="shared" si="25"/>
        <v>0</v>
      </c>
      <c r="AC70" s="9">
        <f t="shared" si="25"/>
        <v>0</v>
      </c>
      <c r="AD70" s="9">
        <f t="shared" si="25"/>
        <v>0</v>
      </c>
      <c r="AE70" s="9">
        <f t="shared" si="25"/>
        <v>0</v>
      </c>
      <c r="AF70" s="9">
        <f t="shared" si="25"/>
        <v>0</v>
      </c>
    </row>
    <row r="71" spans="1:32" ht="19.5" customHeight="1">
      <c r="A71" s="52" t="s">
        <v>34</v>
      </c>
      <c r="B71" s="18" t="s">
        <v>2</v>
      </c>
      <c r="C71" s="5">
        <f>F71+I71+L71+O71+U71+X71+AA71+AD71+R71</f>
        <v>43917</v>
      </c>
      <c r="D71" s="5">
        <f>G71+J71+M71+P71+V71+Y71+AB71+AE71+S71</f>
        <v>47893</v>
      </c>
      <c r="E71" s="6">
        <f>H71+K71+N71+Q71+W71+Z71+AC71+AF71+T71</f>
        <v>91810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43917</v>
      </c>
      <c r="P71" s="5">
        <v>47893</v>
      </c>
      <c r="Q71" s="5">
        <f>O71+P71</f>
        <v>91810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5">
        <f>U71+V71</f>
        <v>0</v>
      </c>
      <c r="X71" s="5">
        <v>0</v>
      </c>
      <c r="Y71" s="5">
        <v>0</v>
      </c>
      <c r="Z71" s="8">
        <f>X71+Y71</f>
        <v>0</v>
      </c>
      <c r="AA71" s="5">
        <v>0</v>
      </c>
      <c r="AB71" s="5">
        <v>0</v>
      </c>
      <c r="AC71" s="8">
        <f>AA71+AB71</f>
        <v>0</v>
      </c>
      <c r="AD71" s="5">
        <v>0</v>
      </c>
      <c r="AE71" s="5">
        <v>0</v>
      </c>
      <c r="AF71" s="6">
        <f>AD71+AE71</f>
        <v>0</v>
      </c>
    </row>
    <row r="72" spans="1:32" ht="19.5" customHeight="1">
      <c r="A72" s="53"/>
      <c r="B72" s="17" t="s">
        <v>3</v>
      </c>
      <c r="C72" s="5">
        <f t="shared" ref="C72:E74" si="26">F72+I72+L72+O72+U72+X72+AA72+AD72+R72</f>
        <v>0</v>
      </c>
      <c r="D72" s="5">
        <f t="shared" si="26"/>
        <v>0</v>
      </c>
      <c r="E72" s="6">
        <f t="shared" si="26"/>
        <v>0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5">
        <f>U72+V72</f>
        <v>0</v>
      </c>
      <c r="X72" s="5">
        <v>0</v>
      </c>
      <c r="Y72" s="5">
        <v>0</v>
      </c>
      <c r="Z72" s="8">
        <f>X72+Y72</f>
        <v>0</v>
      </c>
      <c r="AA72" s="5">
        <v>0</v>
      </c>
      <c r="AB72" s="5">
        <v>0</v>
      </c>
      <c r="AC72" s="8">
        <f>AA72+AB72</f>
        <v>0</v>
      </c>
      <c r="AD72" s="5">
        <v>0</v>
      </c>
      <c r="AE72" s="5">
        <v>0</v>
      </c>
      <c r="AF72" s="6">
        <f>AD72+AE72</f>
        <v>0</v>
      </c>
    </row>
    <row r="73" spans="1:32" ht="19.5" customHeight="1">
      <c r="A73" s="53"/>
      <c r="B73" s="17" t="s">
        <v>59</v>
      </c>
      <c r="C73" s="5">
        <f t="shared" si="26"/>
        <v>0</v>
      </c>
      <c r="D73" s="5">
        <f t="shared" si="26"/>
        <v>0</v>
      </c>
      <c r="E73" s="6">
        <f t="shared" si="26"/>
        <v>0</v>
      </c>
      <c r="F73" s="5">
        <v>0</v>
      </c>
      <c r="G73" s="5">
        <v>0</v>
      </c>
      <c r="H73" s="5">
        <f>F73+G73</f>
        <v>0</v>
      </c>
      <c r="I73" s="5">
        <v>0</v>
      </c>
      <c r="J73" s="5">
        <v>0</v>
      </c>
      <c r="K73" s="5">
        <f>I73+J73</f>
        <v>0</v>
      </c>
      <c r="L73" s="5">
        <v>0</v>
      </c>
      <c r="M73" s="5">
        <v>0</v>
      </c>
      <c r="N73" s="5">
        <f>L73+M73</f>
        <v>0</v>
      </c>
      <c r="O73" s="5">
        <v>0</v>
      </c>
      <c r="P73" s="5">
        <v>0</v>
      </c>
      <c r="Q73" s="5">
        <f>O73+P73</f>
        <v>0</v>
      </c>
      <c r="R73" s="5">
        <v>0</v>
      </c>
      <c r="S73" s="5">
        <v>0</v>
      </c>
      <c r="T73" s="5">
        <f>R73+S73</f>
        <v>0</v>
      </c>
      <c r="U73" s="5">
        <v>0</v>
      </c>
      <c r="V73" s="5">
        <v>0</v>
      </c>
      <c r="W73" s="5">
        <f>U73+V73</f>
        <v>0</v>
      </c>
      <c r="X73" s="5">
        <v>0</v>
      </c>
      <c r="Y73" s="5">
        <v>0</v>
      </c>
      <c r="Z73" s="8">
        <f>X73+Y73</f>
        <v>0</v>
      </c>
      <c r="AA73" s="5">
        <v>0</v>
      </c>
      <c r="AB73" s="5">
        <v>0</v>
      </c>
      <c r="AC73" s="8">
        <f>AA73+AB73</f>
        <v>0</v>
      </c>
      <c r="AD73" s="5">
        <v>0</v>
      </c>
      <c r="AE73" s="5">
        <v>0</v>
      </c>
      <c r="AF73" s="6">
        <f>AD73+AE73</f>
        <v>0</v>
      </c>
    </row>
    <row r="74" spans="1:32" ht="19.5" customHeight="1">
      <c r="A74" s="54"/>
      <c r="B74" s="17" t="s">
        <v>4</v>
      </c>
      <c r="C74" s="5">
        <f t="shared" si="26"/>
        <v>9843428</v>
      </c>
      <c r="D74" s="5">
        <f t="shared" si="26"/>
        <v>80972817</v>
      </c>
      <c r="E74" s="6">
        <f t="shared" si="26"/>
        <v>90816245</v>
      </c>
      <c r="F74" s="5">
        <v>0</v>
      </c>
      <c r="G74" s="5">
        <v>79057048</v>
      </c>
      <c r="H74" s="5">
        <f>F74+G74</f>
        <v>79057048</v>
      </c>
      <c r="I74" s="5">
        <v>0</v>
      </c>
      <c r="J74" s="5">
        <v>0</v>
      </c>
      <c r="K74" s="5">
        <f>I74+J74</f>
        <v>0</v>
      </c>
      <c r="L74" s="5">
        <v>0</v>
      </c>
      <c r="M74" s="5">
        <v>0</v>
      </c>
      <c r="N74" s="5">
        <f>L74+M74</f>
        <v>0</v>
      </c>
      <c r="O74" s="5">
        <v>0</v>
      </c>
      <c r="P74" s="5">
        <v>0</v>
      </c>
      <c r="Q74" s="5">
        <f>O74+P74</f>
        <v>0</v>
      </c>
      <c r="R74" s="5">
        <v>0</v>
      </c>
      <c r="S74" s="5">
        <v>0</v>
      </c>
      <c r="T74" s="5">
        <f>R74+S74</f>
        <v>0</v>
      </c>
      <c r="U74" s="5">
        <v>0</v>
      </c>
      <c r="V74" s="5">
        <v>0</v>
      </c>
      <c r="W74" s="5">
        <f>U74+V74</f>
        <v>0</v>
      </c>
      <c r="X74" s="5">
        <v>9843428</v>
      </c>
      <c r="Y74" s="5">
        <v>1915769</v>
      </c>
      <c r="Z74" s="8">
        <f>X74+Y74</f>
        <v>11759197</v>
      </c>
      <c r="AA74" s="5">
        <v>0</v>
      </c>
      <c r="AB74" s="5">
        <v>0</v>
      </c>
      <c r="AC74" s="8">
        <f>AA74+AB74</f>
        <v>0</v>
      </c>
      <c r="AD74" s="5">
        <v>0</v>
      </c>
      <c r="AE74" s="5">
        <v>0</v>
      </c>
      <c r="AF74" s="6">
        <f>AD74+AE74</f>
        <v>0</v>
      </c>
    </row>
    <row r="75" spans="1:32" ht="19.5" customHeight="1" thickBot="1">
      <c r="A75" s="22" t="s">
        <v>5</v>
      </c>
      <c r="B75" s="21"/>
      <c r="C75" s="9">
        <f t="shared" ref="C75:AF75" si="27">SUM(C71:C74)</f>
        <v>9887345</v>
      </c>
      <c r="D75" s="9">
        <f t="shared" si="27"/>
        <v>81020710</v>
      </c>
      <c r="E75" s="9">
        <f t="shared" si="27"/>
        <v>90908055</v>
      </c>
      <c r="F75" s="9">
        <f t="shared" si="27"/>
        <v>0</v>
      </c>
      <c r="G75" s="9">
        <f t="shared" si="27"/>
        <v>79057048</v>
      </c>
      <c r="H75" s="9">
        <f t="shared" si="27"/>
        <v>79057048</v>
      </c>
      <c r="I75" s="9">
        <f t="shared" si="27"/>
        <v>0</v>
      </c>
      <c r="J75" s="9">
        <f t="shared" si="27"/>
        <v>0</v>
      </c>
      <c r="K75" s="9">
        <f t="shared" si="27"/>
        <v>0</v>
      </c>
      <c r="L75" s="9">
        <f t="shared" si="27"/>
        <v>0</v>
      </c>
      <c r="M75" s="9">
        <f t="shared" si="27"/>
        <v>0</v>
      </c>
      <c r="N75" s="9">
        <f t="shared" si="27"/>
        <v>0</v>
      </c>
      <c r="O75" s="9">
        <f t="shared" si="27"/>
        <v>43917</v>
      </c>
      <c r="P75" s="9">
        <f t="shared" si="27"/>
        <v>47893</v>
      </c>
      <c r="Q75" s="9">
        <f t="shared" si="27"/>
        <v>91810</v>
      </c>
      <c r="R75" s="9">
        <f t="shared" si="27"/>
        <v>0</v>
      </c>
      <c r="S75" s="9">
        <f t="shared" si="27"/>
        <v>0</v>
      </c>
      <c r="T75" s="9">
        <f t="shared" si="27"/>
        <v>0</v>
      </c>
      <c r="U75" s="9">
        <f t="shared" si="27"/>
        <v>0</v>
      </c>
      <c r="V75" s="9">
        <f t="shared" si="27"/>
        <v>0</v>
      </c>
      <c r="W75" s="9">
        <f t="shared" si="27"/>
        <v>0</v>
      </c>
      <c r="X75" s="9">
        <f t="shared" si="27"/>
        <v>9843428</v>
      </c>
      <c r="Y75" s="9">
        <f t="shared" si="27"/>
        <v>1915769</v>
      </c>
      <c r="Z75" s="9">
        <f t="shared" si="27"/>
        <v>11759197</v>
      </c>
      <c r="AA75" s="9">
        <f t="shared" si="27"/>
        <v>0</v>
      </c>
      <c r="AB75" s="9">
        <f t="shared" si="27"/>
        <v>0</v>
      </c>
      <c r="AC75" s="9">
        <f t="shared" si="27"/>
        <v>0</v>
      </c>
      <c r="AD75" s="9">
        <f t="shared" si="27"/>
        <v>0</v>
      </c>
      <c r="AE75" s="9">
        <f t="shared" si="27"/>
        <v>0</v>
      </c>
      <c r="AF75" s="9">
        <f t="shared" si="27"/>
        <v>0</v>
      </c>
    </row>
    <row r="76" spans="1:32" ht="19.5" customHeight="1">
      <c r="A76" s="52" t="s">
        <v>35</v>
      </c>
      <c r="B76" s="18" t="s">
        <v>2</v>
      </c>
      <c r="C76" s="5">
        <f>F76+I76+L76+O76+U76+X76+AA76+AD76+R76</f>
        <v>0</v>
      </c>
      <c r="D76" s="5">
        <f>G76+J76+M76+P76+V76+Y76+AB76+AE76+S76</f>
        <v>0</v>
      </c>
      <c r="E76" s="6">
        <f>H76+K76+N76+Q76+W76+Z76+AC76+AF76+T76</f>
        <v>0</v>
      </c>
      <c r="F76" s="5">
        <v>0</v>
      </c>
      <c r="G76" s="5">
        <v>0</v>
      </c>
      <c r="H76" s="5">
        <f>F76+G76</f>
        <v>0</v>
      </c>
      <c r="I76" s="5">
        <v>0</v>
      </c>
      <c r="J76" s="5">
        <v>0</v>
      </c>
      <c r="K76" s="5">
        <f>I76+J76</f>
        <v>0</v>
      </c>
      <c r="L76" s="5">
        <v>0</v>
      </c>
      <c r="M76" s="5">
        <v>0</v>
      </c>
      <c r="N76" s="5">
        <f>L76+M76</f>
        <v>0</v>
      </c>
      <c r="O76" s="5">
        <v>0</v>
      </c>
      <c r="P76" s="5">
        <v>0</v>
      </c>
      <c r="Q76" s="5">
        <f>O76+P76</f>
        <v>0</v>
      </c>
      <c r="R76" s="5">
        <v>0</v>
      </c>
      <c r="S76" s="5">
        <v>0</v>
      </c>
      <c r="T76" s="5">
        <f>R76+S76</f>
        <v>0</v>
      </c>
      <c r="U76" s="5">
        <v>0</v>
      </c>
      <c r="V76" s="5">
        <v>0</v>
      </c>
      <c r="W76" s="5">
        <f>U76+V76</f>
        <v>0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8">
        <f>AA76+AB76</f>
        <v>0</v>
      </c>
      <c r="AD76" s="5">
        <v>0</v>
      </c>
      <c r="AE76" s="5">
        <v>0</v>
      </c>
      <c r="AF76" s="6">
        <f>AD76+AE76</f>
        <v>0</v>
      </c>
    </row>
    <row r="77" spans="1:32" ht="19.5" customHeight="1">
      <c r="A77" s="53"/>
      <c r="B77" s="17" t="s">
        <v>3</v>
      </c>
      <c r="C77" s="5">
        <f t="shared" ref="C77:E79" si="28">F77+I77+L77+O77+U77+X77+AA77+AD77+R77</f>
        <v>0</v>
      </c>
      <c r="D77" s="5">
        <f t="shared" si="28"/>
        <v>0</v>
      </c>
      <c r="E77" s="6">
        <f t="shared" si="28"/>
        <v>0</v>
      </c>
      <c r="F77" s="5">
        <v>0</v>
      </c>
      <c r="G77" s="5">
        <v>0</v>
      </c>
      <c r="H77" s="5">
        <f>F77+G77</f>
        <v>0</v>
      </c>
      <c r="I77" s="5">
        <v>0</v>
      </c>
      <c r="J77" s="5">
        <v>0</v>
      </c>
      <c r="K77" s="5">
        <f>I77+J77</f>
        <v>0</v>
      </c>
      <c r="L77" s="5">
        <v>0</v>
      </c>
      <c r="M77" s="5">
        <v>0</v>
      </c>
      <c r="N77" s="5">
        <f>L77+M77</f>
        <v>0</v>
      </c>
      <c r="O77" s="5">
        <v>0</v>
      </c>
      <c r="P77" s="5">
        <v>0</v>
      </c>
      <c r="Q77" s="5">
        <f>O77+P77</f>
        <v>0</v>
      </c>
      <c r="R77" s="5">
        <v>0</v>
      </c>
      <c r="S77" s="5">
        <v>0</v>
      </c>
      <c r="T77" s="5">
        <f>R77+S77</f>
        <v>0</v>
      </c>
      <c r="U77" s="5">
        <v>0</v>
      </c>
      <c r="V77" s="5">
        <v>0</v>
      </c>
      <c r="W77" s="5">
        <f>U77+V77</f>
        <v>0</v>
      </c>
      <c r="X77" s="5">
        <v>0</v>
      </c>
      <c r="Y77" s="5">
        <v>0</v>
      </c>
      <c r="Z77" s="8">
        <f>X77+Y77</f>
        <v>0</v>
      </c>
      <c r="AA77" s="5">
        <v>0</v>
      </c>
      <c r="AB77" s="5">
        <v>0</v>
      </c>
      <c r="AC77" s="8">
        <f>AA77+AB77</f>
        <v>0</v>
      </c>
      <c r="AD77" s="5">
        <v>0</v>
      </c>
      <c r="AE77" s="5">
        <v>0</v>
      </c>
      <c r="AF77" s="6">
        <f>AD77+AE77</f>
        <v>0</v>
      </c>
    </row>
    <row r="78" spans="1:32" ht="19.5" customHeight="1">
      <c r="A78" s="53"/>
      <c r="B78" s="17" t="s">
        <v>59</v>
      </c>
      <c r="C78" s="5">
        <f t="shared" si="28"/>
        <v>0</v>
      </c>
      <c r="D78" s="5">
        <f t="shared" si="28"/>
        <v>0</v>
      </c>
      <c r="E78" s="6">
        <f t="shared" si="28"/>
        <v>0</v>
      </c>
      <c r="F78" s="5">
        <v>0</v>
      </c>
      <c r="G78" s="5">
        <v>0</v>
      </c>
      <c r="H78" s="5">
        <f>F78+G78</f>
        <v>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5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8">
        <f>AA78+AB78</f>
        <v>0</v>
      </c>
      <c r="AD78" s="5">
        <v>0</v>
      </c>
      <c r="AE78" s="5">
        <v>0</v>
      </c>
      <c r="AF78" s="6">
        <f>AD78+AE78</f>
        <v>0</v>
      </c>
    </row>
    <row r="79" spans="1:32" ht="19.5" customHeight="1">
      <c r="A79" s="54"/>
      <c r="B79" s="17" t="s">
        <v>4</v>
      </c>
      <c r="C79" s="5">
        <f t="shared" si="28"/>
        <v>34032184</v>
      </c>
      <c r="D79" s="5">
        <f t="shared" si="28"/>
        <v>38504893</v>
      </c>
      <c r="E79" s="6">
        <f t="shared" si="28"/>
        <v>72537077</v>
      </c>
      <c r="F79" s="5">
        <v>34032184</v>
      </c>
      <c r="G79" s="5">
        <v>38504893</v>
      </c>
      <c r="H79" s="5">
        <f>F79+G79</f>
        <v>72537077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5">
        <f>U79+V79</f>
        <v>0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8">
        <f>AA79+AB79</f>
        <v>0</v>
      </c>
      <c r="AD79" s="5">
        <v>0</v>
      </c>
      <c r="AE79" s="5">
        <v>0</v>
      </c>
      <c r="AF79" s="6">
        <f>AD79+AE79</f>
        <v>0</v>
      </c>
    </row>
    <row r="80" spans="1:32" ht="19.5" customHeight="1" thickBot="1">
      <c r="A80" s="22" t="s">
        <v>5</v>
      </c>
      <c r="B80" s="21"/>
      <c r="C80" s="9">
        <f t="shared" ref="C80:AF80" si="29">SUM(C76:C79)</f>
        <v>34032184</v>
      </c>
      <c r="D80" s="9">
        <f t="shared" si="29"/>
        <v>38504893</v>
      </c>
      <c r="E80" s="9">
        <f t="shared" si="29"/>
        <v>72537077</v>
      </c>
      <c r="F80" s="9">
        <f t="shared" si="29"/>
        <v>34032184</v>
      </c>
      <c r="G80" s="9">
        <f t="shared" si="29"/>
        <v>38504893</v>
      </c>
      <c r="H80" s="9">
        <f t="shared" si="29"/>
        <v>72537077</v>
      </c>
      <c r="I80" s="9">
        <f t="shared" si="29"/>
        <v>0</v>
      </c>
      <c r="J80" s="9">
        <f t="shared" si="29"/>
        <v>0</v>
      </c>
      <c r="K80" s="9">
        <f t="shared" si="29"/>
        <v>0</v>
      </c>
      <c r="L80" s="9">
        <f t="shared" si="29"/>
        <v>0</v>
      </c>
      <c r="M80" s="9">
        <f t="shared" si="29"/>
        <v>0</v>
      </c>
      <c r="N80" s="9">
        <f t="shared" si="29"/>
        <v>0</v>
      </c>
      <c r="O80" s="9">
        <f t="shared" si="29"/>
        <v>0</v>
      </c>
      <c r="P80" s="9">
        <f t="shared" si="29"/>
        <v>0</v>
      </c>
      <c r="Q80" s="9">
        <f t="shared" si="29"/>
        <v>0</v>
      </c>
      <c r="R80" s="9">
        <f t="shared" si="29"/>
        <v>0</v>
      </c>
      <c r="S80" s="9">
        <f t="shared" si="29"/>
        <v>0</v>
      </c>
      <c r="T80" s="9">
        <f t="shared" si="29"/>
        <v>0</v>
      </c>
      <c r="U80" s="9">
        <f t="shared" si="29"/>
        <v>0</v>
      </c>
      <c r="V80" s="9">
        <f t="shared" si="29"/>
        <v>0</v>
      </c>
      <c r="W80" s="9">
        <f t="shared" si="29"/>
        <v>0</v>
      </c>
      <c r="X80" s="9">
        <f t="shared" si="29"/>
        <v>0</v>
      </c>
      <c r="Y80" s="9">
        <f t="shared" si="29"/>
        <v>0</v>
      </c>
      <c r="Z80" s="9">
        <f t="shared" si="29"/>
        <v>0</v>
      </c>
      <c r="AA80" s="9">
        <f t="shared" si="29"/>
        <v>0</v>
      </c>
      <c r="AB80" s="9">
        <f t="shared" si="29"/>
        <v>0</v>
      </c>
      <c r="AC80" s="9">
        <f t="shared" si="29"/>
        <v>0</v>
      </c>
      <c r="AD80" s="9">
        <f t="shared" si="29"/>
        <v>0</v>
      </c>
      <c r="AE80" s="9">
        <f t="shared" si="29"/>
        <v>0</v>
      </c>
      <c r="AF80" s="9">
        <f t="shared" si="29"/>
        <v>0</v>
      </c>
    </row>
    <row r="81" spans="1:32" ht="19.5" customHeight="1">
      <c r="A81" s="52" t="s">
        <v>36</v>
      </c>
      <c r="B81" s="18" t="s">
        <v>2</v>
      </c>
      <c r="C81" s="5">
        <f>F81+I81+L81+O81+U81+X81+AA81+AD81+R81</f>
        <v>0</v>
      </c>
      <c r="D81" s="5">
        <f>G81+J81+M81+P81+V81+Y81+AB81+AE81+S81</f>
        <v>0</v>
      </c>
      <c r="E81" s="6">
        <f>H81+K81+N81+Q81+W81+Z81+AC81+AF81+T81</f>
        <v>0</v>
      </c>
      <c r="F81" s="5">
        <v>0</v>
      </c>
      <c r="G81" s="5">
        <v>0</v>
      </c>
      <c r="H81" s="5">
        <f>F81+G81</f>
        <v>0</v>
      </c>
      <c r="I81" s="5">
        <v>0</v>
      </c>
      <c r="J81" s="5">
        <v>0</v>
      </c>
      <c r="K81" s="5">
        <f>I81+J81</f>
        <v>0</v>
      </c>
      <c r="L81" s="5">
        <v>0</v>
      </c>
      <c r="M81" s="5">
        <v>0</v>
      </c>
      <c r="N81" s="5">
        <f>L81+M81</f>
        <v>0</v>
      </c>
      <c r="O81" s="5">
        <v>0</v>
      </c>
      <c r="P81" s="5">
        <v>0</v>
      </c>
      <c r="Q81" s="5">
        <f>O81+P81</f>
        <v>0</v>
      </c>
      <c r="R81" s="5">
        <v>0</v>
      </c>
      <c r="S81" s="5">
        <v>0</v>
      </c>
      <c r="T81" s="5">
        <f>R81+S81</f>
        <v>0</v>
      </c>
      <c r="U81" s="5">
        <v>0</v>
      </c>
      <c r="V81" s="5">
        <v>0</v>
      </c>
      <c r="W81" s="5">
        <f>U81+V81</f>
        <v>0</v>
      </c>
      <c r="X81" s="5">
        <v>0</v>
      </c>
      <c r="Y81" s="5">
        <v>0</v>
      </c>
      <c r="Z81" s="8">
        <f>X81+Y81</f>
        <v>0</v>
      </c>
      <c r="AA81" s="5">
        <v>0</v>
      </c>
      <c r="AB81" s="5">
        <v>0</v>
      </c>
      <c r="AC81" s="8">
        <f>AA81+AB81</f>
        <v>0</v>
      </c>
      <c r="AD81" s="5">
        <v>0</v>
      </c>
      <c r="AE81" s="5">
        <v>0</v>
      </c>
      <c r="AF81" s="6">
        <f>AD81+AE81</f>
        <v>0</v>
      </c>
    </row>
    <row r="82" spans="1:32" ht="19.5" customHeight="1">
      <c r="A82" s="53"/>
      <c r="B82" s="17" t="s">
        <v>3</v>
      </c>
      <c r="C82" s="5">
        <f t="shared" ref="C82:E84" si="30">F82+I82+L82+O82+U82+X82+AA82+AD82+R82</f>
        <v>0</v>
      </c>
      <c r="D82" s="5">
        <f t="shared" si="30"/>
        <v>0</v>
      </c>
      <c r="E82" s="6">
        <f t="shared" si="30"/>
        <v>0</v>
      </c>
      <c r="F82" s="5">
        <v>0</v>
      </c>
      <c r="G82" s="5">
        <v>0</v>
      </c>
      <c r="H82" s="5">
        <f>F82+G82</f>
        <v>0</v>
      </c>
      <c r="I82" s="5">
        <v>0</v>
      </c>
      <c r="J82" s="5">
        <v>0</v>
      </c>
      <c r="K82" s="5">
        <f>I82+J82</f>
        <v>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5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8">
        <f>AA82+AB82</f>
        <v>0</v>
      </c>
      <c r="AD82" s="5">
        <v>0</v>
      </c>
      <c r="AE82" s="5">
        <v>0</v>
      </c>
      <c r="AF82" s="6">
        <f>AD82+AE82</f>
        <v>0</v>
      </c>
    </row>
    <row r="83" spans="1:32" ht="19.5" customHeight="1">
      <c r="A83" s="53"/>
      <c r="B83" s="17" t="s">
        <v>59</v>
      </c>
      <c r="C83" s="5">
        <f t="shared" si="30"/>
        <v>0</v>
      </c>
      <c r="D83" s="5">
        <f t="shared" si="30"/>
        <v>0</v>
      </c>
      <c r="E83" s="6">
        <f t="shared" si="30"/>
        <v>0</v>
      </c>
      <c r="F83" s="5">
        <v>0</v>
      </c>
      <c r="G83" s="5">
        <v>0</v>
      </c>
      <c r="H83" s="5">
        <f>F83+G83</f>
        <v>0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0</v>
      </c>
      <c r="W83" s="5">
        <f>U83+V83</f>
        <v>0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8">
        <f>AA83+AB83</f>
        <v>0</v>
      </c>
      <c r="AD83" s="5">
        <v>0</v>
      </c>
      <c r="AE83" s="5">
        <v>0</v>
      </c>
      <c r="AF83" s="6">
        <f>AD83+AE83</f>
        <v>0</v>
      </c>
    </row>
    <row r="84" spans="1:32" ht="19.5" customHeight="1">
      <c r="A84" s="54"/>
      <c r="B84" s="17" t="s">
        <v>4</v>
      </c>
      <c r="C84" s="5">
        <f t="shared" si="30"/>
        <v>482132</v>
      </c>
      <c r="D84" s="5">
        <f t="shared" si="30"/>
        <v>2091371</v>
      </c>
      <c r="E84" s="6">
        <f t="shared" si="30"/>
        <v>2573503</v>
      </c>
      <c r="F84" s="5">
        <v>482132</v>
      </c>
      <c r="G84" s="5">
        <v>2091371</v>
      </c>
      <c r="H84" s="5">
        <f>F84+G84</f>
        <v>2573503</v>
      </c>
      <c r="I84" s="5">
        <v>0</v>
      </c>
      <c r="J84" s="5">
        <v>0</v>
      </c>
      <c r="K84" s="5">
        <f>I84+J84</f>
        <v>0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0</v>
      </c>
      <c r="V84" s="5">
        <v>0</v>
      </c>
      <c r="W84" s="5">
        <f>U84+V84</f>
        <v>0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8">
        <f>AA84+AB84</f>
        <v>0</v>
      </c>
      <c r="AD84" s="5">
        <v>0</v>
      </c>
      <c r="AE84" s="5">
        <v>0</v>
      </c>
      <c r="AF84" s="6">
        <f>AD84+AE84</f>
        <v>0</v>
      </c>
    </row>
    <row r="85" spans="1:32" ht="19.5" customHeight="1" thickBot="1">
      <c r="A85" s="22" t="s">
        <v>5</v>
      </c>
      <c r="B85" s="21"/>
      <c r="C85" s="9">
        <f t="shared" ref="C85:AF85" si="31">SUM(C81:C84)</f>
        <v>482132</v>
      </c>
      <c r="D85" s="9">
        <f t="shared" si="31"/>
        <v>2091371</v>
      </c>
      <c r="E85" s="9">
        <f t="shared" si="31"/>
        <v>2573503</v>
      </c>
      <c r="F85" s="9">
        <f t="shared" si="31"/>
        <v>482132</v>
      </c>
      <c r="G85" s="9">
        <f t="shared" si="31"/>
        <v>2091371</v>
      </c>
      <c r="H85" s="9">
        <f t="shared" si="31"/>
        <v>2573503</v>
      </c>
      <c r="I85" s="9">
        <f t="shared" si="31"/>
        <v>0</v>
      </c>
      <c r="J85" s="9">
        <f t="shared" si="31"/>
        <v>0</v>
      </c>
      <c r="K85" s="9">
        <f t="shared" si="31"/>
        <v>0</v>
      </c>
      <c r="L85" s="9">
        <f t="shared" si="31"/>
        <v>0</v>
      </c>
      <c r="M85" s="9">
        <f t="shared" si="31"/>
        <v>0</v>
      </c>
      <c r="N85" s="9">
        <f t="shared" si="31"/>
        <v>0</v>
      </c>
      <c r="O85" s="9">
        <f t="shared" si="31"/>
        <v>0</v>
      </c>
      <c r="P85" s="9">
        <f t="shared" si="31"/>
        <v>0</v>
      </c>
      <c r="Q85" s="9">
        <f t="shared" si="31"/>
        <v>0</v>
      </c>
      <c r="R85" s="9">
        <f t="shared" si="31"/>
        <v>0</v>
      </c>
      <c r="S85" s="9">
        <f t="shared" si="31"/>
        <v>0</v>
      </c>
      <c r="T85" s="9">
        <f t="shared" si="31"/>
        <v>0</v>
      </c>
      <c r="U85" s="9">
        <f t="shared" si="31"/>
        <v>0</v>
      </c>
      <c r="V85" s="9">
        <f t="shared" si="31"/>
        <v>0</v>
      </c>
      <c r="W85" s="9">
        <f t="shared" si="31"/>
        <v>0</v>
      </c>
      <c r="X85" s="9">
        <f t="shared" si="31"/>
        <v>0</v>
      </c>
      <c r="Y85" s="9">
        <f t="shared" si="31"/>
        <v>0</v>
      </c>
      <c r="Z85" s="9">
        <f t="shared" si="31"/>
        <v>0</v>
      </c>
      <c r="AA85" s="9">
        <f t="shared" si="31"/>
        <v>0</v>
      </c>
      <c r="AB85" s="9">
        <f t="shared" si="31"/>
        <v>0</v>
      </c>
      <c r="AC85" s="9">
        <f t="shared" si="31"/>
        <v>0</v>
      </c>
      <c r="AD85" s="9">
        <f t="shared" si="31"/>
        <v>0</v>
      </c>
      <c r="AE85" s="9">
        <f t="shared" si="31"/>
        <v>0</v>
      </c>
      <c r="AF85" s="9">
        <f t="shared" si="31"/>
        <v>0</v>
      </c>
    </row>
    <row r="86" spans="1:32" ht="19.5" customHeight="1">
      <c r="A86" s="52" t="s">
        <v>37</v>
      </c>
      <c r="B86" s="18" t="s">
        <v>2</v>
      </c>
      <c r="C86" s="5">
        <f>F86+I86+L86+O86+U86+X86+AA86+AD86+R86</f>
        <v>0</v>
      </c>
      <c r="D86" s="5">
        <f>G86+J86+M86+P86+V86+Y86+AB86+AE86+S86</f>
        <v>0</v>
      </c>
      <c r="E86" s="6">
        <f>H86+K86+N86+Q86+W86+Z86+AC86+AF86+T86</f>
        <v>0</v>
      </c>
      <c r="F86" s="5">
        <v>0</v>
      </c>
      <c r="G86" s="5">
        <v>0</v>
      </c>
      <c r="H86" s="5">
        <f>F86+G86</f>
        <v>0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5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8">
        <f>AA86+AB86</f>
        <v>0</v>
      </c>
      <c r="AD86" s="5">
        <v>0</v>
      </c>
      <c r="AE86" s="5">
        <v>0</v>
      </c>
      <c r="AF86" s="6">
        <f>AD86+AE86</f>
        <v>0</v>
      </c>
    </row>
    <row r="87" spans="1:32" ht="19.5" customHeight="1">
      <c r="A87" s="53"/>
      <c r="B87" s="17" t="s">
        <v>3</v>
      </c>
      <c r="C87" s="5">
        <f t="shared" ref="C87:E89" si="32">F87+I87+L87+O87+U87+X87+AA87+AD87+R87</f>
        <v>0</v>
      </c>
      <c r="D87" s="5">
        <f t="shared" si="32"/>
        <v>0</v>
      </c>
      <c r="E87" s="6">
        <f t="shared" si="32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5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8">
        <f>AA87+AB87</f>
        <v>0</v>
      </c>
      <c r="AD87" s="5">
        <v>0</v>
      </c>
      <c r="AE87" s="5">
        <v>0</v>
      </c>
      <c r="AF87" s="6">
        <f>AD87+AE87</f>
        <v>0</v>
      </c>
    </row>
    <row r="88" spans="1:32" ht="19.5" customHeight="1">
      <c r="A88" s="53"/>
      <c r="B88" s="17" t="s">
        <v>59</v>
      </c>
      <c r="C88" s="5">
        <f t="shared" si="32"/>
        <v>0</v>
      </c>
      <c r="D88" s="5">
        <f t="shared" si="32"/>
        <v>0</v>
      </c>
      <c r="E88" s="6">
        <f t="shared" si="32"/>
        <v>0</v>
      </c>
      <c r="F88" s="5">
        <v>0</v>
      </c>
      <c r="G88" s="5">
        <v>0</v>
      </c>
      <c r="H88" s="5">
        <f>F88+G88</f>
        <v>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5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8">
        <f>AA88+AB88</f>
        <v>0</v>
      </c>
      <c r="AD88" s="5">
        <v>0</v>
      </c>
      <c r="AE88" s="5">
        <v>0</v>
      </c>
      <c r="AF88" s="6">
        <f>AD88+AE88</f>
        <v>0</v>
      </c>
    </row>
    <row r="89" spans="1:32" ht="19.5" customHeight="1">
      <c r="A89" s="54"/>
      <c r="B89" s="17" t="s">
        <v>4</v>
      </c>
      <c r="C89" s="5">
        <f t="shared" si="32"/>
        <v>6131703</v>
      </c>
      <c r="D89" s="5">
        <f t="shared" si="32"/>
        <v>690664</v>
      </c>
      <c r="E89" s="6">
        <f t="shared" si="32"/>
        <v>6822367</v>
      </c>
      <c r="F89" s="5">
        <v>6131703</v>
      </c>
      <c r="G89" s="5">
        <v>690664</v>
      </c>
      <c r="H89" s="5">
        <f>F89+G89</f>
        <v>6822367</v>
      </c>
      <c r="I89" s="5">
        <v>0</v>
      </c>
      <c r="J89" s="5">
        <v>0</v>
      </c>
      <c r="K89" s="5">
        <f>I89+J89</f>
        <v>0</v>
      </c>
      <c r="L89" s="5">
        <v>0</v>
      </c>
      <c r="M89" s="5">
        <v>0</v>
      </c>
      <c r="N89" s="5">
        <f>L89+M89</f>
        <v>0</v>
      </c>
      <c r="O89" s="5">
        <v>0</v>
      </c>
      <c r="P89" s="5">
        <v>0</v>
      </c>
      <c r="Q89" s="5">
        <f>O89+P89</f>
        <v>0</v>
      </c>
      <c r="R89" s="5">
        <v>0</v>
      </c>
      <c r="S89" s="5">
        <v>0</v>
      </c>
      <c r="T89" s="5">
        <f>R89+S89</f>
        <v>0</v>
      </c>
      <c r="U89" s="5">
        <v>0</v>
      </c>
      <c r="V89" s="5">
        <v>0</v>
      </c>
      <c r="W89" s="5">
        <f>U89+V89</f>
        <v>0</v>
      </c>
      <c r="X89" s="5">
        <v>0</v>
      </c>
      <c r="Y89" s="5">
        <v>0</v>
      </c>
      <c r="Z89" s="8">
        <f>X89+Y89</f>
        <v>0</v>
      </c>
      <c r="AA89" s="5">
        <v>0</v>
      </c>
      <c r="AB89" s="5">
        <v>0</v>
      </c>
      <c r="AC89" s="8">
        <f>AA89+AB89</f>
        <v>0</v>
      </c>
      <c r="AD89" s="5">
        <v>0</v>
      </c>
      <c r="AE89" s="5">
        <v>0</v>
      </c>
      <c r="AF89" s="6">
        <f>AD89+AE89</f>
        <v>0</v>
      </c>
    </row>
    <row r="90" spans="1:32" ht="19.5" customHeight="1" thickBot="1">
      <c r="A90" s="22" t="s">
        <v>5</v>
      </c>
      <c r="B90" s="21"/>
      <c r="C90" s="9">
        <f t="shared" ref="C90:AF90" si="33">SUM(C86:C89)</f>
        <v>6131703</v>
      </c>
      <c r="D90" s="9">
        <f t="shared" si="33"/>
        <v>690664</v>
      </c>
      <c r="E90" s="9">
        <f t="shared" si="33"/>
        <v>6822367</v>
      </c>
      <c r="F90" s="9">
        <f t="shared" si="33"/>
        <v>6131703</v>
      </c>
      <c r="G90" s="9">
        <f t="shared" si="33"/>
        <v>690664</v>
      </c>
      <c r="H90" s="9">
        <f t="shared" si="33"/>
        <v>6822367</v>
      </c>
      <c r="I90" s="9">
        <f t="shared" si="33"/>
        <v>0</v>
      </c>
      <c r="J90" s="9">
        <f t="shared" si="33"/>
        <v>0</v>
      </c>
      <c r="K90" s="9">
        <f t="shared" si="33"/>
        <v>0</v>
      </c>
      <c r="L90" s="9">
        <f t="shared" si="33"/>
        <v>0</v>
      </c>
      <c r="M90" s="9">
        <f t="shared" si="33"/>
        <v>0</v>
      </c>
      <c r="N90" s="9">
        <f t="shared" si="33"/>
        <v>0</v>
      </c>
      <c r="O90" s="9">
        <f t="shared" si="33"/>
        <v>0</v>
      </c>
      <c r="P90" s="9">
        <f t="shared" si="33"/>
        <v>0</v>
      </c>
      <c r="Q90" s="9">
        <f t="shared" si="33"/>
        <v>0</v>
      </c>
      <c r="R90" s="9">
        <f t="shared" si="33"/>
        <v>0</v>
      </c>
      <c r="S90" s="9">
        <f t="shared" si="33"/>
        <v>0</v>
      </c>
      <c r="T90" s="9">
        <f t="shared" si="33"/>
        <v>0</v>
      </c>
      <c r="U90" s="9">
        <f t="shared" si="33"/>
        <v>0</v>
      </c>
      <c r="V90" s="9">
        <f t="shared" si="33"/>
        <v>0</v>
      </c>
      <c r="W90" s="9">
        <f t="shared" si="33"/>
        <v>0</v>
      </c>
      <c r="X90" s="9">
        <f t="shared" si="33"/>
        <v>0</v>
      </c>
      <c r="Y90" s="9">
        <f t="shared" si="33"/>
        <v>0</v>
      </c>
      <c r="Z90" s="9">
        <f t="shared" si="33"/>
        <v>0</v>
      </c>
      <c r="AA90" s="9">
        <f t="shared" si="33"/>
        <v>0</v>
      </c>
      <c r="AB90" s="9">
        <f t="shared" si="33"/>
        <v>0</v>
      </c>
      <c r="AC90" s="9">
        <f t="shared" si="33"/>
        <v>0</v>
      </c>
      <c r="AD90" s="9">
        <f t="shared" si="33"/>
        <v>0</v>
      </c>
      <c r="AE90" s="9">
        <f t="shared" si="33"/>
        <v>0</v>
      </c>
      <c r="AF90" s="9">
        <f t="shared" si="33"/>
        <v>0</v>
      </c>
    </row>
    <row r="91" spans="1:32" ht="19.5" customHeight="1">
      <c r="A91" s="52" t="s">
        <v>38</v>
      </c>
      <c r="B91" s="18" t="s">
        <v>2</v>
      </c>
      <c r="C91" s="5">
        <f>F91+I91+L91+O91+U91+X91+AA91+AD91+R91</f>
        <v>4964480157</v>
      </c>
      <c r="D91" s="5">
        <f>G91+J91+M91+P91+V91+Y91+AB91+AE91+S91</f>
        <v>1641647173</v>
      </c>
      <c r="E91" s="6">
        <f>H91+K91+N91+Q91+W91+Z91+AC91+AF91+T91</f>
        <v>6606127330</v>
      </c>
      <c r="F91" s="5">
        <v>2049359165</v>
      </c>
      <c r="G91" s="5">
        <v>1328335279</v>
      </c>
      <c r="H91" s="5">
        <f>F91+G91</f>
        <v>3377694444</v>
      </c>
      <c r="I91" s="5">
        <v>89712384</v>
      </c>
      <c r="J91" s="5">
        <v>72035545</v>
      </c>
      <c r="K91" s="5">
        <f>I91+J91</f>
        <v>161747929</v>
      </c>
      <c r="L91" s="5">
        <v>243977250</v>
      </c>
      <c r="M91" s="5">
        <v>65717354</v>
      </c>
      <c r="N91" s="5">
        <f>L91+M91</f>
        <v>309694604</v>
      </c>
      <c r="O91" s="5">
        <v>0</v>
      </c>
      <c r="P91" s="5">
        <v>0</v>
      </c>
      <c r="Q91" s="5">
        <f>O91+P91</f>
        <v>0</v>
      </c>
      <c r="R91" s="5">
        <v>0</v>
      </c>
      <c r="S91" s="5">
        <v>0</v>
      </c>
      <c r="T91" s="5">
        <f>R91+S91</f>
        <v>0</v>
      </c>
      <c r="U91" s="5">
        <v>4962774</v>
      </c>
      <c r="V91" s="5">
        <v>1116999</v>
      </c>
      <c r="W91" s="5">
        <f>U91+V91</f>
        <v>6079773</v>
      </c>
      <c r="X91" s="5">
        <v>2571729439</v>
      </c>
      <c r="Y91" s="5">
        <v>164775929</v>
      </c>
      <c r="Z91" s="8">
        <f>X91+Y91</f>
        <v>2736505368</v>
      </c>
      <c r="AA91" s="5">
        <v>0</v>
      </c>
      <c r="AB91" s="5">
        <v>3070940</v>
      </c>
      <c r="AC91" s="8">
        <f>AA91+AB91</f>
        <v>3070940</v>
      </c>
      <c r="AD91" s="5">
        <v>4739145</v>
      </c>
      <c r="AE91" s="5">
        <v>6595127</v>
      </c>
      <c r="AF91" s="6">
        <f>AD91+AE91</f>
        <v>11334272</v>
      </c>
    </row>
    <row r="92" spans="1:32" ht="19.5" customHeight="1">
      <c r="A92" s="53"/>
      <c r="B92" s="17" t="s">
        <v>3</v>
      </c>
      <c r="C92" s="5">
        <f t="shared" ref="C92:E94" si="34">F92+I92+L92+O92+U92+X92+AA92+AD92+R92</f>
        <v>6359896708</v>
      </c>
      <c r="D92" s="5">
        <f t="shared" si="34"/>
        <v>1365606853</v>
      </c>
      <c r="E92" s="6">
        <f t="shared" si="34"/>
        <v>7725503561</v>
      </c>
      <c r="F92" s="5">
        <v>455899543</v>
      </c>
      <c r="G92" s="5">
        <v>338068842</v>
      </c>
      <c r="H92" s="5">
        <f>F92+G92</f>
        <v>793968385</v>
      </c>
      <c r="I92" s="5">
        <v>15717239</v>
      </c>
      <c r="J92" s="5">
        <v>45215130</v>
      </c>
      <c r="K92" s="5">
        <f>I92+J92</f>
        <v>60932369</v>
      </c>
      <c r="L92" s="5">
        <v>8864554</v>
      </c>
      <c r="M92" s="5">
        <v>9551566</v>
      </c>
      <c r="N92" s="5">
        <f>L92+M92</f>
        <v>18416120</v>
      </c>
      <c r="O92" s="5">
        <v>0</v>
      </c>
      <c r="P92" s="5">
        <v>0</v>
      </c>
      <c r="Q92" s="5">
        <f>O92+P92</f>
        <v>0</v>
      </c>
      <c r="R92" s="5">
        <v>0</v>
      </c>
      <c r="S92" s="5">
        <v>0</v>
      </c>
      <c r="T92" s="5">
        <f>R92+S92</f>
        <v>0</v>
      </c>
      <c r="U92" s="5">
        <v>43526</v>
      </c>
      <c r="V92" s="5">
        <v>780077</v>
      </c>
      <c r="W92" s="5">
        <f>U92+V92</f>
        <v>823603</v>
      </c>
      <c r="X92" s="5">
        <v>2497055603</v>
      </c>
      <c r="Y92" s="5">
        <v>131527127</v>
      </c>
      <c r="Z92" s="8">
        <f>X92+Y92</f>
        <v>2628582730</v>
      </c>
      <c r="AA92" s="5">
        <v>3382220437</v>
      </c>
      <c r="AB92" s="5">
        <v>840464111</v>
      </c>
      <c r="AC92" s="8">
        <f>AA92+AB92</f>
        <v>4222684548</v>
      </c>
      <c r="AD92" s="5">
        <v>95806</v>
      </c>
      <c r="AE92" s="5">
        <v>0</v>
      </c>
      <c r="AF92" s="6">
        <f>AD92+AE92</f>
        <v>95806</v>
      </c>
    </row>
    <row r="93" spans="1:32" ht="19.5" customHeight="1">
      <c r="A93" s="53"/>
      <c r="B93" s="17" t="s">
        <v>59</v>
      </c>
      <c r="C93" s="5">
        <f t="shared" si="34"/>
        <v>11282879512</v>
      </c>
      <c r="D93" s="5">
        <f t="shared" si="34"/>
        <v>174994076</v>
      </c>
      <c r="E93" s="6">
        <f t="shared" si="34"/>
        <v>11457873588</v>
      </c>
      <c r="F93" s="5">
        <v>3621274</v>
      </c>
      <c r="G93" s="5">
        <v>1680177</v>
      </c>
      <c r="H93" s="5">
        <f>F93+G93</f>
        <v>5301451</v>
      </c>
      <c r="I93" s="5">
        <v>0</v>
      </c>
      <c r="J93" s="5">
        <v>0</v>
      </c>
      <c r="K93" s="5">
        <f>I93+J93</f>
        <v>0</v>
      </c>
      <c r="L93" s="5">
        <v>1326048</v>
      </c>
      <c r="M93" s="5">
        <v>1010810</v>
      </c>
      <c r="N93" s="5">
        <f>L93+M93</f>
        <v>2336858</v>
      </c>
      <c r="O93" s="5">
        <v>0</v>
      </c>
      <c r="P93" s="5">
        <v>0</v>
      </c>
      <c r="Q93" s="5">
        <f>O93+P93</f>
        <v>0</v>
      </c>
      <c r="R93" s="5">
        <v>0</v>
      </c>
      <c r="S93" s="5">
        <v>0</v>
      </c>
      <c r="T93" s="5">
        <f>R93+S93</f>
        <v>0</v>
      </c>
      <c r="U93" s="5">
        <v>0</v>
      </c>
      <c r="V93" s="5">
        <v>0</v>
      </c>
      <c r="W93" s="5">
        <f>U93+V93</f>
        <v>0</v>
      </c>
      <c r="X93" s="5">
        <v>11040190875</v>
      </c>
      <c r="Y93" s="5">
        <v>117575124</v>
      </c>
      <c r="Z93" s="8">
        <f>X93+Y93</f>
        <v>11157765999</v>
      </c>
      <c r="AA93" s="5">
        <v>237741315</v>
      </c>
      <c r="AB93" s="5">
        <v>54727965</v>
      </c>
      <c r="AC93" s="8">
        <f>AA93+AB93</f>
        <v>292469280</v>
      </c>
      <c r="AD93" s="5">
        <v>0</v>
      </c>
      <c r="AE93" s="5">
        <v>0</v>
      </c>
      <c r="AF93" s="6">
        <f>AD93+AE93</f>
        <v>0</v>
      </c>
    </row>
    <row r="94" spans="1:32" ht="19.5" customHeight="1">
      <c r="A94" s="54"/>
      <c r="B94" s="17" t="s">
        <v>4</v>
      </c>
      <c r="C94" s="5">
        <f t="shared" si="34"/>
        <v>17635805439</v>
      </c>
      <c r="D94" s="5">
        <f t="shared" si="34"/>
        <v>4259554477</v>
      </c>
      <c r="E94" s="6">
        <f t="shared" si="34"/>
        <v>21895359916</v>
      </c>
      <c r="F94" s="5">
        <v>3396830390</v>
      </c>
      <c r="G94" s="5">
        <v>2468384918</v>
      </c>
      <c r="H94" s="5">
        <f>F94+G94</f>
        <v>5865215308</v>
      </c>
      <c r="I94" s="5">
        <v>231990415</v>
      </c>
      <c r="J94" s="5">
        <v>109116949</v>
      </c>
      <c r="K94" s="5">
        <f>I94+J94</f>
        <v>341107364</v>
      </c>
      <c r="L94" s="5">
        <v>120749296</v>
      </c>
      <c r="M94" s="5">
        <v>52602480</v>
      </c>
      <c r="N94" s="5">
        <f>L94+M94</f>
        <v>173351776</v>
      </c>
      <c r="O94" s="5">
        <v>0</v>
      </c>
      <c r="P94" s="5">
        <v>0</v>
      </c>
      <c r="Q94" s="5">
        <f>O94+P94</f>
        <v>0</v>
      </c>
      <c r="R94" s="5">
        <v>0</v>
      </c>
      <c r="S94" s="5">
        <v>0</v>
      </c>
      <c r="T94" s="5">
        <f>R94+S94</f>
        <v>0</v>
      </c>
      <c r="U94" s="5">
        <v>3152376</v>
      </c>
      <c r="V94" s="5">
        <v>21082108</v>
      </c>
      <c r="W94" s="5">
        <f>U94+V94</f>
        <v>24234484</v>
      </c>
      <c r="X94" s="5">
        <v>13883082962</v>
      </c>
      <c r="Y94" s="5">
        <v>1608367933</v>
      </c>
      <c r="Z94" s="8">
        <f>X94+Y94</f>
        <v>15491450895</v>
      </c>
      <c r="AA94" s="5">
        <v>0</v>
      </c>
      <c r="AB94" s="5">
        <v>0</v>
      </c>
      <c r="AC94" s="8">
        <f>AA94+AB94</f>
        <v>0</v>
      </c>
      <c r="AD94" s="5">
        <v>0</v>
      </c>
      <c r="AE94" s="5">
        <v>89</v>
      </c>
      <c r="AF94" s="6">
        <f>AD94+AE94</f>
        <v>89</v>
      </c>
    </row>
    <row r="95" spans="1:32" ht="19.5" customHeight="1" thickBot="1">
      <c r="A95" s="22" t="s">
        <v>5</v>
      </c>
      <c r="B95" s="21"/>
      <c r="C95" s="9">
        <f t="shared" ref="C95:AF95" si="35">SUM(C91:C94)</f>
        <v>40243061816</v>
      </c>
      <c r="D95" s="9">
        <f t="shared" si="35"/>
        <v>7441802579</v>
      </c>
      <c r="E95" s="9">
        <f t="shared" si="35"/>
        <v>47684864395</v>
      </c>
      <c r="F95" s="9">
        <f t="shared" si="35"/>
        <v>5905710372</v>
      </c>
      <c r="G95" s="9">
        <f t="shared" si="35"/>
        <v>4136469216</v>
      </c>
      <c r="H95" s="9">
        <f t="shared" si="35"/>
        <v>10042179588</v>
      </c>
      <c r="I95" s="9">
        <f t="shared" si="35"/>
        <v>337420038</v>
      </c>
      <c r="J95" s="9">
        <f t="shared" si="35"/>
        <v>226367624</v>
      </c>
      <c r="K95" s="9">
        <f t="shared" si="35"/>
        <v>563787662</v>
      </c>
      <c r="L95" s="9">
        <f t="shared" si="35"/>
        <v>374917148</v>
      </c>
      <c r="M95" s="9">
        <f t="shared" si="35"/>
        <v>128882210</v>
      </c>
      <c r="N95" s="9">
        <f t="shared" si="35"/>
        <v>503799358</v>
      </c>
      <c r="O95" s="9">
        <f t="shared" si="35"/>
        <v>0</v>
      </c>
      <c r="P95" s="9">
        <f t="shared" si="35"/>
        <v>0</v>
      </c>
      <c r="Q95" s="9">
        <f t="shared" si="35"/>
        <v>0</v>
      </c>
      <c r="R95" s="9">
        <f t="shared" si="35"/>
        <v>0</v>
      </c>
      <c r="S95" s="9">
        <f t="shared" si="35"/>
        <v>0</v>
      </c>
      <c r="T95" s="9">
        <f t="shared" si="35"/>
        <v>0</v>
      </c>
      <c r="U95" s="9">
        <f t="shared" si="35"/>
        <v>8158676</v>
      </c>
      <c r="V95" s="9">
        <f t="shared" si="35"/>
        <v>22979184</v>
      </c>
      <c r="W95" s="9">
        <f t="shared" si="35"/>
        <v>31137860</v>
      </c>
      <c r="X95" s="9">
        <f t="shared" si="35"/>
        <v>29992058879</v>
      </c>
      <c r="Y95" s="9">
        <f t="shared" si="35"/>
        <v>2022246113</v>
      </c>
      <c r="Z95" s="9">
        <f t="shared" si="35"/>
        <v>32014304992</v>
      </c>
      <c r="AA95" s="9">
        <f t="shared" si="35"/>
        <v>3619961752</v>
      </c>
      <c r="AB95" s="9">
        <f t="shared" si="35"/>
        <v>898263016</v>
      </c>
      <c r="AC95" s="9">
        <f t="shared" si="35"/>
        <v>4518224768</v>
      </c>
      <c r="AD95" s="9">
        <f t="shared" si="35"/>
        <v>4834951</v>
      </c>
      <c r="AE95" s="9">
        <f t="shared" si="35"/>
        <v>6595216</v>
      </c>
      <c r="AF95" s="9">
        <f t="shared" si="35"/>
        <v>11430167</v>
      </c>
    </row>
    <row r="96" spans="1:32" ht="19.5" customHeight="1">
      <c r="A96" s="52" t="s">
        <v>39</v>
      </c>
      <c r="B96" s="18" t="s">
        <v>2</v>
      </c>
      <c r="C96" s="5">
        <f>F96+I96+L96+O96+U96+X96+AA96+AD96+R96</f>
        <v>0</v>
      </c>
      <c r="D96" s="5">
        <f>G96+J96+M96+P96+V96+Y96+AB96+AE96+S96</f>
        <v>13381378</v>
      </c>
      <c r="E96" s="6">
        <f>H96+K96+N96+Q96+W96+Z96+AC96+AF96+T96</f>
        <v>13381378</v>
      </c>
      <c r="F96" s="5">
        <v>0</v>
      </c>
      <c r="G96" s="5">
        <v>13381378</v>
      </c>
      <c r="H96" s="5">
        <f>F96+G96</f>
        <v>13381378</v>
      </c>
      <c r="I96" s="5">
        <v>0</v>
      </c>
      <c r="J96" s="5">
        <v>0</v>
      </c>
      <c r="K96" s="5">
        <f>I96+J96</f>
        <v>0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5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8">
        <f>AA96+AB96</f>
        <v>0</v>
      </c>
      <c r="AD96" s="5">
        <v>0</v>
      </c>
      <c r="AE96" s="5">
        <v>0</v>
      </c>
      <c r="AF96" s="6">
        <f>AD96+AE96</f>
        <v>0</v>
      </c>
    </row>
    <row r="97" spans="1:32" ht="19.5" customHeight="1">
      <c r="A97" s="53"/>
      <c r="B97" s="17" t="s">
        <v>3</v>
      </c>
      <c r="C97" s="5">
        <f t="shared" ref="C97:E99" si="36">F97+I97+L97+O97+U97+X97+AA97+AD97+R97</f>
        <v>145812700</v>
      </c>
      <c r="D97" s="5">
        <f t="shared" si="36"/>
        <v>71842892</v>
      </c>
      <c r="E97" s="6">
        <f t="shared" si="36"/>
        <v>217655592</v>
      </c>
      <c r="F97" s="5">
        <v>139804749</v>
      </c>
      <c r="G97" s="5">
        <v>71800321</v>
      </c>
      <c r="H97" s="5">
        <f>F97+G97</f>
        <v>211605070</v>
      </c>
      <c r="I97" s="5">
        <v>0</v>
      </c>
      <c r="J97" s="5">
        <v>42571</v>
      </c>
      <c r="K97" s="5">
        <f>I97+J97</f>
        <v>42571</v>
      </c>
      <c r="L97" s="5">
        <v>0</v>
      </c>
      <c r="M97" s="5">
        <v>0</v>
      </c>
      <c r="N97" s="5">
        <f>L97+M97</f>
        <v>0</v>
      </c>
      <c r="O97" s="5">
        <v>0</v>
      </c>
      <c r="P97" s="5">
        <v>0</v>
      </c>
      <c r="Q97" s="5">
        <f>O97+P97</f>
        <v>0</v>
      </c>
      <c r="R97" s="5">
        <v>0</v>
      </c>
      <c r="S97" s="5">
        <v>0</v>
      </c>
      <c r="T97" s="5">
        <f>R97+S97</f>
        <v>0</v>
      </c>
      <c r="U97" s="5">
        <v>0</v>
      </c>
      <c r="V97" s="5">
        <v>0</v>
      </c>
      <c r="W97" s="5">
        <f>U97+V97</f>
        <v>0</v>
      </c>
      <c r="X97" s="5">
        <v>6007951</v>
      </c>
      <c r="Y97" s="5">
        <v>0</v>
      </c>
      <c r="Z97" s="8">
        <f>X97+Y97</f>
        <v>6007951</v>
      </c>
      <c r="AA97" s="5">
        <v>0</v>
      </c>
      <c r="AB97" s="5">
        <v>0</v>
      </c>
      <c r="AC97" s="8">
        <f>AA97+AB97</f>
        <v>0</v>
      </c>
      <c r="AD97" s="5">
        <v>0</v>
      </c>
      <c r="AE97" s="5">
        <v>0</v>
      </c>
      <c r="AF97" s="6">
        <f>AD97+AE97</f>
        <v>0</v>
      </c>
    </row>
    <row r="98" spans="1:32" ht="19.5" customHeight="1">
      <c r="A98" s="53"/>
      <c r="B98" s="17" t="s">
        <v>59</v>
      </c>
      <c r="C98" s="5">
        <f t="shared" si="36"/>
        <v>0</v>
      </c>
      <c r="D98" s="5">
        <f t="shared" si="36"/>
        <v>551048</v>
      </c>
      <c r="E98" s="6">
        <f t="shared" si="36"/>
        <v>551048</v>
      </c>
      <c r="F98" s="5">
        <v>0</v>
      </c>
      <c r="G98" s="5">
        <v>551048</v>
      </c>
      <c r="H98" s="5">
        <f>F98+G98</f>
        <v>551048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5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8">
        <f>AA98+AB98</f>
        <v>0</v>
      </c>
      <c r="AD98" s="5">
        <v>0</v>
      </c>
      <c r="AE98" s="5">
        <v>0</v>
      </c>
      <c r="AF98" s="6">
        <f>AD98+AE98</f>
        <v>0</v>
      </c>
    </row>
    <row r="99" spans="1:32" ht="19.5" customHeight="1">
      <c r="A99" s="54"/>
      <c r="B99" s="17" t="s">
        <v>4</v>
      </c>
      <c r="C99" s="5">
        <f t="shared" si="36"/>
        <v>1684905335</v>
      </c>
      <c r="D99" s="5">
        <f t="shared" si="36"/>
        <v>2438747733</v>
      </c>
      <c r="E99" s="6">
        <f t="shared" si="36"/>
        <v>4123653068</v>
      </c>
      <c r="F99" s="5">
        <v>1684905335</v>
      </c>
      <c r="G99" s="5">
        <v>2438747733</v>
      </c>
      <c r="H99" s="5">
        <f>F99+G99</f>
        <v>4123653068</v>
      </c>
      <c r="I99" s="5">
        <v>0</v>
      </c>
      <c r="J99" s="5">
        <v>0</v>
      </c>
      <c r="K99" s="5">
        <f>I99+J99</f>
        <v>0</v>
      </c>
      <c r="L99" s="5">
        <v>0</v>
      </c>
      <c r="M99" s="5">
        <v>0</v>
      </c>
      <c r="N99" s="5">
        <f>L99+M99</f>
        <v>0</v>
      </c>
      <c r="O99" s="5">
        <v>0</v>
      </c>
      <c r="P99" s="5">
        <v>0</v>
      </c>
      <c r="Q99" s="5">
        <f>O99+P99</f>
        <v>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5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8">
        <f>AA99+AB99</f>
        <v>0</v>
      </c>
      <c r="AD99" s="5">
        <v>0</v>
      </c>
      <c r="AE99" s="5">
        <v>0</v>
      </c>
      <c r="AF99" s="6">
        <f>AD99+AE99</f>
        <v>0</v>
      </c>
    </row>
    <row r="100" spans="1:32" ht="19.5" customHeight="1" thickBot="1">
      <c r="A100" s="22" t="s">
        <v>5</v>
      </c>
      <c r="B100" s="21"/>
      <c r="C100" s="9">
        <f t="shared" ref="C100:AF100" si="37">SUM(C96:C99)</f>
        <v>1830718035</v>
      </c>
      <c r="D100" s="9">
        <f t="shared" si="37"/>
        <v>2524523051</v>
      </c>
      <c r="E100" s="9">
        <f t="shared" si="37"/>
        <v>4355241086</v>
      </c>
      <c r="F100" s="9">
        <f t="shared" si="37"/>
        <v>1824710084</v>
      </c>
      <c r="G100" s="9">
        <f t="shared" si="37"/>
        <v>2524480480</v>
      </c>
      <c r="H100" s="9">
        <f t="shared" si="37"/>
        <v>4349190564</v>
      </c>
      <c r="I100" s="9">
        <f t="shared" si="37"/>
        <v>0</v>
      </c>
      <c r="J100" s="9">
        <f t="shared" si="37"/>
        <v>42571</v>
      </c>
      <c r="K100" s="9">
        <f t="shared" si="37"/>
        <v>42571</v>
      </c>
      <c r="L100" s="9">
        <f t="shared" si="37"/>
        <v>0</v>
      </c>
      <c r="M100" s="9">
        <f t="shared" si="37"/>
        <v>0</v>
      </c>
      <c r="N100" s="9">
        <f t="shared" si="37"/>
        <v>0</v>
      </c>
      <c r="O100" s="9">
        <f t="shared" si="37"/>
        <v>0</v>
      </c>
      <c r="P100" s="9">
        <f t="shared" si="37"/>
        <v>0</v>
      </c>
      <c r="Q100" s="9">
        <f t="shared" si="37"/>
        <v>0</v>
      </c>
      <c r="R100" s="9">
        <f t="shared" si="37"/>
        <v>0</v>
      </c>
      <c r="S100" s="9">
        <f t="shared" si="37"/>
        <v>0</v>
      </c>
      <c r="T100" s="9">
        <f t="shared" si="37"/>
        <v>0</v>
      </c>
      <c r="U100" s="9">
        <f t="shared" si="37"/>
        <v>0</v>
      </c>
      <c r="V100" s="9">
        <f t="shared" si="37"/>
        <v>0</v>
      </c>
      <c r="W100" s="9">
        <f t="shared" si="37"/>
        <v>0</v>
      </c>
      <c r="X100" s="9">
        <f t="shared" si="37"/>
        <v>6007951</v>
      </c>
      <c r="Y100" s="9">
        <f t="shared" si="37"/>
        <v>0</v>
      </c>
      <c r="Z100" s="9">
        <f t="shared" si="37"/>
        <v>6007951</v>
      </c>
      <c r="AA100" s="9">
        <f t="shared" si="37"/>
        <v>0</v>
      </c>
      <c r="AB100" s="9">
        <f t="shared" si="37"/>
        <v>0</v>
      </c>
      <c r="AC100" s="9">
        <f t="shared" si="37"/>
        <v>0</v>
      </c>
      <c r="AD100" s="9">
        <f t="shared" si="37"/>
        <v>0</v>
      </c>
      <c r="AE100" s="9">
        <f t="shared" si="37"/>
        <v>0</v>
      </c>
      <c r="AF100" s="9">
        <f t="shared" si="37"/>
        <v>0</v>
      </c>
    </row>
    <row r="101" spans="1:32" ht="19.5" customHeight="1">
      <c r="A101" s="52" t="s">
        <v>6</v>
      </c>
      <c r="B101" s="18" t="s">
        <v>2</v>
      </c>
      <c r="C101" s="5">
        <f>F101+I101+L101+O101+U101+X101+AA101+AD101+R101</f>
        <v>837853920</v>
      </c>
      <c r="D101" s="5">
        <f>G101+J101+M101+P101+V101+Y101+AB101+AE101+S101</f>
        <v>503719903</v>
      </c>
      <c r="E101" s="6">
        <f>H101+K101+N101+Q101+W101+Z101+AC101+AF101+T101</f>
        <v>1341573823</v>
      </c>
      <c r="F101" s="5">
        <v>800665611</v>
      </c>
      <c r="G101" s="5">
        <v>479066215</v>
      </c>
      <c r="H101" s="5">
        <f>F101+G101</f>
        <v>1279731826</v>
      </c>
      <c r="I101" s="5">
        <v>32527090</v>
      </c>
      <c r="J101" s="5">
        <v>24031888</v>
      </c>
      <c r="K101" s="5">
        <f>I101+J101</f>
        <v>56558978</v>
      </c>
      <c r="L101" s="5">
        <v>0</v>
      </c>
      <c r="M101" s="5">
        <v>0</v>
      </c>
      <c r="N101" s="5">
        <f>L101+M101</f>
        <v>0</v>
      </c>
      <c r="O101" s="5">
        <v>0</v>
      </c>
      <c r="P101" s="5">
        <v>0</v>
      </c>
      <c r="Q101" s="5">
        <f>O101+P101</f>
        <v>0</v>
      </c>
      <c r="R101" s="5">
        <v>0</v>
      </c>
      <c r="S101" s="5">
        <v>0</v>
      </c>
      <c r="T101" s="5">
        <f>R101+S101</f>
        <v>0</v>
      </c>
      <c r="U101" s="5">
        <v>4661219</v>
      </c>
      <c r="V101" s="5">
        <v>621800</v>
      </c>
      <c r="W101" s="5">
        <f>U101+V101</f>
        <v>5283019</v>
      </c>
      <c r="X101" s="5">
        <v>0</v>
      </c>
      <c r="Y101" s="5">
        <v>0</v>
      </c>
      <c r="Z101" s="8">
        <f>X101+Y101</f>
        <v>0</v>
      </c>
      <c r="AA101" s="5">
        <v>0</v>
      </c>
      <c r="AB101" s="5">
        <v>0</v>
      </c>
      <c r="AC101" s="8">
        <f>AA101+AB101</f>
        <v>0</v>
      </c>
      <c r="AD101" s="5">
        <v>0</v>
      </c>
      <c r="AE101" s="5">
        <v>0</v>
      </c>
      <c r="AF101" s="6">
        <f>AD101+AE101</f>
        <v>0</v>
      </c>
    </row>
    <row r="102" spans="1:32" ht="19.5" customHeight="1">
      <c r="A102" s="53"/>
      <c r="B102" s="17" t="s">
        <v>3</v>
      </c>
      <c r="C102" s="5">
        <f t="shared" ref="C102:E104" si="38">F102+I102+L102+O102+U102+X102+AA102+AD102+R102</f>
        <v>165416553</v>
      </c>
      <c r="D102" s="5">
        <f t="shared" si="38"/>
        <v>61228190</v>
      </c>
      <c r="E102" s="6">
        <f t="shared" si="38"/>
        <v>226644743</v>
      </c>
      <c r="F102" s="5">
        <v>120657035</v>
      </c>
      <c r="G102" s="5">
        <v>57958644</v>
      </c>
      <c r="H102" s="5">
        <f>F102+G102</f>
        <v>178615679</v>
      </c>
      <c r="I102" s="5">
        <v>0</v>
      </c>
      <c r="J102" s="5">
        <v>2641690</v>
      </c>
      <c r="K102" s="5">
        <f>I102+J102</f>
        <v>2641690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0</v>
      </c>
      <c r="V102" s="5">
        <v>0</v>
      </c>
      <c r="W102" s="5">
        <f>U102+V102</f>
        <v>0</v>
      </c>
      <c r="X102" s="5">
        <v>44759518</v>
      </c>
      <c r="Y102" s="5">
        <v>627856</v>
      </c>
      <c r="Z102" s="8">
        <f>X102+Y102</f>
        <v>45387374</v>
      </c>
      <c r="AA102" s="5">
        <v>0</v>
      </c>
      <c r="AB102" s="5">
        <v>0</v>
      </c>
      <c r="AC102" s="8">
        <f>AA102+AB102</f>
        <v>0</v>
      </c>
      <c r="AD102" s="5">
        <v>0</v>
      </c>
      <c r="AE102" s="5">
        <v>0</v>
      </c>
      <c r="AF102" s="6">
        <f>AD102+AE102</f>
        <v>0</v>
      </c>
    </row>
    <row r="103" spans="1:32" ht="19.5" customHeight="1">
      <c r="A103" s="53"/>
      <c r="B103" s="17" t="s">
        <v>59</v>
      </c>
      <c r="C103" s="5">
        <f t="shared" si="38"/>
        <v>1430573</v>
      </c>
      <c r="D103" s="5">
        <f t="shared" si="38"/>
        <v>0</v>
      </c>
      <c r="E103" s="6">
        <f t="shared" si="38"/>
        <v>1430573</v>
      </c>
      <c r="F103" s="5">
        <v>1430573</v>
      </c>
      <c r="G103" s="5">
        <v>0</v>
      </c>
      <c r="H103" s="5">
        <f>F103+G103</f>
        <v>1430573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5">
        <f>U103+V103</f>
        <v>0</v>
      </c>
      <c r="X103" s="5">
        <v>0</v>
      </c>
      <c r="Y103" s="5">
        <v>0</v>
      </c>
      <c r="Z103" s="8">
        <f>X103+Y103</f>
        <v>0</v>
      </c>
      <c r="AA103" s="5">
        <v>0</v>
      </c>
      <c r="AB103" s="5">
        <v>0</v>
      </c>
      <c r="AC103" s="8">
        <f>AA103+AB103</f>
        <v>0</v>
      </c>
      <c r="AD103" s="5">
        <v>0</v>
      </c>
      <c r="AE103" s="5">
        <v>0</v>
      </c>
      <c r="AF103" s="6">
        <f>AD103+AE103</f>
        <v>0</v>
      </c>
    </row>
    <row r="104" spans="1:32" ht="19.5" customHeight="1">
      <c r="A104" s="54"/>
      <c r="B104" s="17" t="s">
        <v>4</v>
      </c>
      <c r="C104" s="5">
        <f t="shared" si="38"/>
        <v>1925646528</v>
      </c>
      <c r="D104" s="5">
        <f t="shared" si="38"/>
        <v>2025103626</v>
      </c>
      <c r="E104" s="6">
        <f t="shared" si="38"/>
        <v>3950750154</v>
      </c>
      <c r="F104" s="5">
        <v>1475712184</v>
      </c>
      <c r="G104" s="5">
        <v>2010572023</v>
      </c>
      <c r="H104" s="5">
        <f>F104+G104</f>
        <v>3486284207</v>
      </c>
      <c r="I104" s="5">
        <v>195834429</v>
      </c>
      <c r="J104" s="5">
        <v>555379</v>
      </c>
      <c r="K104" s="5">
        <f>I104+J104</f>
        <v>196389808</v>
      </c>
      <c r="L104" s="5">
        <v>0</v>
      </c>
      <c r="M104" s="5">
        <v>0</v>
      </c>
      <c r="N104" s="5">
        <f>L104+M104</f>
        <v>0</v>
      </c>
      <c r="O104" s="5">
        <v>0</v>
      </c>
      <c r="P104" s="5">
        <v>0</v>
      </c>
      <c r="Q104" s="5">
        <f>O104+P104</f>
        <v>0</v>
      </c>
      <c r="R104" s="5">
        <v>0</v>
      </c>
      <c r="S104" s="5">
        <v>0</v>
      </c>
      <c r="T104" s="5">
        <f>R104+S104</f>
        <v>0</v>
      </c>
      <c r="U104" s="5">
        <v>24879917</v>
      </c>
      <c r="V104" s="5">
        <v>0</v>
      </c>
      <c r="W104" s="5">
        <f>U104+V104</f>
        <v>24879917</v>
      </c>
      <c r="X104" s="5">
        <v>229219998</v>
      </c>
      <c r="Y104" s="5">
        <v>13976224</v>
      </c>
      <c r="Z104" s="8">
        <f>X104+Y104</f>
        <v>243196222</v>
      </c>
      <c r="AA104" s="5">
        <v>0</v>
      </c>
      <c r="AB104" s="5">
        <v>0</v>
      </c>
      <c r="AC104" s="8">
        <f>AA104+AB104</f>
        <v>0</v>
      </c>
      <c r="AD104" s="5">
        <v>0</v>
      </c>
      <c r="AE104" s="5">
        <v>0</v>
      </c>
      <c r="AF104" s="6">
        <f>AD104+AE104</f>
        <v>0</v>
      </c>
    </row>
    <row r="105" spans="1:32" ht="19.5" customHeight="1" thickBot="1">
      <c r="A105" s="22" t="s">
        <v>5</v>
      </c>
      <c r="B105" s="21"/>
      <c r="C105" s="9">
        <f t="shared" ref="C105:AF105" si="39">SUM(C101:C104)</f>
        <v>2930347574</v>
      </c>
      <c r="D105" s="9">
        <f t="shared" si="39"/>
        <v>2590051719</v>
      </c>
      <c r="E105" s="9">
        <f t="shared" si="39"/>
        <v>5520399293</v>
      </c>
      <c r="F105" s="9">
        <f t="shared" si="39"/>
        <v>2398465403</v>
      </c>
      <c r="G105" s="9">
        <f t="shared" si="39"/>
        <v>2547596882</v>
      </c>
      <c r="H105" s="9">
        <f t="shared" si="39"/>
        <v>4946062285</v>
      </c>
      <c r="I105" s="9">
        <f t="shared" si="39"/>
        <v>228361519</v>
      </c>
      <c r="J105" s="9">
        <f t="shared" si="39"/>
        <v>27228957</v>
      </c>
      <c r="K105" s="9">
        <f t="shared" si="39"/>
        <v>255590476</v>
      </c>
      <c r="L105" s="9">
        <f t="shared" si="39"/>
        <v>0</v>
      </c>
      <c r="M105" s="9">
        <f t="shared" si="39"/>
        <v>0</v>
      </c>
      <c r="N105" s="9">
        <f t="shared" si="39"/>
        <v>0</v>
      </c>
      <c r="O105" s="9">
        <f t="shared" si="39"/>
        <v>0</v>
      </c>
      <c r="P105" s="9">
        <f t="shared" si="39"/>
        <v>0</v>
      </c>
      <c r="Q105" s="9">
        <f t="shared" si="39"/>
        <v>0</v>
      </c>
      <c r="R105" s="9">
        <f t="shared" si="39"/>
        <v>0</v>
      </c>
      <c r="S105" s="9">
        <f t="shared" si="39"/>
        <v>0</v>
      </c>
      <c r="T105" s="9">
        <f t="shared" si="39"/>
        <v>0</v>
      </c>
      <c r="U105" s="9">
        <f t="shared" si="39"/>
        <v>29541136</v>
      </c>
      <c r="V105" s="9">
        <f t="shared" si="39"/>
        <v>621800</v>
      </c>
      <c r="W105" s="9">
        <f t="shared" si="39"/>
        <v>30162936</v>
      </c>
      <c r="X105" s="9">
        <f t="shared" si="39"/>
        <v>273979516</v>
      </c>
      <c r="Y105" s="9">
        <f t="shared" si="39"/>
        <v>14604080</v>
      </c>
      <c r="Z105" s="9">
        <f t="shared" si="39"/>
        <v>288583596</v>
      </c>
      <c r="AA105" s="9">
        <f t="shared" si="39"/>
        <v>0</v>
      </c>
      <c r="AB105" s="9">
        <f t="shared" si="39"/>
        <v>0</v>
      </c>
      <c r="AC105" s="9">
        <f t="shared" si="39"/>
        <v>0</v>
      </c>
      <c r="AD105" s="9">
        <f t="shared" si="39"/>
        <v>0</v>
      </c>
      <c r="AE105" s="9">
        <f t="shared" si="39"/>
        <v>0</v>
      </c>
      <c r="AF105" s="9">
        <f t="shared" si="39"/>
        <v>0</v>
      </c>
    </row>
    <row r="106" spans="1:32" ht="19.5" customHeight="1">
      <c r="A106" s="52" t="s">
        <v>40</v>
      </c>
      <c r="B106" s="18" t="s">
        <v>2</v>
      </c>
      <c r="C106" s="5">
        <f>F106+I106+L106+O106+U106+X106+AA106+AD106+R106</f>
        <v>1015778</v>
      </c>
      <c r="D106" s="5">
        <f>G106+J106+M106+P106+V106+Y106+AB106+AE106+S106</f>
        <v>7708718</v>
      </c>
      <c r="E106" s="6">
        <f>H106+K106+N106+Q106+W106+Z106+AC106+AF106+T106</f>
        <v>8724496</v>
      </c>
      <c r="F106" s="5">
        <v>1015778</v>
      </c>
      <c r="G106" s="5">
        <v>7708718</v>
      </c>
      <c r="H106" s="5">
        <f>F106+G106</f>
        <v>8724496</v>
      </c>
      <c r="I106" s="5">
        <v>0</v>
      </c>
      <c r="J106" s="5">
        <v>0</v>
      </c>
      <c r="K106" s="5">
        <f>I106+J106</f>
        <v>0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5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8">
        <f>AA106+AB106</f>
        <v>0</v>
      </c>
      <c r="AD106" s="5">
        <v>0</v>
      </c>
      <c r="AE106" s="5">
        <v>0</v>
      </c>
      <c r="AF106" s="6">
        <f>AD106+AE106</f>
        <v>0</v>
      </c>
    </row>
    <row r="107" spans="1:32" ht="19.5" customHeight="1">
      <c r="A107" s="53"/>
      <c r="B107" s="17" t="s">
        <v>3</v>
      </c>
      <c r="C107" s="5">
        <f t="shared" ref="C107:E109" si="40">F107+I107+L107+O107+U107+X107+AA107+AD107+R107</f>
        <v>9003314</v>
      </c>
      <c r="D107" s="5">
        <f t="shared" si="40"/>
        <v>0</v>
      </c>
      <c r="E107" s="6">
        <f t="shared" si="40"/>
        <v>9003314</v>
      </c>
      <c r="F107" s="5">
        <v>9003314</v>
      </c>
      <c r="G107" s="5">
        <v>0</v>
      </c>
      <c r="H107" s="5">
        <f>F107+G107</f>
        <v>9003314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5">
        <f>U107+V107</f>
        <v>0</v>
      </c>
      <c r="X107" s="5">
        <v>0</v>
      </c>
      <c r="Y107" s="5">
        <v>0</v>
      </c>
      <c r="Z107" s="8">
        <f>X107+Y107</f>
        <v>0</v>
      </c>
      <c r="AA107" s="5">
        <v>0</v>
      </c>
      <c r="AB107" s="5">
        <v>0</v>
      </c>
      <c r="AC107" s="8">
        <f>AA107+AB107</f>
        <v>0</v>
      </c>
      <c r="AD107" s="5">
        <v>0</v>
      </c>
      <c r="AE107" s="5">
        <v>0</v>
      </c>
      <c r="AF107" s="6">
        <f>AD107+AE107</f>
        <v>0</v>
      </c>
    </row>
    <row r="108" spans="1:32" ht="19.5" customHeight="1">
      <c r="A108" s="53"/>
      <c r="B108" s="17" t="s">
        <v>59</v>
      </c>
      <c r="C108" s="5">
        <f t="shared" si="40"/>
        <v>0</v>
      </c>
      <c r="D108" s="5">
        <f t="shared" si="40"/>
        <v>0</v>
      </c>
      <c r="E108" s="6">
        <f t="shared" si="40"/>
        <v>0</v>
      </c>
      <c r="F108" s="5">
        <v>0</v>
      </c>
      <c r="G108" s="5">
        <v>0</v>
      </c>
      <c r="H108" s="5">
        <f>F108+G108</f>
        <v>0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0</v>
      </c>
      <c r="V108" s="5">
        <v>0</v>
      </c>
      <c r="W108" s="5">
        <f>U108+V108</f>
        <v>0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8">
        <f>AA108+AB108</f>
        <v>0</v>
      </c>
      <c r="AD108" s="5">
        <v>0</v>
      </c>
      <c r="AE108" s="5">
        <v>0</v>
      </c>
      <c r="AF108" s="6">
        <f>AD108+AE108</f>
        <v>0</v>
      </c>
    </row>
    <row r="109" spans="1:32" ht="19.5" customHeight="1">
      <c r="A109" s="54"/>
      <c r="B109" s="17" t="s">
        <v>4</v>
      </c>
      <c r="C109" s="5">
        <f t="shared" si="40"/>
        <v>361268541</v>
      </c>
      <c r="D109" s="5">
        <f t="shared" si="40"/>
        <v>712564721</v>
      </c>
      <c r="E109" s="6">
        <f t="shared" si="40"/>
        <v>1073833262</v>
      </c>
      <c r="F109" s="5">
        <v>361268541</v>
      </c>
      <c r="G109" s="5">
        <v>711556422</v>
      </c>
      <c r="H109" s="5">
        <f>F109+G109</f>
        <v>1072824963</v>
      </c>
      <c r="I109" s="5">
        <v>0</v>
      </c>
      <c r="J109" s="5">
        <v>0</v>
      </c>
      <c r="K109" s="5">
        <f>I109+J109</f>
        <v>0</v>
      </c>
      <c r="L109" s="5">
        <v>0</v>
      </c>
      <c r="M109" s="5">
        <v>0</v>
      </c>
      <c r="N109" s="5">
        <f>L109+M109</f>
        <v>0</v>
      </c>
      <c r="O109" s="5">
        <v>0</v>
      </c>
      <c r="P109" s="5">
        <v>1008299</v>
      </c>
      <c r="Q109" s="5">
        <f>O109+P109</f>
        <v>1008299</v>
      </c>
      <c r="R109" s="5">
        <v>0</v>
      </c>
      <c r="S109" s="5">
        <v>0</v>
      </c>
      <c r="T109" s="5">
        <f>R109+S109</f>
        <v>0</v>
      </c>
      <c r="U109" s="5">
        <v>0</v>
      </c>
      <c r="V109" s="5">
        <v>0</v>
      </c>
      <c r="W109" s="5">
        <f>U109+V109</f>
        <v>0</v>
      </c>
      <c r="X109" s="5">
        <v>0</v>
      </c>
      <c r="Y109" s="5">
        <v>0</v>
      </c>
      <c r="Z109" s="8">
        <f>X109+Y109</f>
        <v>0</v>
      </c>
      <c r="AA109" s="5">
        <v>0</v>
      </c>
      <c r="AB109" s="5">
        <v>0</v>
      </c>
      <c r="AC109" s="8">
        <f>AA109+AB109</f>
        <v>0</v>
      </c>
      <c r="AD109" s="5">
        <v>0</v>
      </c>
      <c r="AE109" s="5">
        <v>0</v>
      </c>
      <c r="AF109" s="6">
        <f>AD109+AE109</f>
        <v>0</v>
      </c>
    </row>
    <row r="110" spans="1:32" ht="19.5" customHeight="1" thickBot="1">
      <c r="A110" s="22" t="s">
        <v>5</v>
      </c>
      <c r="B110" s="21"/>
      <c r="C110" s="9">
        <f t="shared" ref="C110:AF110" si="41">SUM(C106:C109)</f>
        <v>371287633</v>
      </c>
      <c r="D110" s="9">
        <f t="shared" si="41"/>
        <v>720273439</v>
      </c>
      <c r="E110" s="9">
        <f t="shared" si="41"/>
        <v>1091561072</v>
      </c>
      <c r="F110" s="9">
        <f t="shared" si="41"/>
        <v>371287633</v>
      </c>
      <c r="G110" s="9">
        <f t="shared" si="41"/>
        <v>719265140</v>
      </c>
      <c r="H110" s="9">
        <f t="shared" si="41"/>
        <v>1090552773</v>
      </c>
      <c r="I110" s="9">
        <f t="shared" si="41"/>
        <v>0</v>
      </c>
      <c r="J110" s="9">
        <f t="shared" si="41"/>
        <v>0</v>
      </c>
      <c r="K110" s="9">
        <f t="shared" si="41"/>
        <v>0</v>
      </c>
      <c r="L110" s="9">
        <f t="shared" si="41"/>
        <v>0</v>
      </c>
      <c r="M110" s="9">
        <f t="shared" si="41"/>
        <v>0</v>
      </c>
      <c r="N110" s="9">
        <f t="shared" si="41"/>
        <v>0</v>
      </c>
      <c r="O110" s="9">
        <f t="shared" si="41"/>
        <v>0</v>
      </c>
      <c r="P110" s="9">
        <f t="shared" si="41"/>
        <v>1008299</v>
      </c>
      <c r="Q110" s="9">
        <f t="shared" si="41"/>
        <v>1008299</v>
      </c>
      <c r="R110" s="9">
        <f t="shared" si="41"/>
        <v>0</v>
      </c>
      <c r="S110" s="9">
        <f t="shared" si="41"/>
        <v>0</v>
      </c>
      <c r="T110" s="9">
        <f t="shared" si="41"/>
        <v>0</v>
      </c>
      <c r="U110" s="9">
        <f t="shared" si="41"/>
        <v>0</v>
      </c>
      <c r="V110" s="9">
        <f t="shared" si="41"/>
        <v>0</v>
      </c>
      <c r="W110" s="9">
        <f t="shared" si="41"/>
        <v>0</v>
      </c>
      <c r="X110" s="9">
        <f t="shared" si="41"/>
        <v>0</v>
      </c>
      <c r="Y110" s="9">
        <f t="shared" si="41"/>
        <v>0</v>
      </c>
      <c r="Z110" s="9">
        <f t="shared" si="41"/>
        <v>0</v>
      </c>
      <c r="AA110" s="9">
        <f t="shared" si="41"/>
        <v>0</v>
      </c>
      <c r="AB110" s="9">
        <f t="shared" si="41"/>
        <v>0</v>
      </c>
      <c r="AC110" s="9">
        <f t="shared" si="41"/>
        <v>0</v>
      </c>
      <c r="AD110" s="9">
        <f t="shared" si="41"/>
        <v>0</v>
      </c>
      <c r="AE110" s="9">
        <f t="shared" si="41"/>
        <v>0</v>
      </c>
      <c r="AF110" s="9">
        <f t="shared" si="41"/>
        <v>0</v>
      </c>
    </row>
    <row r="111" spans="1:32" ht="19.5" customHeight="1">
      <c r="A111" s="52" t="s">
        <v>41</v>
      </c>
      <c r="B111" s="18" t="s">
        <v>2</v>
      </c>
      <c r="C111" s="5">
        <f>F111+I111+L111+O111+U111+X111+AA111+AD111+R111</f>
        <v>27585359</v>
      </c>
      <c r="D111" s="5">
        <f>G111+J111+M111+P111+V111+Y111+AB111+AE111+S111</f>
        <v>167930970</v>
      </c>
      <c r="E111" s="6">
        <f>H111+K111+N111+Q111+W111+Z111+AC111+AF111+T111</f>
        <v>195516329</v>
      </c>
      <c r="F111" s="5">
        <v>11176966</v>
      </c>
      <c r="G111" s="5">
        <v>369640</v>
      </c>
      <c r="H111" s="5">
        <f>F111+G111</f>
        <v>11546606</v>
      </c>
      <c r="I111" s="5">
        <v>477669</v>
      </c>
      <c r="J111" s="5">
        <v>1023531</v>
      </c>
      <c r="K111" s="5">
        <f>I111+J111</f>
        <v>1501200</v>
      </c>
      <c r="L111" s="5">
        <v>246425</v>
      </c>
      <c r="M111" s="5">
        <v>0</v>
      </c>
      <c r="N111" s="5">
        <f>L111+M111</f>
        <v>246425</v>
      </c>
      <c r="O111" s="5">
        <v>0</v>
      </c>
      <c r="P111" s="5">
        <v>0</v>
      </c>
      <c r="Q111" s="5">
        <f>O111+P111</f>
        <v>0</v>
      </c>
      <c r="R111" s="5">
        <v>0</v>
      </c>
      <c r="S111" s="5">
        <v>0</v>
      </c>
      <c r="T111" s="5">
        <f>R111+S111</f>
        <v>0</v>
      </c>
      <c r="U111" s="5">
        <v>4924473</v>
      </c>
      <c r="V111" s="5">
        <v>46336</v>
      </c>
      <c r="W111" s="5">
        <f>U111+V111</f>
        <v>4970809</v>
      </c>
      <c r="X111" s="5">
        <v>10759826</v>
      </c>
      <c r="Y111" s="5">
        <v>153293850</v>
      </c>
      <c r="Z111" s="8">
        <f>X111+Y111</f>
        <v>164053676</v>
      </c>
      <c r="AA111" s="5">
        <v>0</v>
      </c>
      <c r="AB111" s="5">
        <v>13197613</v>
      </c>
      <c r="AC111" s="8">
        <f>AA111+AB111</f>
        <v>13197613</v>
      </c>
      <c r="AD111" s="5">
        <v>0</v>
      </c>
      <c r="AE111" s="5">
        <v>0</v>
      </c>
      <c r="AF111" s="6">
        <f>AD111+AE111</f>
        <v>0</v>
      </c>
    </row>
    <row r="112" spans="1:32" ht="19.5" customHeight="1">
      <c r="A112" s="53"/>
      <c r="B112" s="17" t="s">
        <v>3</v>
      </c>
      <c r="C112" s="5">
        <f t="shared" ref="C112:E114" si="42">F112+I112+L112+O112+U112+X112+AA112+AD112+R112</f>
        <v>1371955212</v>
      </c>
      <c r="D112" s="5">
        <f t="shared" si="42"/>
        <v>459137637</v>
      </c>
      <c r="E112" s="6">
        <f t="shared" si="42"/>
        <v>1831092849</v>
      </c>
      <c r="F112" s="5">
        <v>0</v>
      </c>
      <c r="G112" s="5">
        <v>0</v>
      </c>
      <c r="H112" s="5">
        <f>F112+G112</f>
        <v>0</v>
      </c>
      <c r="I112" s="5">
        <v>0</v>
      </c>
      <c r="J112" s="5">
        <v>0</v>
      </c>
      <c r="K112" s="5">
        <f>I112+J112</f>
        <v>0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0</v>
      </c>
      <c r="T112" s="5">
        <f>R112+S112</f>
        <v>0</v>
      </c>
      <c r="U112" s="5">
        <v>0</v>
      </c>
      <c r="V112" s="5">
        <v>3183697</v>
      </c>
      <c r="W112" s="5">
        <f>U112+V112</f>
        <v>3183697</v>
      </c>
      <c r="X112" s="5">
        <v>1021821060</v>
      </c>
      <c r="Y112" s="5">
        <v>2584457</v>
      </c>
      <c r="Z112" s="8">
        <f>X112+Y112</f>
        <v>1024405517</v>
      </c>
      <c r="AA112" s="5">
        <v>350134152</v>
      </c>
      <c r="AB112" s="5">
        <v>453369483</v>
      </c>
      <c r="AC112" s="8">
        <f>AA112+AB112</f>
        <v>803503635</v>
      </c>
      <c r="AD112" s="5">
        <v>0</v>
      </c>
      <c r="AE112" s="5">
        <v>0</v>
      </c>
      <c r="AF112" s="6">
        <f>AD112+AE112</f>
        <v>0</v>
      </c>
    </row>
    <row r="113" spans="1:32" ht="19.5" customHeight="1">
      <c r="A113" s="53"/>
      <c r="B113" s="17" t="s">
        <v>59</v>
      </c>
      <c r="C113" s="5">
        <f t="shared" si="42"/>
        <v>117621020</v>
      </c>
      <c r="D113" s="5">
        <f t="shared" si="42"/>
        <v>54006806</v>
      </c>
      <c r="E113" s="6">
        <f t="shared" si="42"/>
        <v>171627826</v>
      </c>
      <c r="F113" s="5">
        <v>0</v>
      </c>
      <c r="G113" s="5">
        <v>59631</v>
      </c>
      <c r="H113" s="5">
        <f>F113+G113</f>
        <v>59631</v>
      </c>
      <c r="I113" s="5">
        <v>0</v>
      </c>
      <c r="J113" s="5">
        <v>0</v>
      </c>
      <c r="K113" s="5">
        <f>I113+J113</f>
        <v>0</v>
      </c>
      <c r="L113" s="5">
        <v>0</v>
      </c>
      <c r="M113" s="5">
        <v>0</v>
      </c>
      <c r="N113" s="5">
        <f>L113+M113</f>
        <v>0</v>
      </c>
      <c r="O113" s="5">
        <v>0</v>
      </c>
      <c r="P113" s="5">
        <v>0</v>
      </c>
      <c r="Q113" s="5">
        <f>O113+P113</f>
        <v>0</v>
      </c>
      <c r="R113" s="5">
        <v>0</v>
      </c>
      <c r="S113" s="5">
        <v>0</v>
      </c>
      <c r="T113" s="5">
        <f>R113+S113</f>
        <v>0</v>
      </c>
      <c r="U113" s="5">
        <v>0</v>
      </c>
      <c r="V113" s="5">
        <v>0</v>
      </c>
      <c r="W113" s="5">
        <f>U113+V113</f>
        <v>0</v>
      </c>
      <c r="X113" s="5">
        <v>0</v>
      </c>
      <c r="Y113" s="5">
        <v>0</v>
      </c>
      <c r="Z113" s="8">
        <f>X113+Y113</f>
        <v>0</v>
      </c>
      <c r="AA113" s="5">
        <v>117621020</v>
      </c>
      <c r="AB113" s="5">
        <v>53947175</v>
      </c>
      <c r="AC113" s="8">
        <f>AA113+AB113</f>
        <v>171568195</v>
      </c>
      <c r="AD113" s="5">
        <v>0</v>
      </c>
      <c r="AE113" s="5">
        <v>0</v>
      </c>
      <c r="AF113" s="6">
        <f>AD113+AE113</f>
        <v>0</v>
      </c>
    </row>
    <row r="114" spans="1:32" ht="19.5" customHeight="1">
      <c r="A114" s="54"/>
      <c r="B114" s="17" t="s">
        <v>4</v>
      </c>
      <c r="C114" s="5">
        <f t="shared" si="42"/>
        <v>63081087</v>
      </c>
      <c r="D114" s="5">
        <f t="shared" si="42"/>
        <v>611530015</v>
      </c>
      <c r="E114" s="6">
        <f t="shared" si="42"/>
        <v>674611102</v>
      </c>
      <c r="F114" s="5">
        <v>4942763</v>
      </c>
      <c r="G114" s="5">
        <v>186392366</v>
      </c>
      <c r="H114" s="5">
        <f>F114+G114</f>
        <v>191335129</v>
      </c>
      <c r="I114" s="5">
        <v>0</v>
      </c>
      <c r="J114" s="5">
        <v>0</v>
      </c>
      <c r="K114" s="5">
        <f>I114+J114</f>
        <v>0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0</v>
      </c>
      <c r="S114" s="5">
        <v>0</v>
      </c>
      <c r="T114" s="5">
        <f>R114+S114</f>
        <v>0</v>
      </c>
      <c r="U114" s="5">
        <v>45256634</v>
      </c>
      <c r="V114" s="5">
        <v>419127023</v>
      </c>
      <c r="W114" s="5">
        <f>U114+V114</f>
        <v>464383657</v>
      </c>
      <c r="X114" s="5">
        <v>12881690</v>
      </c>
      <c r="Y114" s="5">
        <v>6010626</v>
      </c>
      <c r="Z114" s="8">
        <f>X114+Y114</f>
        <v>18892316</v>
      </c>
      <c r="AA114" s="5">
        <v>0</v>
      </c>
      <c r="AB114" s="5">
        <v>0</v>
      </c>
      <c r="AC114" s="8">
        <f>AA114+AB114</f>
        <v>0</v>
      </c>
      <c r="AD114" s="5">
        <v>0</v>
      </c>
      <c r="AE114" s="5">
        <v>0</v>
      </c>
      <c r="AF114" s="6">
        <f>AD114+AE114</f>
        <v>0</v>
      </c>
    </row>
    <row r="115" spans="1:32" ht="19.5" customHeight="1" thickBot="1">
      <c r="A115" s="22" t="s">
        <v>5</v>
      </c>
      <c r="B115" s="21"/>
      <c r="C115" s="9">
        <f t="shared" ref="C115:AF115" si="43">SUM(C111:C114)</f>
        <v>1580242678</v>
      </c>
      <c r="D115" s="9">
        <f t="shared" si="43"/>
        <v>1292605428</v>
      </c>
      <c r="E115" s="9">
        <f t="shared" si="43"/>
        <v>2872848106</v>
      </c>
      <c r="F115" s="9">
        <f t="shared" si="43"/>
        <v>16119729</v>
      </c>
      <c r="G115" s="9">
        <f t="shared" si="43"/>
        <v>186821637</v>
      </c>
      <c r="H115" s="9">
        <f t="shared" si="43"/>
        <v>202941366</v>
      </c>
      <c r="I115" s="9">
        <f t="shared" si="43"/>
        <v>477669</v>
      </c>
      <c r="J115" s="9">
        <f t="shared" si="43"/>
        <v>1023531</v>
      </c>
      <c r="K115" s="9">
        <f t="shared" si="43"/>
        <v>1501200</v>
      </c>
      <c r="L115" s="9">
        <f t="shared" si="43"/>
        <v>246425</v>
      </c>
      <c r="M115" s="9">
        <f t="shared" si="43"/>
        <v>0</v>
      </c>
      <c r="N115" s="9">
        <f t="shared" si="43"/>
        <v>246425</v>
      </c>
      <c r="O115" s="9">
        <f t="shared" si="43"/>
        <v>0</v>
      </c>
      <c r="P115" s="9">
        <f t="shared" si="43"/>
        <v>0</v>
      </c>
      <c r="Q115" s="9">
        <f t="shared" si="43"/>
        <v>0</v>
      </c>
      <c r="R115" s="9">
        <f t="shared" si="43"/>
        <v>0</v>
      </c>
      <c r="S115" s="9">
        <f t="shared" si="43"/>
        <v>0</v>
      </c>
      <c r="T115" s="9">
        <f t="shared" si="43"/>
        <v>0</v>
      </c>
      <c r="U115" s="9">
        <f t="shared" si="43"/>
        <v>50181107</v>
      </c>
      <c r="V115" s="9">
        <f t="shared" si="43"/>
        <v>422357056</v>
      </c>
      <c r="W115" s="9">
        <f t="shared" si="43"/>
        <v>472538163</v>
      </c>
      <c r="X115" s="9">
        <f t="shared" si="43"/>
        <v>1045462576</v>
      </c>
      <c r="Y115" s="9">
        <f t="shared" si="43"/>
        <v>161888933</v>
      </c>
      <c r="Z115" s="9">
        <f t="shared" si="43"/>
        <v>1207351509</v>
      </c>
      <c r="AA115" s="9">
        <f t="shared" si="43"/>
        <v>467755172</v>
      </c>
      <c r="AB115" s="9">
        <f t="shared" si="43"/>
        <v>520514271</v>
      </c>
      <c r="AC115" s="9">
        <f t="shared" si="43"/>
        <v>988269443</v>
      </c>
      <c r="AD115" s="9">
        <f t="shared" si="43"/>
        <v>0</v>
      </c>
      <c r="AE115" s="9">
        <f t="shared" si="43"/>
        <v>0</v>
      </c>
      <c r="AF115" s="9">
        <f t="shared" si="43"/>
        <v>0</v>
      </c>
    </row>
    <row r="116" spans="1:32" ht="19.5" customHeight="1">
      <c r="A116" s="52" t="s">
        <v>42</v>
      </c>
      <c r="B116" s="18" t="s">
        <v>2</v>
      </c>
      <c r="C116" s="5">
        <f>F116+I116+L116+O116+U116+X116+AA116+AD116+R116</f>
        <v>341610</v>
      </c>
      <c r="D116" s="5">
        <f>G116+J116+M116+P116+V116+Y116+AB116+AE116+S116</f>
        <v>0</v>
      </c>
      <c r="E116" s="6">
        <f>H116+K116+N116+Q116+W116+Z116+AC116+AF116+T116</f>
        <v>341610</v>
      </c>
      <c r="F116" s="5">
        <v>341610</v>
      </c>
      <c r="G116" s="5">
        <v>0</v>
      </c>
      <c r="H116" s="5">
        <f>F116+G116</f>
        <v>341610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5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8">
        <f>AA116+AB116</f>
        <v>0</v>
      </c>
      <c r="AD116" s="5">
        <v>0</v>
      </c>
      <c r="AE116" s="5">
        <v>0</v>
      </c>
      <c r="AF116" s="6">
        <f>AD116+AE116</f>
        <v>0</v>
      </c>
    </row>
    <row r="117" spans="1:32" ht="19.5" customHeight="1">
      <c r="A117" s="53"/>
      <c r="B117" s="17" t="s">
        <v>3</v>
      </c>
      <c r="C117" s="5">
        <f t="shared" ref="C117:E119" si="44">F117+I117+L117+O117+U117+X117+AA117+AD117+R117</f>
        <v>0</v>
      </c>
      <c r="D117" s="5">
        <f t="shared" si="44"/>
        <v>0</v>
      </c>
      <c r="E117" s="6">
        <f t="shared" si="44"/>
        <v>0</v>
      </c>
      <c r="F117" s="5">
        <v>0</v>
      </c>
      <c r="G117" s="5">
        <v>0</v>
      </c>
      <c r="H117" s="5">
        <f>F117+G117</f>
        <v>0</v>
      </c>
      <c r="I117" s="5">
        <v>0</v>
      </c>
      <c r="J117" s="5">
        <v>0</v>
      </c>
      <c r="K117" s="5">
        <f>I117+J117</f>
        <v>0</v>
      </c>
      <c r="L117" s="5">
        <v>0</v>
      </c>
      <c r="M117" s="5">
        <v>0</v>
      </c>
      <c r="N117" s="5">
        <f>L117+M117</f>
        <v>0</v>
      </c>
      <c r="O117" s="5">
        <v>0</v>
      </c>
      <c r="P117" s="5">
        <v>0</v>
      </c>
      <c r="Q117" s="5">
        <f>O117+P117</f>
        <v>0</v>
      </c>
      <c r="R117" s="5">
        <v>0</v>
      </c>
      <c r="S117" s="5">
        <v>0</v>
      </c>
      <c r="T117" s="5">
        <f>R117+S117</f>
        <v>0</v>
      </c>
      <c r="U117" s="5">
        <v>0</v>
      </c>
      <c r="V117" s="5">
        <v>0</v>
      </c>
      <c r="W117" s="5">
        <f>U117+V117</f>
        <v>0</v>
      </c>
      <c r="X117" s="5">
        <v>0</v>
      </c>
      <c r="Y117" s="5">
        <v>0</v>
      </c>
      <c r="Z117" s="8">
        <f>X117+Y117</f>
        <v>0</v>
      </c>
      <c r="AA117" s="5">
        <v>0</v>
      </c>
      <c r="AB117" s="5">
        <v>0</v>
      </c>
      <c r="AC117" s="8">
        <f>AA117+AB117</f>
        <v>0</v>
      </c>
      <c r="AD117" s="5">
        <v>0</v>
      </c>
      <c r="AE117" s="5">
        <v>0</v>
      </c>
      <c r="AF117" s="6">
        <f>AD117+AE117</f>
        <v>0</v>
      </c>
    </row>
    <row r="118" spans="1:32" ht="19.5" customHeight="1">
      <c r="A118" s="53"/>
      <c r="B118" s="17" t="s">
        <v>59</v>
      </c>
      <c r="C118" s="5">
        <f t="shared" si="44"/>
        <v>0</v>
      </c>
      <c r="D118" s="5">
        <f t="shared" si="44"/>
        <v>0</v>
      </c>
      <c r="E118" s="6">
        <f t="shared" si="44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5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8">
        <f>AA118+AB118</f>
        <v>0</v>
      </c>
      <c r="AD118" s="5">
        <v>0</v>
      </c>
      <c r="AE118" s="5">
        <v>0</v>
      </c>
      <c r="AF118" s="6">
        <f>AD118+AE118</f>
        <v>0</v>
      </c>
    </row>
    <row r="119" spans="1:32" ht="19.5" customHeight="1">
      <c r="A119" s="54"/>
      <c r="B119" s="17" t="s">
        <v>4</v>
      </c>
      <c r="C119" s="5">
        <f t="shared" si="44"/>
        <v>0</v>
      </c>
      <c r="D119" s="5">
        <f t="shared" si="44"/>
        <v>0</v>
      </c>
      <c r="E119" s="6">
        <f t="shared" si="44"/>
        <v>0</v>
      </c>
      <c r="F119" s="5">
        <v>0</v>
      </c>
      <c r="G119" s="5">
        <v>0</v>
      </c>
      <c r="H119" s="5">
        <f>F119+G119</f>
        <v>0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5">
        <f>U119+V119</f>
        <v>0</v>
      </c>
      <c r="X119" s="5">
        <v>0</v>
      </c>
      <c r="Y119" s="5">
        <v>0</v>
      </c>
      <c r="Z119" s="8">
        <f>X119+Y119</f>
        <v>0</v>
      </c>
      <c r="AA119" s="5">
        <v>0</v>
      </c>
      <c r="AB119" s="5">
        <v>0</v>
      </c>
      <c r="AC119" s="8">
        <f>AA119+AB119</f>
        <v>0</v>
      </c>
      <c r="AD119" s="5">
        <v>0</v>
      </c>
      <c r="AE119" s="5">
        <v>0</v>
      </c>
      <c r="AF119" s="6">
        <f>AD119+AE119</f>
        <v>0</v>
      </c>
    </row>
    <row r="120" spans="1:32" ht="19.5" customHeight="1" thickBot="1">
      <c r="A120" s="22" t="s">
        <v>5</v>
      </c>
      <c r="B120" s="21"/>
      <c r="C120" s="9">
        <f t="shared" ref="C120:AF120" si="45">SUM(C116:C119)</f>
        <v>341610</v>
      </c>
      <c r="D120" s="9">
        <f t="shared" si="45"/>
        <v>0</v>
      </c>
      <c r="E120" s="9">
        <f t="shared" si="45"/>
        <v>341610</v>
      </c>
      <c r="F120" s="9">
        <f t="shared" si="45"/>
        <v>341610</v>
      </c>
      <c r="G120" s="9">
        <f t="shared" si="45"/>
        <v>0</v>
      </c>
      <c r="H120" s="9">
        <f t="shared" si="45"/>
        <v>341610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0</v>
      </c>
      <c r="S120" s="9">
        <f t="shared" si="45"/>
        <v>0</v>
      </c>
      <c r="T120" s="9">
        <f t="shared" si="45"/>
        <v>0</v>
      </c>
      <c r="U120" s="9">
        <f t="shared" si="45"/>
        <v>0</v>
      </c>
      <c r="V120" s="9">
        <f t="shared" si="45"/>
        <v>0</v>
      </c>
      <c r="W120" s="9">
        <f t="shared" si="45"/>
        <v>0</v>
      </c>
      <c r="X120" s="9">
        <f t="shared" si="45"/>
        <v>0</v>
      </c>
      <c r="Y120" s="9">
        <f t="shared" si="45"/>
        <v>0</v>
      </c>
      <c r="Z120" s="9">
        <f t="shared" si="45"/>
        <v>0</v>
      </c>
      <c r="AA120" s="9">
        <f t="shared" si="45"/>
        <v>0</v>
      </c>
      <c r="AB120" s="9">
        <f t="shared" si="45"/>
        <v>0</v>
      </c>
      <c r="AC120" s="9">
        <f t="shared" si="45"/>
        <v>0</v>
      </c>
      <c r="AD120" s="9">
        <f t="shared" si="45"/>
        <v>0</v>
      </c>
      <c r="AE120" s="9">
        <f t="shared" si="45"/>
        <v>0</v>
      </c>
      <c r="AF120" s="9">
        <f t="shared" si="45"/>
        <v>0</v>
      </c>
    </row>
    <row r="121" spans="1:32" ht="19.5" customHeight="1">
      <c r="A121" s="52" t="s">
        <v>43</v>
      </c>
      <c r="B121" s="18" t="s">
        <v>2</v>
      </c>
      <c r="C121" s="5">
        <f>F121+I121+L121+O121+U121+X121+AA121+AD121+R121</f>
        <v>0</v>
      </c>
      <c r="D121" s="5">
        <f>G121+J121+M121+P121+V121+Y121+AB121+AE121+S121</f>
        <v>46733</v>
      </c>
      <c r="E121" s="6">
        <f>H121+K121+N121+Q121+W121+Z121+AC121+AF121+T121</f>
        <v>46733</v>
      </c>
      <c r="F121" s="5">
        <v>0</v>
      </c>
      <c r="G121" s="5">
        <v>46733</v>
      </c>
      <c r="H121" s="5">
        <f>F121+G121</f>
        <v>46733</v>
      </c>
      <c r="I121" s="5">
        <v>0</v>
      </c>
      <c r="J121" s="5">
        <v>0</v>
      </c>
      <c r="K121" s="5">
        <f>I121+J121</f>
        <v>0</v>
      </c>
      <c r="L121" s="5">
        <v>0</v>
      </c>
      <c r="M121" s="5">
        <v>0</v>
      </c>
      <c r="N121" s="5">
        <f>L121+M121</f>
        <v>0</v>
      </c>
      <c r="O121" s="5">
        <v>0</v>
      </c>
      <c r="P121" s="5">
        <v>0</v>
      </c>
      <c r="Q121" s="5">
        <f>O121+P121</f>
        <v>0</v>
      </c>
      <c r="R121" s="5">
        <v>0</v>
      </c>
      <c r="S121" s="5">
        <v>0</v>
      </c>
      <c r="T121" s="5">
        <f>R121+S121</f>
        <v>0</v>
      </c>
      <c r="U121" s="5">
        <v>0</v>
      </c>
      <c r="V121" s="5">
        <v>0</v>
      </c>
      <c r="W121" s="5">
        <f>U121+V121</f>
        <v>0</v>
      </c>
      <c r="X121" s="5">
        <v>0</v>
      </c>
      <c r="Y121" s="5">
        <v>0</v>
      </c>
      <c r="Z121" s="8">
        <f>X121+Y121</f>
        <v>0</v>
      </c>
      <c r="AA121" s="5">
        <v>0</v>
      </c>
      <c r="AB121" s="5">
        <v>0</v>
      </c>
      <c r="AC121" s="8">
        <f>AA121+AB121</f>
        <v>0</v>
      </c>
      <c r="AD121" s="5">
        <v>0</v>
      </c>
      <c r="AE121" s="5">
        <v>0</v>
      </c>
      <c r="AF121" s="6">
        <f>AD121+AE121</f>
        <v>0</v>
      </c>
    </row>
    <row r="122" spans="1:32" ht="19.5" customHeight="1">
      <c r="A122" s="53"/>
      <c r="B122" s="17" t="s">
        <v>3</v>
      </c>
      <c r="C122" s="5">
        <f t="shared" ref="C122:E124" si="46">F122+I122+L122+O122+U122+X122+AA122+AD122+R122</f>
        <v>3286474</v>
      </c>
      <c r="D122" s="5">
        <f t="shared" si="46"/>
        <v>0</v>
      </c>
      <c r="E122" s="6">
        <f t="shared" si="46"/>
        <v>3286474</v>
      </c>
      <c r="F122" s="5">
        <v>3286474</v>
      </c>
      <c r="G122" s="5">
        <v>0</v>
      </c>
      <c r="H122" s="5">
        <f>F122+G122</f>
        <v>3286474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0</v>
      </c>
      <c r="P122" s="5">
        <v>0</v>
      </c>
      <c r="Q122" s="5">
        <f>O122+P122</f>
        <v>0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5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8">
        <f>AA122+AB122</f>
        <v>0</v>
      </c>
      <c r="AD122" s="5">
        <v>0</v>
      </c>
      <c r="AE122" s="5">
        <v>0</v>
      </c>
      <c r="AF122" s="6">
        <f>AD122+AE122</f>
        <v>0</v>
      </c>
    </row>
    <row r="123" spans="1:32" ht="19.5" customHeight="1">
      <c r="A123" s="53"/>
      <c r="B123" s="17" t="s">
        <v>59</v>
      </c>
      <c r="C123" s="5">
        <f t="shared" si="46"/>
        <v>0</v>
      </c>
      <c r="D123" s="5">
        <f t="shared" si="46"/>
        <v>0</v>
      </c>
      <c r="E123" s="6">
        <f t="shared" si="46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5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8">
        <f>AA123+AB123</f>
        <v>0</v>
      </c>
      <c r="AD123" s="5">
        <v>0</v>
      </c>
      <c r="AE123" s="5">
        <v>0</v>
      </c>
      <c r="AF123" s="6">
        <f>AD123+AE123</f>
        <v>0</v>
      </c>
    </row>
    <row r="124" spans="1:32" ht="19.5" customHeight="1">
      <c r="A124" s="54"/>
      <c r="B124" s="17" t="s">
        <v>4</v>
      </c>
      <c r="C124" s="5">
        <f t="shared" si="46"/>
        <v>8171571</v>
      </c>
      <c r="D124" s="5">
        <f t="shared" si="46"/>
        <v>16670961</v>
      </c>
      <c r="E124" s="6">
        <f t="shared" si="46"/>
        <v>24842532</v>
      </c>
      <c r="F124" s="5">
        <v>1759766</v>
      </c>
      <c r="G124" s="5">
        <v>15155087</v>
      </c>
      <c r="H124" s="5">
        <f>F124+G124</f>
        <v>16914853</v>
      </c>
      <c r="I124" s="5">
        <v>0</v>
      </c>
      <c r="J124" s="5">
        <v>0</v>
      </c>
      <c r="K124" s="5">
        <f>I124+J124</f>
        <v>0</v>
      </c>
      <c r="L124" s="5">
        <v>6411805</v>
      </c>
      <c r="M124" s="5">
        <v>0</v>
      </c>
      <c r="N124" s="5">
        <f>L124+M124</f>
        <v>6411805</v>
      </c>
      <c r="O124" s="5">
        <v>0</v>
      </c>
      <c r="P124" s="5">
        <v>1515874</v>
      </c>
      <c r="Q124" s="5">
        <f>O124+P124</f>
        <v>1515874</v>
      </c>
      <c r="R124" s="5">
        <v>0</v>
      </c>
      <c r="S124" s="5">
        <v>0</v>
      </c>
      <c r="T124" s="5">
        <f>R124+S124</f>
        <v>0</v>
      </c>
      <c r="U124" s="5">
        <v>0</v>
      </c>
      <c r="V124" s="5">
        <v>0</v>
      </c>
      <c r="W124" s="5">
        <f>U124+V124</f>
        <v>0</v>
      </c>
      <c r="X124" s="5">
        <v>0</v>
      </c>
      <c r="Y124" s="5">
        <v>0</v>
      </c>
      <c r="Z124" s="8">
        <f>X124+Y124</f>
        <v>0</v>
      </c>
      <c r="AA124" s="5">
        <v>0</v>
      </c>
      <c r="AB124" s="5">
        <v>0</v>
      </c>
      <c r="AC124" s="8">
        <f>AA124+AB124</f>
        <v>0</v>
      </c>
      <c r="AD124" s="5">
        <v>0</v>
      </c>
      <c r="AE124" s="5">
        <v>0</v>
      </c>
      <c r="AF124" s="6">
        <f>AD124+AE124</f>
        <v>0</v>
      </c>
    </row>
    <row r="125" spans="1:32" ht="19.5" customHeight="1" thickBot="1">
      <c r="A125" s="22" t="s">
        <v>5</v>
      </c>
      <c r="B125" s="21"/>
      <c r="C125" s="9">
        <f t="shared" ref="C125:AF125" si="47">SUM(C121:C124)</f>
        <v>11458045</v>
      </c>
      <c r="D125" s="9">
        <f t="shared" si="47"/>
        <v>16717694</v>
      </c>
      <c r="E125" s="9">
        <f t="shared" si="47"/>
        <v>28175739</v>
      </c>
      <c r="F125" s="9">
        <f t="shared" si="47"/>
        <v>5046240</v>
      </c>
      <c r="G125" s="9">
        <f t="shared" si="47"/>
        <v>15201820</v>
      </c>
      <c r="H125" s="9">
        <f t="shared" si="47"/>
        <v>20248060</v>
      </c>
      <c r="I125" s="9">
        <f t="shared" si="47"/>
        <v>0</v>
      </c>
      <c r="J125" s="9">
        <f t="shared" si="47"/>
        <v>0</v>
      </c>
      <c r="K125" s="9">
        <f t="shared" si="47"/>
        <v>0</v>
      </c>
      <c r="L125" s="9">
        <f t="shared" si="47"/>
        <v>6411805</v>
      </c>
      <c r="M125" s="9">
        <f t="shared" si="47"/>
        <v>0</v>
      </c>
      <c r="N125" s="9">
        <f t="shared" si="47"/>
        <v>6411805</v>
      </c>
      <c r="O125" s="9">
        <f t="shared" si="47"/>
        <v>0</v>
      </c>
      <c r="P125" s="9">
        <f t="shared" si="47"/>
        <v>1515874</v>
      </c>
      <c r="Q125" s="9">
        <f t="shared" si="47"/>
        <v>1515874</v>
      </c>
      <c r="R125" s="9">
        <f t="shared" si="47"/>
        <v>0</v>
      </c>
      <c r="S125" s="9">
        <f t="shared" si="47"/>
        <v>0</v>
      </c>
      <c r="T125" s="9">
        <f t="shared" si="47"/>
        <v>0</v>
      </c>
      <c r="U125" s="9">
        <f t="shared" si="47"/>
        <v>0</v>
      </c>
      <c r="V125" s="9">
        <f t="shared" si="47"/>
        <v>0</v>
      </c>
      <c r="W125" s="9">
        <f t="shared" si="47"/>
        <v>0</v>
      </c>
      <c r="X125" s="9">
        <f t="shared" si="47"/>
        <v>0</v>
      </c>
      <c r="Y125" s="9">
        <f t="shared" si="47"/>
        <v>0</v>
      </c>
      <c r="Z125" s="9">
        <f t="shared" si="47"/>
        <v>0</v>
      </c>
      <c r="AA125" s="9">
        <f t="shared" si="47"/>
        <v>0</v>
      </c>
      <c r="AB125" s="9">
        <f t="shared" si="47"/>
        <v>0</v>
      </c>
      <c r="AC125" s="9">
        <f t="shared" si="47"/>
        <v>0</v>
      </c>
      <c r="AD125" s="9">
        <f t="shared" si="47"/>
        <v>0</v>
      </c>
      <c r="AE125" s="9">
        <f t="shared" si="47"/>
        <v>0</v>
      </c>
      <c r="AF125" s="9">
        <f t="shared" si="47"/>
        <v>0</v>
      </c>
    </row>
    <row r="126" spans="1:32" ht="19.5" customHeight="1">
      <c r="A126" s="52" t="s">
        <v>44</v>
      </c>
      <c r="B126" s="18" t="s">
        <v>2</v>
      </c>
      <c r="C126" s="5">
        <f>F126+I126+L126+O126+U126+X126+AA126+AD126+R126</f>
        <v>0</v>
      </c>
      <c r="D126" s="5">
        <f>G126+J126+M126+P126+V126+Y126+AB126+AE126+S126</f>
        <v>0</v>
      </c>
      <c r="E126" s="6">
        <f>H126+K126+N126+Q126+W126+Z126+AC126+AF126+T126</f>
        <v>0</v>
      </c>
      <c r="F126" s="5">
        <v>0</v>
      </c>
      <c r="G126" s="5">
        <v>0</v>
      </c>
      <c r="H126" s="5">
        <f>F126+G126</f>
        <v>0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5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8">
        <f>AA126+AB126</f>
        <v>0</v>
      </c>
      <c r="AD126" s="5">
        <v>0</v>
      </c>
      <c r="AE126" s="5">
        <v>0</v>
      </c>
      <c r="AF126" s="6">
        <f>AD126+AE126</f>
        <v>0</v>
      </c>
    </row>
    <row r="127" spans="1:32" ht="19.5" customHeight="1">
      <c r="A127" s="53"/>
      <c r="B127" s="17" t="s">
        <v>3</v>
      </c>
      <c r="C127" s="5">
        <f t="shared" ref="C127:E129" si="48">F127+I127+L127+O127+U127+X127+AA127+AD127+R127</f>
        <v>5915462</v>
      </c>
      <c r="D127" s="5">
        <f t="shared" si="48"/>
        <v>0</v>
      </c>
      <c r="E127" s="6">
        <f t="shared" si="48"/>
        <v>5915462</v>
      </c>
      <c r="F127" s="5">
        <v>0</v>
      </c>
      <c r="G127" s="5">
        <v>0</v>
      </c>
      <c r="H127" s="5">
        <f>F127+G127</f>
        <v>0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0</v>
      </c>
      <c r="W127" s="5">
        <f>U127+V127</f>
        <v>0</v>
      </c>
      <c r="X127" s="5">
        <v>5915462</v>
      </c>
      <c r="Y127" s="5">
        <v>0</v>
      </c>
      <c r="Z127" s="8">
        <f>X127+Y127</f>
        <v>5915462</v>
      </c>
      <c r="AA127" s="5">
        <v>0</v>
      </c>
      <c r="AB127" s="5">
        <v>0</v>
      </c>
      <c r="AC127" s="8">
        <f>AA127+AB127</f>
        <v>0</v>
      </c>
      <c r="AD127" s="5">
        <v>0</v>
      </c>
      <c r="AE127" s="5">
        <v>0</v>
      </c>
      <c r="AF127" s="6">
        <f>AD127+AE127</f>
        <v>0</v>
      </c>
    </row>
    <row r="128" spans="1:32" ht="19.5" customHeight="1">
      <c r="A128" s="53"/>
      <c r="B128" s="17" t="s">
        <v>59</v>
      </c>
      <c r="C128" s="5">
        <f t="shared" si="48"/>
        <v>0</v>
      </c>
      <c r="D128" s="5">
        <f t="shared" si="48"/>
        <v>0</v>
      </c>
      <c r="E128" s="6">
        <f t="shared" si="48"/>
        <v>0</v>
      </c>
      <c r="F128" s="5">
        <v>0</v>
      </c>
      <c r="G128" s="5">
        <v>0</v>
      </c>
      <c r="H128" s="5">
        <f>F128+G128</f>
        <v>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5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8">
        <f>AA128+AB128</f>
        <v>0</v>
      </c>
      <c r="AD128" s="5">
        <v>0</v>
      </c>
      <c r="AE128" s="5">
        <v>0</v>
      </c>
      <c r="AF128" s="6">
        <f>AD128+AE128</f>
        <v>0</v>
      </c>
    </row>
    <row r="129" spans="1:32" ht="19.5" customHeight="1">
      <c r="A129" s="54"/>
      <c r="B129" s="17" t="s">
        <v>4</v>
      </c>
      <c r="C129" s="5">
        <f t="shared" si="48"/>
        <v>2179700</v>
      </c>
      <c r="D129" s="5">
        <f t="shared" si="48"/>
        <v>36433617</v>
      </c>
      <c r="E129" s="6">
        <f t="shared" si="48"/>
        <v>38613317</v>
      </c>
      <c r="F129" s="5">
        <v>2179700</v>
      </c>
      <c r="G129" s="5">
        <v>7933670</v>
      </c>
      <c r="H129" s="5">
        <f>F129+G129</f>
        <v>10113370</v>
      </c>
      <c r="I129" s="5">
        <v>0</v>
      </c>
      <c r="J129" s="5">
        <v>0</v>
      </c>
      <c r="K129" s="5">
        <f>I129+J129</f>
        <v>0</v>
      </c>
      <c r="L129" s="5">
        <v>0</v>
      </c>
      <c r="M129" s="5">
        <v>0</v>
      </c>
      <c r="N129" s="5">
        <f>L129+M129</f>
        <v>0</v>
      </c>
      <c r="O129" s="5">
        <v>0</v>
      </c>
      <c r="P129" s="5">
        <v>0</v>
      </c>
      <c r="Q129" s="5">
        <f>O129+P129</f>
        <v>0</v>
      </c>
      <c r="R129" s="5">
        <v>0</v>
      </c>
      <c r="S129" s="5">
        <v>0</v>
      </c>
      <c r="T129" s="5">
        <f>R129+S129</f>
        <v>0</v>
      </c>
      <c r="U129" s="5">
        <v>0</v>
      </c>
      <c r="V129" s="5">
        <v>0</v>
      </c>
      <c r="W129" s="5">
        <f>U129+V129</f>
        <v>0</v>
      </c>
      <c r="X129" s="5">
        <v>0</v>
      </c>
      <c r="Y129" s="5">
        <v>28499947</v>
      </c>
      <c r="Z129" s="8">
        <f>X129+Y129</f>
        <v>28499947</v>
      </c>
      <c r="AA129" s="5">
        <v>0</v>
      </c>
      <c r="AB129" s="5">
        <v>0</v>
      </c>
      <c r="AC129" s="8">
        <f>AA129+AB129</f>
        <v>0</v>
      </c>
      <c r="AD129" s="5">
        <v>0</v>
      </c>
      <c r="AE129" s="5">
        <v>0</v>
      </c>
      <c r="AF129" s="6">
        <f>AD129+AE129</f>
        <v>0</v>
      </c>
    </row>
    <row r="130" spans="1:32" ht="19.5" customHeight="1" thickBot="1">
      <c r="A130" s="22" t="s">
        <v>5</v>
      </c>
      <c r="B130" s="21"/>
      <c r="C130" s="9">
        <f t="shared" ref="C130:AF130" si="49">SUM(C126:C129)</f>
        <v>8095162</v>
      </c>
      <c r="D130" s="9">
        <f t="shared" si="49"/>
        <v>36433617</v>
      </c>
      <c r="E130" s="9">
        <f t="shared" si="49"/>
        <v>44528779</v>
      </c>
      <c r="F130" s="9">
        <f t="shared" si="49"/>
        <v>2179700</v>
      </c>
      <c r="G130" s="9">
        <f t="shared" si="49"/>
        <v>7933670</v>
      </c>
      <c r="H130" s="9">
        <f t="shared" si="49"/>
        <v>10113370</v>
      </c>
      <c r="I130" s="9">
        <f t="shared" si="49"/>
        <v>0</v>
      </c>
      <c r="J130" s="9">
        <f t="shared" si="49"/>
        <v>0</v>
      </c>
      <c r="K130" s="9">
        <f t="shared" si="49"/>
        <v>0</v>
      </c>
      <c r="L130" s="9">
        <f t="shared" si="49"/>
        <v>0</v>
      </c>
      <c r="M130" s="9">
        <f t="shared" si="49"/>
        <v>0</v>
      </c>
      <c r="N130" s="9">
        <f t="shared" si="49"/>
        <v>0</v>
      </c>
      <c r="O130" s="9">
        <f t="shared" si="49"/>
        <v>0</v>
      </c>
      <c r="P130" s="9">
        <f t="shared" si="49"/>
        <v>0</v>
      </c>
      <c r="Q130" s="9">
        <f t="shared" si="49"/>
        <v>0</v>
      </c>
      <c r="R130" s="9">
        <f t="shared" si="49"/>
        <v>0</v>
      </c>
      <c r="S130" s="9">
        <f t="shared" si="49"/>
        <v>0</v>
      </c>
      <c r="T130" s="9">
        <f t="shared" si="49"/>
        <v>0</v>
      </c>
      <c r="U130" s="9">
        <f t="shared" si="49"/>
        <v>0</v>
      </c>
      <c r="V130" s="9">
        <f t="shared" si="49"/>
        <v>0</v>
      </c>
      <c r="W130" s="9">
        <f t="shared" si="49"/>
        <v>0</v>
      </c>
      <c r="X130" s="9">
        <f t="shared" si="49"/>
        <v>5915462</v>
      </c>
      <c r="Y130" s="9">
        <f t="shared" si="49"/>
        <v>28499947</v>
      </c>
      <c r="Z130" s="9">
        <f t="shared" si="49"/>
        <v>34415409</v>
      </c>
      <c r="AA130" s="9">
        <f t="shared" si="49"/>
        <v>0</v>
      </c>
      <c r="AB130" s="9">
        <f t="shared" si="49"/>
        <v>0</v>
      </c>
      <c r="AC130" s="9">
        <f t="shared" si="49"/>
        <v>0</v>
      </c>
      <c r="AD130" s="9">
        <f t="shared" si="49"/>
        <v>0</v>
      </c>
      <c r="AE130" s="9">
        <f t="shared" si="49"/>
        <v>0</v>
      </c>
      <c r="AF130" s="9">
        <f t="shared" si="49"/>
        <v>0</v>
      </c>
    </row>
    <row r="131" spans="1:32" ht="19.5" customHeight="1">
      <c r="A131" s="52" t="s">
        <v>45</v>
      </c>
      <c r="B131" s="18" t="s">
        <v>2</v>
      </c>
      <c r="C131" s="5">
        <f>F131+I131+L131+O131+U131+X131+AA131+AD131+R131</f>
        <v>0</v>
      </c>
      <c r="D131" s="5">
        <f>G131+J131+M131+P131+V131+Y131+AB131+AE131+S131</f>
        <v>0</v>
      </c>
      <c r="E131" s="6">
        <f>H131+K131+N131+Q131+W131+Z131+AC131+AF131+T131</f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5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8">
        <f>AA131+AB131</f>
        <v>0</v>
      </c>
      <c r="AD131" s="5">
        <v>0</v>
      </c>
      <c r="AE131" s="5">
        <v>0</v>
      </c>
      <c r="AF131" s="6">
        <f>AD131+AE131</f>
        <v>0</v>
      </c>
    </row>
    <row r="132" spans="1:32" ht="19.5" customHeight="1">
      <c r="A132" s="53"/>
      <c r="B132" s="17" t="s">
        <v>3</v>
      </c>
      <c r="C132" s="5">
        <f t="shared" ref="C132:E134" si="50">F132+I132+L132+O132+U132+X132+AA132+AD132+R132</f>
        <v>0</v>
      </c>
      <c r="D132" s="5">
        <f t="shared" si="50"/>
        <v>0</v>
      </c>
      <c r="E132" s="6">
        <f t="shared" si="50"/>
        <v>0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0</v>
      </c>
      <c r="V132" s="5">
        <v>0</v>
      </c>
      <c r="W132" s="5">
        <f>U132+V132</f>
        <v>0</v>
      </c>
      <c r="X132" s="5">
        <v>0</v>
      </c>
      <c r="Y132" s="5">
        <v>0</v>
      </c>
      <c r="Z132" s="8">
        <f>X132+Y132</f>
        <v>0</v>
      </c>
      <c r="AA132" s="5">
        <v>0</v>
      </c>
      <c r="AB132" s="5">
        <v>0</v>
      </c>
      <c r="AC132" s="8">
        <f>AA132+AB132</f>
        <v>0</v>
      </c>
      <c r="AD132" s="5">
        <v>0</v>
      </c>
      <c r="AE132" s="5">
        <v>0</v>
      </c>
      <c r="AF132" s="6">
        <f>AD132+AE132</f>
        <v>0</v>
      </c>
    </row>
    <row r="133" spans="1:32" ht="19.5" customHeight="1">
      <c r="A133" s="53"/>
      <c r="B133" s="17" t="s">
        <v>59</v>
      </c>
      <c r="C133" s="5">
        <f t="shared" si="50"/>
        <v>0</v>
      </c>
      <c r="D133" s="5">
        <f t="shared" si="50"/>
        <v>0</v>
      </c>
      <c r="E133" s="6">
        <f t="shared" si="50"/>
        <v>0</v>
      </c>
      <c r="F133" s="5">
        <v>0</v>
      </c>
      <c r="G133" s="5">
        <v>0</v>
      </c>
      <c r="H133" s="5">
        <f>F133+G133</f>
        <v>0</v>
      </c>
      <c r="I133" s="5">
        <v>0</v>
      </c>
      <c r="J133" s="5">
        <v>0</v>
      </c>
      <c r="K133" s="5">
        <f>I133+J133</f>
        <v>0</v>
      </c>
      <c r="L133" s="5">
        <v>0</v>
      </c>
      <c r="M133" s="5">
        <v>0</v>
      </c>
      <c r="N133" s="5">
        <f>L133+M133</f>
        <v>0</v>
      </c>
      <c r="O133" s="5">
        <v>0</v>
      </c>
      <c r="P133" s="5">
        <v>0</v>
      </c>
      <c r="Q133" s="5">
        <f>O133+P133</f>
        <v>0</v>
      </c>
      <c r="R133" s="5">
        <v>0</v>
      </c>
      <c r="S133" s="5">
        <v>0</v>
      </c>
      <c r="T133" s="5">
        <f>R133+S133</f>
        <v>0</v>
      </c>
      <c r="U133" s="5">
        <v>0</v>
      </c>
      <c r="V133" s="5">
        <v>0</v>
      </c>
      <c r="W133" s="5">
        <f>U133+V133</f>
        <v>0</v>
      </c>
      <c r="X133" s="5">
        <v>0</v>
      </c>
      <c r="Y133" s="5">
        <v>0</v>
      </c>
      <c r="Z133" s="8">
        <f>X133+Y133</f>
        <v>0</v>
      </c>
      <c r="AA133" s="5">
        <v>0</v>
      </c>
      <c r="AB133" s="5">
        <v>0</v>
      </c>
      <c r="AC133" s="8">
        <f>AA133+AB133</f>
        <v>0</v>
      </c>
      <c r="AD133" s="5">
        <v>0</v>
      </c>
      <c r="AE133" s="5">
        <v>0</v>
      </c>
      <c r="AF133" s="6">
        <f>AD133+AE133</f>
        <v>0</v>
      </c>
    </row>
    <row r="134" spans="1:32" ht="19.5" customHeight="1">
      <c r="A134" s="54"/>
      <c r="B134" s="17" t="s">
        <v>4</v>
      </c>
      <c r="C134" s="5">
        <f t="shared" si="50"/>
        <v>26898675</v>
      </c>
      <c r="D134" s="5">
        <f t="shared" si="50"/>
        <v>12785471</v>
      </c>
      <c r="E134" s="6">
        <f t="shared" si="50"/>
        <v>39684146</v>
      </c>
      <c r="F134" s="5">
        <v>20816425</v>
      </c>
      <c r="G134" s="5">
        <v>6595071</v>
      </c>
      <c r="H134" s="5">
        <f>F134+G134</f>
        <v>27411496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0</v>
      </c>
      <c r="V134" s="5">
        <v>0</v>
      </c>
      <c r="W134" s="5">
        <f>U134+V134</f>
        <v>0</v>
      </c>
      <c r="X134" s="5">
        <v>6082250</v>
      </c>
      <c r="Y134" s="5">
        <v>6190400</v>
      </c>
      <c r="Z134" s="8">
        <f>X134+Y134</f>
        <v>12272650</v>
      </c>
      <c r="AA134" s="5">
        <v>0</v>
      </c>
      <c r="AB134" s="5">
        <v>0</v>
      </c>
      <c r="AC134" s="8">
        <f>AA134+AB134</f>
        <v>0</v>
      </c>
      <c r="AD134" s="5">
        <v>0</v>
      </c>
      <c r="AE134" s="5">
        <v>0</v>
      </c>
      <c r="AF134" s="6">
        <f>AD134+AE134</f>
        <v>0</v>
      </c>
    </row>
    <row r="135" spans="1:32" ht="19.5" customHeight="1" thickBot="1">
      <c r="A135" s="22" t="s">
        <v>5</v>
      </c>
      <c r="B135" s="21"/>
      <c r="C135" s="9">
        <f t="shared" ref="C135:AF135" si="51">SUM(C131:C134)</f>
        <v>26898675</v>
      </c>
      <c r="D135" s="9">
        <f t="shared" si="51"/>
        <v>12785471</v>
      </c>
      <c r="E135" s="9">
        <f t="shared" si="51"/>
        <v>39684146</v>
      </c>
      <c r="F135" s="9">
        <f t="shared" si="51"/>
        <v>20816425</v>
      </c>
      <c r="G135" s="9">
        <f t="shared" si="51"/>
        <v>6595071</v>
      </c>
      <c r="H135" s="9">
        <f t="shared" si="51"/>
        <v>27411496</v>
      </c>
      <c r="I135" s="9">
        <f t="shared" si="51"/>
        <v>0</v>
      </c>
      <c r="J135" s="9">
        <f t="shared" si="51"/>
        <v>0</v>
      </c>
      <c r="K135" s="9">
        <f t="shared" si="51"/>
        <v>0</v>
      </c>
      <c r="L135" s="9">
        <f t="shared" si="51"/>
        <v>0</v>
      </c>
      <c r="M135" s="9">
        <f t="shared" si="51"/>
        <v>0</v>
      </c>
      <c r="N135" s="9">
        <f t="shared" si="51"/>
        <v>0</v>
      </c>
      <c r="O135" s="9">
        <f t="shared" si="51"/>
        <v>0</v>
      </c>
      <c r="P135" s="9">
        <f t="shared" si="51"/>
        <v>0</v>
      </c>
      <c r="Q135" s="9">
        <f t="shared" si="51"/>
        <v>0</v>
      </c>
      <c r="R135" s="9">
        <f t="shared" si="51"/>
        <v>0</v>
      </c>
      <c r="S135" s="9">
        <f t="shared" si="51"/>
        <v>0</v>
      </c>
      <c r="T135" s="9">
        <f t="shared" si="51"/>
        <v>0</v>
      </c>
      <c r="U135" s="9">
        <f t="shared" si="51"/>
        <v>0</v>
      </c>
      <c r="V135" s="9">
        <f t="shared" si="51"/>
        <v>0</v>
      </c>
      <c r="W135" s="9">
        <f t="shared" si="51"/>
        <v>0</v>
      </c>
      <c r="X135" s="9">
        <f t="shared" si="51"/>
        <v>6082250</v>
      </c>
      <c r="Y135" s="9">
        <f t="shared" si="51"/>
        <v>6190400</v>
      </c>
      <c r="Z135" s="9">
        <f t="shared" si="51"/>
        <v>12272650</v>
      </c>
      <c r="AA135" s="9">
        <f t="shared" si="51"/>
        <v>0</v>
      </c>
      <c r="AB135" s="9">
        <f t="shared" si="51"/>
        <v>0</v>
      </c>
      <c r="AC135" s="9">
        <f t="shared" si="51"/>
        <v>0</v>
      </c>
      <c r="AD135" s="9">
        <f t="shared" si="51"/>
        <v>0</v>
      </c>
      <c r="AE135" s="9">
        <f t="shared" si="51"/>
        <v>0</v>
      </c>
      <c r="AF135" s="9">
        <f t="shared" si="51"/>
        <v>0</v>
      </c>
    </row>
    <row r="136" spans="1:32" ht="19.5" customHeight="1">
      <c r="A136" s="52" t="s">
        <v>46</v>
      </c>
      <c r="B136" s="18" t="s">
        <v>2</v>
      </c>
      <c r="C136" s="5">
        <f>F136+I136+L136+O136+U136+X136+AA136+AD136+R136</f>
        <v>0</v>
      </c>
      <c r="D136" s="5">
        <f>G136+J136+M136+P136+V136+Y136+AB136+AE136+S136</f>
        <v>0</v>
      </c>
      <c r="E136" s="6">
        <f>H136+K136+N136+Q136+W136+Z136+AC136+AF136+T136</f>
        <v>0</v>
      </c>
      <c r="F136" s="5">
        <v>0</v>
      </c>
      <c r="G136" s="5">
        <v>0</v>
      </c>
      <c r="H136" s="5">
        <f>F136+G136</f>
        <v>0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0</v>
      </c>
      <c r="V136" s="5">
        <v>0</v>
      </c>
      <c r="W136" s="5">
        <f>U136+V136</f>
        <v>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8">
        <f>AA136+AB136</f>
        <v>0</v>
      </c>
      <c r="AD136" s="5">
        <v>0</v>
      </c>
      <c r="AE136" s="5">
        <v>0</v>
      </c>
      <c r="AF136" s="6">
        <f>AD136+AE136</f>
        <v>0</v>
      </c>
    </row>
    <row r="137" spans="1:32" ht="19.5" customHeight="1">
      <c r="A137" s="53"/>
      <c r="B137" s="17" t="s">
        <v>3</v>
      </c>
      <c r="C137" s="5">
        <f t="shared" ref="C137:E139" si="52">F137+I137+L137+O137+U137+X137+AA137+AD137+R137</f>
        <v>0</v>
      </c>
      <c r="D137" s="5">
        <f t="shared" si="52"/>
        <v>0</v>
      </c>
      <c r="E137" s="6">
        <f t="shared" si="52"/>
        <v>0</v>
      </c>
      <c r="F137" s="5">
        <v>0</v>
      </c>
      <c r="G137" s="5">
        <v>0</v>
      </c>
      <c r="H137" s="5">
        <f>F137+G137</f>
        <v>0</v>
      </c>
      <c r="I137" s="5">
        <v>0</v>
      </c>
      <c r="J137" s="5">
        <v>0</v>
      </c>
      <c r="K137" s="5">
        <f>I137+J137</f>
        <v>0</v>
      </c>
      <c r="L137" s="5">
        <v>0</v>
      </c>
      <c r="M137" s="5">
        <v>0</v>
      </c>
      <c r="N137" s="5">
        <f>L137+M137</f>
        <v>0</v>
      </c>
      <c r="O137" s="5">
        <v>0</v>
      </c>
      <c r="P137" s="5">
        <v>0</v>
      </c>
      <c r="Q137" s="5">
        <f>O137+P137</f>
        <v>0</v>
      </c>
      <c r="R137" s="5">
        <v>0</v>
      </c>
      <c r="S137" s="5">
        <v>0</v>
      </c>
      <c r="T137" s="5">
        <f>R137+S137</f>
        <v>0</v>
      </c>
      <c r="U137" s="5">
        <v>0</v>
      </c>
      <c r="V137" s="5">
        <v>0</v>
      </c>
      <c r="W137" s="5">
        <f>U137+V137</f>
        <v>0</v>
      </c>
      <c r="X137" s="5">
        <v>0</v>
      </c>
      <c r="Y137" s="5">
        <v>0</v>
      </c>
      <c r="Z137" s="8">
        <f>X137+Y137</f>
        <v>0</v>
      </c>
      <c r="AA137" s="5">
        <v>0</v>
      </c>
      <c r="AB137" s="5">
        <v>0</v>
      </c>
      <c r="AC137" s="8">
        <f>AA137+AB137</f>
        <v>0</v>
      </c>
      <c r="AD137" s="5">
        <v>0</v>
      </c>
      <c r="AE137" s="5">
        <v>0</v>
      </c>
      <c r="AF137" s="6">
        <f>AD137+AE137</f>
        <v>0</v>
      </c>
    </row>
    <row r="138" spans="1:32" ht="19.5" customHeight="1">
      <c r="A138" s="53"/>
      <c r="B138" s="17" t="s">
        <v>59</v>
      </c>
      <c r="C138" s="5">
        <f t="shared" si="52"/>
        <v>0</v>
      </c>
      <c r="D138" s="5">
        <f t="shared" si="52"/>
        <v>0</v>
      </c>
      <c r="E138" s="6">
        <f t="shared" si="52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5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8">
        <f>AA138+AB138</f>
        <v>0</v>
      </c>
      <c r="AD138" s="5">
        <v>0</v>
      </c>
      <c r="AE138" s="5">
        <v>0</v>
      </c>
      <c r="AF138" s="6">
        <f>AD138+AE138</f>
        <v>0</v>
      </c>
    </row>
    <row r="139" spans="1:32" ht="19.5" customHeight="1">
      <c r="A139" s="54"/>
      <c r="B139" s="17" t="s">
        <v>4</v>
      </c>
      <c r="C139" s="5">
        <f t="shared" si="52"/>
        <v>0</v>
      </c>
      <c r="D139" s="5">
        <f t="shared" si="52"/>
        <v>0</v>
      </c>
      <c r="E139" s="6">
        <f t="shared" si="52"/>
        <v>0</v>
      </c>
      <c r="F139" s="5">
        <v>0</v>
      </c>
      <c r="G139" s="5">
        <v>0</v>
      </c>
      <c r="H139" s="5">
        <f>F139+G139</f>
        <v>0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5">
        <f>U139+V139</f>
        <v>0</v>
      </c>
      <c r="X139" s="5">
        <v>0</v>
      </c>
      <c r="Y139" s="5">
        <v>0</v>
      </c>
      <c r="Z139" s="8">
        <f>X139+Y139</f>
        <v>0</v>
      </c>
      <c r="AA139" s="5">
        <v>0</v>
      </c>
      <c r="AB139" s="5">
        <v>0</v>
      </c>
      <c r="AC139" s="8">
        <f>AA139+AB139</f>
        <v>0</v>
      </c>
      <c r="AD139" s="5">
        <v>0</v>
      </c>
      <c r="AE139" s="5">
        <v>0</v>
      </c>
      <c r="AF139" s="6">
        <f>AD139+AE139</f>
        <v>0</v>
      </c>
    </row>
    <row r="140" spans="1:32" ht="19.5" customHeight="1" thickBot="1">
      <c r="A140" s="22" t="s">
        <v>5</v>
      </c>
      <c r="B140" s="21"/>
      <c r="C140" s="9">
        <f t="shared" ref="C140:AF140" si="53">SUM(C136:C139)</f>
        <v>0</v>
      </c>
      <c r="D140" s="9">
        <f t="shared" si="53"/>
        <v>0</v>
      </c>
      <c r="E140" s="9">
        <f t="shared" si="53"/>
        <v>0</v>
      </c>
      <c r="F140" s="9">
        <f t="shared" si="53"/>
        <v>0</v>
      </c>
      <c r="G140" s="9">
        <f t="shared" si="53"/>
        <v>0</v>
      </c>
      <c r="H140" s="9">
        <f t="shared" si="53"/>
        <v>0</v>
      </c>
      <c r="I140" s="9">
        <f t="shared" si="53"/>
        <v>0</v>
      </c>
      <c r="J140" s="9">
        <f t="shared" si="53"/>
        <v>0</v>
      </c>
      <c r="K140" s="9">
        <f t="shared" si="53"/>
        <v>0</v>
      </c>
      <c r="L140" s="9">
        <f t="shared" si="53"/>
        <v>0</v>
      </c>
      <c r="M140" s="9">
        <f t="shared" si="53"/>
        <v>0</v>
      </c>
      <c r="N140" s="9">
        <f t="shared" si="53"/>
        <v>0</v>
      </c>
      <c r="O140" s="9">
        <f t="shared" si="53"/>
        <v>0</v>
      </c>
      <c r="P140" s="9">
        <f t="shared" si="53"/>
        <v>0</v>
      </c>
      <c r="Q140" s="9">
        <f t="shared" si="53"/>
        <v>0</v>
      </c>
      <c r="R140" s="9">
        <f t="shared" si="53"/>
        <v>0</v>
      </c>
      <c r="S140" s="9">
        <f t="shared" si="53"/>
        <v>0</v>
      </c>
      <c r="T140" s="9">
        <f t="shared" si="53"/>
        <v>0</v>
      </c>
      <c r="U140" s="9">
        <f t="shared" si="53"/>
        <v>0</v>
      </c>
      <c r="V140" s="9">
        <f t="shared" si="53"/>
        <v>0</v>
      </c>
      <c r="W140" s="9">
        <f t="shared" si="53"/>
        <v>0</v>
      </c>
      <c r="X140" s="9">
        <f t="shared" si="53"/>
        <v>0</v>
      </c>
      <c r="Y140" s="9">
        <f t="shared" si="53"/>
        <v>0</v>
      </c>
      <c r="Z140" s="9">
        <f t="shared" si="53"/>
        <v>0</v>
      </c>
      <c r="AA140" s="9">
        <f t="shared" si="53"/>
        <v>0</v>
      </c>
      <c r="AB140" s="9">
        <f t="shared" si="53"/>
        <v>0</v>
      </c>
      <c r="AC140" s="9">
        <f t="shared" si="53"/>
        <v>0</v>
      </c>
      <c r="AD140" s="9">
        <f t="shared" si="53"/>
        <v>0</v>
      </c>
      <c r="AE140" s="9">
        <f t="shared" si="53"/>
        <v>0</v>
      </c>
      <c r="AF140" s="9">
        <f t="shared" si="53"/>
        <v>0</v>
      </c>
    </row>
    <row r="141" spans="1:32" ht="19.5" customHeight="1">
      <c r="A141" s="52" t="s">
        <v>58</v>
      </c>
      <c r="B141" s="18" t="s">
        <v>2</v>
      </c>
      <c r="C141" s="5">
        <f>F141+I141+L141+O141+U141+X141+AA141+AD141+R141</f>
        <v>0</v>
      </c>
      <c r="D141" s="5">
        <f>G141+J141+M141+P141+V141+Y141+AB141+AE141+S141</f>
        <v>0</v>
      </c>
      <c r="E141" s="6">
        <f>H141+K141+N141+Q141+W141+Z141+AC141+AF141+T141</f>
        <v>0</v>
      </c>
      <c r="F141" s="5">
        <v>0</v>
      </c>
      <c r="G141" s="5">
        <v>0</v>
      </c>
      <c r="H141" s="5">
        <f>F141+G141</f>
        <v>0</v>
      </c>
      <c r="I141" s="5">
        <v>0</v>
      </c>
      <c r="J141" s="5">
        <v>0</v>
      </c>
      <c r="K141" s="5">
        <f>I141+J141</f>
        <v>0</v>
      </c>
      <c r="L141" s="5">
        <v>0</v>
      </c>
      <c r="M141" s="5">
        <v>0</v>
      </c>
      <c r="N141" s="5">
        <f>L141+M141</f>
        <v>0</v>
      </c>
      <c r="O141" s="5">
        <v>0</v>
      </c>
      <c r="P141" s="5">
        <v>0</v>
      </c>
      <c r="Q141" s="5">
        <f>O141+P141</f>
        <v>0</v>
      </c>
      <c r="R141" s="5">
        <v>0</v>
      </c>
      <c r="S141" s="5">
        <v>0</v>
      </c>
      <c r="T141" s="5">
        <f>R141+S141</f>
        <v>0</v>
      </c>
      <c r="U141" s="5">
        <v>0</v>
      </c>
      <c r="V141" s="5">
        <v>0</v>
      </c>
      <c r="W141" s="5">
        <f>U141+V141</f>
        <v>0</v>
      </c>
      <c r="X141" s="5">
        <v>0</v>
      </c>
      <c r="Y141" s="5">
        <v>0</v>
      </c>
      <c r="Z141" s="8">
        <f>X141+Y141</f>
        <v>0</v>
      </c>
      <c r="AA141" s="5">
        <v>0</v>
      </c>
      <c r="AB141" s="5">
        <v>0</v>
      </c>
      <c r="AC141" s="8">
        <f>AA141+AB141</f>
        <v>0</v>
      </c>
      <c r="AD141" s="5">
        <v>0</v>
      </c>
      <c r="AE141" s="5">
        <v>0</v>
      </c>
      <c r="AF141" s="6">
        <f>AD141+AE141</f>
        <v>0</v>
      </c>
    </row>
    <row r="142" spans="1:32" ht="19.5" customHeight="1">
      <c r="A142" s="53"/>
      <c r="B142" s="17" t="s">
        <v>3</v>
      </c>
      <c r="C142" s="5">
        <f t="shared" ref="C142:E144" si="54">F142+I142+L142+O142+U142+X142+AA142+AD142+R142</f>
        <v>5393336</v>
      </c>
      <c r="D142" s="5">
        <f t="shared" si="54"/>
        <v>0</v>
      </c>
      <c r="E142" s="6">
        <f t="shared" si="54"/>
        <v>5393336</v>
      </c>
      <c r="F142" s="5">
        <v>0</v>
      </c>
      <c r="G142" s="5">
        <v>0</v>
      </c>
      <c r="H142" s="5">
        <f>F142+G142</f>
        <v>0</v>
      </c>
      <c r="I142" s="5">
        <v>5393336</v>
      </c>
      <c r="J142" s="5">
        <v>0</v>
      </c>
      <c r="K142" s="5">
        <f>I142+J142</f>
        <v>5393336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5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8">
        <f>AA142+AB142</f>
        <v>0</v>
      </c>
      <c r="AD142" s="5">
        <v>0</v>
      </c>
      <c r="AE142" s="5">
        <v>0</v>
      </c>
      <c r="AF142" s="6">
        <f>AD142+AE142</f>
        <v>0</v>
      </c>
    </row>
    <row r="143" spans="1:32" ht="19.5" customHeight="1">
      <c r="A143" s="53"/>
      <c r="B143" s="17" t="s">
        <v>59</v>
      </c>
      <c r="C143" s="5">
        <f t="shared" si="54"/>
        <v>0</v>
      </c>
      <c r="D143" s="5">
        <f t="shared" si="54"/>
        <v>0</v>
      </c>
      <c r="E143" s="6">
        <f t="shared" si="54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5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8">
        <f>AA143+AB143</f>
        <v>0</v>
      </c>
      <c r="AD143" s="5">
        <v>0</v>
      </c>
      <c r="AE143" s="5">
        <v>0</v>
      </c>
      <c r="AF143" s="6">
        <f>AD143+AE143</f>
        <v>0</v>
      </c>
    </row>
    <row r="144" spans="1:32" ht="19.5" customHeight="1">
      <c r="A144" s="54"/>
      <c r="B144" s="17" t="s">
        <v>4</v>
      </c>
      <c r="C144" s="5">
        <f t="shared" si="54"/>
        <v>175398055</v>
      </c>
      <c r="D144" s="5">
        <f t="shared" si="54"/>
        <v>389729247</v>
      </c>
      <c r="E144" s="6">
        <f t="shared" si="54"/>
        <v>565127302</v>
      </c>
      <c r="F144" s="5">
        <v>175398055</v>
      </c>
      <c r="G144" s="5">
        <v>389729247</v>
      </c>
      <c r="H144" s="5">
        <f>F144+G144</f>
        <v>565127302</v>
      </c>
      <c r="I144" s="5">
        <v>0</v>
      </c>
      <c r="J144" s="5">
        <v>0</v>
      </c>
      <c r="K144" s="5">
        <f>I144+J144</f>
        <v>0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0</v>
      </c>
      <c r="V144" s="5">
        <v>0</v>
      </c>
      <c r="W144" s="5">
        <f>U144+V144</f>
        <v>0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8">
        <f>AA144+AB144</f>
        <v>0</v>
      </c>
      <c r="AD144" s="5">
        <v>0</v>
      </c>
      <c r="AE144" s="5">
        <v>0</v>
      </c>
      <c r="AF144" s="6">
        <f>AD144+AE144</f>
        <v>0</v>
      </c>
    </row>
    <row r="145" spans="1:32" ht="19.5" customHeight="1" thickBot="1">
      <c r="A145" s="22" t="s">
        <v>5</v>
      </c>
      <c r="B145" s="21"/>
      <c r="C145" s="9">
        <f t="shared" ref="C145:AF145" si="55">SUM(C141:C144)</f>
        <v>180791391</v>
      </c>
      <c r="D145" s="9">
        <f t="shared" si="55"/>
        <v>389729247</v>
      </c>
      <c r="E145" s="9">
        <f t="shared" si="55"/>
        <v>570520638</v>
      </c>
      <c r="F145" s="9">
        <f t="shared" si="55"/>
        <v>175398055</v>
      </c>
      <c r="G145" s="9">
        <f t="shared" si="55"/>
        <v>389729247</v>
      </c>
      <c r="H145" s="9">
        <f t="shared" si="55"/>
        <v>565127302</v>
      </c>
      <c r="I145" s="9">
        <f t="shared" si="55"/>
        <v>5393336</v>
      </c>
      <c r="J145" s="9">
        <f t="shared" si="55"/>
        <v>0</v>
      </c>
      <c r="K145" s="9">
        <f t="shared" si="55"/>
        <v>5393336</v>
      </c>
      <c r="L145" s="9">
        <f t="shared" si="55"/>
        <v>0</v>
      </c>
      <c r="M145" s="9">
        <f t="shared" si="55"/>
        <v>0</v>
      </c>
      <c r="N145" s="9">
        <f t="shared" si="55"/>
        <v>0</v>
      </c>
      <c r="O145" s="9">
        <f t="shared" si="55"/>
        <v>0</v>
      </c>
      <c r="P145" s="9">
        <f t="shared" si="55"/>
        <v>0</v>
      </c>
      <c r="Q145" s="9">
        <f t="shared" si="55"/>
        <v>0</v>
      </c>
      <c r="R145" s="9">
        <f t="shared" si="55"/>
        <v>0</v>
      </c>
      <c r="S145" s="9">
        <f t="shared" si="55"/>
        <v>0</v>
      </c>
      <c r="T145" s="9">
        <f t="shared" si="55"/>
        <v>0</v>
      </c>
      <c r="U145" s="9">
        <f t="shared" si="55"/>
        <v>0</v>
      </c>
      <c r="V145" s="9">
        <f t="shared" si="55"/>
        <v>0</v>
      </c>
      <c r="W145" s="9">
        <f t="shared" si="55"/>
        <v>0</v>
      </c>
      <c r="X145" s="9">
        <f t="shared" si="55"/>
        <v>0</v>
      </c>
      <c r="Y145" s="9">
        <f t="shared" si="55"/>
        <v>0</v>
      </c>
      <c r="Z145" s="9">
        <f t="shared" si="55"/>
        <v>0</v>
      </c>
      <c r="AA145" s="9">
        <f t="shared" si="55"/>
        <v>0</v>
      </c>
      <c r="AB145" s="9">
        <f t="shared" si="55"/>
        <v>0</v>
      </c>
      <c r="AC145" s="9">
        <f t="shared" si="55"/>
        <v>0</v>
      </c>
      <c r="AD145" s="9">
        <f t="shared" si="55"/>
        <v>0</v>
      </c>
      <c r="AE145" s="9">
        <f t="shared" si="55"/>
        <v>0</v>
      </c>
      <c r="AF145" s="9">
        <f t="shared" si="55"/>
        <v>0</v>
      </c>
    </row>
    <row r="146" spans="1:32" ht="19.5" customHeight="1">
      <c r="A146" s="52" t="s">
        <v>47</v>
      </c>
      <c r="B146" s="18" t="s">
        <v>2</v>
      </c>
      <c r="C146" s="5">
        <f>F146+I146+L146+O146+U146+X146+AA146+AD146+R146</f>
        <v>0</v>
      </c>
      <c r="D146" s="5">
        <f>G146+J146+M146+P146+V146+Y146+AB146+AE146+S146</f>
        <v>0</v>
      </c>
      <c r="E146" s="6">
        <f>H146+K146+N146+Q146+W146+Z146+AC146+AF146+T146</f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5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8">
        <f>AA146+AB146</f>
        <v>0</v>
      </c>
      <c r="AD146" s="5">
        <v>0</v>
      </c>
      <c r="AE146" s="5">
        <v>0</v>
      </c>
      <c r="AF146" s="6">
        <f>AD146+AE146</f>
        <v>0</v>
      </c>
    </row>
    <row r="147" spans="1:32" ht="19.5" customHeight="1">
      <c r="A147" s="53"/>
      <c r="B147" s="17" t="s">
        <v>3</v>
      </c>
      <c r="C147" s="5">
        <f t="shared" ref="C147:E149" si="56">F147+I147+L147+O147+U147+X147+AA147+AD147+R147</f>
        <v>0</v>
      </c>
      <c r="D147" s="5">
        <f t="shared" si="56"/>
        <v>0</v>
      </c>
      <c r="E147" s="6">
        <f t="shared" si="56"/>
        <v>0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0</v>
      </c>
      <c r="V147" s="5">
        <v>0</v>
      </c>
      <c r="W147" s="5">
        <f>U147+V147</f>
        <v>0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8">
        <f>AA147+AB147</f>
        <v>0</v>
      </c>
      <c r="AD147" s="5">
        <v>0</v>
      </c>
      <c r="AE147" s="5">
        <v>0</v>
      </c>
      <c r="AF147" s="6">
        <f>AD147+AE147</f>
        <v>0</v>
      </c>
    </row>
    <row r="148" spans="1:32" ht="19.5" customHeight="1">
      <c r="A148" s="53"/>
      <c r="B148" s="17" t="s">
        <v>59</v>
      </c>
      <c r="C148" s="5">
        <f t="shared" si="56"/>
        <v>0</v>
      </c>
      <c r="D148" s="5">
        <f t="shared" si="56"/>
        <v>0</v>
      </c>
      <c r="E148" s="6">
        <f t="shared" si="56"/>
        <v>0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0</v>
      </c>
      <c r="V148" s="5">
        <v>0</v>
      </c>
      <c r="W148" s="5">
        <f>U148+V148</f>
        <v>0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8">
        <f>AA148+AB148</f>
        <v>0</v>
      </c>
      <c r="AD148" s="5">
        <v>0</v>
      </c>
      <c r="AE148" s="5">
        <v>0</v>
      </c>
      <c r="AF148" s="6">
        <f>AD148+AE148</f>
        <v>0</v>
      </c>
    </row>
    <row r="149" spans="1:32" ht="19.5" customHeight="1">
      <c r="A149" s="54"/>
      <c r="B149" s="17" t="s">
        <v>4</v>
      </c>
      <c r="C149" s="5">
        <f t="shared" si="56"/>
        <v>0</v>
      </c>
      <c r="D149" s="5">
        <f t="shared" si="56"/>
        <v>0</v>
      </c>
      <c r="E149" s="6">
        <f t="shared" si="56"/>
        <v>0</v>
      </c>
      <c r="F149" s="5">
        <v>0</v>
      </c>
      <c r="G149" s="5">
        <v>0</v>
      </c>
      <c r="H149" s="5">
        <f>F149+G149</f>
        <v>0</v>
      </c>
      <c r="I149" s="5">
        <v>0</v>
      </c>
      <c r="J149" s="5">
        <v>0</v>
      </c>
      <c r="K149" s="5">
        <f>I149+J149</f>
        <v>0</v>
      </c>
      <c r="L149" s="5">
        <v>0</v>
      </c>
      <c r="M149" s="5">
        <v>0</v>
      </c>
      <c r="N149" s="5">
        <f>L149+M149</f>
        <v>0</v>
      </c>
      <c r="O149" s="5">
        <v>0</v>
      </c>
      <c r="P149" s="5">
        <v>0</v>
      </c>
      <c r="Q149" s="5">
        <f>O149+P149</f>
        <v>0</v>
      </c>
      <c r="R149" s="5">
        <v>0</v>
      </c>
      <c r="S149" s="5">
        <v>0</v>
      </c>
      <c r="T149" s="5">
        <f>R149+S149</f>
        <v>0</v>
      </c>
      <c r="U149" s="5">
        <v>0</v>
      </c>
      <c r="V149" s="5">
        <v>0</v>
      </c>
      <c r="W149" s="5">
        <f>U149+V149</f>
        <v>0</v>
      </c>
      <c r="X149" s="5">
        <v>0</v>
      </c>
      <c r="Y149" s="5">
        <v>0</v>
      </c>
      <c r="Z149" s="8">
        <f>X149+Y149</f>
        <v>0</v>
      </c>
      <c r="AA149" s="5">
        <v>0</v>
      </c>
      <c r="AB149" s="5">
        <v>0</v>
      </c>
      <c r="AC149" s="8">
        <f>AA149+AB149</f>
        <v>0</v>
      </c>
      <c r="AD149" s="5">
        <v>0</v>
      </c>
      <c r="AE149" s="5">
        <v>0</v>
      </c>
      <c r="AF149" s="6">
        <f>AD149+AE149</f>
        <v>0</v>
      </c>
    </row>
    <row r="150" spans="1:32" ht="19.5" customHeight="1" thickBot="1">
      <c r="A150" s="22" t="s">
        <v>5</v>
      </c>
      <c r="B150" s="21"/>
      <c r="C150" s="9">
        <f t="shared" ref="C150:AF150" si="57">SUM(C146:C149)</f>
        <v>0</v>
      </c>
      <c r="D150" s="9">
        <f t="shared" si="57"/>
        <v>0</v>
      </c>
      <c r="E150" s="9">
        <f t="shared" si="57"/>
        <v>0</v>
      </c>
      <c r="F150" s="9">
        <f t="shared" si="57"/>
        <v>0</v>
      </c>
      <c r="G150" s="9">
        <f t="shared" si="57"/>
        <v>0</v>
      </c>
      <c r="H150" s="9">
        <f t="shared" si="57"/>
        <v>0</v>
      </c>
      <c r="I150" s="9">
        <f t="shared" si="57"/>
        <v>0</v>
      </c>
      <c r="J150" s="9">
        <f t="shared" si="57"/>
        <v>0</v>
      </c>
      <c r="K150" s="9">
        <f t="shared" si="57"/>
        <v>0</v>
      </c>
      <c r="L150" s="9">
        <f t="shared" si="57"/>
        <v>0</v>
      </c>
      <c r="M150" s="9">
        <f t="shared" si="57"/>
        <v>0</v>
      </c>
      <c r="N150" s="9">
        <f t="shared" si="57"/>
        <v>0</v>
      </c>
      <c r="O150" s="9">
        <f t="shared" si="57"/>
        <v>0</v>
      </c>
      <c r="P150" s="9">
        <f t="shared" si="57"/>
        <v>0</v>
      </c>
      <c r="Q150" s="9">
        <f t="shared" si="57"/>
        <v>0</v>
      </c>
      <c r="R150" s="9">
        <f t="shared" si="57"/>
        <v>0</v>
      </c>
      <c r="S150" s="9">
        <f t="shared" si="57"/>
        <v>0</v>
      </c>
      <c r="T150" s="9">
        <f t="shared" si="57"/>
        <v>0</v>
      </c>
      <c r="U150" s="9">
        <f t="shared" si="57"/>
        <v>0</v>
      </c>
      <c r="V150" s="9">
        <f t="shared" si="57"/>
        <v>0</v>
      </c>
      <c r="W150" s="9">
        <f t="shared" si="57"/>
        <v>0</v>
      </c>
      <c r="X150" s="9">
        <f t="shared" si="57"/>
        <v>0</v>
      </c>
      <c r="Y150" s="9">
        <f t="shared" si="57"/>
        <v>0</v>
      </c>
      <c r="Z150" s="9">
        <f t="shared" si="57"/>
        <v>0</v>
      </c>
      <c r="AA150" s="9">
        <f t="shared" si="57"/>
        <v>0</v>
      </c>
      <c r="AB150" s="9">
        <f t="shared" si="57"/>
        <v>0</v>
      </c>
      <c r="AC150" s="9">
        <f t="shared" si="57"/>
        <v>0</v>
      </c>
      <c r="AD150" s="9">
        <f t="shared" si="57"/>
        <v>0</v>
      </c>
      <c r="AE150" s="9">
        <f t="shared" si="57"/>
        <v>0</v>
      </c>
      <c r="AF150" s="9">
        <f t="shared" si="57"/>
        <v>0</v>
      </c>
    </row>
    <row r="151" spans="1:32" ht="19.5" customHeight="1">
      <c r="A151" s="52" t="s">
        <v>48</v>
      </c>
      <c r="B151" s="18" t="s">
        <v>2</v>
      </c>
      <c r="C151" s="5">
        <f>F151+I151+L151+O151+U151+X151+AA151+AD151+R151</f>
        <v>15950988</v>
      </c>
      <c r="D151" s="5">
        <f>G151+J151+M151+P151+V151+Y151+AB151+AE151+S151</f>
        <v>4373712</v>
      </c>
      <c r="E151" s="6">
        <f>H151+K151+N151+Q151+W151+Z151+AC151+AF151+T151</f>
        <v>20324700</v>
      </c>
      <c r="F151" s="5">
        <v>407600</v>
      </c>
      <c r="G151" s="5">
        <v>1747017</v>
      </c>
      <c r="H151" s="5">
        <f>F151+G151</f>
        <v>2154617</v>
      </c>
      <c r="I151" s="5">
        <v>70728</v>
      </c>
      <c r="J151" s="5">
        <v>0</v>
      </c>
      <c r="K151" s="5">
        <f>I151+J151</f>
        <v>70728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0</v>
      </c>
      <c r="V151" s="5">
        <v>0</v>
      </c>
      <c r="W151" s="5">
        <f>U151+V151</f>
        <v>0</v>
      </c>
      <c r="X151" s="5">
        <v>15472660</v>
      </c>
      <c r="Y151" s="5">
        <v>2626695</v>
      </c>
      <c r="Z151" s="8">
        <f>X151+Y151</f>
        <v>18099355</v>
      </c>
      <c r="AA151" s="5">
        <v>0</v>
      </c>
      <c r="AB151" s="5">
        <v>0</v>
      </c>
      <c r="AC151" s="8">
        <f>AA151+AB151</f>
        <v>0</v>
      </c>
      <c r="AD151" s="5">
        <v>0</v>
      </c>
      <c r="AE151" s="5">
        <v>0</v>
      </c>
      <c r="AF151" s="6">
        <f>AD151+AE151</f>
        <v>0</v>
      </c>
    </row>
    <row r="152" spans="1:32" ht="19.5" customHeight="1">
      <c r="A152" s="53"/>
      <c r="B152" s="17" t="s">
        <v>3</v>
      </c>
      <c r="C152" s="5">
        <f t="shared" ref="C152:E154" si="58">F152+I152+L152+O152+U152+X152+AA152+AD152+R152</f>
        <v>22750781</v>
      </c>
      <c r="D152" s="5">
        <f t="shared" si="58"/>
        <v>67587667</v>
      </c>
      <c r="E152" s="6">
        <f t="shared" si="58"/>
        <v>90338448</v>
      </c>
      <c r="F152" s="5">
        <v>7265694</v>
      </c>
      <c r="G152" s="5">
        <v>6995997</v>
      </c>
      <c r="H152" s="5">
        <f>F152+G152</f>
        <v>14261691</v>
      </c>
      <c r="I152" s="5">
        <v>1873567</v>
      </c>
      <c r="J152" s="5">
        <v>0</v>
      </c>
      <c r="K152" s="5">
        <f>I152+J152</f>
        <v>1873567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0</v>
      </c>
      <c r="V152" s="5">
        <v>0</v>
      </c>
      <c r="W152" s="5">
        <f>U152+V152</f>
        <v>0</v>
      </c>
      <c r="X152" s="5">
        <v>13611520</v>
      </c>
      <c r="Y152" s="5">
        <v>60591670</v>
      </c>
      <c r="Z152" s="8">
        <f>X152+Y152</f>
        <v>74203190</v>
      </c>
      <c r="AA152" s="5">
        <v>0</v>
      </c>
      <c r="AB152" s="5">
        <v>0</v>
      </c>
      <c r="AC152" s="8">
        <f>AA152+AB152</f>
        <v>0</v>
      </c>
      <c r="AD152" s="5">
        <v>0</v>
      </c>
      <c r="AE152" s="5">
        <v>0</v>
      </c>
      <c r="AF152" s="6">
        <f>AD152+AE152</f>
        <v>0</v>
      </c>
    </row>
    <row r="153" spans="1:32" ht="19.5" customHeight="1">
      <c r="A153" s="53"/>
      <c r="B153" s="17" t="s">
        <v>59</v>
      </c>
      <c r="C153" s="5">
        <f t="shared" si="58"/>
        <v>0</v>
      </c>
      <c r="D153" s="5">
        <f t="shared" si="58"/>
        <v>0</v>
      </c>
      <c r="E153" s="6">
        <f t="shared" si="58"/>
        <v>0</v>
      </c>
      <c r="F153" s="5">
        <v>0</v>
      </c>
      <c r="G153" s="5">
        <v>0</v>
      </c>
      <c r="H153" s="5">
        <f>F153+G153</f>
        <v>0</v>
      </c>
      <c r="I153" s="5">
        <v>0</v>
      </c>
      <c r="J153" s="5">
        <v>0</v>
      </c>
      <c r="K153" s="5">
        <f>I153+J153</f>
        <v>0</v>
      </c>
      <c r="L153" s="5">
        <v>0</v>
      </c>
      <c r="M153" s="5">
        <v>0</v>
      </c>
      <c r="N153" s="5">
        <f>L153+M153</f>
        <v>0</v>
      </c>
      <c r="O153" s="5">
        <v>0</v>
      </c>
      <c r="P153" s="5">
        <v>0</v>
      </c>
      <c r="Q153" s="5">
        <f>O153+P153</f>
        <v>0</v>
      </c>
      <c r="R153" s="5">
        <v>0</v>
      </c>
      <c r="S153" s="5">
        <v>0</v>
      </c>
      <c r="T153" s="5">
        <f>R153+S153</f>
        <v>0</v>
      </c>
      <c r="U153" s="5">
        <v>0</v>
      </c>
      <c r="V153" s="5">
        <v>0</v>
      </c>
      <c r="W153" s="5">
        <f>U153+V153</f>
        <v>0</v>
      </c>
      <c r="X153" s="5">
        <v>0</v>
      </c>
      <c r="Y153" s="5">
        <v>0</v>
      </c>
      <c r="Z153" s="8">
        <f>X153+Y153</f>
        <v>0</v>
      </c>
      <c r="AA153" s="5">
        <v>0</v>
      </c>
      <c r="AB153" s="5">
        <v>0</v>
      </c>
      <c r="AC153" s="8">
        <f>AA153+AB153</f>
        <v>0</v>
      </c>
      <c r="AD153" s="5">
        <v>0</v>
      </c>
      <c r="AE153" s="5">
        <v>0</v>
      </c>
      <c r="AF153" s="6">
        <f>AD153+AE153</f>
        <v>0</v>
      </c>
    </row>
    <row r="154" spans="1:32" ht="19.5" customHeight="1">
      <c r="A154" s="54"/>
      <c r="B154" s="17" t="s">
        <v>4</v>
      </c>
      <c r="C154" s="5">
        <f t="shared" si="58"/>
        <v>380089059</v>
      </c>
      <c r="D154" s="5">
        <f t="shared" si="58"/>
        <v>106046966</v>
      </c>
      <c r="E154" s="6">
        <f t="shared" si="58"/>
        <v>486136025</v>
      </c>
      <c r="F154" s="5">
        <v>271936746</v>
      </c>
      <c r="G154" s="5">
        <v>31972883</v>
      </c>
      <c r="H154" s="5">
        <f>F154+G154</f>
        <v>303909629</v>
      </c>
      <c r="I154" s="5">
        <v>3575938</v>
      </c>
      <c r="J154" s="5">
        <v>22289404</v>
      </c>
      <c r="K154" s="5">
        <f>I154+J154</f>
        <v>25865342</v>
      </c>
      <c r="L154" s="5">
        <v>0</v>
      </c>
      <c r="M154" s="5">
        <v>0</v>
      </c>
      <c r="N154" s="5">
        <f>L154+M154</f>
        <v>0</v>
      </c>
      <c r="O154" s="5">
        <v>0</v>
      </c>
      <c r="P154" s="5">
        <v>0</v>
      </c>
      <c r="Q154" s="5">
        <f>O154+P154</f>
        <v>0</v>
      </c>
      <c r="R154" s="5">
        <v>0</v>
      </c>
      <c r="S154" s="5">
        <v>0</v>
      </c>
      <c r="T154" s="5">
        <f>R154+S154</f>
        <v>0</v>
      </c>
      <c r="U154" s="5">
        <v>3988821</v>
      </c>
      <c r="V154" s="5">
        <v>3981815</v>
      </c>
      <c r="W154" s="5">
        <f>U154+V154</f>
        <v>7970636</v>
      </c>
      <c r="X154" s="5">
        <v>100587554</v>
      </c>
      <c r="Y154" s="5">
        <v>47802864</v>
      </c>
      <c r="Z154" s="8">
        <f>X154+Y154</f>
        <v>148390418</v>
      </c>
      <c r="AA154" s="5">
        <v>0</v>
      </c>
      <c r="AB154" s="5">
        <v>0</v>
      </c>
      <c r="AC154" s="8">
        <f>AA154+AB154</f>
        <v>0</v>
      </c>
      <c r="AD154" s="5">
        <v>0</v>
      </c>
      <c r="AE154" s="5">
        <v>0</v>
      </c>
      <c r="AF154" s="6">
        <f>AD154+AE154</f>
        <v>0</v>
      </c>
    </row>
    <row r="155" spans="1:32" ht="19.5" customHeight="1" thickBot="1">
      <c r="A155" s="22" t="s">
        <v>5</v>
      </c>
      <c r="B155" s="21"/>
      <c r="C155" s="9">
        <f t="shared" ref="C155:AF155" si="59">SUM(C151:C154)</f>
        <v>418790828</v>
      </c>
      <c r="D155" s="9">
        <f t="shared" si="59"/>
        <v>178008345</v>
      </c>
      <c r="E155" s="9">
        <f t="shared" si="59"/>
        <v>596799173</v>
      </c>
      <c r="F155" s="9">
        <f t="shared" si="59"/>
        <v>279610040</v>
      </c>
      <c r="G155" s="9">
        <f t="shared" si="59"/>
        <v>40715897</v>
      </c>
      <c r="H155" s="9">
        <f t="shared" si="59"/>
        <v>320325937</v>
      </c>
      <c r="I155" s="9">
        <f t="shared" si="59"/>
        <v>5520233</v>
      </c>
      <c r="J155" s="9">
        <f t="shared" si="59"/>
        <v>22289404</v>
      </c>
      <c r="K155" s="9">
        <f t="shared" si="59"/>
        <v>27809637</v>
      </c>
      <c r="L155" s="9">
        <f t="shared" si="59"/>
        <v>0</v>
      </c>
      <c r="M155" s="9">
        <f t="shared" si="59"/>
        <v>0</v>
      </c>
      <c r="N155" s="9">
        <f t="shared" si="59"/>
        <v>0</v>
      </c>
      <c r="O155" s="9">
        <f t="shared" si="59"/>
        <v>0</v>
      </c>
      <c r="P155" s="9">
        <f t="shared" si="59"/>
        <v>0</v>
      </c>
      <c r="Q155" s="9">
        <f t="shared" si="59"/>
        <v>0</v>
      </c>
      <c r="R155" s="9">
        <f t="shared" si="59"/>
        <v>0</v>
      </c>
      <c r="S155" s="9">
        <f t="shared" si="59"/>
        <v>0</v>
      </c>
      <c r="T155" s="9">
        <f t="shared" si="59"/>
        <v>0</v>
      </c>
      <c r="U155" s="9">
        <f t="shared" si="59"/>
        <v>3988821</v>
      </c>
      <c r="V155" s="9">
        <f t="shared" si="59"/>
        <v>3981815</v>
      </c>
      <c r="W155" s="9">
        <f t="shared" si="59"/>
        <v>7970636</v>
      </c>
      <c r="X155" s="9">
        <f t="shared" si="59"/>
        <v>129671734</v>
      </c>
      <c r="Y155" s="9">
        <f t="shared" si="59"/>
        <v>111021229</v>
      </c>
      <c r="Z155" s="9">
        <f t="shared" si="59"/>
        <v>240692963</v>
      </c>
      <c r="AA155" s="9">
        <f t="shared" si="59"/>
        <v>0</v>
      </c>
      <c r="AB155" s="9">
        <f t="shared" si="59"/>
        <v>0</v>
      </c>
      <c r="AC155" s="9">
        <f t="shared" si="59"/>
        <v>0</v>
      </c>
      <c r="AD155" s="9">
        <f t="shared" si="59"/>
        <v>0</v>
      </c>
      <c r="AE155" s="9">
        <f t="shared" si="59"/>
        <v>0</v>
      </c>
      <c r="AF155" s="9">
        <f t="shared" si="59"/>
        <v>0</v>
      </c>
    </row>
    <row r="156" spans="1:32" ht="19.5" customHeight="1">
      <c r="A156" s="52" t="s">
        <v>49</v>
      </c>
      <c r="B156" s="18" t="s">
        <v>2</v>
      </c>
      <c r="C156" s="5">
        <f>F156+I156+L156+O156+U156+X156+AA156+AD156+R156</f>
        <v>0</v>
      </c>
      <c r="D156" s="5">
        <f>G156+J156+M156+P156+V156+Y156+AB156+AE156+S156</f>
        <v>0</v>
      </c>
      <c r="E156" s="6">
        <f>H156+K156+N156+Q156+W156+Z156+AC156+AF156+T156</f>
        <v>0</v>
      </c>
      <c r="F156" s="5">
        <v>0</v>
      </c>
      <c r="G156" s="5">
        <v>0</v>
      </c>
      <c r="H156" s="5">
        <f>F156+G156</f>
        <v>0</v>
      </c>
      <c r="I156" s="5">
        <v>0</v>
      </c>
      <c r="J156" s="5">
        <v>0</v>
      </c>
      <c r="K156" s="5">
        <f>I156+J156</f>
        <v>0</v>
      </c>
      <c r="L156" s="5">
        <v>0</v>
      </c>
      <c r="M156" s="5">
        <v>0</v>
      </c>
      <c r="N156" s="5">
        <f>L156+M156</f>
        <v>0</v>
      </c>
      <c r="O156" s="5">
        <v>0</v>
      </c>
      <c r="P156" s="5">
        <v>0</v>
      </c>
      <c r="Q156" s="5">
        <f>O156+P156</f>
        <v>0</v>
      </c>
      <c r="R156" s="5">
        <v>0</v>
      </c>
      <c r="S156" s="5">
        <v>0</v>
      </c>
      <c r="T156" s="5">
        <f>R156+S156</f>
        <v>0</v>
      </c>
      <c r="U156" s="5">
        <v>0</v>
      </c>
      <c r="V156" s="5">
        <v>0</v>
      </c>
      <c r="W156" s="5">
        <f>U156+V156</f>
        <v>0</v>
      </c>
      <c r="X156" s="5">
        <v>0</v>
      </c>
      <c r="Y156" s="5">
        <v>0</v>
      </c>
      <c r="Z156" s="8">
        <f>X156+Y156</f>
        <v>0</v>
      </c>
      <c r="AA156" s="5">
        <v>0</v>
      </c>
      <c r="AB156" s="5">
        <v>0</v>
      </c>
      <c r="AC156" s="8">
        <f>AA156+AB156</f>
        <v>0</v>
      </c>
      <c r="AD156" s="5">
        <v>0</v>
      </c>
      <c r="AE156" s="5">
        <v>0</v>
      </c>
      <c r="AF156" s="6">
        <f>AD156+AE156</f>
        <v>0</v>
      </c>
    </row>
    <row r="157" spans="1:32" ht="19.5" customHeight="1">
      <c r="A157" s="53" t="s">
        <v>49</v>
      </c>
      <c r="B157" s="17" t="s">
        <v>3</v>
      </c>
      <c r="C157" s="5">
        <f t="shared" ref="C157:E159" si="60">F157+I157+L157+O157+U157+X157+AA157+AD157+R157</f>
        <v>775072</v>
      </c>
      <c r="D157" s="5">
        <f t="shared" si="60"/>
        <v>0</v>
      </c>
      <c r="E157" s="6">
        <f t="shared" si="60"/>
        <v>775072</v>
      </c>
      <c r="F157" s="5">
        <v>0</v>
      </c>
      <c r="G157" s="5">
        <v>0</v>
      </c>
      <c r="H157" s="5">
        <f>F157+G157</f>
        <v>0</v>
      </c>
      <c r="I157" s="5">
        <v>0</v>
      </c>
      <c r="J157" s="5">
        <v>0</v>
      </c>
      <c r="K157" s="5">
        <f>I157+J157</f>
        <v>0</v>
      </c>
      <c r="L157" s="5">
        <v>0</v>
      </c>
      <c r="M157" s="5">
        <v>0</v>
      </c>
      <c r="N157" s="5">
        <f>L157+M157</f>
        <v>0</v>
      </c>
      <c r="O157" s="5">
        <v>0</v>
      </c>
      <c r="P157" s="5">
        <v>0</v>
      </c>
      <c r="Q157" s="5">
        <f>O157+P157</f>
        <v>0</v>
      </c>
      <c r="R157" s="5">
        <v>0</v>
      </c>
      <c r="S157" s="5">
        <v>0</v>
      </c>
      <c r="T157" s="5">
        <f>R157+S157</f>
        <v>0</v>
      </c>
      <c r="U157" s="5">
        <v>0</v>
      </c>
      <c r="V157" s="5">
        <v>0</v>
      </c>
      <c r="W157" s="5">
        <f>U157+V157</f>
        <v>0</v>
      </c>
      <c r="X157" s="5">
        <v>775072</v>
      </c>
      <c r="Y157" s="5">
        <v>0</v>
      </c>
      <c r="Z157" s="8">
        <f>X157+Y157</f>
        <v>775072</v>
      </c>
      <c r="AA157" s="5">
        <v>0</v>
      </c>
      <c r="AB157" s="5">
        <v>0</v>
      </c>
      <c r="AC157" s="8">
        <f>AA157+AB157</f>
        <v>0</v>
      </c>
      <c r="AD157" s="5">
        <v>0</v>
      </c>
      <c r="AE157" s="5">
        <v>0</v>
      </c>
      <c r="AF157" s="6">
        <f>AD157+AE157</f>
        <v>0</v>
      </c>
    </row>
    <row r="158" spans="1:32" ht="19.5" customHeight="1">
      <c r="A158" s="53"/>
      <c r="B158" s="17" t="s">
        <v>59</v>
      </c>
      <c r="C158" s="5">
        <f t="shared" si="60"/>
        <v>0</v>
      </c>
      <c r="D158" s="5">
        <f t="shared" si="60"/>
        <v>0</v>
      </c>
      <c r="E158" s="6">
        <f t="shared" si="60"/>
        <v>0</v>
      </c>
      <c r="F158" s="5">
        <v>0</v>
      </c>
      <c r="G158" s="5">
        <v>0</v>
      </c>
      <c r="H158" s="5">
        <f>F158+G158</f>
        <v>0</v>
      </c>
      <c r="I158" s="5">
        <v>0</v>
      </c>
      <c r="J158" s="5">
        <v>0</v>
      </c>
      <c r="K158" s="5">
        <f>I158+J158</f>
        <v>0</v>
      </c>
      <c r="L158" s="5">
        <v>0</v>
      </c>
      <c r="M158" s="5">
        <v>0</v>
      </c>
      <c r="N158" s="5">
        <f>L158+M158</f>
        <v>0</v>
      </c>
      <c r="O158" s="5">
        <v>0</v>
      </c>
      <c r="P158" s="5">
        <v>0</v>
      </c>
      <c r="Q158" s="5">
        <f>O158+P158</f>
        <v>0</v>
      </c>
      <c r="R158" s="5">
        <v>0</v>
      </c>
      <c r="S158" s="5">
        <v>0</v>
      </c>
      <c r="T158" s="5">
        <f>R158+S158</f>
        <v>0</v>
      </c>
      <c r="U158" s="5">
        <v>0</v>
      </c>
      <c r="V158" s="5">
        <v>0</v>
      </c>
      <c r="W158" s="5">
        <f>U158+V158</f>
        <v>0</v>
      </c>
      <c r="X158" s="5">
        <v>0</v>
      </c>
      <c r="Y158" s="5">
        <v>0</v>
      </c>
      <c r="Z158" s="8">
        <f>X158+Y158</f>
        <v>0</v>
      </c>
      <c r="AA158" s="5">
        <v>0</v>
      </c>
      <c r="AB158" s="5">
        <v>0</v>
      </c>
      <c r="AC158" s="8">
        <f>AA158+AB158</f>
        <v>0</v>
      </c>
      <c r="AD158" s="5">
        <v>0</v>
      </c>
      <c r="AE158" s="5">
        <v>0</v>
      </c>
      <c r="AF158" s="6">
        <f>AD158+AE158</f>
        <v>0</v>
      </c>
    </row>
    <row r="159" spans="1:32" ht="19.5" customHeight="1">
      <c r="A159" s="54"/>
      <c r="B159" s="17" t="s">
        <v>4</v>
      </c>
      <c r="C159" s="5">
        <f t="shared" si="60"/>
        <v>5774440</v>
      </c>
      <c r="D159" s="5">
        <f t="shared" si="60"/>
        <v>0</v>
      </c>
      <c r="E159" s="6">
        <f t="shared" si="60"/>
        <v>5774440</v>
      </c>
      <c r="F159" s="5">
        <v>0</v>
      </c>
      <c r="G159" s="5">
        <v>0</v>
      </c>
      <c r="H159" s="5">
        <f>F159+G159</f>
        <v>0</v>
      </c>
      <c r="I159" s="5">
        <v>0</v>
      </c>
      <c r="J159" s="5">
        <v>0</v>
      </c>
      <c r="K159" s="5">
        <f>I159+J159</f>
        <v>0</v>
      </c>
      <c r="L159" s="5">
        <v>0</v>
      </c>
      <c r="M159" s="5">
        <v>0</v>
      </c>
      <c r="N159" s="5">
        <f>L159+M159</f>
        <v>0</v>
      </c>
      <c r="O159" s="5">
        <v>0</v>
      </c>
      <c r="P159" s="5">
        <v>0</v>
      </c>
      <c r="Q159" s="5">
        <f>O159+P159</f>
        <v>0</v>
      </c>
      <c r="R159" s="5">
        <v>0</v>
      </c>
      <c r="S159" s="5">
        <v>0</v>
      </c>
      <c r="T159" s="5">
        <f>R159+S159</f>
        <v>0</v>
      </c>
      <c r="U159" s="5">
        <v>0</v>
      </c>
      <c r="V159" s="5">
        <v>0</v>
      </c>
      <c r="W159" s="5">
        <f>U159+V159</f>
        <v>0</v>
      </c>
      <c r="X159" s="5">
        <v>5774440</v>
      </c>
      <c r="Y159" s="5">
        <v>0</v>
      </c>
      <c r="Z159" s="8">
        <f>X159+Y159</f>
        <v>5774440</v>
      </c>
      <c r="AA159" s="5">
        <v>0</v>
      </c>
      <c r="AB159" s="5">
        <v>0</v>
      </c>
      <c r="AC159" s="8">
        <f>AA159+AB159</f>
        <v>0</v>
      </c>
      <c r="AD159" s="5">
        <v>0</v>
      </c>
      <c r="AE159" s="5">
        <v>0</v>
      </c>
      <c r="AF159" s="6">
        <f>AD159+AE159</f>
        <v>0</v>
      </c>
    </row>
    <row r="160" spans="1:32" ht="19.5" customHeight="1" thickBot="1">
      <c r="A160" s="22" t="s">
        <v>5</v>
      </c>
      <c r="B160" s="21"/>
      <c r="C160" s="9">
        <f t="shared" ref="C160:AF160" si="61">SUM(C156:C159)</f>
        <v>6549512</v>
      </c>
      <c r="D160" s="9">
        <f t="shared" si="61"/>
        <v>0</v>
      </c>
      <c r="E160" s="9">
        <f t="shared" si="61"/>
        <v>6549512</v>
      </c>
      <c r="F160" s="9">
        <f t="shared" si="61"/>
        <v>0</v>
      </c>
      <c r="G160" s="9">
        <f t="shared" si="61"/>
        <v>0</v>
      </c>
      <c r="H160" s="9">
        <f t="shared" si="61"/>
        <v>0</v>
      </c>
      <c r="I160" s="9">
        <f t="shared" si="61"/>
        <v>0</v>
      </c>
      <c r="J160" s="9">
        <f t="shared" si="61"/>
        <v>0</v>
      </c>
      <c r="K160" s="9">
        <f t="shared" si="61"/>
        <v>0</v>
      </c>
      <c r="L160" s="9">
        <f t="shared" si="61"/>
        <v>0</v>
      </c>
      <c r="M160" s="9">
        <f t="shared" si="61"/>
        <v>0</v>
      </c>
      <c r="N160" s="9">
        <f t="shared" si="61"/>
        <v>0</v>
      </c>
      <c r="O160" s="9">
        <f t="shared" si="61"/>
        <v>0</v>
      </c>
      <c r="P160" s="9">
        <f t="shared" si="61"/>
        <v>0</v>
      </c>
      <c r="Q160" s="9">
        <f t="shared" si="61"/>
        <v>0</v>
      </c>
      <c r="R160" s="9">
        <f t="shared" si="61"/>
        <v>0</v>
      </c>
      <c r="S160" s="9">
        <f t="shared" si="61"/>
        <v>0</v>
      </c>
      <c r="T160" s="9">
        <f t="shared" si="61"/>
        <v>0</v>
      </c>
      <c r="U160" s="9">
        <f t="shared" si="61"/>
        <v>0</v>
      </c>
      <c r="V160" s="9">
        <f t="shared" si="61"/>
        <v>0</v>
      </c>
      <c r="W160" s="9">
        <f t="shared" si="61"/>
        <v>0</v>
      </c>
      <c r="X160" s="9">
        <f t="shared" si="61"/>
        <v>6549512</v>
      </c>
      <c r="Y160" s="9">
        <f t="shared" si="61"/>
        <v>0</v>
      </c>
      <c r="Z160" s="9">
        <f t="shared" si="61"/>
        <v>6549512</v>
      </c>
      <c r="AA160" s="9">
        <f t="shared" si="61"/>
        <v>0</v>
      </c>
      <c r="AB160" s="9">
        <f t="shared" si="61"/>
        <v>0</v>
      </c>
      <c r="AC160" s="9">
        <f t="shared" si="61"/>
        <v>0</v>
      </c>
      <c r="AD160" s="9">
        <f t="shared" si="61"/>
        <v>0</v>
      </c>
      <c r="AE160" s="9">
        <f t="shared" si="61"/>
        <v>0</v>
      </c>
      <c r="AF160" s="9">
        <f t="shared" si="61"/>
        <v>0</v>
      </c>
    </row>
    <row r="161" spans="1:32" ht="19.5" customHeight="1">
      <c r="A161" s="52" t="s">
        <v>50</v>
      </c>
      <c r="B161" s="18" t="s">
        <v>2</v>
      </c>
      <c r="C161" s="5">
        <f>F161+I161+L161+O161+U161+X161+AA161+AD161+R161</f>
        <v>0</v>
      </c>
      <c r="D161" s="5">
        <f>G161+J161+M161+P161+V161+Y161+AB161+AE161+S161</f>
        <v>0</v>
      </c>
      <c r="E161" s="6">
        <f>H161+K161+N161+Q161+W161+Z161+AC161+AF161+T161</f>
        <v>0</v>
      </c>
      <c r="F161" s="5">
        <v>0</v>
      </c>
      <c r="G161" s="5">
        <v>0</v>
      </c>
      <c r="H161" s="5">
        <f>F161+G161</f>
        <v>0</v>
      </c>
      <c r="I161" s="5">
        <v>0</v>
      </c>
      <c r="J161" s="5">
        <v>0</v>
      </c>
      <c r="K161" s="5">
        <f>I161+J161</f>
        <v>0</v>
      </c>
      <c r="L161" s="5">
        <v>0</v>
      </c>
      <c r="M161" s="5">
        <v>0</v>
      </c>
      <c r="N161" s="5">
        <f>L161+M161</f>
        <v>0</v>
      </c>
      <c r="O161" s="5">
        <v>0</v>
      </c>
      <c r="P161" s="5">
        <v>0</v>
      </c>
      <c r="Q161" s="5">
        <f>O161+P161</f>
        <v>0</v>
      </c>
      <c r="R161" s="5">
        <v>0</v>
      </c>
      <c r="S161" s="5">
        <v>0</v>
      </c>
      <c r="T161" s="5">
        <f>R161+S161</f>
        <v>0</v>
      </c>
      <c r="U161" s="5">
        <v>0</v>
      </c>
      <c r="V161" s="5">
        <v>0</v>
      </c>
      <c r="W161" s="5">
        <f>U161+V161</f>
        <v>0</v>
      </c>
      <c r="X161" s="5">
        <v>0</v>
      </c>
      <c r="Y161" s="5">
        <v>0</v>
      </c>
      <c r="Z161" s="8">
        <f>X161+Y161</f>
        <v>0</v>
      </c>
      <c r="AA161" s="5">
        <v>0</v>
      </c>
      <c r="AB161" s="5">
        <v>0</v>
      </c>
      <c r="AC161" s="8">
        <f>AA161+AB161</f>
        <v>0</v>
      </c>
      <c r="AD161" s="5">
        <v>0</v>
      </c>
      <c r="AE161" s="5">
        <v>0</v>
      </c>
      <c r="AF161" s="6">
        <f>AD161+AE161</f>
        <v>0</v>
      </c>
    </row>
    <row r="162" spans="1:32" ht="19.5" customHeight="1">
      <c r="A162" s="53"/>
      <c r="B162" s="17" t="s">
        <v>3</v>
      </c>
      <c r="C162" s="5">
        <f t="shared" ref="C162:E164" si="62">F162+I162+L162+O162+U162+X162+AA162+AD162+R162</f>
        <v>0</v>
      </c>
      <c r="D162" s="5">
        <f t="shared" si="62"/>
        <v>0</v>
      </c>
      <c r="E162" s="6">
        <f t="shared" si="62"/>
        <v>0</v>
      </c>
      <c r="F162" s="5">
        <v>0</v>
      </c>
      <c r="G162" s="5">
        <v>0</v>
      </c>
      <c r="H162" s="5">
        <f>F162+G162</f>
        <v>0</v>
      </c>
      <c r="I162" s="5">
        <v>0</v>
      </c>
      <c r="J162" s="5">
        <v>0</v>
      </c>
      <c r="K162" s="5">
        <f>I162+J162</f>
        <v>0</v>
      </c>
      <c r="L162" s="5">
        <v>0</v>
      </c>
      <c r="M162" s="5">
        <v>0</v>
      </c>
      <c r="N162" s="5">
        <f>L162+M162</f>
        <v>0</v>
      </c>
      <c r="O162" s="5">
        <v>0</v>
      </c>
      <c r="P162" s="5">
        <v>0</v>
      </c>
      <c r="Q162" s="5">
        <f>O162+P162</f>
        <v>0</v>
      </c>
      <c r="R162" s="5">
        <v>0</v>
      </c>
      <c r="S162" s="5">
        <v>0</v>
      </c>
      <c r="T162" s="5">
        <f>R162+S162</f>
        <v>0</v>
      </c>
      <c r="U162" s="5">
        <v>0</v>
      </c>
      <c r="V162" s="5">
        <v>0</v>
      </c>
      <c r="W162" s="5">
        <f>U162+V162</f>
        <v>0</v>
      </c>
      <c r="X162" s="5">
        <v>0</v>
      </c>
      <c r="Y162" s="5">
        <v>0</v>
      </c>
      <c r="Z162" s="8">
        <f>X162+Y162</f>
        <v>0</v>
      </c>
      <c r="AA162" s="5">
        <v>0</v>
      </c>
      <c r="AB162" s="5">
        <v>0</v>
      </c>
      <c r="AC162" s="8">
        <f>AA162+AB162</f>
        <v>0</v>
      </c>
      <c r="AD162" s="5">
        <v>0</v>
      </c>
      <c r="AE162" s="5">
        <v>0</v>
      </c>
      <c r="AF162" s="6">
        <f>AD162+AE162</f>
        <v>0</v>
      </c>
    </row>
    <row r="163" spans="1:32" ht="19.5" customHeight="1">
      <c r="A163" s="53"/>
      <c r="B163" s="17" t="s">
        <v>59</v>
      </c>
      <c r="C163" s="5">
        <f t="shared" si="62"/>
        <v>0</v>
      </c>
      <c r="D163" s="5">
        <f t="shared" si="62"/>
        <v>0</v>
      </c>
      <c r="E163" s="6">
        <f t="shared" si="62"/>
        <v>0</v>
      </c>
      <c r="F163" s="5">
        <v>0</v>
      </c>
      <c r="G163" s="5">
        <v>0</v>
      </c>
      <c r="H163" s="5">
        <f>F163+G163</f>
        <v>0</v>
      </c>
      <c r="I163" s="5">
        <v>0</v>
      </c>
      <c r="J163" s="5">
        <v>0</v>
      </c>
      <c r="K163" s="5">
        <f>I163+J163</f>
        <v>0</v>
      </c>
      <c r="L163" s="5">
        <v>0</v>
      </c>
      <c r="M163" s="5">
        <v>0</v>
      </c>
      <c r="N163" s="5">
        <f>L163+M163</f>
        <v>0</v>
      </c>
      <c r="O163" s="5">
        <v>0</v>
      </c>
      <c r="P163" s="5">
        <v>0</v>
      </c>
      <c r="Q163" s="5">
        <f>O163+P163</f>
        <v>0</v>
      </c>
      <c r="R163" s="5">
        <v>0</v>
      </c>
      <c r="S163" s="5">
        <v>0</v>
      </c>
      <c r="T163" s="5">
        <f>R163+S163</f>
        <v>0</v>
      </c>
      <c r="U163" s="5">
        <v>0</v>
      </c>
      <c r="V163" s="5">
        <v>0</v>
      </c>
      <c r="W163" s="5">
        <f>U163+V163</f>
        <v>0</v>
      </c>
      <c r="X163" s="5">
        <v>0</v>
      </c>
      <c r="Y163" s="5">
        <v>0</v>
      </c>
      <c r="Z163" s="8">
        <f>X163+Y163</f>
        <v>0</v>
      </c>
      <c r="AA163" s="5">
        <v>0</v>
      </c>
      <c r="AB163" s="5">
        <v>0</v>
      </c>
      <c r="AC163" s="8">
        <f>AA163+AB163</f>
        <v>0</v>
      </c>
      <c r="AD163" s="5">
        <v>0</v>
      </c>
      <c r="AE163" s="5">
        <v>0</v>
      </c>
      <c r="AF163" s="6">
        <f>AD163+AE163</f>
        <v>0</v>
      </c>
    </row>
    <row r="164" spans="1:32" ht="19.5" customHeight="1">
      <c r="A164" s="54"/>
      <c r="B164" s="17" t="s">
        <v>4</v>
      </c>
      <c r="C164" s="5">
        <f t="shared" si="62"/>
        <v>0</v>
      </c>
      <c r="D164" s="5">
        <f t="shared" si="62"/>
        <v>0</v>
      </c>
      <c r="E164" s="6">
        <f t="shared" si="62"/>
        <v>0</v>
      </c>
      <c r="F164" s="5">
        <v>0</v>
      </c>
      <c r="G164" s="5">
        <v>0</v>
      </c>
      <c r="H164" s="5">
        <f>F164+G164</f>
        <v>0</v>
      </c>
      <c r="I164" s="5">
        <v>0</v>
      </c>
      <c r="J164" s="5">
        <v>0</v>
      </c>
      <c r="K164" s="5">
        <f>I164+J164</f>
        <v>0</v>
      </c>
      <c r="L164" s="5">
        <v>0</v>
      </c>
      <c r="M164" s="5">
        <v>0</v>
      </c>
      <c r="N164" s="5">
        <f>L164+M164</f>
        <v>0</v>
      </c>
      <c r="O164" s="5">
        <v>0</v>
      </c>
      <c r="P164" s="5">
        <v>0</v>
      </c>
      <c r="Q164" s="5">
        <f>O164+P164</f>
        <v>0</v>
      </c>
      <c r="R164" s="5">
        <v>0</v>
      </c>
      <c r="S164" s="5">
        <v>0</v>
      </c>
      <c r="T164" s="5">
        <f>R164+S164</f>
        <v>0</v>
      </c>
      <c r="U164" s="5">
        <v>0</v>
      </c>
      <c r="V164" s="5">
        <v>0</v>
      </c>
      <c r="W164" s="5">
        <f>U164+V164</f>
        <v>0</v>
      </c>
      <c r="X164" s="5">
        <v>0</v>
      </c>
      <c r="Y164" s="5">
        <v>0</v>
      </c>
      <c r="Z164" s="8">
        <f>X164+Y164</f>
        <v>0</v>
      </c>
      <c r="AA164" s="5">
        <v>0</v>
      </c>
      <c r="AB164" s="5">
        <v>0</v>
      </c>
      <c r="AC164" s="8">
        <f>AA164+AB164</f>
        <v>0</v>
      </c>
      <c r="AD164" s="5">
        <v>0</v>
      </c>
      <c r="AE164" s="5">
        <v>0</v>
      </c>
      <c r="AF164" s="6">
        <f>AD164+AE164</f>
        <v>0</v>
      </c>
    </row>
    <row r="165" spans="1:32" ht="19.5" customHeight="1" thickBot="1">
      <c r="A165" s="22" t="s">
        <v>5</v>
      </c>
      <c r="B165" s="21"/>
      <c r="C165" s="9">
        <f t="shared" ref="C165:AF165" si="63">SUM(C161:C164)</f>
        <v>0</v>
      </c>
      <c r="D165" s="9">
        <f t="shared" si="63"/>
        <v>0</v>
      </c>
      <c r="E165" s="9">
        <f t="shared" si="63"/>
        <v>0</v>
      </c>
      <c r="F165" s="9">
        <f t="shared" si="63"/>
        <v>0</v>
      </c>
      <c r="G165" s="9">
        <f t="shared" si="63"/>
        <v>0</v>
      </c>
      <c r="H165" s="9">
        <f t="shared" si="63"/>
        <v>0</v>
      </c>
      <c r="I165" s="9">
        <f t="shared" si="63"/>
        <v>0</v>
      </c>
      <c r="J165" s="9">
        <f t="shared" si="63"/>
        <v>0</v>
      </c>
      <c r="K165" s="9">
        <f t="shared" si="63"/>
        <v>0</v>
      </c>
      <c r="L165" s="9">
        <f t="shared" si="63"/>
        <v>0</v>
      </c>
      <c r="M165" s="9">
        <f t="shared" si="63"/>
        <v>0</v>
      </c>
      <c r="N165" s="9">
        <f t="shared" si="63"/>
        <v>0</v>
      </c>
      <c r="O165" s="9">
        <f t="shared" si="63"/>
        <v>0</v>
      </c>
      <c r="P165" s="9">
        <f t="shared" si="63"/>
        <v>0</v>
      </c>
      <c r="Q165" s="9">
        <f t="shared" si="63"/>
        <v>0</v>
      </c>
      <c r="R165" s="9">
        <f t="shared" si="63"/>
        <v>0</v>
      </c>
      <c r="S165" s="9">
        <f t="shared" si="63"/>
        <v>0</v>
      </c>
      <c r="T165" s="9">
        <f t="shared" si="63"/>
        <v>0</v>
      </c>
      <c r="U165" s="9">
        <f t="shared" si="63"/>
        <v>0</v>
      </c>
      <c r="V165" s="9">
        <f t="shared" si="63"/>
        <v>0</v>
      </c>
      <c r="W165" s="9">
        <f t="shared" si="63"/>
        <v>0</v>
      </c>
      <c r="X165" s="9">
        <f t="shared" si="63"/>
        <v>0</v>
      </c>
      <c r="Y165" s="9">
        <f t="shared" si="63"/>
        <v>0</v>
      </c>
      <c r="Z165" s="9">
        <f t="shared" si="63"/>
        <v>0</v>
      </c>
      <c r="AA165" s="9">
        <f t="shared" si="63"/>
        <v>0</v>
      </c>
      <c r="AB165" s="9">
        <f t="shared" si="63"/>
        <v>0</v>
      </c>
      <c r="AC165" s="9">
        <f t="shared" si="63"/>
        <v>0</v>
      </c>
      <c r="AD165" s="9">
        <f t="shared" si="63"/>
        <v>0</v>
      </c>
      <c r="AE165" s="9">
        <f t="shared" si="63"/>
        <v>0</v>
      </c>
      <c r="AF165" s="9">
        <f t="shared" si="63"/>
        <v>0</v>
      </c>
    </row>
    <row r="166" spans="1:32" ht="19.5" customHeight="1">
      <c r="A166" s="52" t="s">
        <v>51</v>
      </c>
      <c r="B166" s="18" t="s">
        <v>2</v>
      </c>
      <c r="C166" s="5">
        <f>F166+I166+L166+O166+U166+X166+AA166+AD166+R166</f>
        <v>0</v>
      </c>
      <c r="D166" s="5">
        <f>G166+J166+M166+P166+V166+Y166+AB166+AE166+S166</f>
        <v>0</v>
      </c>
      <c r="E166" s="6">
        <f>H166+K166+N166+Q166+W166+Z166+AC166+AF166+T166</f>
        <v>0</v>
      </c>
      <c r="F166" s="5">
        <v>0</v>
      </c>
      <c r="G166" s="5">
        <v>0</v>
      </c>
      <c r="H166" s="5">
        <f>F166+G166</f>
        <v>0</v>
      </c>
      <c r="I166" s="5">
        <v>0</v>
      </c>
      <c r="J166" s="5">
        <v>0</v>
      </c>
      <c r="K166" s="5">
        <f>I166+J166</f>
        <v>0</v>
      </c>
      <c r="L166" s="5">
        <v>0</v>
      </c>
      <c r="M166" s="5">
        <v>0</v>
      </c>
      <c r="N166" s="5">
        <f>L166+M166</f>
        <v>0</v>
      </c>
      <c r="O166" s="5">
        <v>0</v>
      </c>
      <c r="P166" s="5">
        <v>0</v>
      </c>
      <c r="Q166" s="5">
        <f>O166+P166</f>
        <v>0</v>
      </c>
      <c r="R166" s="5">
        <v>0</v>
      </c>
      <c r="S166" s="5">
        <v>0</v>
      </c>
      <c r="T166" s="5">
        <f>R166+S166</f>
        <v>0</v>
      </c>
      <c r="U166" s="5">
        <v>0</v>
      </c>
      <c r="V166" s="5">
        <v>0</v>
      </c>
      <c r="W166" s="5">
        <f>U166+V166</f>
        <v>0</v>
      </c>
      <c r="X166" s="5">
        <v>0</v>
      </c>
      <c r="Y166" s="5">
        <v>0</v>
      </c>
      <c r="Z166" s="8">
        <f>X166+Y166</f>
        <v>0</v>
      </c>
      <c r="AA166" s="5">
        <v>0</v>
      </c>
      <c r="AB166" s="5">
        <v>0</v>
      </c>
      <c r="AC166" s="8">
        <f>AA166+AB166</f>
        <v>0</v>
      </c>
      <c r="AD166" s="5">
        <v>0</v>
      </c>
      <c r="AE166" s="5">
        <v>0</v>
      </c>
      <c r="AF166" s="6">
        <f>AD166+AE166</f>
        <v>0</v>
      </c>
    </row>
    <row r="167" spans="1:32" ht="19.5" customHeight="1">
      <c r="A167" s="53"/>
      <c r="B167" s="17" t="s">
        <v>3</v>
      </c>
      <c r="C167" s="5">
        <f t="shared" ref="C167:E169" si="64">F167+I167+L167+O167+U167+X167+AA167+AD167+R167</f>
        <v>5194377</v>
      </c>
      <c r="D167" s="5">
        <f t="shared" si="64"/>
        <v>0</v>
      </c>
      <c r="E167" s="6">
        <f t="shared" si="64"/>
        <v>5194377</v>
      </c>
      <c r="F167" s="5">
        <v>0</v>
      </c>
      <c r="G167" s="5">
        <v>0</v>
      </c>
      <c r="H167" s="5">
        <f>F167+G167</f>
        <v>0</v>
      </c>
      <c r="I167" s="5">
        <v>0</v>
      </c>
      <c r="J167" s="5">
        <v>0</v>
      </c>
      <c r="K167" s="5">
        <f>I167+J167</f>
        <v>0</v>
      </c>
      <c r="L167" s="5">
        <v>0</v>
      </c>
      <c r="M167" s="5">
        <v>0</v>
      </c>
      <c r="N167" s="5">
        <f>L167+M167</f>
        <v>0</v>
      </c>
      <c r="O167" s="5">
        <v>0</v>
      </c>
      <c r="P167" s="5">
        <v>0</v>
      </c>
      <c r="Q167" s="5">
        <f>O167+P167</f>
        <v>0</v>
      </c>
      <c r="R167" s="5">
        <v>0</v>
      </c>
      <c r="S167" s="5">
        <v>0</v>
      </c>
      <c r="T167" s="5">
        <f>R167+S167</f>
        <v>0</v>
      </c>
      <c r="U167" s="5">
        <v>0</v>
      </c>
      <c r="V167" s="5">
        <v>0</v>
      </c>
      <c r="W167" s="5">
        <f>U167+V167</f>
        <v>0</v>
      </c>
      <c r="X167" s="5">
        <v>5194377</v>
      </c>
      <c r="Y167" s="5">
        <v>0</v>
      </c>
      <c r="Z167" s="8">
        <f>X167+Y167</f>
        <v>5194377</v>
      </c>
      <c r="AA167" s="5">
        <v>0</v>
      </c>
      <c r="AB167" s="5">
        <v>0</v>
      </c>
      <c r="AC167" s="8">
        <f>AA167+AB167</f>
        <v>0</v>
      </c>
      <c r="AD167" s="5">
        <v>0</v>
      </c>
      <c r="AE167" s="5">
        <v>0</v>
      </c>
      <c r="AF167" s="6">
        <f>AD167+AE167</f>
        <v>0</v>
      </c>
    </row>
    <row r="168" spans="1:32" ht="19.5" customHeight="1">
      <c r="A168" s="53"/>
      <c r="B168" s="17" t="s">
        <v>59</v>
      </c>
      <c r="C168" s="5">
        <f t="shared" si="64"/>
        <v>0</v>
      </c>
      <c r="D168" s="5">
        <f t="shared" si="64"/>
        <v>0</v>
      </c>
      <c r="E168" s="6">
        <f t="shared" si="64"/>
        <v>0</v>
      </c>
      <c r="F168" s="5">
        <v>0</v>
      </c>
      <c r="G168" s="5">
        <v>0</v>
      </c>
      <c r="H168" s="5">
        <f>F168+G168</f>
        <v>0</v>
      </c>
      <c r="I168" s="5">
        <v>0</v>
      </c>
      <c r="J168" s="5">
        <v>0</v>
      </c>
      <c r="K168" s="5">
        <f>I168+J168</f>
        <v>0</v>
      </c>
      <c r="L168" s="5">
        <v>0</v>
      </c>
      <c r="M168" s="5">
        <v>0</v>
      </c>
      <c r="N168" s="5">
        <f>L168+M168</f>
        <v>0</v>
      </c>
      <c r="O168" s="5">
        <v>0</v>
      </c>
      <c r="P168" s="5">
        <v>0</v>
      </c>
      <c r="Q168" s="5">
        <f>O168+P168</f>
        <v>0</v>
      </c>
      <c r="R168" s="5">
        <v>0</v>
      </c>
      <c r="S168" s="5">
        <v>0</v>
      </c>
      <c r="T168" s="5">
        <f>R168+S168</f>
        <v>0</v>
      </c>
      <c r="U168" s="5">
        <v>0</v>
      </c>
      <c r="V168" s="5">
        <v>0</v>
      </c>
      <c r="W168" s="5">
        <f>U168+V168</f>
        <v>0</v>
      </c>
      <c r="X168" s="5">
        <v>0</v>
      </c>
      <c r="Y168" s="5">
        <v>0</v>
      </c>
      <c r="Z168" s="8">
        <f>X168+Y168</f>
        <v>0</v>
      </c>
      <c r="AA168" s="5">
        <v>0</v>
      </c>
      <c r="AB168" s="5">
        <v>0</v>
      </c>
      <c r="AC168" s="8">
        <f>AA168+AB168</f>
        <v>0</v>
      </c>
      <c r="AD168" s="5">
        <v>0</v>
      </c>
      <c r="AE168" s="5">
        <v>0</v>
      </c>
      <c r="AF168" s="6">
        <f>AD168+AE168</f>
        <v>0</v>
      </c>
    </row>
    <row r="169" spans="1:32" ht="19.5" customHeight="1">
      <c r="A169" s="54"/>
      <c r="B169" s="17" t="s">
        <v>4</v>
      </c>
      <c r="C169" s="5">
        <f t="shared" si="64"/>
        <v>24980614</v>
      </c>
      <c r="D169" s="5">
        <f t="shared" si="64"/>
        <v>37919067</v>
      </c>
      <c r="E169" s="6">
        <f t="shared" si="64"/>
        <v>62899681</v>
      </c>
      <c r="F169" s="5">
        <v>0</v>
      </c>
      <c r="G169" s="5">
        <v>0</v>
      </c>
      <c r="H169" s="5">
        <f>F169+G169</f>
        <v>0</v>
      </c>
      <c r="I169" s="5">
        <v>0</v>
      </c>
      <c r="J169" s="5">
        <v>0</v>
      </c>
      <c r="K169" s="5">
        <f>I169+J169</f>
        <v>0</v>
      </c>
      <c r="L169" s="5">
        <v>0</v>
      </c>
      <c r="M169" s="5">
        <v>0</v>
      </c>
      <c r="N169" s="5">
        <f>L169+M169</f>
        <v>0</v>
      </c>
      <c r="O169" s="5">
        <v>0</v>
      </c>
      <c r="P169" s="5">
        <v>0</v>
      </c>
      <c r="Q169" s="5">
        <f>O169+P169</f>
        <v>0</v>
      </c>
      <c r="R169" s="5">
        <v>0</v>
      </c>
      <c r="S169" s="5">
        <v>0</v>
      </c>
      <c r="T169" s="5">
        <f>R169+S169</f>
        <v>0</v>
      </c>
      <c r="U169" s="5">
        <v>0</v>
      </c>
      <c r="V169" s="5">
        <v>0</v>
      </c>
      <c r="W169" s="5">
        <f>U169+V169</f>
        <v>0</v>
      </c>
      <c r="X169" s="5">
        <v>24980614</v>
      </c>
      <c r="Y169" s="5">
        <v>37919067</v>
      </c>
      <c r="Z169" s="8">
        <f>X169+Y169</f>
        <v>62899681</v>
      </c>
      <c r="AA169" s="5">
        <v>0</v>
      </c>
      <c r="AB169" s="5">
        <v>0</v>
      </c>
      <c r="AC169" s="8">
        <f>AA169+AB169</f>
        <v>0</v>
      </c>
      <c r="AD169" s="5">
        <v>0</v>
      </c>
      <c r="AE169" s="5">
        <v>0</v>
      </c>
      <c r="AF169" s="6">
        <f>AD169+AE169</f>
        <v>0</v>
      </c>
    </row>
    <row r="170" spans="1:32" ht="19.5" customHeight="1" thickBot="1">
      <c r="A170" s="22" t="s">
        <v>5</v>
      </c>
      <c r="B170" s="21"/>
      <c r="C170" s="9">
        <f t="shared" ref="C170:AF170" si="65">SUM(C166:C169)</f>
        <v>30174991</v>
      </c>
      <c r="D170" s="9">
        <f t="shared" si="65"/>
        <v>37919067</v>
      </c>
      <c r="E170" s="9">
        <f t="shared" si="65"/>
        <v>68094058</v>
      </c>
      <c r="F170" s="9">
        <f t="shared" si="65"/>
        <v>0</v>
      </c>
      <c r="G170" s="9">
        <f t="shared" si="65"/>
        <v>0</v>
      </c>
      <c r="H170" s="9">
        <f t="shared" si="65"/>
        <v>0</v>
      </c>
      <c r="I170" s="9">
        <f t="shared" si="65"/>
        <v>0</v>
      </c>
      <c r="J170" s="9">
        <f t="shared" si="65"/>
        <v>0</v>
      </c>
      <c r="K170" s="9">
        <f t="shared" si="65"/>
        <v>0</v>
      </c>
      <c r="L170" s="9">
        <f t="shared" si="65"/>
        <v>0</v>
      </c>
      <c r="M170" s="9">
        <f t="shared" si="65"/>
        <v>0</v>
      </c>
      <c r="N170" s="9">
        <f t="shared" si="65"/>
        <v>0</v>
      </c>
      <c r="O170" s="9">
        <f t="shared" si="65"/>
        <v>0</v>
      </c>
      <c r="P170" s="9">
        <f t="shared" si="65"/>
        <v>0</v>
      </c>
      <c r="Q170" s="9">
        <f t="shared" si="65"/>
        <v>0</v>
      </c>
      <c r="R170" s="9">
        <f t="shared" si="65"/>
        <v>0</v>
      </c>
      <c r="S170" s="9">
        <f t="shared" si="65"/>
        <v>0</v>
      </c>
      <c r="T170" s="9">
        <f t="shared" si="65"/>
        <v>0</v>
      </c>
      <c r="U170" s="9">
        <f t="shared" si="65"/>
        <v>0</v>
      </c>
      <c r="V170" s="9">
        <f t="shared" si="65"/>
        <v>0</v>
      </c>
      <c r="W170" s="9">
        <f t="shared" si="65"/>
        <v>0</v>
      </c>
      <c r="X170" s="9">
        <f t="shared" si="65"/>
        <v>30174991</v>
      </c>
      <c r="Y170" s="9">
        <f t="shared" si="65"/>
        <v>37919067</v>
      </c>
      <c r="Z170" s="9">
        <f t="shared" si="65"/>
        <v>68094058</v>
      </c>
      <c r="AA170" s="9">
        <f t="shared" si="65"/>
        <v>0</v>
      </c>
      <c r="AB170" s="9">
        <f t="shared" si="65"/>
        <v>0</v>
      </c>
      <c r="AC170" s="9">
        <f t="shared" si="65"/>
        <v>0</v>
      </c>
      <c r="AD170" s="9">
        <f t="shared" si="65"/>
        <v>0</v>
      </c>
      <c r="AE170" s="9">
        <f t="shared" si="65"/>
        <v>0</v>
      </c>
      <c r="AF170" s="9">
        <f t="shared" si="65"/>
        <v>0</v>
      </c>
    </row>
    <row r="171" spans="1:32" ht="19.5" customHeight="1">
      <c r="A171" s="52" t="s">
        <v>52</v>
      </c>
      <c r="B171" s="18" t="s">
        <v>2</v>
      </c>
      <c r="C171" s="5">
        <f>F171+I171+L171+O171+U171+X171+AA171+AD171+R171</f>
        <v>0</v>
      </c>
      <c r="D171" s="5">
        <f>G171+J171+M171+P171+V171+Y171+AB171+AE171+S171</f>
        <v>0</v>
      </c>
      <c r="E171" s="6">
        <f>H171+K171+N171+Q171+W171+Z171+AC171+AF171+T171</f>
        <v>0</v>
      </c>
      <c r="F171" s="5">
        <v>0</v>
      </c>
      <c r="G171" s="5">
        <v>0</v>
      </c>
      <c r="H171" s="5">
        <f>F171+G171</f>
        <v>0</v>
      </c>
      <c r="I171" s="5">
        <v>0</v>
      </c>
      <c r="J171" s="5">
        <v>0</v>
      </c>
      <c r="K171" s="5">
        <f>I171+J171</f>
        <v>0</v>
      </c>
      <c r="L171" s="5">
        <v>0</v>
      </c>
      <c r="M171" s="5">
        <v>0</v>
      </c>
      <c r="N171" s="5">
        <f>L171+M171</f>
        <v>0</v>
      </c>
      <c r="O171" s="5">
        <v>0</v>
      </c>
      <c r="P171" s="5">
        <v>0</v>
      </c>
      <c r="Q171" s="5">
        <f>O171+P171</f>
        <v>0</v>
      </c>
      <c r="R171" s="5">
        <v>0</v>
      </c>
      <c r="S171" s="5">
        <v>0</v>
      </c>
      <c r="T171" s="5">
        <f>R171+S171</f>
        <v>0</v>
      </c>
      <c r="U171" s="5">
        <v>0</v>
      </c>
      <c r="V171" s="5">
        <v>0</v>
      </c>
      <c r="W171" s="5">
        <f>U171+V171</f>
        <v>0</v>
      </c>
      <c r="X171" s="5">
        <v>0</v>
      </c>
      <c r="Y171" s="5">
        <v>0</v>
      </c>
      <c r="Z171" s="8">
        <f>X171+Y171</f>
        <v>0</v>
      </c>
      <c r="AA171" s="5">
        <v>0</v>
      </c>
      <c r="AB171" s="5">
        <v>0</v>
      </c>
      <c r="AC171" s="8">
        <f>AA171+AB171</f>
        <v>0</v>
      </c>
      <c r="AD171" s="5">
        <v>0</v>
      </c>
      <c r="AE171" s="5">
        <v>0</v>
      </c>
      <c r="AF171" s="6">
        <f>AD171+AE171</f>
        <v>0</v>
      </c>
    </row>
    <row r="172" spans="1:32" ht="19.5" customHeight="1">
      <c r="A172" s="53"/>
      <c r="B172" s="17" t="s">
        <v>3</v>
      </c>
      <c r="C172" s="5">
        <f t="shared" ref="C172:E174" si="66">F172+I172+L172+O172+U172+X172+AA172+AD172+R172</f>
        <v>9420137</v>
      </c>
      <c r="D172" s="5">
        <f t="shared" si="66"/>
        <v>0</v>
      </c>
      <c r="E172" s="6">
        <f t="shared" si="66"/>
        <v>9420137</v>
      </c>
      <c r="F172" s="5">
        <v>0</v>
      </c>
      <c r="G172" s="5">
        <v>0</v>
      </c>
      <c r="H172" s="5">
        <f>F172+G172</f>
        <v>0</v>
      </c>
      <c r="I172" s="5">
        <v>0</v>
      </c>
      <c r="J172" s="5">
        <v>0</v>
      </c>
      <c r="K172" s="5">
        <f>I172+J172</f>
        <v>0</v>
      </c>
      <c r="L172" s="5">
        <v>0</v>
      </c>
      <c r="M172" s="5">
        <v>0</v>
      </c>
      <c r="N172" s="5">
        <f>L172+M172</f>
        <v>0</v>
      </c>
      <c r="O172" s="5">
        <v>0</v>
      </c>
      <c r="P172" s="5">
        <v>0</v>
      </c>
      <c r="Q172" s="5">
        <f>O172+P172</f>
        <v>0</v>
      </c>
      <c r="R172" s="5">
        <v>0</v>
      </c>
      <c r="S172" s="5">
        <v>0</v>
      </c>
      <c r="T172" s="5">
        <f>R172+S172</f>
        <v>0</v>
      </c>
      <c r="U172" s="5">
        <v>0</v>
      </c>
      <c r="V172" s="5">
        <v>0</v>
      </c>
      <c r="W172" s="5">
        <f>U172+V172</f>
        <v>0</v>
      </c>
      <c r="X172" s="5">
        <v>9420137</v>
      </c>
      <c r="Y172" s="5">
        <v>0</v>
      </c>
      <c r="Z172" s="8">
        <f>X172+Y172</f>
        <v>9420137</v>
      </c>
      <c r="AA172" s="5">
        <v>0</v>
      </c>
      <c r="AB172" s="5">
        <v>0</v>
      </c>
      <c r="AC172" s="8">
        <f>AA172+AB172</f>
        <v>0</v>
      </c>
      <c r="AD172" s="5">
        <v>0</v>
      </c>
      <c r="AE172" s="5">
        <v>0</v>
      </c>
      <c r="AF172" s="6">
        <f>AD172+AE172</f>
        <v>0</v>
      </c>
    </row>
    <row r="173" spans="1:32" ht="19.5" customHeight="1">
      <c r="A173" s="53"/>
      <c r="B173" s="17" t="s">
        <v>59</v>
      </c>
      <c r="C173" s="5">
        <f t="shared" si="66"/>
        <v>0</v>
      </c>
      <c r="D173" s="5">
        <f t="shared" si="66"/>
        <v>0</v>
      </c>
      <c r="E173" s="6">
        <f t="shared" si="66"/>
        <v>0</v>
      </c>
      <c r="F173" s="5">
        <v>0</v>
      </c>
      <c r="G173" s="5">
        <v>0</v>
      </c>
      <c r="H173" s="5">
        <f>F173+G173</f>
        <v>0</v>
      </c>
      <c r="I173" s="5">
        <v>0</v>
      </c>
      <c r="J173" s="5">
        <v>0</v>
      </c>
      <c r="K173" s="5">
        <f>I173+J173</f>
        <v>0</v>
      </c>
      <c r="L173" s="5">
        <v>0</v>
      </c>
      <c r="M173" s="5">
        <v>0</v>
      </c>
      <c r="N173" s="5">
        <f>L173+M173</f>
        <v>0</v>
      </c>
      <c r="O173" s="5">
        <v>0</v>
      </c>
      <c r="P173" s="5">
        <v>0</v>
      </c>
      <c r="Q173" s="5">
        <f>O173+P173</f>
        <v>0</v>
      </c>
      <c r="R173" s="5">
        <v>0</v>
      </c>
      <c r="S173" s="5">
        <v>0</v>
      </c>
      <c r="T173" s="5">
        <f>R173+S173</f>
        <v>0</v>
      </c>
      <c r="U173" s="5">
        <v>0</v>
      </c>
      <c r="V173" s="5">
        <v>0</v>
      </c>
      <c r="W173" s="5">
        <f>U173+V173</f>
        <v>0</v>
      </c>
      <c r="X173" s="5">
        <v>0</v>
      </c>
      <c r="Y173" s="5">
        <v>0</v>
      </c>
      <c r="Z173" s="8">
        <f>X173+Y173</f>
        <v>0</v>
      </c>
      <c r="AA173" s="5">
        <v>0</v>
      </c>
      <c r="AB173" s="5">
        <v>0</v>
      </c>
      <c r="AC173" s="8">
        <f>AA173+AB173</f>
        <v>0</v>
      </c>
      <c r="AD173" s="5">
        <v>0</v>
      </c>
      <c r="AE173" s="5">
        <v>0</v>
      </c>
      <c r="AF173" s="6">
        <f>AD173+AE173</f>
        <v>0</v>
      </c>
    </row>
    <row r="174" spans="1:32" ht="19.5" customHeight="1">
      <c r="A174" s="54"/>
      <c r="B174" s="17" t="s">
        <v>4</v>
      </c>
      <c r="C174" s="5">
        <f t="shared" si="66"/>
        <v>0</v>
      </c>
      <c r="D174" s="5">
        <f t="shared" si="66"/>
        <v>0</v>
      </c>
      <c r="E174" s="6">
        <f t="shared" si="66"/>
        <v>0</v>
      </c>
      <c r="F174" s="5">
        <v>0</v>
      </c>
      <c r="G174" s="5">
        <v>0</v>
      </c>
      <c r="H174" s="5">
        <f>F174+G174</f>
        <v>0</v>
      </c>
      <c r="I174" s="5">
        <v>0</v>
      </c>
      <c r="J174" s="5">
        <v>0</v>
      </c>
      <c r="K174" s="5">
        <f>I174+J174</f>
        <v>0</v>
      </c>
      <c r="L174" s="5">
        <v>0</v>
      </c>
      <c r="M174" s="5">
        <v>0</v>
      </c>
      <c r="N174" s="5">
        <f>L174+M174</f>
        <v>0</v>
      </c>
      <c r="O174" s="5">
        <v>0</v>
      </c>
      <c r="P174" s="5">
        <v>0</v>
      </c>
      <c r="Q174" s="5">
        <f>O174+P174</f>
        <v>0</v>
      </c>
      <c r="R174" s="5">
        <v>0</v>
      </c>
      <c r="S174" s="5">
        <v>0</v>
      </c>
      <c r="T174" s="5">
        <f>R174+S174</f>
        <v>0</v>
      </c>
      <c r="U174" s="5">
        <v>0</v>
      </c>
      <c r="V174" s="5">
        <v>0</v>
      </c>
      <c r="W174" s="5">
        <f>U174+V174</f>
        <v>0</v>
      </c>
      <c r="X174" s="5">
        <v>0</v>
      </c>
      <c r="Y174" s="5">
        <v>0</v>
      </c>
      <c r="Z174" s="8">
        <f>X174+Y174</f>
        <v>0</v>
      </c>
      <c r="AA174" s="5">
        <v>0</v>
      </c>
      <c r="AB174" s="5">
        <v>0</v>
      </c>
      <c r="AC174" s="8">
        <f>AA174+AB174</f>
        <v>0</v>
      </c>
      <c r="AD174" s="5">
        <v>0</v>
      </c>
      <c r="AE174" s="5">
        <v>0</v>
      </c>
      <c r="AF174" s="6">
        <f>AD174+AE174</f>
        <v>0</v>
      </c>
    </row>
    <row r="175" spans="1:32" ht="19.5" customHeight="1" thickBot="1">
      <c r="A175" s="22" t="s">
        <v>5</v>
      </c>
      <c r="B175" s="21"/>
      <c r="C175" s="9">
        <f t="shared" ref="C175:AF175" si="67">SUM(C171:C174)</f>
        <v>9420137</v>
      </c>
      <c r="D175" s="9">
        <f t="shared" si="67"/>
        <v>0</v>
      </c>
      <c r="E175" s="9">
        <f t="shared" si="67"/>
        <v>9420137</v>
      </c>
      <c r="F175" s="9">
        <f t="shared" si="67"/>
        <v>0</v>
      </c>
      <c r="G175" s="9">
        <f t="shared" si="67"/>
        <v>0</v>
      </c>
      <c r="H175" s="9">
        <f t="shared" si="67"/>
        <v>0</v>
      </c>
      <c r="I175" s="9">
        <f t="shared" si="67"/>
        <v>0</v>
      </c>
      <c r="J175" s="9">
        <f t="shared" si="67"/>
        <v>0</v>
      </c>
      <c r="K175" s="9">
        <f t="shared" si="67"/>
        <v>0</v>
      </c>
      <c r="L175" s="9">
        <f t="shared" si="67"/>
        <v>0</v>
      </c>
      <c r="M175" s="9">
        <f t="shared" si="67"/>
        <v>0</v>
      </c>
      <c r="N175" s="9">
        <f t="shared" si="67"/>
        <v>0</v>
      </c>
      <c r="O175" s="9">
        <f t="shared" si="67"/>
        <v>0</v>
      </c>
      <c r="P175" s="9">
        <f t="shared" si="67"/>
        <v>0</v>
      </c>
      <c r="Q175" s="9">
        <f t="shared" si="67"/>
        <v>0</v>
      </c>
      <c r="R175" s="9">
        <f t="shared" si="67"/>
        <v>0</v>
      </c>
      <c r="S175" s="9">
        <f t="shared" si="67"/>
        <v>0</v>
      </c>
      <c r="T175" s="9">
        <f t="shared" si="67"/>
        <v>0</v>
      </c>
      <c r="U175" s="9">
        <f t="shared" si="67"/>
        <v>0</v>
      </c>
      <c r="V175" s="9">
        <f t="shared" si="67"/>
        <v>0</v>
      </c>
      <c r="W175" s="9">
        <f t="shared" si="67"/>
        <v>0</v>
      </c>
      <c r="X175" s="9">
        <f t="shared" si="67"/>
        <v>9420137</v>
      </c>
      <c r="Y175" s="9">
        <f t="shared" si="67"/>
        <v>0</v>
      </c>
      <c r="Z175" s="9">
        <f t="shared" si="67"/>
        <v>9420137</v>
      </c>
      <c r="AA175" s="9">
        <f t="shared" si="67"/>
        <v>0</v>
      </c>
      <c r="AB175" s="9">
        <f t="shared" si="67"/>
        <v>0</v>
      </c>
      <c r="AC175" s="9">
        <f t="shared" si="67"/>
        <v>0</v>
      </c>
      <c r="AD175" s="9">
        <f t="shared" si="67"/>
        <v>0</v>
      </c>
      <c r="AE175" s="9">
        <f t="shared" si="67"/>
        <v>0</v>
      </c>
      <c r="AF175" s="9">
        <f t="shared" si="67"/>
        <v>0</v>
      </c>
    </row>
    <row r="176" spans="1:32" ht="19.5" customHeight="1">
      <c r="A176" s="52" t="s">
        <v>53</v>
      </c>
      <c r="B176" s="18" t="s">
        <v>2</v>
      </c>
      <c r="C176" s="5">
        <f>F176+I176+L176+O176+U176+X176+AA176+AD176+R176</f>
        <v>0</v>
      </c>
      <c r="D176" s="5">
        <f>G176+J176+M176+P176+V176+Y176+AB176+AE176+S176</f>
        <v>0</v>
      </c>
      <c r="E176" s="6">
        <f>H176+K176+N176+Q176+W176+Z176+AC176+AF176+T176</f>
        <v>0</v>
      </c>
      <c r="F176" s="5">
        <v>0</v>
      </c>
      <c r="G176" s="5">
        <v>0</v>
      </c>
      <c r="H176" s="5">
        <f>F176+G176</f>
        <v>0</v>
      </c>
      <c r="I176" s="5">
        <v>0</v>
      </c>
      <c r="J176" s="5">
        <v>0</v>
      </c>
      <c r="K176" s="5">
        <f>I176+J176</f>
        <v>0</v>
      </c>
      <c r="L176" s="5">
        <v>0</v>
      </c>
      <c r="M176" s="5">
        <v>0</v>
      </c>
      <c r="N176" s="5">
        <f>L176+M176</f>
        <v>0</v>
      </c>
      <c r="O176" s="5">
        <v>0</v>
      </c>
      <c r="P176" s="5">
        <v>0</v>
      </c>
      <c r="Q176" s="5">
        <f>O176+P176</f>
        <v>0</v>
      </c>
      <c r="R176" s="5">
        <v>0</v>
      </c>
      <c r="S176" s="5">
        <v>0</v>
      </c>
      <c r="T176" s="5">
        <f>R176+S176</f>
        <v>0</v>
      </c>
      <c r="U176" s="5">
        <v>0</v>
      </c>
      <c r="V176" s="5">
        <v>0</v>
      </c>
      <c r="W176" s="5">
        <f>U176+V176</f>
        <v>0</v>
      </c>
      <c r="X176" s="5">
        <v>0</v>
      </c>
      <c r="Y176" s="5">
        <v>0</v>
      </c>
      <c r="Z176" s="8">
        <f>X176+Y176</f>
        <v>0</v>
      </c>
      <c r="AA176" s="5">
        <v>0</v>
      </c>
      <c r="AB176" s="5">
        <v>0</v>
      </c>
      <c r="AC176" s="8">
        <f>AA176+AB176</f>
        <v>0</v>
      </c>
      <c r="AD176" s="5">
        <v>0</v>
      </c>
      <c r="AE176" s="5">
        <v>0</v>
      </c>
      <c r="AF176" s="6">
        <f>AD176+AE176</f>
        <v>0</v>
      </c>
    </row>
    <row r="177" spans="1:32" ht="19.5" customHeight="1">
      <c r="A177" s="53"/>
      <c r="B177" s="17" t="s">
        <v>3</v>
      </c>
      <c r="C177" s="5">
        <f t="shared" ref="C177:E179" si="68">F177+I177+L177+O177+U177+X177+AA177+AD177+R177</f>
        <v>0</v>
      </c>
      <c r="D177" s="5">
        <f t="shared" si="68"/>
        <v>0</v>
      </c>
      <c r="E177" s="6">
        <f t="shared" si="68"/>
        <v>0</v>
      </c>
      <c r="F177" s="5">
        <v>0</v>
      </c>
      <c r="G177" s="5">
        <v>0</v>
      </c>
      <c r="H177" s="5">
        <f>F177+G177</f>
        <v>0</v>
      </c>
      <c r="I177" s="5">
        <v>0</v>
      </c>
      <c r="J177" s="5">
        <v>0</v>
      </c>
      <c r="K177" s="5">
        <f>I177+J177</f>
        <v>0</v>
      </c>
      <c r="L177" s="5">
        <v>0</v>
      </c>
      <c r="M177" s="5">
        <v>0</v>
      </c>
      <c r="N177" s="5">
        <f>L177+M177</f>
        <v>0</v>
      </c>
      <c r="O177" s="5">
        <v>0</v>
      </c>
      <c r="P177" s="5">
        <v>0</v>
      </c>
      <c r="Q177" s="5">
        <f>O177+P177</f>
        <v>0</v>
      </c>
      <c r="R177" s="5">
        <v>0</v>
      </c>
      <c r="S177" s="5">
        <v>0</v>
      </c>
      <c r="T177" s="5">
        <f>R177+S177</f>
        <v>0</v>
      </c>
      <c r="U177" s="5">
        <v>0</v>
      </c>
      <c r="V177" s="5">
        <v>0</v>
      </c>
      <c r="W177" s="5">
        <f>U177+V177</f>
        <v>0</v>
      </c>
      <c r="X177" s="5">
        <v>0</v>
      </c>
      <c r="Y177" s="5">
        <v>0</v>
      </c>
      <c r="Z177" s="8">
        <f>X177+Y177</f>
        <v>0</v>
      </c>
      <c r="AA177" s="5">
        <v>0</v>
      </c>
      <c r="AB177" s="5">
        <v>0</v>
      </c>
      <c r="AC177" s="8">
        <f>AA177+AB177</f>
        <v>0</v>
      </c>
      <c r="AD177" s="5">
        <v>0</v>
      </c>
      <c r="AE177" s="5">
        <v>0</v>
      </c>
      <c r="AF177" s="6">
        <f>AD177+AE177</f>
        <v>0</v>
      </c>
    </row>
    <row r="178" spans="1:32" ht="19.5" customHeight="1">
      <c r="A178" s="53"/>
      <c r="B178" s="17" t="s">
        <v>59</v>
      </c>
      <c r="C178" s="5">
        <f t="shared" si="68"/>
        <v>0</v>
      </c>
      <c r="D178" s="5">
        <f t="shared" si="68"/>
        <v>0</v>
      </c>
      <c r="E178" s="6">
        <f t="shared" si="68"/>
        <v>0</v>
      </c>
      <c r="F178" s="5">
        <v>0</v>
      </c>
      <c r="G178" s="5">
        <v>0</v>
      </c>
      <c r="H178" s="5">
        <f>F178+G178</f>
        <v>0</v>
      </c>
      <c r="I178" s="5">
        <v>0</v>
      </c>
      <c r="J178" s="5">
        <v>0</v>
      </c>
      <c r="K178" s="5">
        <f>I178+J178</f>
        <v>0</v>
      </c>
      <c r="L178" s="5">
        <v>0</v>
      </c>
      <c r="M178" s="5">
        <v>0</v>
      </c>
      <c r="N178" s="5">
        <f>L178+M178</f>
        <v>0</v>
      </c>
      <c r="O178" s="5">
        <v>0</v>
      </c>
      <c r="P178" s="5">
        <v>0</v>
      </c>
      <c r="Q178" s="5">
        <f>O178+P178</f>
        <v>0</v>
      </c>
      <c r="R178" s="5">
        <v>0</v>
      </c>
      <c r="S178" s="5">
        <v>0</v>
      </c>
      <c r="T178" s="5">
        <f>R178+S178</f>
        <v>0</v>
      </c>
      <c r="U178" s="5">
        <v>0</v>
      </c>
      <c r="V178" s="5">
        <v>0</v>
      </c>
      <c r="W178" s="5">
        <f>U178+V178</f>
        <v>0</v>
      </c>
      <c r="X178" s="5">
        <v>0</v>
      </c>
      <c r="Y178" s="5">
        <v>0</v>
      </c>
      <c r="Z178" s="8">
        <f>X178+Y178</f>
        <v>0</v>
      </c>
      <c r="AA178" s="5">
        <v>0</v>
      </c>
      <c r="AB178" s="5">
        <v>0</v>
      </c>
      <c r="AC178" s="8">
        <f>AA178+AB178</f>
        <v>0</v>
      </c>
      <c r="AD178" s="5">
        <v>0</v>
      </c>
      <c r="AE178" s="5">
        <v>0</v>
      </c>
      <c r="AF178" s="6">
        <f>AD178+AE178</f>
        <v>0</v>
      </c>
    </row>
    <row r="179" spans="1:32" ht="19.5" customHeight="1">
      <c r="A179" s="54"/>
      <c r="B179" s="17" t="s">
        <v>4</v>
      </c>
      <c r="C179" s="5">
        <f t="shared" si="68"/>
        <v>12318653</v>
      </c>
      <c r="D179" s="5">
        <f t="shared" si="68"/>
        <v>48266271</v>
      </c>
      <c r="E179" s="6">
        <f t="shared" si="68"/>
        <v>60584924</v>
      </c>
      <c r="F179" s="5">
        <v>7041777</v>
      </c>
      <c r="G179" s="5">
        <v>3225515</v>
      </c>
      <c r="H179" s="5">
        <f>F179+G179</f>
        <v>10267292</v>
      </c>
      <c r="I179" s="5">
        <v>0</v>
      </c>
      <c r="J179" s="5">
        <v>0</v>
      </c>
      <c r="K179" s="5">
        <f>I179+J179</f>
        <v>0</v>
      </c>
      <c r="L179" s="5">
        <v>0</v>
      </c>
      <c r="M179" s="5">
        <v>0</v>
      </c>
      <c r="N179" s="5">
        <f>L179+M179</f>
        <v>0</v>
      </c>
      <c r="O179" s="5">
        <v>0</v>
      </c>
      <c r="P179" s="5">
        <v>0</v>
      </c>
      <c r="Q179" s="5">
        <f>O179+P179</f>
        <v>0</v>
      </c>
      <c r="R179" s="5">
        <v>0</v>
      </c>
      <c r="S179" s="5">
        <v>0</v>
      </c>
      <c r="T179" s="5">
        <f>R179+S179</f>
        <v>0</v>
      </c>
      <c r="U179" s="5">
        <v>0</v>
      </c>
      <c r="V179" s="5">
        <v>0</v>
      </c>
      <c r="W179" s="5">
        <f>U179+V179</f>
        <v>0</v>
      </c>
      <c r="X179" s="5">
        <v>5276876</v>
      </c>
      <c r="Y179" s="5">
        <v>45040756</v>
      </c>
      <c r="Z179" s="8">
        <f>X179+Y179</f>
        <v>50317632</v>
      </c>
      <c r="AA179" s="5">
        <v>0</v>
      </c>
      <c r="AB179" s="5">
        <v>0</v>
      </c>
      <c r="AC179" s="8">
        <f>AA179+AB179</f>
        <v>0</v>
      </c>
      <c r="AD179" s="5">
        <v>0</v>
      </c>
      <c r="AE179" s="5">
        <v>0</v>
      </c>
      <c r="AF179" s="6">
        <f>AD179+AE179</f>
        <v>0</v>
      </c>
    </row>
    <row r="180" spans="1:32" ht="19.5" customHeight="1" thickBot="1">
      <c r="A180" s="22" t="s">
        <v>5</v>
      </c>
      <c r="B180" s="21"/>
      <c r="C180" s="9">
        <f t="shared" ref="C180:AF180" si="69">SUM(C176:C179)</f>
        <v>12318653</v>
      </c>
      <c r="D180" s="9">
        <f t="shared" si="69"/>
        <v>48266271</v>
      </c>
      <c r="E180" s="9">
        <f t="shared" si="69"/>
        <v>60584924</v>
      </c>
      <c r="F180" s="9">
        <f t="shared" si="69"/>
        <v>7041777</v>
      </c>
      <c r="G180" s="9">
        <f t="shared" si="69"/>
        <v>3225515</v>
      </c>
      <c r="H180" s="9">
        <f t="shared" si="69"/>
        <v>10267292</v>
      </c>
      <c r="I180" s="9">
        <f t="shared" si="69"/>
        <v>0</v>
      </c>
      <c r="J180" s="9">
        <f t="shared" si="69"/>
        <v>0</v>
      </c>
      <c r="K180" s="9">
        <f t="shared" si="69"/>
        <v>0</v>
      </c>
      <c r="L180" s="9">
        <f t="shared" si="69"/>
        <v>0</v>
      </c>
      <c r="M180" s="9">
        <f t="shared" si="69"/>
        <v>0</v>
      </c>
      <c r="N180" s="9">
        <f t="shared" si="69"/>
        <v>0</v>
      </c>
      <c r="O180" s="9">
        <f t="shared" si="69"/>
        <v>0</v>
      </c>
      <c r="P180" s="9">
        <f t="shared" si="69"/>
        <v>0</v>
      </c>
      <c r="Q180" s="9">
        <f t="shared" si="69"/>
        <v>0</v>
      </c>
      <c r="R180" s="9">
        <f t="shared" si="69"/>
        <v>0</v>
      </c>
      <c r="S180" s="9">
        <f t="shared" si="69"/>
        <v>0</v>
      </c>
      <c r="T180" s="9">
        <f t="shared" si="69"/>
        <v>0</v>
      </c>
      <c r="U180" s="9">
        <f t="shared" si="69"/>
        <v>0</v>
      </c>
      <c r="V180" s="9">
        <f t="shared" si="69"/>
        <v>0</v>
      </c>
      <c r="W180" s="9">
        <f t="shared" si="69"/>
        <v>0</v>
      </c>
      <c r="X180" s="9">
        <f t="shared" si="69"/>
        <v>5276876</v>
      </c>
      <c r="Y180" s="9">
        <f t="shared" si="69"/>
        <v>45040756</v>
      </c>
      <c r="Z180" s="9">
        <f t="shared" si="69"/>
        <v>50317632</v>
      </c>
      <c r="AA180" s="9">
        <f t="shared" si="69"/>
        <v>0</v>
      </c>
      <c r="AB180" s="9">
        <f t="shared" si="69"/>
        <v>0</v>
      </c>
      <c r="AC180" s="9">
        <f t="shared" si="69"/>
        <v>0</v>
      </c>
      <c r="AD180" s="9">
        <f t="shared" si="69"/>
        <v>0</v>
      </c>
      <c r="AE180" s="9">
        <f t="shared" si="69"/>
        <v>0</v>
      </c>
      <c r="AF180" s="9">
        <f t="shared" si="69"/>
        <v>0</v>
      </c>
    </row>
    <row r="181" spans="1:32" ht="19.5" customHeight="1">
      <c r="A181" s="52" t="s">
        <v>54</v>
      </c>
      <c r="B181" s="18" t="s">
        <v>2</v>
      </c>
      <c r="C181" s="5">
        <f>F181+I181+L181+O181+U181+X181+AA181+AD181+R181</f>
        <v>1743986</v>
      </c>
      <c r="D181" s="5">
        <f>G181+J181+M181+P181+V181+Y181+AB181+AE181+S181</f>
        <v>0</v>
      </c>
      <c r="E181" s="6">
        <f>H181+K181+N181+Q181+W181+Z181+AC181+AF181+T181</f>
        <v>1743986</v>
      </c>
      <c r="F181" s="5">
        <v>0</v>
      </c>
      <c r="G181" s="5">
        <v>0</v>
      </c>
      <c r="H181" s="5">
        <f>F181+G181</f>
        <v>0</v>
      </c>
      <c r="I181" s="5">
        <v>0</v>
      </c>
      <c r="J181" s="5">
        <v>0</v>
      </c>
      <c r="K181" s="5">
        <f>I181+J181</f>
        <v>0</v>
      </c>
      <c r="L181" s="5">
        <v>0</v>
      </c>
      <c r="M181" s="5">
        <v>0</v>
      </c>
      <c r="N181" s="5">
        <f>L181+M181</f>
        <v>0</v>
      </c>
      <c r="O181" s="5">
        <v>0</v>
      </c>
      <c r="P181" s="5">
        <v>0</v>
      </c>
      <c r="Q181" s="5">
        <f>O181+P181</f>
        <v>0</v>
      </c>
      <c r="R181" s="5">
        <v>0</v>
      </c>
      <c r="S181" s="5">
        <v>0</v>
      </c>
      <c r="T181" s="5">
        <f>R181+S181</f>
        <v>0</v>
      </c>
      <c r="U181" s="5">
        <v>0</v>
      </c>
      <c r="V181" s="5">
        <v>0</v>
      </c>
      <c r="W181" s="5">
        <f>U181+V181</f>
        <v>0</v>
      </c>
      <c r="X181" s="5">
        <v>1743986</v>
      </c>
      <c r="Y181" s="5">
        <v>0</v>
      </c>
      <c r="Z181" s="8">
        <f>X181+Y181</f>
        <v>1743986</v>
      </c>
      <c r="AA181" s="5">
        <v>0</v>
      </c>
      <c r="AB181" s="5">
        <v>0</v>
      </c>
      <c r="AC181" s="8">
        <f>AA181+AB181</f>
        <v>0</v>
      </c>
      <c r="AD181" s="5">
        <v>0</v>
      </c>
      <c r="AE181" s="5">
        <v>0</v>
      </c>
      <c r="AF181" s="6">
        <f>AD181+AE181</f>
        <v>0</v>
      </c>
    </row>
    <row r="182" spans="1:32" ht="19.5" customHeight="1">
      <c r="A182" s="53"/>
      <c r="B182" s="17" t="s">
        <v>3</v>
      </c>
      <c r="C182" s="5">
        <f t="shared" ref="C182:E184" si="70">F182+I182+L182+O182+U182+X182+AA182+AD182+R182</f>
        <v>51931894</v>
      </c>
      <c r="D182" s="5">
        <f t="shared" si="70"/>
        <v>1825747</v>
      </c>
      <c r="E182" s="6">
        <f t="shared" si="70"/>
        <v>53757641</v>
      </c>
      <c r="F182" s="5">
        <v>0</v>
      </c>
      <c r="G182" s="5">
        <v>0</v>
      </c>
      <c r="H182" s="5">
        <f>F182+G182</f>
        <v>0</v>
      </c>
      <c r="I182" s="5">
        <v>0</v>
      </c>
      <c r="J182" s="5">
        <v>0</v>
      </c>
      <c r="K182" s="5">
        <f>I182+J182</f>
        <v>0</v>
      </c>
      <c r="L182" s="5">
        <v>0</v>
      </c>
      <c r="M182" s="5">
        <v>0</v>
      </c>
      <c r="N182" s="5">
        <f>L182+M182</f>
        <v>0</v>
      </c>
      <c r="O182" s="5">
        <v>0</v>
      </c>
      <c r="P182" s="5">
        <v>0</v>
      </c>
      <c r="Q182" s="5">
        <f>O182+P182</f>
        <v>0</v>
      </c>
      <c r="R182" s="5">
        <v>0</v>
      </c>
      <c r="S182" s="5">
        <v>0</v>
      </c>
      <c r="T182" s="5">
        <f>R182+S182</f>
        <v>0</v>
      </c>
      <c r="U182" s="5">
        <v>0</v>
      </c>
      <c r="V182" s="5">
        <v>0</v>
      </c>
      <c r="W182" s="5">
        <f>U182+V182</f>
        <v>0</v>
      </c>
      <c r="X182" s="5">
        <v>51931894</v>
      </c>
      <c r="Y182" s="5">
        <v>1825747</v>
      </c>
      <c r="Z182" s="8">
        <f>X182+Y182</f>
        <v>53757641</v>
      </c>
      <c r="AA182" s="5">
        <v>0</v>
      </c>
      <c r="AB182" s="5">
        <v>0</v>
      </c>
      <c r="AC182" s="8">
        <f>AA182+AB182</f>
        <v>0</v>
      </c>
      <c r="AD182" s="5">
        <v>0</v>
      </c>
      <c r="AE182" s="5">
        <v>0</v>
      </c>
      <c r="AF182" s="6">
        <f>AD182+AE182</f>
        <v>0</v>
      </c>
    </row>
    <row r="183" spans="1:32" ht="19.5" customHeight="1">
      <c r="A183" s="53"/>
      <c r="B183" s="17" t="s">
        <v>59</v>
      </c>
      <c r="C183" s="5">
        <f t="shared" si="70"/>
        <v>0</v>
      </c>
      <c r="D183" s="5">
        <f t="shared" si="70"/>
        <v>0</v>
      </c>
      <c r="E183" s="6">
        <f t="shared" si="70"/>
        <v>0</v>
      </c>
      <c r="F183" s="5">
        <v>0</v>
      </c>
      <c r="G183" s="5">
        <v>0</v>
      </c>
      <c r="H183" s="5">
        <f>F183+G183</f>
        <v>0</v>
      </c>
      <c r="I183" s="5">
        <v>0</v>
      </c>
      <c r="J183" s="5">
        <v>0</v>
      </c>
      <c r="K183" s="5">
        <f>I183+J183</f>
        <v>0</v>
      </c>
      <c r="L183" s="5">
        <v>0</v>
      </c>
      <c r="M183" s="5">
        <v>0</v>
      </c>
      <c r="N183" s="5">
        <f>L183+M183</f>
        <v>0</v>
      </c>
      <c r="O183" s="5">
        <v>0</v>
      </c>
      <c r="P183" s="5">
        <v>0</v>
      </c>
      <c r="Q183" s="5">
        <f>O183+P183</f>
        <v>0</v>
      </c>
      <c r="R183" s="5">
        <v>0</v>
      </c>
      <c r="S183" s="5">
        <v>0</v>
      </c>
      <c r="T183" s="5">
        <f>R183+S183</f>
        <v>0</v>
      </c>
      <c r="U183" s="5">
        <v>0</v>
      </c>
      <c r="V183" s="5">
        <v>0</v>
      </c>
      <c r="W183" s="5">
        <f>U183+V183</f>
        <v>0</v>
      </c>
      <c r="X183" s="5">
        <v>0</v>
      </c>
      <c r="Y183" s="5">
        <v>0</v>
      </c>
      <c r="Z183" s="8">
        <f>X183+Y183</f>
        <v>0</v>
      </c>
      <c r="AA183" s="5">
        <v>0</v>
      </c>
      <c r="AB183" s="5">
        <v>0</v>
      </c>
      <c r="AC183" s="8">
        <f>AA183+AB183</f>
        <v>0</v>
      </c>
      <c r="AD183" s="5">
        <v>0</v>
      </c>
      <c r="AE183" s="5">
        <v>0</v>
      </c>
      <c r="AF183" s="6">
        <f>AD183+AE183</f>
        <v>0</v>
      </c>
    </row>
    <row r="184" spans="1:32" ht="19.5" customHeight="1">
      <c r="A184" s="54"/>
      <c r="B184" s="17" t="s">
        <v>4</v>
      </c>
      <c r="C184" s="5">
        <f t="shared" si="70"/>
        <v>68479550</v>
      </c>
      <c r="D184" s="5">
        <f t="shared" si="70"/>
        <v>52703148</v>
      </c>
      <c r="E184" s="6">
        <f t="shared" si="70"/>
        <v>121182698</v>
      </c>
      <c r="F184" s="5">
        <v>0</v>
      </c>
      <c r="G184" s="5">
        <v>6945616</v>
      </c>
      <c r="H184" s="5">
        <f>F184+G184</f>
        <v>6945616</v>
      </c>
      <c r="I184" s="5">
        <v>0</v>
      </c>
      <c r="J184" s="5">
        <v>0</v>
      </c>
      <c r="K184" s="5">
        <f>I184+J184</f>
        <v>0</v>
      </c>
      <c r="L184" s="5">
        <v>0</v>
      </c>
      <c r="M184" s="5">
        <v>0</v>
      </c>
      <c r="N184" s="5">
        <f>L184+M184</f>
        <v>0</v>
      </c>
      <c r="O184" s="5">
        <v>0</v>
      </c>
      <c r="P184" s="5">
        <v>0</v>
      </c>
      <c r="Q184" s="5">
        <f>O184+P184</f>
        <v>0</v>
      </c>
      <c r="R184" s="5">
        <v>0</v>
      </c>
      <c r="S184" s="5">
        <v>0</v>
      </c>
      <c r="T184" s="5">
        <f>R184+S184</f>
        <v>0</v>
      </c>
      <c r="U184" s="5">
        <v>0</v>
      </c>
      <c r="V184" s="5">
        <v>0</v>
      </c>
      <c r="W184" s="5">
        <f>U184+V184</f>
        <v>0</v>
      </c>
      <c r="X184" s="5">
        <v>68479550</v>
      </c>
      <c r="Y184" s="5">
        <v>45757532</v>
      </c>
      <c r="Z184" s="8">
        <f>X184+Y184</f>
        <v>114237082</v>
      </c>
      <c r="AA184" s="5">
        <v>0</v>
      </c>
      <c r="AB184" s="5">
        <v>0</v>
      </c>
      <c r="AC184" s="8">
        <f>AA184+AB184</f>
        <v>0</v>
      </c>
      <c r="AD184" s="5">
        <v>0</v>
      </c>
      <c r="AE184" s="5">
        <v>0</v>
      </c>
      <c r="AF184" s="6">
        <f>AD184+AE184</f>
        <v>0</v>
      </c>
    </row>
    <row r="185" spans="1:32" ht="19.5" customHeight="1" thickBot="1">
      <c r="A185" s="22" t="s">
        <v>5</v>
      </c>
      <c r="B185" s="21"/>
      <c r="C185" s="9">
        <f t="shared" ref="C185:AF185" si="71">SUM(C181:C184)</f>
        <v>122155430</v>
      </c>
      <c r="D185" s="9">
        <f t="shared" si="71"/>
        <v>54528895</v>
      </c>
      <c r="E185" s="9">
        <f t="shared" si="71"/>
        <v>176684325</v>
      </c>
      <c r="F185" s="9">
        <f t="shared" si="71"/>
        <v>0</v>
      </c>
      <c r="G185" s="9">
        <f t="shared" si="71"/>
        <v>6945616</v>
      </c>
      <c r="H185" s="9">
        <f t="shared" si="71"/>
        <v>6945616</v>
      </c>
      <c r="I185" s="9">
        <f t="shared" si="71"/>
        <v>0</v>
      </c>
      <c r="J185" s="9">
        <f t="shared" si="71"/>
        <v>0</v>
      </c>
      <c r="K185" s="9">
        <f t="shared" si="71"/>
        <v>0</v>
      </c>
      <c r="L185" s="9">
        <f t="shared" si="71"/>
        <v>0</v>
      </c>
      <c r="M185" s="9">
        <f t="shared" si="71"/>
        <v>0</v>
      </c>
      <c r="N185" s="9">
        <f t="shared" si="71"/>
        <v>0</v>
      </c>
      <c r="O185" s="9">
        <f t="shared" si="71"/>
        <v>0</v>
      </c>
      <c r="P185" s="9">
        <f t="shared" si="71"/>
        <v>0</v>
      </c>
      <c r="Q185" s="9">
        <f t="shared" si="71"/>
        <v>0</v>
      </c>
      <c r="R185" s="9">
        <f t="shared" si="71"/>
        <v>0</v>
      </c>
      <c r="S185" s="9">
        <f t="shared" si="71"/>
        <v>0</v>
      </c>
      <c r="T185" s="9">
        <f t="shared" si="71"/>
        <v>0</v>
      </c>
      <c r="U185" s="9">
        <f t="shared" si="71"/>
        <v>0</v>
      </c>
      <c r="V185" s="9">
        <f t="shared" si="71"/>
        <v>0</v>
      </c>
      <c r="W185" s="9">
        <f t="shared" si="71"/>
        <v>0</v>
      </c>
      <c r="X185" s="9">
        <f t="shared" si="71"/>
        <v>122155430</v>
      </c>
      <c r="Y185" s="9">
        <f t="shared" si="71"/>
        <v>47583279</v>
      </c>
      <c r="Z185" s="9">
        <f t="shared" si="71"/>
        <v>169738709</v>
      </c>
      <c r="AA185" s="9">
        <f t="shared" si="71"/>
        <v>0</v>
      </c>
      <c r="AB185" s="9">
        <f t="shared" si="71"/>
        <v>0</v>
      </c>
      <c r="AC185" s="9">
        <f t="shared" si="71"/>
        <v>0</v>
      </c>
      <c r="AD185" s="9">
        <f t="shared" si="71"/>
        <v>0</v>
      </c>
      <c r="AE185" s="9">
        <f t="shared" si="71"/>
        <v>0</v>
      </c>
      <c r="AF185" s="9">
        <f t="shared" si="71"/>
        <v>0</v>
      </c>
    </row>
    <row r="186" spans="1:32" ht="19.5" customHeight="1">
      <c r="A186" s="52" t="s">
        <v>55</v>
      </c>
      <c r="B186" s="18" t="s">
        <v>2</v>
      </c>
      <c r="C186" s="5">
        <f>F186+I186+L186+O186+U186+X186+AA186+AD186+R186</f>
        <v>3889667</v>
      </c>
      <c r="D186" s="5">
        <f>G186+J186+M186+P186+V186+Y186+AB186+AE186+S186</f>
        <v>0</v>
      </c>
      <c r="E186" s="6">
        <f>H186+K186+N186+Q186+W186+Z186+AC186+AF186+T186</f>
        <v>3889667</v>
      </c>
      <c r="F186" s="5">
        <v>0</v>
      </c>
      <c r="G186" s="5">
        <v>0</v>
      </c>
      <c r="H186" s="5">
        <f>F186+G186</f>
        <v>0</v>
      </c>
      <c r="I186" s="5">
        <v>0</v>
      </c>
      <c r="J186" s="5">
        <v>0</v>
      </c>
      <c r="K186" s="5">
        <f>I186+J186</f>
        <v>0</v>
      </c>
      <c r="L186" s="5">
        <v>0</v>
      </c>
      <c r="M186" s="5">
        <v>0</v>
      </c>
      <c r="N186" s="5">
        <f>L186+M186</f>
        <v>0</v>
      </c>
      <c r="O186" s="5">
        <v>0</v>
      </c>
      <c r="P186" s="5">
        <v>0</v>
      </c>
      <c r="Q186" s="5">
        <f>O186+P186</f>
        <v>0</v>
      </c>
      <c r="R186" s="5">
        <v>0</v>
      </c>
      <c r="S186" s="5">
        <v>0</v>
      </c>
      <c r="T186" s="5">
        <f>R186+S186</f>
        <v>0</v>
      </c>
      <c r="U186" s="5">
        <v>0</v>
      </c>
      <c r="V186" s="5">
        <v>0</v>
      </c>
      <c r="W186" s="5">
        <f>U186+V186</f>
        <v>0</v>
      </c>
      <c r="X186" s="5">
        <v>3889667</v>
      </c>
      <c r="Y186" s="5">
        <v>0</v>
      </c>
      <c r="Z186" s="8">
        <f>X186+Y186</f>
        <v>3889667</v>
      </c>
      <c r="AA186" s="5">
        <v>0</v>
      </c>
      <c r="AB186" s="5">
        <v>0</v>
      </c>
      <c r="AC186" s="8">
        <f>AA186+AB186</f>
        <v>0</v>
      </c>
      <c r="AD186" s="5">
        <v>0</v>
      </c>
      <c r="AE186" s="5">
        <v>0</v>
      </c>
      <c r="AF186" s="6">
        <f>AD186+AE186</f>
        <v>0</v>
      </c>
    </row>
    <row r="187" spans="1:32" ht="19.5" customHeight="1">
      <c r="A187" s="53"/>
      <c r="B187" s="17" t="s">
        <v>3</v>
      </c>
      <c r="C187" s="5">
        <f t="shared" ref="C187:E189" si="72">F187+I187+L187+O187+U187+X187+AA187+AD187+R187</f>
        <v>141189620</v>
      </c>
      <c r="D187" s="5">
        <f t="shared" si="72"/>
        <v>0</v>
      </c>
      <c r="E187" s="6">
        <f t="shared" si="72"/>
        <v>141189620</v>
      </c>
      <c r="F187" s="5">
        <v>0</v>
      </c>
      <c r="G187" s="5">
        <v>0</v>
      </c>
      <c r="H187" s="5">
        <f>F187+G187</f>
        <v>0</v>
      </c>
      <c r="I187" s="5">
        <v>0</v>
      </c>
      <c r="J187" s="5">
        <v>0</v>
      </c>
      <c r="K187" s="5">
        <f>I187+J187</f>
        <v>0</v>
      </c>
      <c r="L187" s="5">
        <v>0</v>
      </c>
      <c r="M187" s="5">
        <v>0</v>
      </c>
      <c r="N187" s="5">
        <f>L187+M187</f>
        <v>0</v>
      </c>
      <c r="O187" s="5">
        <v>0</v>
      </c>
      <c r="P187" s="5">
        <v>0</v>
      </c>
      <c r="Q187" s="5">
        <f>O187+P187</f>
        <v>0</v>
      </c>
      <c r="R187" s="5">
        <v>0</v>
      </c>
      <c r="S187" s="5">
        <v>0</v>
      </c>
      <c r="T187" s="5">
        <f>R187+S187</f>
        <v>0</v>
      </c>
      <c r="U187" s="5">
        <v>0</v>
      </c>
      <c r="V187" s="5">
        <v>0</v>
      </c>
      <c r="W187" s="5">
        <f>U187+V187</f>
        <v>0</v>
      </c>
      <c r="X187" s="5">
        <v>141189620</v>
      </c>
      <c r="Y187" s="5">
        <v>0</v>
      </c>
      <c r="Z187" s="8">
        <f>X187+Y187</f>
        <v>141189620</v>
      </c>
      <c r="AA187" s="5">
        <v>0</v>
      </c>
      <c r="AB187" s="5">
        <v>0</v>
      </c>
      <c r="AC187" s="8">
        <f>AA187+AB187</f>
        <v>0</v>
      </c>
      <c r="AD187" s="5">
        <v>0</v>
      </c>
      <c r="AE187" s="5">
        <v>0</v>
      </c>
      <c r="AF187" s="6">
        <f>AD187+AE187</f>
        <v>0</v>
      </c>
    </row>
    <row r="188" spans="1:32" ht="19.5" customHeight="1">
      <c r="A188" s="53"/>
      <c r="B188" s="17" t="s">
        <v>59</v>
      </c>
      <c r="C188" s="5">
        <f t="shared" si="72"/>
        <v>0</v>
      </c>
      <c r="D188" s="5">
        <f t="shared" si="72"/>
        <v>0</v>
      </c>
      <c r="E188" s="6">
        <f t="shared" si="72"/>
        <v>0</v>
      </c>
      <c r="F188" s="5">
        <v>0</v>
      </c>
      <c r="G188" s="5">
        <v>0</v>
      </c>
      <c r="H188" s="5">
        <f>F188+G188</f>
        <v>0</v>
      </c>
      <c r="I188" s="5">
        <v>0</v>
      </c>
      <c r="J188" s="5">
        <v>0</v>
      </c>
      <c r="K188" s="5">
        <f>I188+J188</f>
        <v>0</v>
      </c>
      <c r="L188" s="5">
        <v>0</v>
      </c>
      <c r="M188" s="5">
        <v>0</v>
      </c>
      <c r="N188" s="5">
        <f>L188+M188</f>
        <v>0</v>
      </c>
      <c r="O188" s="5">
        <v>0</v>
      </c>
      <c r="P188" s="5">
        <v>0</v>
      </c>
      <c r="Q188" s="5">
        <f>O188+P188</f>
        <v>0</v>
      </c>
      <c r="R188" s="5">
        <v>0</v>
      </c>
      <c r="S188" s="5">
        <v>0</v>
      </c>
      <c r="T188" s="5">
        <f>R188+S188</f>
        <v>0</v>
      </c>
      <c r="U188" s="5">
        <v>0</v>
      </c>
      <c r="V188" s="5">
        <v>0</v>
      </c>
      <c r="W188" s="5">
        <f>U188+V188</f>
        <v>0</v>
      </c>
      <c r="X188" s="5">
        <v>0</v>
      </c>
      <c r="Y188" s="5">
        <v>0</v>
      </c>
      <c r="Z188" s="8">
        <f>X188+Y188</f>
        <v>0</v>
      </c>
      <c r="AA188" s="5">
        <v>0</v>
      </c>
      <c r="AB188" s="5">
        <v>0</v>
      </c>
      <c r="AC188" s="8">
        <f>AA188+AB188</f>
        <v>0</v>
      </c>
      <c r="AD188" s="5">
        <v>0</v>
      </c>
      <c r="AE188" s="5">
        <v>0</v>
      </c>
      <c r="AF188" s="6">
        <f>AD188+AE188</f>
        <v>0</v>
      </c>
    </row>
    <row r="189" spans="1:32" ht="19.5" customHeight="1">
      <c r="A189" s="54"/>
      <c r="B189" s="17" t="s">
        <v>4</v>
      </c>
      <c r="C189" s="5">
        <f t="shared" si="72"/>
        <v>229078887</v>
      </c>
      <c r="D189" s="5">
        <f t="shared" si="72"/>
        <v>77653343</v>
      </c>
      <c r="E189" s="6">
        <f t="shared" si="72"/>
        <v>306732230</v>
      </c>
      <c r="F189" s="5">
        <v>0</v>
      </c>
      <c r="G189" s="5">
        <v>0</v>
      </c>
      <c r="H189" s="5">
        <f>F189+G189</f>
        <v>0</v>
      </c>
      <c r="I189" s="5">
        <v>0</v>
      </c>
      <c r="J189" s="5">
        <v>0</v>
      </c>
      <c r="K189" s="5">
        <f>I189+J189</f>
        <v>0</v>
      </c>
      <c r="L189" s="5">
        <v>0</v>
      </c>
      <c r="M189" s="5">
        <v>0</v>
      </c>
      <c r="N189" s="5">
        <f>L189+M189</f>
        <v>0</v>
      </c>
      <c r="O189" s="5">
        <v>0</v>
      </c>
      <c r="P189" s="5">
        <v>0</v>
      </c>
      <c r="Q189" s="5">
        <f>O189+P189</f>
        <v>0</v>
      </c>
      <c r="R189" s="5">
        <v>0</v>
      </c>
      <c r="S189" s="5">
        <v>0</v>
      </c>
      <c r="T189" s="5">
        <f>R189+S189</f>
        <v>0</v>
      </c>
      <c r="U189" s="5">
        <v>0</v>
      </c>
      <c r="V189" s="5">
        <v>0</v>
      </c>
      <c r="W189" s="5">
        <f>U189+V189</f>
        <v>0</v>
      </c>
      <c r="X189" s="5">
        <v>229078887</v>
      </c>
      <c r="Y189" s="5">
        <v>77653343</v>
      </c>
      <c r="Z189" s="8">
        <f>X189+Y189</f>
        <v>306732230</v>
      </c>
      <c r="AA189" s="5">
        <v>0</v>
      </c>
      <c r="AB189" s="5">
        <v>0</v>
      </c>
      <c r="AC189" s="8">
        <f>AA189+AB189</f>
        <v>0</v>
      </c>
      <c r="AD189" s="5">
        <v>0</v>
      </c>
      <c r="AE189" s="5">
        <v>0</v>
      </c>
      <c r="AF189" s="6">
        <f>AD189+AE189</f>
        <v>0</v>
      </c>
    </row>
    <row r="190" spans="1:32" ht="19.5" customHeight="1" thickBot="1">
      <c r="A190" s="22" t="s">
        <v>5</v>
      </c>
      <c r="B190" s="21"/>
      <c r="C190" s="9">
        <f t="shared" ref="C190:AF190" si="73">SUM(C186:C189)</f>
        <v>374158174</v>
      </c>
      <c r="D190" s="9">
        <f t="shared" si="73"/>
        <v>77653343</v>
      </c>
      <c r="E190" s="9">
        <f t="shared" si="73"/>
        <v>451811517</v>
      </c>
      <c r="F190" s="9">
        <f t="shared" si="73"/>
        <v>0</v>
      </c>
      <c r="G190" s="9">
        <f t="shared" si="73"/>
        <v>0</v>
      </c>
      <c r="H190" s="9">
        <f t="shared" si="73"/>
        <v>0</v>
      </c>
      <c r="I190" s="9">
        <f t="shared" si="73"/>
        <v>0</v>
      </c>
      <c r="J190" s="9">
        <f t="shared" si="73"/>
        <v>0</v>
      </c>
      <c r="K190" s="9">
        <f t="shared" si="73"/>
        <v>0</v>
      </c>
      <c r="L190" s="9">
        <f t="shared" si="73"/>
        <v>0</v>
      </c>
      <c r="M190" s="9">
        <f t="shared" si="73"/>
        <v>0</v>
      </c>
      <c r="N190" s="9">
        <f t="shared" si="73"/>
        <v>0</v>
      </c>
      <c r="O190" s="9">
        <f t="shared" si="73"/>
        <v>0</v>
      </c>
      <c r="P190" s="9">
        <f t="shared" si="73"/>
        <v>0</v>
      </c>
      <c r="Q190" s="9">
        <f t="shared" si="73"/>
        <v>0</v>
      </c>
      <c r="R190" s="9">
        <f t="shared" si="73"/>
        <v>0</v>
      </c>
      <c r="S190" s="9">
        <f t="shared" si="73"/>
        <v>0</v>
      </c>
      <c r="T190" s="9">
        <f t="shared" si="73"/>
        <v>0</v>
      </c>
      <c r="U190" s="9">
        <f t="shared" si="73"/>
        <v>0</v>
      </c>
      <c r="V190" s="9">
        <f t="shared" si="73"/>
        <v>0</v>
      </c>
      <c r="W190" s="9">
        <f t="shared" si="73"/>
        <v>0</v>
      </c>
      <c r="X190" s="9">
        <f t="shared" si="73"/>
        <v>374158174</v>
      </c>
      <c r="Y190" s="9">
        <f t="shared" si="73"/>
        <v>77653343</v>
      </c>
      <c r="Z190" s="9">
        <f t="shared" si="73"/>
        <v>451811517</v>
      </c>
      <c r="AA190" s="9">
        <f t="shared" si="73"/>
        <v>0</v>
      </c>
      <c r="AB190" s="9">
        <f t="shared" si="73"/>
        <v>0</v>
      </c>
      <c r="AC190" s="9">
        <f t="shared" si="73"/>
        <v>0</v>
      </c>
      <c r="AD190" s="9">
        <f t="shared" si="73"/>
        <v>0</v>
      </c>
      <c r="AE190" s="9">
        <f t="shared" si="73"/>
        <v>0</v>
      </c>
      <c r="AF190" s="9">
        <f t="shared" si="73"/>
        <v>0</v>
      </c>
    </row>
    <row r="191" spans="1:32" ht="20.100000000000001" customHeight="1" thickBot="1">
      <c r="A191" s="20" t="s">
        <v>77</v>
      </c>
      <c r="B191" s="19"/>
      <c r="C191" s="10">
        <f>C10+C15+C20+C25+C30+C35+C40+C45+C50+C55+C60+C65+C70+C75+C80+C85+C90+C95+C100+C105+C110+C115+C120+C125+C130+C135+C140+C145+C150+C155+C160+C165+C170+C175+C180+C185+C190</f>
        <v>215164312324</v>
      </c>
      <c r="D191" s="10">
        <f t="shared" ref="D191:AF191" si="74">D10+D15+D20+D25+D30+D35+D40+D45+D50+D55+D60+D65+D70+D75+D80+D85+D90+D95+D100+D105+D110+D115+D120+D125+D130+D135+D140+D145+D150+D155+D160+D165+D170+D175+D180+D185+D190</f>
        <v>162263705072</v>
      </c>
      <c r="E191" s="10">
        <f t="shared" si="74"/>
        <v>377428017396</v>
      </c>
      <c r="F191" s="10">
        <f t="shared" si="74"/>
        <v>78654506517</v>
      </c>
      <c r="G191" s="10">
        <f t="shared" si="74"/>
        <v>97238489434</v>
      </c>
      <c r="H191" s="10">
        <f t="shared" si="74"/>
        <v>175892995951</v>
      </c>
      <c r="I191" s="10">
        <f t="shared" si="74"/>
        <v>62461473882</v>
      </c>
      <c r="J191" s="10">
        <f t="shared" si="74"/>
        <v>49792792961</v>
      </c>
      <c r="K191" s="10">
        <f t="shared" si="74"/>
        <v>112254266843</v>
      </c>
      <c r="L191" s="10">
        <f t="shared" si="74"/>
        <v>381698784</v>
      </c>
      <c r="M191" s="10">
        <f t="shared" si="74"/>
        <v>134594222</v>
      </c>
      <c r="N191" s="10">
        <f t="shared" si="74"/>
        <v>516293006</v>
      </c>
      <c r="O191" s="10">
        <f t="shared" si="74"/>
        <v>1567634550</v>
      </c>
      <c r="P191" s="10">
        <f t="shared" si="74"/>
        <v>2358370702</v>
      </c>
      <c r="Q191" s="10">
        <f t="shared" si="74"/>
        <v>3926005252</v>
      </c>
      <c r="R191" s="10">
        <f t="shared" si="74"/>
        <v>53334245</v>
      </c>
      <c r="S191" s="10">
        <f t="shared" si="74"/>
        <v>11800201</v>
      </c>
      <c r="T191" s="10">
        <f t="shared" si="74"/>
        <v>65134446</v>
      </c>
      <c r="U191" s="10">
        <f t="shared" si="74"/>
        <v>944750947</v>
      </c>
      <c r="V191" s="10">
        <f t="shared" si="74"/>
        <v>660622020</v>
      </c>
      <c r="W191" s="10">
        <f t="shared" si="74"/>
        <v>1605372967</v>
      </c>
      <c r="X191" s="10">
        <f t="shared" si="74"/>
        <v>59795351179</v>
      </c>
      <c r="Y191" s="10">
        <f t="shared" si="74"/>
        <v>4296918287</v>
      </c>
      <c r="Z191" s="10">
        <f t="shared" si="74"/>
        <v>64092269466</v>
      </c>
      <c r="AA191" s="10">
        <f t="shared" si="74"/>
        <v>10492194157</v>
      </c>
      <c r="AB191" s="10">
        <f t="shared" si="74"/>
        <v>7358148310</v>
      </c>
      <c r="AC191" s="10">
        <f t="shared" si="74"/>
        <v>17850342467</v>
      </c>
      <c r="AD191" s="10">
        <f t="shared" si="74"/>
        <v>813368063</v>
      </c>
      <c r="AE191" s="10">
        <f t="shared" si="74"/>
        <v>411968935</v>
      </c>
      <c r="AF191" s="10">
        <f t="shared" si="74"/>
        <v>1225336998</v>
      </c>
    </row>
    <row r="192" spans="1:32" ht="20.100000000000001" customHeight="1">
      <c r="A192" s="69" t="s">
        <v>79</v>
      </c>
      <c r="B192" s="18" t="s">
        <v>2</v>
      </c>
      <c r="C192" s="5">
        <f t="shared" ref="C192:AF195" si="75">C6+C11+C16+C21+C26+C31+C36+C41+C46+C51+C56+C61+C66+C71+C76+C81+C86+C91+C96+C101+C106+C111+C116+C121+C126+C131+C136+C141+C146+C151+C156+C161+C166+C171+C176+C181+C186</f>
        <v>50217661413</v>
      </c>
      <c r="D192" s="5">
        <f t="shared" si="75"/>
        <v>45513051874</v>
      </c>
      <c r="E192" s="6">
        <f t="shared" si="75"/>
        <v>95730713287</v>
      </c>
      <c r="F192" s="5">
        <f t="shared" si="75"/>
        <v>29124000657</v>
      </c>
      <c r="G192" s="5">
        <f t="shared" si="75"/>
        <v>32625654597</v>
      </c>
      <c r="H192" s="7">
        <f t="shared" si="75"/>
        <v>61749655254</v>
      </c>
      <c r="I192" s="5">
        <f t="shared" si="75"/>
        <v>12956458906</v>
      </c>
      <c r="J192" s="5">
        <f t="shared" si="75"/>
        <v>10919803006</v>
      </c>
      <c r="K192" s="7">
        <f t="shared" si="75"/>
        <v>23876261912</v>
      </c>
      <c r="L192" s="5">
        <f t="shared" si="75"/>
        <v>244347081</v>
      </c>
      <c r="M192" s="5">
        <f t="shared" si="75"/>
        <v>65991268</v>
      </c>
      <c r="N192" s="7">
        <f t="shared" si="75"/>
        <v>310338349</v>
      </c>
      <c r="O192" s="5">
        <f t="shared" si="75"/>
        <v>817676095</v>
      </c>
      <c r="P192" s="5">
        <f t="shared" si="75"/>
        <v>958815915</v>
      </c>
      <c r="Q192" s="7">
        <f t="shared" si="75"/>
        <v>1776492010</v>
      </c>
      <c r="R192" s="5">
        <f t="shared" si="75"/>
        <v>48487114</v>
      </c>
      <c r="S192" s="5">
        <f t="shared" si="75"/>
        <v>11106390</v>
      </c>
      <c r="T192" s="7">
        <f t="shared" si="75"/>
        <v>59593504</v>
      </c>
      <c r="U192" s="5">
        <f t="shared" si="75"/>
        <v>56847242</v>
      </c>
      <c r="V192" s="5">
        <f t="shared" si="75"/>
        <v>26762341</v>
      </c>
      <c r="W192" s="7">
        <f t="shared" si="75"/>
        <v>83609583</v>
      </c>
      <c r="X192" s="5">
        <f t="shared" si="75"/>
        <v>6661159412</v>
      </c>
      <c r="Y192" s="5">
        <f t="shared" si="75"/>
        <v>506543551</v>
      </c>
      <c r="Z192" s="8">
        <f t="shared" si="75"/>
        <v>7167702963</v>
      </c>
      <c r="AA192" s="5">
        <f t="shared" si="75"/>
        <v>0</v>
      </c>
      <c r="AB192" s="5">
        <f t="shared" si="75"/>
        <v>120992335</v>
      </c>
      <c r="AC192" s="8">
        <f t="shared" si="75"/>
        <v>120992335</v>
      </c>
      <c r="AD192" s="5">
        <f t="shared" si="75"/>
        <v>308684906</v>
      </c>
      <c r="AE192" s="5">
        <f t="shared" si="75"/>
        <v>277382471</v>
      </c>
      <c r="AF192" s="6">
        <f t="shared" si="75"/>
        <v>586067377</v>
      </c>
    </row>
    <row r="193" spans="1:32" ht="21.75" customHeight="1">
      <c r="A193" s="53"/>
      <c r="B193" s="17" t="s">
        <v>3</v>
      </c>
      <c r="C193" s="5">
        <f t="shared" si="75"/>
        <v>37801509418</v>
      </c>
      <c r="D193" s="5">
        <f t="shared" si="75"/>
        <v>29443946572</v>
      </c>
      <c r="E193" s="6">
        <f t="shared" si="75"/>
        <v>67245455990</v>
      </c>
      <c r="F193" s="5">
        <f t="shared" si="75"/>
        <v>9220347412</v>
      </c>
      <c r="G193" s="5">
        <f t="shared" si="75"/>
        <v>11681644646</v>
      </c>
      <c r="H193" s="7">
        <f t="shared" si="75"/>
        <v>20901992058</v>
      </c>
      <c r="I193" s="5">
        <f t="shared" si="75"/>
        <v>10774167304</v>
      </c>
      <c r="J193" s="5">
        <f t="shared" si="75"/>
        <v>10369032948</v>
      </c>
      <c r="K193" s="7">
        <f t="shared" si="75"/>
        <v>21143200252</v>
      </c>
      <c r="L193" s="5">
        <f t="shared" si="75"/>
        <v>8864554</v>
      </c>
      <c r="M193" s="5">
        <f t="shared" si="75"/>
        <v>9551566</v>
      </c>
      <c r="N193" s="7">
        <f t="shared" si="75"/>
        <v>18416120</v>
      </c>
      <c r="O193" s="5">
        <f t="shared" si="75"/>
        <v>185857042</v>
      </c>
      <c r="P193" s="5">
        <f t="shared" si="75"/>
        <v>310074406</v>
      </c>
      <c r="Q193" s="7">
        <f t="shared" si="75"/>
        <v>495931448</v>
      </c>
      <c r="R193" s="5">
        <f t="shared" si="75"/>
        <v>4847131</v>
      </c>
      <c r="S193" s="5">
        <f t="shared" si="75"/>
        <v>690207</v>
      </c>
      <c r="T193" s="7">
        <f t="shared" si="75"/>
        <v>5537338</v>
      </c>
      <c r="U193" s="5">
        <f t="shared" si="75"/>
        <v>2011042</v>
      </c>
      <c r="V193" s="5">
        <f t="shared" si="75"/>
        <v>5986874</v>
      </c>
      <c r="W193" s="7">
        <f t="shared" si="75"/>
        <v>7997916</v>
      </c>
      <c r="X193" s="5">
        <f t="shared" si="75"/>
        <v>7485489404</v>
      </c>
      <c r="Y193" s="5">
        <f t="shared" si="75"/>
        <v>323282644</v>
      </c>
      <c r="Z193" s="8">
        <f t="shared" si="75"/>
        <v>7808772048</v>
      </c>
      <c r="AA193" s="5">
        <f t="shared" si="75"/>
        <v>9615242372</v>
      </c>
      <c r="AB193" s="5">
        <f t="shared" si="75"/>
        <v>6609096906</v>
      </c>
      <c r="AC193" s="8">
        <f t="shared" si="75"/>
        <v>16224339278</v>
      </c>
      <c r="AD193" s="5">
        <f t="shared" si="75"/>
        <v>504683157</v>
      </c>
      <c r="AE193" s="5">
        <f t="shared" si="75"/>
        <v>134586375</v>
      </c>
      <c r="AF193" s="6">
        <f t="shared" si="75"/>
        <v>639269532</v>
      </c>
    </row>
    <row r="194" spans="1:32" ht="21.75" customHeight="1">
      <c r="A194" s="53"/>
      <c r="B194" s="17" t="s">
        <v>59</v>
      </c>
      <c r="C194" s="5">
        <f t="shared" si="75"/>
        <v>14847813568</v>
      </c>
      <c r="D194" s="5">
        <f t="shared" si="75"/>
        <v>2110382353</v>
      </c>
      <c r="E194" s="6">
        <f t="shared" si="75"/>
        <v>16958195921</v>
      </c>
      <c r="F194" s="5">
        <f t="shared" si="75"/>
        <v>614183614</v>
      </c>
      <c r="G194" s="5">
        <f t="shared" si="75"/>
        <v>714434750</v>
      </c>
      <c r="H194" s="7">
        <f t="shared" si="75"/>
        <v>1328618364</v>
      </c>
      <c r="I194" s="5">
        <f t="shared" si="75"/>
        <v>670242076</v>
      </c>
      <c r="J194" s="5">
        <f t="shared" si="75"/>
        <v>628097216</v>
      </c>
      <c r="K194" s="7">
        <f t="shared" si="75"/>
        <v>1298339292</v>
      </c>
      <c r="L194" s="5">
        <f t="shared" si="75"/>
        <v>1326048</v>
      </c>
      <c r="M194" s="5">
        <f t="shared" si="75"/>
        <v>1010810</v>
      </c>
      <c r="N194" s="7">
        <f t="shared" si="75"/>
        <v>2336858</v>
      </c>
      <c r="O194" s="5">
        <f t="shared" si="75"/>
        <v>20883752</v>
      </c>
      <c r="P194" s="5">
        <f t="shared" si="75"/>
        <v>3539741</v>
      </c>
      <c r="Q194" s="7">
        <f t="shared" si="75"/>
        <v>24423493</v>
      </c>
      <c r="R194" s="5">
        <f t="shared" si="75"/>
        <v>0</v>
      </c>
      <c r="S194" s="5">
        <f t="shared" si="75"/>
        <v>0</v>
      </c>
      <c r="T194" s="7">
        <f t="shared" si="75"/>
        <v>0</v>
      </c>
      <c r="U194" s="5">
        <f t="shared" si="75"/>
        <v>0</v>
      </c>
      <c r="V194" s="5">
        <f t="shared" si="75"/>
        <v>0</v>
      </c>
      <c r="W194" s="7">
        <f t="shared" si="75"/>
        <v>0</v>
      </c>
      <c r="X194" s="5">
        <f t="shared" si="75"/>
        <v>12664226293</v>
      </c>
      <c r="Y194" s="5">
        <f t="shared" si="75"/>
        <v>135240767</v>
      </c>
      <c r="Z194" s="8">
        <f t="shared" si="75"/>
        <v>12799467060</v>
      </c>
      <c r="AA194" s="5">
        <f t="shared" si="75"/>
        <v>876951785</v>
      </c>
      <c r="AB194" s="5">
        <f t="shared" si="75"/>
        <v>628059069</v>
      </c>
      <c r="AC194" s="8">
        <f t="shared" si="75"/>
        <v>1505010854</v>
      </c>
      <c r="AD194" s="5">
        <f t="shared" si="75"/>
        <v>0</v>
      </c>
      <c r="AE194" s="5">
        <f t="shared" si="75"/>
        <v>0</v>
      </c>
      <c r="AF194" s="6">
        <f t="shared" si="75"/>
        <v>0</v>
      </c>
    </row>
    <row r="195" spans="1:32" ht="21" customHeight="1" thickBot="1">
      <c r="A195" s="54"/>
      <c r="B195" s="17" t="s">
        <v>4</v>
      </c>
      <c r="C195" s="5">
        <f t="shared" si="75"/>
        <v>112297327925</v>
      </c>
      <c r="D195" s="5">
        <f t="shared" si="75"/>
        <v>85196324273</v>
      </c>
      <c r="E195" s="6">
        <f t="shared" si="75"/>
        <v>197493652198</v>
      </c>
      <c r="F195" s="5">
        <f t="shared" si="75"/>
        <v>39695974834</v>
      </c>
      <c r="G195" s="5">
        <f t="shared" si="75"/>
        <v>52216755441</v>
      </c>
      <c r="H195" s="7">
        <f t="shared" si="75"/>
        <v>91912730275</v>
      </c>
      <c r="I195" s="5">
        <f t="shared" si="75"/>
        <v>38060605596</v>
      </c>
      <c r="J195" s="5">
        <f t="shared" si="75"/>
        <v>27875859791</v>
      </c>
      <c r="K195" s="7">
        <f t="shared" si="75"/>
        <v>65936465387</v>
      </c>
      <c r="L195" s="5">
        <f t="shared" si="75"/>
        <v>127161101</v>
      </c>
      <c r="M195" s="5">
        <f t="shared" si="75"/>
        <v>58040578</v>
      </c>
      <c r="N195" s="7">
        <f t="shared" si="75"/>
        <v>185201679</v>
      </c>
      <c r="O195" s="5">
        <f t="shared" si="75"/>
        <v>543217661</v>
      </c>
      <c r="P195" s="5">
        <f t="shared" si="75"/>
        <v>1085940640</v>
      </c>
      <c r="Q195" s="7">
        <f t="shared" si="75"/>
        <v>1629158301</v>
      </c>
      <c r="R195" s="5">
        <f t="shared" si="75"/>
        <v>0</v>
      </c>
      <c r="S195" s="5">
        <f t="shared" si="75"/>
        <v>3604</v>
      </c>
      <c r="T195" s="7">
        <f t="shared" si="75"/>
        <v>3604</v>
      </c>
      <c r="U195" s="5">
        <f t="shared" si="75"/>
        <v>885892663</v>
      </c>
      <c r="V195" s="5">
        <f t="shared" si="75"/>
        <v>627872805</v>
      </c>
      <c r="W195" s="7">
        <f t="shared" si="75"/>
        <v>1513765468</v>
      </c>
      <c r="X195" s="5">
        <f t="shared" si="75"/>
        <v>32984476070</v>
      </c>
      <c r="Y195" s="5">
        <f t="shared" si="75"/>
        <v>3331851325</v>
      </c>
      <c r="Z195" s="8">
        <f t="shared" si="75"/>
        <v>36316327395</v>
      </c>
      <c r="AA195" s="5">
        <f t="shared" si="75"/>
        <v>0</v>
      </c>
      <c r="AB195" s="5">
        <f t="shared" si="75"/>
        <v>0</v>
      </c>
      <c r="AC195" s="8">
        <f t="shared" si="75"/>
        <v>0</v>
      </c>
      <c r="AD195" s="5">
        <f t="shared" si="75"/>
        <v>0</v>
      </c>
      <c r="AE195" s="5">
        <f t="shared" si="75"/>
        <v>89</v>
      </c>
      <c r="AF195" s="6">
        <f t="shared" si="75"/>
        <v>89</v>
      </c>
    </row>
    <row r="196" spans="1:32" ht="21.75" customHeight="1">
      <c r="A196" s="48" t="s">
        <v>63</v>
      </c>
      <c r="B196" s="49"/>
      <c r="C196" s="27">
        <f>91165*30.559*1000</f>
        <v>2785911235</v>
      </c>
      <c r="D196" s="28">
        <f>47331*30.559*1000</f>
        <v>1446388029</v>
      </c>
      <c r="E196" s="29">
        <f>SUM(C196:D196)</f>
        <v>4232299264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21.75" customHeight="1" thickBot="1">
      <c r="A197" s="50" t="s">
        <v>64</v>
      </c>
      <c r="B197" s="51"/>
      <c r="C197" s="30">
        <f>C191-C196</f>
        <v>212378401089</v>
      </c>
      <c r="D197" s="30">
        <f>D191-D196</f>
        <v>160817317043</v>
      </c>
      <c r="E197" s="30">
        <f>E191-E196</f>
        <v>373195718132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>
      <c r="A198" s="16"/>
      <c r="B198" s="15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</row>
    <row r="199" spans="1:32" ht="16.5" customHeight="1">
      <c r="A199" s="55" t="s">
        <v>72</v>
      </c>
      <c r="B199" s="13" t="s">
        <v>2</v>
      </c>
      <c r="C199" s="14">
        <v>4136272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</row>
    <row r="200" spans="1:32">
      <c r="A200" s="56"/>
      <c r="B200" s="13" t="s">
        <v>56</v>
      </c>
      <c r="C200" s="5">
        <v>17744</v>
      </c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</row>
    <row r="201" spans="1:32">
      <c r="A201" s="56"/>
      <c r="B201" s="13" t="s">
        <v>59</v>
      </c>
      <c r="C201" s="5">
        <v>495</v>
      </c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</row>
    <row r="202" spans="1:32">
      <c r="A202" s="56"/>
      <c r="B202" s="13" t="s">
        <v>4</v>
      </c>
      <c r="C202" s="5">
        <v>5192</v>
      </c>
      <c r="D202" s="11"/>
      <c r="E202" s="11"/>
      <c r="F202" s="11"/>
      <c r="G202" s="11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</row>
    <row r="203" spans="1:32">
      <c r="A203" s="57"/>
      <c r="B203" s="13" t="s">
        <v>57</v>
      </c>
      <c r="C203" s="5">
        <f>C199+C200+C202+C201</f>
        <v>4159703</v>
      </c>
      <c r="D203" s="11"/>
      <c r="E203" s="11"/>
      <c r="F203" s="11"/>
      <c r="G203" s="11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</row>
    <row r="204" spans="1:32">
      <c r="A204" s="11"/>
      <c r="B204" s="11"/>
      <c r="C204" s="11"/>
      <c r="D204" s="11"/>
      <c r="E204" s="11"/>
      <c r="F204" s="11"/>
      <c r="G204" s="11"/>
    </row>
    <row r="205" spans="1:32" s="33" customFormat="1" ht="22.95" customHeight="1">
      <c r="A205" s="70" t="s">
        <v>70</v>
      </c>
      <c r="B205" s="71"/>
      <c r="C205" s="71"/>
      <c r="D205" s="72"/>
      <c r="E205" s="72"/>
      <c r="F205" s="72"/>
      <c r="G205" s="72"/>
      <c r="H205" s="7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</row>
    <row r="206" spans="1:32" s="33" customFormat="1" ht="30.75" customHeight="1">
      <c r="A206" s="70" t="s">
        <v>66</v>
      </c>
      <c r="B206" s="71"/>
      <c r="C206" s="7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</row>
    <row r="207" spans="1:32">
      <c r="A207" s="11"/>
      <c r="B207" s="11"/>
      <c r="C207" s="11"/>
      <c r="D207" s="11"/>
      <c r="E207" s="11"/>
      <c r="F207" s="11"/>
      <c r="G207" s="11"/>
    </row>
    <row r="208" spans="1:32">
      <c r="A208" s="4"/>
      <c r="B208" s="4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</sheetData>
  <mergeCells count="59">
    <mergeCell ref="A206:C206"/>
    <mergeCell ref="A186:A189"/>
    <mergeCell ref="A192:A195"/>
    <mergeCell ref="A199:A203"/>
    <mergeCell ref="A196:B196"/>
    <mergeCell ref="A197:B197"/>
    <mergeCell ref="A205:H205"/>
    <mergeCell ref="A181:A184"/>
    <mergeCell ref="A126:A129"/>
    <mergeCell ref="A131:A134"/>
    <mergeCell ref="A136:A139"/>
    <mergeCell ref="A141:A144"/>
    <mergeCell ref="A146:A149"/>
    <mergeCell ref="A151:A154"/>
    <mergeCell ref="A156:A159"/>
    <mergeCell ref="A161:A164"/>
    <mergeCell ref="A166:A169"/>
    <mergeCell ref="A171:A174"/>
    <mergeCell ref="A176:A179"/>
    <mergeCell ref="A121:A124"/>
    <mergeCell ref="A66:A69"/>
    <mergeCell ref="A71:A74"/>
    <mergeCell ref="A76:A79"/>
    <mergeCell ref="A81:A84"/>
    <mergeCell ref="A86:A89"/>
    <mergeCell ref="A91:A94"/>
    <mergeCell ref="A96:A99"/>
    <mergeCell ref="A101:A104"/>
    <mergeCell ref="A106:A109"/>
    <mergeCell ref="A111:A114"/>
    <mergeCell ref="A116:A119"/>
    <mergeCell ref="A61:A64"/>
    <mergeCell ref="A6:A9"/>
    <mergeCell ref="A11:A14"/>
    <mergeCell ref="A16:A19"/>
    <mergeCell ref="A21:A24"/>
    <mergeCell ref="A26:A29"/>
    <mergeCell ref="A31:A34"/>
    <mergeCell ref="A36:A39"/>
    <mergeCell ref="A41:A44"/>
    <mergeCell ref="A46:A49"/>
    <mergeCell ref="A51:A54"/>
    <mergeCell ref="A56:A59"/>
    <mergeCell ref="AA4:AC4"/>
    <mergeCell ref="A1:AF1"/>
    <mergeCell ref="A2:AF2"/>
    <mergeCell ref="A3:A5"/>
    <mergeCell ref="B3:B5"/>
    <mergeCell ref="C3:E4"/>
    <mergeCell ref="F3:W3"/>
    <mergeCell ref="X3:AC3"/>
    <mergeCell ref="AD3:AF4"/>
    <mergeCell ref="F4:H4"/>
    <mergeCell ref="I4:K4"/>
    <mergeCell ref="L4:N4"/>
    <mergeCell ref="O4:Q4"/>
    <mergeCell ref="R4:T4"/>
    <mergeCell ref="U4:W4"/>
    <mergeCell ref="X4:Z4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82690-5F4E-410E-BEB0-0C3A61B441C4}">
  <dimension ref="A1:AF213"/>
  <sheetViews>
    <sheetView topLeftCell="A186" workbookViewId="0">
      <selection activeCell="E197" sqref="E197"/>
    </sheetView>
  </sheetViews>
  <sheetFormatPr defaultColWidth="19.44140625" defaultRowHeight="16.2"/>
  <cols>
    <col min="1" max="1" width="19.44140625" style="2"/>
    <col min="2" max="2" width="19.44140625" style="3"/>
    <col min="3" max="4" width="19.88671875" style="4" bestFit="1" customWidth="1"/>
    <col min="5" max="32" width="19.44140625" style="4"/>
    <col min="33" max="16384" width="19.44140625" style="1"/>
  </cols>
  <sheetData>
    <row r="1" spans="1:32" ht="37.5" customHeight="1">
      <c r="A1" s="58" t="s">
        <v>75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2" ht="26.25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23" customFormat="1" ht="20.85" customHeight="1">
      <c r="A3" s="60" t="s">
        <v>22</v>
      </c>
      <c r="B3" s="60" t="s">
        <v>1</v>
      </c>
      <c r="C3" s="61" t="s">
        <v>80</v>
      </c>
      <c r="D3" s="62"/>
      <c r="E3" s="62"/>
      <c r="F3" s="63" t="s">
        <v>9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4" t="s">
        <v>10</v>
      </c>
      <c r="Y3" s="64"/>
      <c r="Z3" s="64"/>
      <c r="AA3" s="64"/>
      <c r="AB3" s="64"/>
      <c r="AC3" s="64"/>
      <c r="AD3" s="65" t="s">
        <v>11</v>
      </c>
      <c r="AE3" s="66"/>
      <c r="AF3" s="66"/>
    </row>
    <row r="4" spans="1:32" s="23" customFormat="1" ht="20.100000000000001" customHeight="1">
      <c r="A4" s="60"/>
      <c r="B4" s="60" t="s">
        <v>1</v>
      </c>
      <c r="C4" s="62"/>
      <c r="D4" s="62"/>
      <c r="E4" s="62"/>
      <c r="F4" s="67" t="s">
        <v>12</v>
      </c>
      <c r="G4" s="67"/>
      <c r="H4" s="67"/>
      <c r="I4" s="67" t="s">
        <v>13</v>
      </c>
      <c r="J4" s="67"/>
      <c r="K4" s="67"/>
      <c r="L4" s="67" t="s">
        <v>14</v>
      </c>
      <c r="M4" s="67"/>
      <c r="N4" s="67"/>
      <c r="O4" s="67" t="s">
        <v>15</v>
      </c>
      <c r="P4" s="67"/>
      <c r="Q4" s="67"/>
      <c r="R4" s="67" t="s">
        <v>60</v>
      </c>
      <c r="S4" s="67"/>
      <c r="T4" s="67"/>
      <c r="U4" s="67" t="s">
        <v>16</v>
      </c>
      <c r="V4" s="67"/>
      <c r="W4" s="67"/>
      <c r="X4" s="68" t="s">
        <v>17</v>
      </c>
      <c r="Y4" s="68"/>
      <c r="Z4" s="68"/>
      <c r="AA4" s="68" t="s">
        <v>18</v>
      </c>
      <c r="AB4" s="68"/>
      <c r="AC4" s="68"/>
      <c r="AD4" s="66"/>
      <c r="AE4" s="66"/>
      <c r="AF4" s="66"/>
    </row>
    <row r="5" spans="1:32" s="23" customFormat="1" ht="20.100000000000001" customHeight="1">
      <c r="A5" s="60"/>
      <c r="B5" s="60"/>
      <c r="C5" s="24" t="s">
        <v>19</v>
      </c>
      <c r="D5" s="24" t="s">
        <v>20</v>
      </c>
      <c r="E5" s="24" t="s">
        <v>21</v>
      </c>
      <c r="F5" s="26" t="s">
        <v>19</v>
      </c>
      <c r="G5" s="26" t="s">
        <v>20</v>
      </c>
      <c r="H5" s="26" t="s">
        <v>21</v>
      </c>
      <c r="I5" s="26" t="s">
        <v>19</v>
      </c>
      <c r="J5" s="26" t="s">
        <v>20</v>
      </c>
      <c r="K5" s="26" t="s">
        <v>21</v>
      </c>
      <c r="L5" s="26" t="s">
        <v>19</v>
      </c>
      <c r="M5" s="26" t="s">
        <v>20</v>
      </c>
      <c r="N5" s="26" t="s">
        <v>21</v>
      </c>
      <c r="O5" s="26" t="s">
        <v>19</v>
      </c>
      <c r="P5" s="26" t="s">
        <v>20</v>
      </c>
      <c r="Q5" s="26" t="s">
        <v>21</v>
      </c>
      <c r="R5" s="26" t="s">
        <v>19</v>
      </c>
      <c r="S5" s="26" t="s">
        <v>20</v>
      </c>
      <c r="T5" s="26" t="s">
        <v>21</v>
      </c>
      <c r="U5" s="26" t="s">
        <v>19</v>
      </c>
      <c r="V5" s="26" t="s">
        <v>20</v>
      </c>
      <c r="W5" s="26" t="s">
        <v>21</v>
      </c>
      <c r="X5" s="25" t="s">
        <v>19</v>
      </c>
      <c r="Y5" s="25" t="s">
        <v>20</v>
      </c>
      <c r="Z5" s="25" t="s">
        <v>21</v>
      </c>
      <c r="AA5" s="25" t="s">
        <v>19</v>
      </c>
      <c r="AB5" s="25" t="s">
        <v>20</v>
      </c>
      <c r="AC5" s="25" t="s">
        <v>21</v>
      </c>
      <c r="AD5" s="24" t="s">
        <v>19</v>
      </c>
      <c r="AE5" s="24" t="s">
        <v>20</v>
      </c>
      <c r="AF5" s="24" t="s">
        <v>21</v>
      </c>
    </row>
    <row r="6" spans="1:32" ht="19.5" customHeight="1">
      <c r="A6" s="52" t="s">
        <v>23</v>
      </c>
      <c r="B6" s="18" t="s">
        <v>2</v>
      </c>
      <c r="C6" s="5">
        <v>50277891799</v>
      </c>
      <c r="D6" s="5">
        <v>50872420992</v>
      </c>
      <c r="E6" s="6">
        <v>101150312791</v>
      </c>
      <c r="F6" s="5">
        <v>36000615787</v>
      </c>
      <c r="G6" s="5">
        <v>38198119631</v>
      </c>
      <c r="H6" s="5">
        <v>74198735418</v>
      </c>
      <c r="I6" s="5">
        <v>12364170430</v>
      </c>
      <c r="J6" s="5">
        <v>11693991044</v>
      </c>
      <c r="K6" s="5">
        <v>24058161474</v>
      </c>
      <c r="L6" s="5">
        <v>430534</v>
      </c>
      <c r="M6" s="5">
        <v>10785</v>
      </c>
      <c r="N6" s="5">
        <v>441319</v>
      </c>
      <c r="O6" s="5">
        <v>867709526</v>
      </c>
      <c r="P6" s="5">
        <v>806996667</v>
      </c>
      <c r="Q6" s="5">
        <v>1674706193</v>
      </c>
      <c r="R6" s="5">
        <v>36509551</v>
      </c>
      <c r="S6" s="5">
        <v>28505041</v>
      </c>
      <c r="T6" s="5">
        <v>65014592</v>
      </c>
      <c r="U6" s="5">
        <v>58159897</v>
      </c>
      <c r="V6" s="5">
        <v>46851379</v>
      </c>
      <c r="W6" s="5">
        <v>105011276</v>
      </c>
      <c r="X6" s="5">
        <v>910154818</v>
      </c>
      <c r="Y6" s="5">
        <v>80377480</v>
      </c>
      <c r="Z6" s="8">
        <v>990532298</v>
      </c>
      <c r="AA6" s="5">
        <v>0</v>
      </c>
      <c r="AB6" s="5">
        <v>12354600</v>
      </c>
      <c r="AC6" s="8">
        <v>12354600</v>
      </c>
      <c r="AD6" s="5">
        <v>40141256</v>
      </c>
      <c r="AE6" s="5">
        <v>5214365</v>
      </c>
      <c r="AF6" s="6">
        <v>45355621</v>
      </c>
    </row>
    <row r="7" spans="1:32" ht="19.5" customHeight="1">
      <c r="A7" s="53"/>
      <c r="B7" s="17" t="s">
        <v>3</v>
      </c>
      <c r="C7" s="5">
        <v>21753468735</v>
      </c>
      <c r="D7" s="5">
        <v>25071611798</v>
      </c>
      <c r="E7" s="6">
        <v>46825080533</v>
      </c>
      <c r="F7" s="5">
        <v>11853345955</v>
      </c>
      <c r="G7" s="5">
        <v>15744441219</v>
      </c>
      <c r="H7" s="5">
        <v>27597787174</v>
      </c>
      <c r="I7" s="5">
        <v>8284345605</v>
      </c>
      <c r="J7" s="5">
        <v>8533856541</v>
      </c>
      <c r="K7" s="5">
        <v>16818202146</v>
      </c>
      <c r="L7" s="5">
        <v>0</v>
      </c>
      <c r="M7" s="5">
        <v>0</v>
      </c>
      <c r="N7" s="5">
        <v>0</v>
      </c>
      <c r="O7" s="5">
        <v>142163508</v>
      </c>
      <c r="P7" s="5">
        <v>234031029</v>
      </c>
      <c r="Q7" s="5">
        <v>376194537</v>
      </c>
      <c r="R7" s="5">
        <v>5741260</v>
      </c>
      <c r="S7" s="5">
        <v>8103348</v>
      </c>
      <c r="T7" s="5">
        <v>13844608</v>
      </c>
      <c r="U7" s="5">
        <v>9040128</v>
      </c>
      <c r="V7" s="5">
        <v>9617101</v>
      </c>
      <c r="W7" s="5">
        <v>18657229</v>
      </c>
      <c r="X7" s="5">
        <v>1050924034</v>
      </c>
      <c r="Y7" s="5">
        <v>38585717</v>
      </c>
      <c r="Z7" s="8">
        <v>1089509751</v>
      </c>
      <c r="AA7" s="5">
        <v>353971245</v>
      </c>
      <c r="AB7" s="5">
        <v>502976843</v>
      </c>
      <c r="AC7" s="8">
        <v>856948088</v>
      </c>
      <c r="AD7" s="5">
        <v>53937000</v>
      </c>
      <c r="AE7" s="5">
        <v>0</v>
      </c>
      <c r="AF7" s="6">
        <v>53937000</v>
      </c>
    </row>
    <row r="8" spans="1:32" ht="19.5" customHeight="1">
      <c r="A8" s="53"/>
      <c r="B8" s="17" t="s">
        <v>59</v>
      </c>
      <c r="C8" s="5">
        <v>1874839815</v>
      </c>
      <c r="D8" s="5">
        <v>3257600245</v>
      </c>
      <c r="E8" s="6">
        <v>5132440060</v>
      </c>
      <c r="F8" s="5">
        <v>993982863</v>
      </c>
      <c r="G8" s="5">
        <v>2537879094</v>
      </c>
      <c r="H8" s="5">
        <v>3531861957</v>
      </c>
      <c r="I8" s="5">
        <v>777494350</v>
      </c>
      <c r="J8" s="5">
        <v>679112160</v>
      </c>
      <c r="K8" s="5">
        <v>1456606510</v>
      </c>
      <c r="L8" s="5">
        <v>0</v>
      </c>
      <c r="M8" s="5">
        <v>0</v>
      </c>
      <c r="N8" s="5">
        <v>0</v>
      </c>
      <c r="O8" s="5">
        <v>59817851</v>
      </c>
      <c r="P8" s="5">
        <v>38074710</v>
      </c>
      <c r="Q8" s="5">
        <v>97892561</v>
      </c>
      <c r="R8" s="5">
        <v>0</v>
      </c>
      <c r="S8" s="5">
        <v>0</v>
      </c>
      <c r="T8" s="5">
        <v>0</v>
      </c>
      <c r="U8" s="5">
        <v>0</v>
      </c>
      <c r="V8" s="5">
        <v>2534281</v>
      </c>
      <c r="W8" s="5">
        <v>2534281</v>
      </c>
      <c r="X8" s="5">
        <v>24898251</v>
      </c>
      <c r="Y8" s="5">
        <v>0</v>
      </c>
      <c r="Z8" s="8">
        <v>24898251</v>
      </c>
      <c r="AA8" s="5">
        <v>18646500</v>
      </c>
      <c r="AB8" s="5">
        <v>0</v>
      </c>
      <c r="AC8" s="8">
        <v>18646500</v>
      </c>
      <c r="AD8" s="5">
        <v>0</v>
      </c>
      <c r="AE8" s="5">
        <v>0</v>
      </c>
      <c r="AF8" s="6">
        <v>0</v>
      </c>
    </row>
    <row r="9" spans="1:32" ht="19.5" customHeight="1">
      <c r="A9" s="54"/>
      <c r="B9" s="17" t="s">
        <v>4</v>
      </c>
      <c r="C9" s="5">
        <v>71619373433</v>
      </c>
      <c r="D9" s="5">
        <v>69013439654</v>
      </c>
      <c r="E9" s="6">
        <v>140632813087</v>
      </c>
      <c r="F9" s="5">
        <v>29997514413</v>
      </c>
      <c r="G9" s="5">
        <v>37145195854</v>
      </c>
      <c r="H9" s="5">
        <v>67142710267</v>
      </c>
      <c r="I9" s="5">
        <v>30015783688</v>
      </c>
      <c r="J9" s="5">
        <v>30251091583</v>
      </c>
      <c r="K9" s="5">
        <v>60266875271</v>
      </c>
      <c r="L9" s="5">
        <v>0</v>
      </c>
      <c r="M9" s="5">
        <v>0</v>
      </c>
      <c r="N9" s="5">
        <v>0</v>
      </c>
      <c r="O9" s="5">
        <v>180428295</v>
      </c>
      <c r="P9" s="5">
        <v>734613541</v>
      </c>
      <c r="Q9" s="5">
        <v>915041836</v>
      </c>
      <c r="R9" s="5">
        <v>0</v>
      </c>
      <c r="S9" s="5">
        <v>4367</v>
      </c>
      <c r="T9" s="5">
        <v>4367</v>
      </c>
      <c r="U9" s="5">
        <v>120652069</v>
      </c>
      <c r="V9" s="5">
        <v>47853935</v>
      </c>
      <c r="W9" s="5">
        <v>168506004</v>
      </c>
      <c r="X9" s="5">
        <v>11304994968</v>
      </c>
      <c r="Y9" s="5">
        <v>834680374</v>
      </c>
      <c r="Z9" s="8">
        <v>12139675342</v>
      </c>
      <c r="AA9" s="5">
        <v>0</v>
      </c>
      <c r="AB9" s="5">
        <v>0</v>
      </c>
      <c r="AC9" s="8">
        <v>0</v>
      </c>
      <c r="AD9" s="5">
        <v>0</v>
      </c>
      <c r="AE9" s="5">
        <v>0</v>
      </c>
      <c r="AF9" s="6">
        <v>0</v>
      </c>
    </row>
    <row r="10" spans="1:32" ht="19.5" customHeight="1" thickBot="1">
      <c r="A10" s="22" t="s">
        <v>5</v>
      </c>
      <c r="B10" s="21"/>
      <c r="C10" s="9">
        <v>145525573782</v>
      </c>
      <c r="D10" s="9">
        <v>148215072689</v>
      </c>
      <c r="E10" s="9">
        <v>293740646471</v>
      </c>
      <c r="F10" s="9">
        <v>78845459018</v>
      </c>
      <c r="G10" s="9">
        <v>93625635798</v>
      </c>
      <c r="H10" s="9">
        <v>172471094816</v>
      </c>
      <c r="I10" s="9">
        <v>51441794073</v>
      </c>
      <c r="J10" s="9">
        <v>51158051328</v>
      </c>
      <c r="K10" s="9">
        <v>102599845401</v>
      </c>
      <c r="L10" s="9">
        <v>430534</v>
      </c>
      <c r="M10" s="9">
        <v>10785</v>
      </c>
      <c r="N10" s="9">
        <v>441319</v>
      </c>
      <c r="O10" s="9">
        <v>1250119180</v>
      </c>
      <c r="P10" s="9">
        <v>1813715947</v>
      </c>
      <c r="Q10" s="9">
        <v>3063835127</v>
      </c>
      <c r="R10" s="9">
        <v>42250811</v>
      </c>
      <c r="S10" s="9">
        <v>36612756</v>
      </c>
      <c r="T10" s="9">
        <v>78863567</v>
      </c>
      <c r="U10" s="9">
        <v>187852094</v>
      </c>
      <c r="V10" s="9">
        <v>106856696</v>
      </c>
      <c r="W10" s="9">
        <v>294708790</v>
      </c>
      <c r="X10" s="9">
        <v>13290972071</v>
      </c>
      <c r="Y10" s="9">
        <v>953643571</v>
      </c>
      <c r="Z10" s="9">
        <v>14244615642</v>
      </c>
      <c r="AA10" s="9">
        <v>372617745</v>
      </c>
      <c r="AB10" s="9">
        <v>515331443</v>
      </c>
      <c r="AC10" s="9">
        <v>887949188</v>
      </c>
      <c r="AD10" s="9">
        <v>94078256</v>
      </c>
      <c r="AE10" s="9">
        <v>5214365</v>
      </c>
      <c r="AF10" s="9">
        <v>99292621</v>
      </c>
    </row>
    <row r="11" spans="1:32" ht="19.5" customHeight="1">
      <c r="A11" s="52" t="s">
        <v>24</v>
      </c>
      <c r="B11" s="18" t="s">
        <v>2</v>
      </c>
      <c r="C11" s="5">
        <v>17315519</v>
      </c>
      <c r="D11" s="5">
        <v>391925</v>
      </c>
      <c r="E11" s="6">
        <v>17707444</v>
      </c>
      <c r="F11" s="5">
        <v>0</v>
      </c>
      <c r="G11" s="5">
        <v>88148</v>
      </c>
      <c r="H11" s="5">
        <v>88148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17315519</v>
      </c>
      <c r="Y11" s="5">
        <v>303777</v>
      </c>
      <c r="Z11" s="8">
        <v>17619296</v>
      </c>
      <c r="AA11" s="5">
        <v>0</v>
      </c>
      <c r="AB11" s="5">
        <v>0</v>
      </c>
      <c r="AC11" s="8">
        <v>0</v>
      </c>
      <c r="AD11" s="5">
        <v>0</v>
      </c>
      <c r="AE11" s="5">
        <v>0</v>
      </c>
      <c r="AF11" s="6">
        <v>0</v>
      </c>
    </row>
    <row r="12" spans="1:32" ht="19.5" customHeight="1">
      <c r="A12" s="53"/>
      <c r="B12" s="17" t="s">
        <v>3</v>
      </c>
      <c r="C12" s="5">
        <v>24954158</v>
      </c>
      <c r="D12" s="5">
        <v>0</v>
      </c>
      <c r="E12" s="6">
        <v>24954158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24954158</v>
      </c>
      <c r="Y12" s="5">
        <v>0</v>
      </c>
      <c r="Z12" s="8">
        <v>24954158</v>
      </c>
      <c r="AA12" s="5">
        <v>0</v>
      </c>
      <c r="AB12" s="5">
        <v>0</v>
      </c>
      <c r="AC12" s="8">
        <v>0</v>
      </c>
      <c r="AD12" s="5">
        <v>0</v>
      </c>
      <c r="AE12" s="5">
        <v>0</v>
      </c>
      <c r="AF12" s="6">
        <v>0</v>
      </c>
    </row>
    <row r="13" spans="1:32" ht="19.5" customHeight="1">
      <c r="A13" s="53"/>
      <c r="B13" s="17" t="s">
        <v>59</v>
      </c>
      <c r="C13" s="5">
        <v>0</v>
      </c>
      <c r="D13" s="5">
        <v>0</v>
      </c>
      <c r="E13" s="6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8">
        <v>0</v>
      </c>
      <c r="AA13" s="5">
        <v>0</v>
      </c>
      <c r="AB13" s="5">
        <v>0</v>
      </c>
      <c r="AC13" s="8">
        <v>0</v>
      </c>
      <c r="AD13" s="5">
        <v>0</v>
      </c>
      <c r="AE13" s="5">
        <v>0</v>
      </c>
      <c r="AF13" s="6">
        <v>0</v>
      </c>
    </row>
    <row r="14" spans="1:32" ht="19.5" customHeight="1">
      <c r="A14" s="54"/>
      <c r="B14" s="17" t="s">
        <v>4</v>
      </c>
      <c r="C14" s="5">
        <v>192655960</v>
      </c>
      <c r="D14" s="5">
        <v>179870501</v>
      </c>
      <c r="E14" s="6">
        <v>372526461</v>
      </c>
      <c r="F14" s="5">
        <v>48450563</v>
      </c>
      <c r="G14" s="5">
        <v>83169350</v>
      </c>
      <c r="H14" s="5">
        <v>131619913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144205397</v>
      </c>
      <c r="Y14" s="5">
        <v>96701151</v>
      </c>
      <c r="Z14" s="8">
        <v>240906548</v>
      </c>
      <c r="AA14" s="5">
        <v>0</v>
      </c>
      <c r="AB14" s="5">
        <v>0</v>
      </c>
      <c r="AC14" s="8">
        <v>0</v>
      </c>
      <c r="AD14" s="5">
        <v>0</v>
      </c>
      <c r="AE14" s="5">
        <v>0</v>
      </c>
      <c r="AF14" s="6">
        <v>0</v>
      </c>
    </row>
    <row r="15" spans="1:32" ht="19.5" customHeight="1" thickBot="1">
      <c r="A15" s="22" t="s">
        <v>5</v>
      </c>
      <c r="B15" s="21"/>
      <c r="C15" s="9">
        <v>234925637</v>
      </c>
      <c r="D15" s="9">
        <v>180262426</v>
      </c>
      <c r="E15" s="9">
        <v>415188063</v>
      </c>
      <c r="F15" s="9">
        <v>48450563</v>
      </c>
      <c r="G15" s="9">
        <v>83257498</v>
      </c>
      <c r="H15" s="9">
        <v>131708061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186475074</v>
      </c>
      <c r="Y15" s="9">
        <v>97004928</v>
      </c>
      <c r="Z15" s="9">
        <v>283480002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</row>
    <row r="16" spans="1:32" ht="19.5" customHeight="1">
      <c r="A16" s="52" t="s">
        <v>7</v>
      </c>
      <c r="B16" s="18" t="s">
        <v>2</v>
      </c>
      <c r="C16" s="5">
        <v>170460755</v>
      </c>
      <c r="D16" s="5">
        <v>141063784</v>
      </c>
      <c r="E16" s="6">
        <v>311524539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274353</v>
      </c>
      <c r="Y16" s="5">
        <v>0</v>
      </c>
      <c r="Z16" s="8">
        <v>274353</v>
      </c>
      <c r="AA16" s="5">
        <v>0</v>
      </c>
      <c r="AB16" s="5">
        <v>0</v>
      </c>
      <c r="AC16" s="8">
        <v>0</v>
      </c>
      <c r="AD16" s="5">
        <v>170186402</v>
      </c>
      <c r="AE16" s="5">
        <v>141063784</v>
      </c>
      <c r="AF16" s="6">
        <v>311250186</v>
      </c>
    </row>
    <row r="17" spans="1:32" ht="19.5" customHeight="1">
      <c r="A17" s="53"/>
      <c r="B17" s="17" t="s">
        <v>3</v>
      </c>
      <c r="C17" s="5">
        <v>434765616</v>
      </c>
      <c r="D17" s="5">
        <v>240314038</v>
      </c>
      <c r="E17" s="6">
        <v>675079654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8925713</v>
      </c>
      <c r="Y17" s="5">
        <v>0</v>
      </c>
      <c r="Z17" s="8">
        <v>8925713</v>
      </c>
      <c r="AA17" s="5">
        <v>191715645</v>
      </c>
      <c r="AB17" s="5">
        <v>90065851</v>
      </c>
      <c r="AC17" s="8">
        <v>281781496</v>
      </c>
      <c r="AD17" s="5">
        <v>234124258</v>
      </c>
      <c r="AE17" s="5">
        <v>150248187</v>
      </c>
      <c r="AF17" s="6">
        <v>384372445</v>
      </c>
    </row>
    <row r="18" spans="1:32" ht="19.5" customHeight="1">
      <c r="A18" s="53"/>
      <c r="B18" s="17" t="s">
        <v>59</v>
      </c>
      <c r="C18" s="5">
        <v>0</v>
      </c>
      <c r="D18" s="5">
        <v>0</v>
      </c>
      <c r="E18" s="6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8">
        <v>0</v>
      </c>
      <c r="AA18" s="5">
        <v>0</v>
      </c>
      <c r="AB18" s="5">
        <v>0</v>
      </c>
      <c r="AC18" s="8">
        <v>0</v>
      </c>
      <c r="AD18" s="5">
        <v>0</v>
      </c>
      <c r="AE18" s="5">
        <v>0</v>
      </c>
      <c r="AF18" s="6">
        <v>0</v>
      </c>
    </row>
    <row r="19" spans="1:32" ht="19.5" customHeight="1">
      <c r="A19" s="54"/>
      <c r="B19" s="17" t="s">
        <v>4</v>
      </c>
      <c r="C19" s="5">
        <v>11114889</v>
      </c>
      <c r="D19" s="5">
        <v>0</v>
      </c>
      <c r="E19" s="6">
        <v>11114889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11114889</v>
      </c>
      <c r="Y19" s="5">
        <v>0</v>
      </c>
      <c r="Z19" s="8">
        <v>11114889</v>
      </c>
      <c r="AA19" s="5">
        <v>0</v>
      </c>
      <c r="AB19" s="5">
        <v>0</v>
      </c>
      <c r="AC19" s="8">
        <v>0</v>
      </c>
      <c r="AD19" s="5">
        <v>0</v>
      </c>
      <c r="AE19" s="5">
        <v>0</v>
      </c>
      <c r="AF19" s="6">
        <v>0</v>
      </c>
    </row>
    <row r="20" spans="1:32" ht="19.5" customHeight="1" thickBot="1">
      <c r="A20" s="22" t="s">
        <v>5</v>
      </c>
      <c r="B20" s="21"/>
      <c r="C20" s="9">
        <v>616341260</v>
      </c>
      <c r="D20" s="9">
        <v>381377822</v>
      </c>
      <c r="E20" s="9">
        <v>997719082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20314955</v>
      </c>
      <c r="Y20" s="9">
        <v>0</v>
      </c>
      <c r="Z20" s="9">
        <v>20314955</v>
      </c>
      <c r="AA20" s="9">
        <v>191715645</v>
      </c>
      <c r="AB20" s="9">
        <v>90065851</v>
      </c>
      <c r="AC20" s="9">
        <v>281781496</v>
      </c>
      <c r="AD20" s="9">
        <v>404310660</v>
      </c>
      <c r="AE20" s="9">
        <v>291311971</v>
      </c>
      <c r="AF20" s="9">
        <v>695622631</v>
      </c>
    </row>
    <row r="21" spans="1:32" ht="19.5" customHeight="1">
      <c r="A21" s="52" t="s">
        <v>8</v>
      </c>
      <c r="B21" s="18" t="s">
        <v>2</v>
      </c>
      <c r="C21" s="5">
        <v>1011542784</v>
      </c>
      <c r="D21" s="5">
        <v>190637444</v>
      </c>
      <c r="E21" s="6">
        <v>1202180228</v>
      </c>
      <c r="F21" s="5">
        <v>14802370</v>
      </c>
      <c r="G21" s="5">
        <v>46991536</v>
      </c>
      <c r="H21" s="5">
        <v>61793906</v>
      </c>
      <c r="I21" s="5">
        <v>180165291</v>
      </c>
      <c r="J21" s="5">
        <v>65396813</v>
      </c>
      <c r="K21" s="5">
        <v>245562104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416</v>
      </c>
      <c r="S21" s="5">
        <v>929700</v>
      </c>
      <c r="T21" s="5">
        <v>930116</v>
      </c>
      <c r="U21" s="5">
        <v>10093</v>
      </c>
      <c r="V21" s="5">
        <v>7005</v>
      </c>
      <c r="W21" s="5">
        <v>17098</v>
      </c>
      <c r="X21" s="5">
        <v>809158624</v>
      </c>
      <c r="Y21" s="5">
        <v>47857018</v>
      </c>
      <c r="Z21" s="8">
        <v>857015642</v>
      </c>
      <c r="AA21" s="5">
        <v>7401034</v>
      </c>
      <c r="AB21" s="5">
        <v>29447152</v>
      </c>
      <c r="AC21" s="8">
        <v>36848186</v>
      </c>
      <c r="AD21" s="5">
        <v>4956</v>
      </c>
      <c r="AE21" s="5">
        <v>8220</v>
      </c>
      <c r="AF21" s="6">
        <v>13176</v>
      </c>
    </row>
    <row r="22" spans="1:32" ht="19.5" customHeight="1">
      <c r="A22" s="53"/>
      <c r="B22" s="17" t="s">
        <v>3</v>
      </c>
      <c r="C22" s="5">
        <v>5655021525</v>
      </c>
      <c r="D22" s="5">
        <v>3975799231</v>
      </c>
      <c r="E22" s="6">
        <v>9630820756</v>
      </c>
      <c r="F22" s="5">
        <v>99174</v>
      </c>
      <c r="G22" s="5">
        <v>0</v>
      </c>
      <c r="H22" s="5">
        <v>99174</v>
      </c>
      <c r="I22" s="5">
        <v>4648842</v>
      </c>
      <c r="J22" s="5">
        <v>1186631</v>
      </c>
      <c r="K22" s="5">
        <v>5835473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439414574</v>
      </c>
      <c r="Y22" s="5">
        <v>43858120</v>
      </c>
      <c r="Z22" s="8">
        <v>483272694</v>
      </c>
      <c r="AA22" s="5">
        <v>5210858935</v>
      </c>
      <c r="AB22" s="5">
        <v>3930754480</v>
      </c>
      <c r="AC22" s="8">
        <v>9141613415</v>
      </c>
      <c r="AD22" s="5">
        <v>0</v>
      </c>
      <c r="AE22" s="5">
        <v>0</v>
      </c>
      <c r="AF22" s="6">
        <v>0</v>
      </c>
    </row>
    <row r="23" spans="1:32" ht="19.5" customHeight="1">
      <c r="A23" s="53"/>
      <c r="B23" s="17" t="s">
        <v>59</v>
      </c>
      <c r="C23" s="5">
        <v>234168105</v>
      </c>
      <c r="D23" s="5">
        <v>401004377</v>
      </c>
      <c r="E23" s="6">
        <v>635172482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1542414</v>
      </c>
      <c r="Z23" s="8">
        <v>1542414</v>
      </c>
      <c r="AA23" s="5">
        <v>234168105</v>
      </c>
      <c r="AB23" s="5">
        <v>399461963</v>
      </c>
      <c r="AC23" s="8">
        <v>633630068</v>
      </c>
      <c r="AD23" s="5">
        <v>0</v>
      </c>
      <c r="AE23" s="5">
        <v>0</v>
      </c>
      <c r="AF23" s="6">
        <v>0</v>
      </c>
    </row>
    <row r="24" spans="1:32" ht="19.5" customHeight="1">
      <c r="A24" s="54"/>
      <c r="B24" s="17" t="s">
        <v>4</v>
      </c>
      <c r="C24" s="5">
        <v>3188216366</v>
      </c>
      <c r="D24" s="5">
        <v>1378275585</v>
      </c>
      <c r="E24" s="6">
        <v>4566491951</v>
      </c>
      <c r="F24" s="5">
        <v>472971722</v>
      </c>
      <c r="G24" s="5">
        <v>594201694</v>
      </c>
      <c r="H24" s="5">
        <v>1067173416</v>
      </c>
      <c r="I24" s="5">
        <v>1253954596</v>
      </c>
      <c r="J24" s="5">
        <v>606514807</v>
      </c>
      <c r="K24" s="5">
        <v>1860469403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1461290048</v>
      </c>
      <c r="Y24" s="5">
        <v>177559084</v>
      </c>
      <c r="Z24" s="8">
        <v>1638849132</v>
      </c>
      <c r="AA24" s="5">
        <v>0</v>
      </c>
      <c r="AB24" s="5">
        <v>0</v>
      </c>
      <c r="AC24" s="8">
        <v>0</v>
      </c>
      <c r="AD24" s="5">
        <v>0</v>
      </c>
      <c r="AE24" s="5">
        <v>0</v>
      </c>
      <c r="AF24" s="6">
        <v>0</v>
      </c>
    </row>
    <row r="25" spans="1:32" ht="19.5" customHeight="1" thickBot="1">
      <c r="A25" s="22" t="s">
        <v>5</v>
      </c>
      <c r="B25" s="21"/>
      <c r="C25" s="9">
        <v>10088948780</v>
      </c>
      <c r="D25" s="9">
        <v>5945716637</v>
      </c>
      <c r="E25" s="9">
        <v>16034665417</v>
      </c>
      <c r="F25" s="9">
        <v>487873266</v>
      </c>
      <c r="G25" s="9">
        <v>641193230</v>
      </c>
      <c r="H25" s="9">
        <v>1129066496</v>
      </c>
      <c r="I25" s="9">
        <v>1438768729</v>
      </c>
      <c r="J25" s="9">
        <v>673098251</v>
      </c>
      <c r="K25" s="9">
        <v>2111866980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416</v>
      </c>
      <c r="S25" s="9">
        <v>929700</v>
      </c>
      <c r="T25" s="9">
        <v>930116</v>
      </c>
      <c r="U25" s="9">
        <v>10093</v>
      </c>
      <c r="V25" s="9">
        <v>7005</v>
      </c>
      <c r="W25" s="9">
        <v>17098</v>
      </c>
      <c r="X25" s="9">
        <v>2709863246</v>
      </c>
      <c r="Y25" s="9">
        <v>270816636</v>
      </c>
      <c r="Z25" s="9">
        <v>2980679882</v>
      </c>
      <c r="AA25" s="9">
        <v>5452428074</v>
      </c>
      <c r="AB25" s="9">
        <v>4359663595</v>
      </c>
      <c r="AC25" s="9">
        <v>9812091669</v>
      </c>
      <c r="AD25" s="9">
        <v>4956</v>
      </c>
      <c r="AE25" s="9">
        <v>8220</v>
      </c>
      <c r="AF25" s="9">
        <v>13176</v>
      </c>
    </row>
    <row r="26" spans="1:32" ht="19.5" customHeight="1">
      <c r="A26" s="52" t="s">
        <v>25</v>
      </c>
      <c r="B26" s="18" t="s">
        <v>2</v>
      </c>
      <c r="C26" s="5">
        <v>69562027</v>
      </c>
      <c r="D26" s="5">
        <v>45705515</v>
      </c>
      <c r="E26" s="6">
        <v>115267542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8">
        <v>0</v>
      </c>
      <c r="AA26" s="5">
        <v>0</v>
      </c>
      <c r="AB26" s="5">
        <v>0</v>
      </c>
      <c r="AC26" s="8">
        <v>0</v>
      </c>
      <c r="AD26" s="5">
        <v>69562027</v>
      </c>
      <c r="AE26" s="5">
        <v>45705515</v>
      </c>
      <c r="AF26" s="6">
        <v>115267542</v>
      </c>
    </row>
    <row r="27" spans="1:32" ht="19.5" customHeight="1">
      <c r="A27" s="53"/>
      <c r="B27" s="17" t="s">
        <v>3</v>
      </c>
      <c r="C27" s="5">
        <v>39268522</v>
      </c>
      <c r="D27" s="5">
        <v>58666653</v>
      </c>
      <c r="E27" s="6">
        <v>97935175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31587522</v>
      </c>
      <c r="Y27" s="5">
        <v>0</v>
      </c>
      <c r="Z27" s="8">
        <v>31587522</v>
      </c>
      <c r="AA27" s="5">
        <v>0</v>
      </c>
      <c r="AB27" s="5">
        <v>0</v>
      </c>
      <c r="AC27" s="8">
        <v>0</v>
      </c>
      <c r="AD27" s="5">
        <v>7681000</v>
      </c>
      <c r="AE27" s="5">
        <v>58666653</v>
      </c>
      <c r="AF27" s="6">
        <v>66347653</v>
      </c>
    </row>
    <row r="28" spans="1:32" ht="19.5" customHeight="1">
      <c r="A28" s="53"/>
      <c r="B28" s="17" t="s">
        <v>59</v>
      </c>
      <c r="C28" s="5">
        <v>0</v>
      </c>
      <c r="D28" s="5">
        <v>30888851</v>
      </c>
      <c r="E28" s="6">
        <v>30888851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8">
        <v>0</v>
      </c>
      <c r="AA28" s="5">
        <v>0</v>
      </c>
      <c r="AB28" s="5">
        <v>0</v>
      </c>
      <c r="AC28" s="8">
        <v>0</v>
      </c>
      <c r="AD28" s="5">
        <v>0</v>
      </c>
      <c r="AE28" s="5">
        <v>30888851</v>
      </c>
      <c r="AF28" s="6">
        <v>30888851</v>
      </c>
    </row>
    <row r="29" spans="1:32" ht="19.5" customHeight="1">
      <c r="A29" s="54"/>
      <c r="B29" s="17" t="s">
        <v>4</v>
      </c>
      <c r="C29" s="5">
        <v>0</v>
      </c>
      <c r="D29" s="5">
        <v>0</v>
      </c>
      <c r="E29" s="6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8">
        <v>0</v>
      </c>
      <c r="AA29" s="5">
        <v>0</v>
      </c>
      <c r="AB29" s="5">
        <v>0</v>
      </c>
      <c r="AC29" s="8">
        <v>0</v>
      </c>
      <c r="AD29" s="5">
        <v>0</v>
      </c>
      <c r="AE29" s="5">
        <v>0</v>
      </c>
      <c r="AF29" s="6">
        <v>0</v>
      </c>
    </row>
    <row r="30" spans="1:32" ht="19.5" customHeight="1" thickBot="1">
      <c r="A30" s="22" t="s">
        <v>5</v>
      </c>
      <c r="B30" s="21"/>
      <c r="C30" s="9">
        <v>108830549</v>
      </c>
      <c r="D30" s="9">
        <v>135261019</v>
      </c>
      <c r="E30" s="9">
        <v>244091568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31587522</v>
      </c>
      <c r="Y30" s="9">
        <v>0</v>
      </c>
      <c r="Z30" s="9">
        <v>31587522</v>
      </c>
      <c r="AA30" s="9">
        <v>0</v>
      </c>
      <c r="AB30" s="9">
        <v>0</v>
      </c>
      <c r="AC30" s="9">
        <v>0</v>
      </c>
      <c r="AD30" s="9">
        <v>77243027</v>
      </c>
      <c r="AE30" s="9">
        <v>135261019</v>
      </c>
      <c r="AF30" s="9">
        <v>212504046</v>
      </c>
    </row>
    <row r="31" spans="1:32" ht="19.5" customHeight="1">
      <c r="A31" s="52" t="s">
        <v>26</v>
      </c>
      <c r="B31" s="18" t="s">
        <v>2</v>
      </c>
      <c r="C31" s="5">
        <v>11976863</v>
      </c>
      <c r="D31" s="5">
        <v>14107870</v>
      </c>
      <c r="E31" s="6">
        <v>26084733</v>
      </c>
      <c r="F31" s="5">
        <v>11883609</v>
      </c>
      <c r="G31" s="5">
        <v>14011974</v>
      </c>
      <c r="H31" s="5">
        <v>25895583</v>
      </c>
      <c r="I31" s="5">
        <v>93254</v>
      </c>
      <c r="J31" s="5">
        <v>95896</v>
      </c>
      <c r="K31" s="5">
        <v>189150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8">
        <v>0</v>
      </c>
      <c r="AA31" s="5">
        <v>0</v>
      </c>
      <c r="AB31" s="5">
        <v>0</v>
      </c>
      <c r="AC31" s="8">
        <v>0</v>
      </c>
      <c r="AD31" s="5">
        <v>0</v>
      </c>
      <c r="AE31" s="5">
        <v>0</v>
      </c>
      <c r="AF31" s="6">
        <v>0</v>
      </c>
    </row>
    <row r="32" spans="1:32" ht="19.5" customHeight="1">
      <c r="A32" s="53"/>
      <c r="B32" s="17" t="s">
        <v>3</v>
      </c>
      <c r="C32" s="5">
        <v>127014483</v>
      </c>
      <c r="D32" s="5">
        <v>9210784</v>
      </c>
      <c r="E32" s="6">
        <v>136225267</v>
      </c>
      <c r="F32" s="5">
        <v>3566163</v>
      </c>
      <c r="G32" s="5">
        <v>9210784</v>
      </c>
      <c r="H32" s="5">
        <v>12776947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123448320</v>
      </c>
      <c r="Y32" s="5">
        <v>0</v>
      </c>
      <c r="Z32" s="8">
        <v>123448320</v>
      </c>
      <c r="AA32" s="5">
        <v>0</v>
      </c>
      <c r="AB32" s="5">
        <v>0</v>
      </c>
      <c r="AC32" s="8">
        <v>0</v>
      </c>
      <c r="AD32" s="5">
        <v>0</v>
      </c>
      <c r="AE32" s="5">
        <v>0</v>
      </c>
      <c r="AF32" s="6">
        <v>0</v>
      </c>
    </row>
    <row r="33" spans="1:32" ht="19.5" customHeight="1">
      <c r="A33" s="53"/>
      <c r="B33" s="17" t="s">
        <v>59</v>
      </c>
      <c r="C33" s="5">
        <v>0</v>
      </c>
      <c r="D33" s="5">
        <v>0</v>
      </c>
      <c r="E33" s="6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8">
        <v>0</v>
      </c>
      <c r="AA33" s="5">
        <v>0</v>
      </c>
      <c r="AB33" s="5">
        <v>0</v>
      </c>
      <c r="AC33" s="8">
        <v>0</v>
      </c>
      <c r="AD33" s="5">
        <v>0</v>
      </c>
      <c r="AE33" s="5">
        <v>0</v>
      </c>
      <c r="AF33" s="6">
        <v>0</v>
      </c>
    </row>
    <row r="34" spans="1:32" ht="19.5" customHeight="1">
      <c r="A34" s="54"/>
      <c r="B34" s="17" t="s">
        <v>4</v>
      </c>
      <c r="C34" s="5">
        <v>2366543076</v>
      </c>
      <c r="D34" s="5">
        <v>622535685</v>
      </c>
      <c r="E34" s="6">
        <v>2989078761</v>
      </c>
      <c r="F34" s="5">
        <v>186364364</v>
      </c>
      <c r="G34" s="5">
        <v>432819040</v>
      </c>
      <c r="H34" s="5">
        <v>619183404</v>
      </c>
      <c r="I34" s="5">
        <v>27745304</v>
      </c>
      <c r="J34" s="5">
        <v>34015099</v>
      </c>
      <c r="K34" s="5">
        <v>61760403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2152433408</v>
      </c>
      <c r="Y34" s="5">
        <v>155701546</v>
      </c>
      <c r="Z34" s="8">
        <v>2308134954</v>
      </c>
      <c r="AA34" s="5">
        <v>0</v>
      </c>
      <c r="AB34" s="5">
        <v>0</v>
      </c>
      <c r="AC34" s="8">
        <v>0</v>
      </c>
      <c r="AD34" s="5">
        <v>0</v>
      </c>
      <c r="AE34" s="5">
        <v>0</v>
      </c>
      <c r="AF34" s="6">
        <v>0</v>
      </c>
    </row>
    <row r="35" spans="1:32" ht="19.5" customHeight="1" thickBot="1">
      <c r="A35" s="22" t="s">
        <v>5</v>
      </c>
      <c r="B35" s="21"/>
      <c r="C35" s="9">
        <v>2505534422</v>
      </c>
      <c r="D35" s="9">
        <v>645854339</v>
      </c>
      <c r="E35" s="9">
        <v>3151388761</v>
      </c>
      <c r="F35" s="9">
        <v>201814136</v>
      </c>
      <c r="G35" s="9">
        <v>456041798</v>
      </c>
      <c r="H35" s="9">
        <v>657855934</v>
      </c>
      <c r="I35" s="9">
        <v>27838558</v>
      </c>
      <c r="J35" s="9">
        <v>34110995</v>
      </c>
      <c r="K35" s="9">
        <v>61949553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2275881728</v>
      </c>
      <c r="Y35" s="9">
        <v>155701546</v>
      </c>
      <c r="Z35" s="9">
        <v>2431583274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</row>
    <row r="36" spans="1:32" ht="19.5" customHeight="1">
      <c r="A36" s="52" t="s">
        <v>27</v>
      </c>
      <c r="B36" s="18" t="s">
        <v>2</v>
      </c>
      <c r="C36" s="5">
        <v>79269018</v>
      </c>
      <c r="D36" s="5">
        <v>551241</v>
      </c>
      <c r="E36" s="6">
        <v>79820259</v>
      </c>
      <c r="F36" s="5">
        <v>3763905</v>
      </c>
      <c r="G36" s="5">
        <v>545205</v>
      </c>
      <c r="H36" s="5">
        <v>4309110</v>
      </c>
      <c r="I36" s="5">
        <v>19</v>
      </c>
      <c r="J36" s="5">
        <v>0</v>
      </c>
      <c r="K36" s="5">
        <v>19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31297246</v>
      </c>
      <c r="V36" s="5">
        <v>0</v>
      </c>
      <c r="W36" s="5">
        <v>31297246</v>
      </c>
      <c r="X36" s="5">
        <v>44207848</v>
      </c>
      <c r="Y36" s="5">
        <v>0</v>
      </c>
      <c r="Z36" s="8">
        <v>44207848</v>
      </c>
      <c r="AA36" s="5">
        <v>0</v>
      </c>
      <c r="AB36" s="5">
        <v>6036</v>
      </c>
      <c r="AC36" s="8">
        <v>6036</v>
      </c>
      <c r="AD36" s="5">
        <v>0</v>
      </c>
      <c r="AE36" s="5">
        <v>0</v>
      </c>
      <c r="AF36" s="6">
        <v>0</v>
      </c>
    </row>
    <row r="37" spans="1:32" ht="19.5" customHeight="1">
      <c r="A37" s="53"/>
      <c r="B37" s="17" t="s">
        <v>3</v>
      </c>
      <c r="C37" s="5">
        <v>1198712964</v>
      </c>
      <c r="D37" s="5">
        <v>457216293</v>
      </c>
      <c r="E37" s="6">
        <v>1655929257</v>
      </c>
      <c r="F37" s="5">
        <v>0</v>
      </c>
      <c r="G37" s="5">
        <v>4411291</v>
      </c>
      <c r="H37" s="5">
        <v>4411291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139783502</v>
      </c>
      <c r="Y37" s="5">
        <v>0</v>
      </c>
      <c r="Z37" s="8">
        <v>139783502</v>
      </c>
      <c r="AA37" s="5">
        <v>1058929462</v>
      </c>
      <c r="AB37" s="5">
        <v>452805002</v>
      </c>
      <c r="AC37" s="8">
        <v>1511734464</v>
      </c>
      <c r="AD37" s="5">
        <v>0</v>
      </c>
      <c r="AE37" s="5">
        <v>0</v>
      </c>
      <c r="AF37" s="6">
        <v>0</v>
      </c>
    </row>
    <row r="38" spans="1:32" ht="19.5" customHeight="1">
      <c r="A38" s="53"/>
      <c r="B38" s="17" t="s">
        <v>59</v>
      </c>
      <c r="C38" s="5">
        <v>59229145</v>
      </c>
      <c r="D38" s="5">
        <v>29888251</v>
      </c>
      <c r="E38" s="6">
        <v>89117396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8">
        <v>0</v>
      </c>
      <c r="AA38" s="5">
        <v>59229145</v>
      </c>
      <c r="AB38" s="5">
        <v>29888251</v>
      </c>
      <c r="AC38" s="8">
        <v>89117396</v>
      </c>
      <c r="AD38" s="5">
        <v>0</v>
      </c>
      <c r="AE38" s="5">
        <v>0</v>
      </c>
      <c r="AF38" s="6">
        <v>0</v>
      </c>
    </row>
    <row r="39" spans="1:32" ht="19.5" customHeight="1">
      <c r="A39" s="54"/>
      <c r="B39" s="17" t="s">
        <v>4</v>
      </c>
      <c r="C39" s="5">
        <v>182997352</v>
      </c>
      <c r="D39" s="5">
        <v>532675193</v>
      </c>
      <c r="E39" s="6">
        <v>715672545</v>
      </c>
      <c r="F39" s="5">
        <v>131437288</v>
      </c>
      <c r="G39" s="5">
        <v>518816660</v>
      </c>
      <c r="H39" s="5">
        <v>650253948</v>
      </c>
      <c r="I39" s="5">
        <v>0</v>
      </c>
      <c r="J39" s="5">
        <v>1495233</v>
      </c>
      <c r="K39" s="5">
        <v>1495233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51560064</v>
      </c>
      <c r="Y39" s="5">
        <v>12363300</v>
      </c>
      <c r="Z39" s="8">
        <v>63923364</v>
      </c>
      <c r="AA39" s="5">
        <v>0</v>
      </c>
      <c r="AB39" s="5">
        <v>0</v>
      </c>
      <c r="AC39" s="8">
        <v>0</v>
      </c>
      <c r="AD39" s="5">
        <v>0</v>
      </c>
      <c r="AE39" s="5">
        <v>0</v>
      </c>
      <c r="AF39" s="6">
        <v>0</v>
      </c>
    </row>
    <row r="40" spans="1:32" ht="19.5" customHeight="1" thickBot="1">
      <c r="A40" s="22" t="s">
        <v>5</v>
      </c>
      <c r="B40" s="21"/>
      <c r="C40" s="9">
        <v>1520208479</v>
      </c>
      <c r="D40" s="9">
        <v>1020330978</v>
      </c>
      <c r="E40" s="9">
        <v>2540539457</v>
      </c>
      <c r="F40" s="9">
        <v>135201193</v>
      </c>
      <c r="G40" s="9">
        <v>523773156</v>
      </c>
      <c r="H40" s="9">
        <v>658974349</v>
      </c>
      <c r="I40" s="9">
        <v>19</v>
      </c>
      <c r="J40" s="9">
        <v>1495233</v>
      </c>
      <c r="K40" s="9">
        <v>1495252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31297246</v>
      </c>
      <c r="V40" s="9">
        <v>0</v>
      </c>
      <c r="W40" s="9">
        <v>31297246</v>
      </c>
      <c r="X40" s="9">
        <v>235551414</v>
      </c>
      <c r="Y40" s="9">
        <v>12363300</v>
      </c>
      <c r="Z40" s="9">
        <v>247914714</v>
      </c>
      <c r="AA40" s="9">
        <v>1118158607</v>
      </c>
      <c r="AB40" s="9">
        <v>482699289</v>
      </c>
      <c r="AC40" s="9">
        <v>1600857896</v>
      </c>
      <c r="AD40" s="9">
        <v>0</v>
      </c>
      <c r="AE40" s="9">
        <v>0</v>
      </c>
      <c r="AF40" s="9">
        <v>0</v>
      </c>
    </row>
    <row r="41" spans="1:32" ht="19.5" customHeight="1">
      <c r="A41" s="52" t="s">
        <v>28</v>
      </c>
      <c r="B41" s="18" t="s">
        <v>2</v>
      </c>
      <c r="C41" s="5">
        <v>0</v>
      </c>
      <c r="D41" s="5">
        <v>0</v>
      </c>
      <c r="E41" s="6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8">
        <v>0</v>
      </c>
      <c r="AA41" s="5">
        <v>0</v>
      </c>
      <c r="AB41" s="5">
        <v>0</v>
      </c>
      <c r="AC41" s="8">
        <v>0</v>
      </c>
      <c r="AD41" s="5">
        <v>0</v>
      </c>
      <c r="AE41" s="5">
        <v>0</v>
      </c>
      <c r="AF41" s="6">
        <v>0</v>
      </c>
    </row>
    <row r="42" spans="1:32" ht="19.5" customHeight="1">
      <c r="A42" s="53"/>
      <c r="B42" s="17" t="s">
        <v>3</v>
      </c>
      <c r="C42" s="5">
        <v>0</v>
      </c>
      <c r="D42" s="5">
        <v>0</v>
      </c>
      <c r="E42" s="6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8">
        <v>0</v>
      </c>
      <c r="AA42" s="5">
        <v>0</v>
      </c>
      <c r="AB42" s="5">
        <v>0</v>
      </c>
      <c r="AC42" s="8">
        <v>0</v>
      </c>
      <c r="AD42" s="5">
        <v>0</v>
      </c>
      <c r="AE42" s="5">
        <v>0</v>
      </c>
      <c r="AF42" s="6">
        <v>0</v>
      </c>
    </row>
    <row r="43" spans="1:32" ht="19.5" customHeight="1">
      <c r="A43" s="53"/>
      <c r="B43" s="17" t="s">
        <v>59</v>
      </c>
      <c r="C43" s="5">
        <v>0</v>
      </c>
      <c r="D43" s="5">
        <v>0</v>
      </c>
      <c r="E43" s="6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8">
        <v>0</v>
      </c>
      <c r="AA43" s="5">
        <v>0</v>
      </c>
      <c r="AB43" s="5">
        <v>0</v>
      </c>
      <c r="AC43" s="8">
        <v>0</v>
      </c>
      <c r="AD43" s="5">
        <v>0</v>
      </c>
      <c r="AE43" s="5">
        <v>0</v>
      </c>
      <c r="AF43" s="6">
        <v>0</v>
      </c>
    </row>
    <row r="44" spans="1:32" ht="19.5" customHeight="1">
      <c r="A44" s="54"/>
      <c r="B44" s="17" t="s">
        <v>4</v>
      </c>
      <c r="C44" s="5">
        <v>148239</v>
      </c>
      <c r="D44" s="5">
        <v>64004103</v>
      </c>
      <c r="E44" s="6">
        <v>64152342</v>
      </c>
      <c r="F44" s="5">
        <v>148239</v>
      </c>
      <c r="G44" s="5">
        <v>64004103</v>
      </c>
      <c r="H44" s="5">
        <v>64152342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8">
        <v>0</v>
      </c>
      <c r="AA44" s="5">
        <v>0</v>
      </c>
      <c r="AB44" s="5">
        <v>0</v>
      </c>
      <c r="AC44" s="8">
        <v>0</v>
      </c>
      <c r="AD44" s="5">
        <v>0</v>
      </c>
      <c r="AE44" s="5">
        <v>0</v>
      </c>
      <c r="AF44" s="6">
        <v>0</v>
      </c>
    </row>
    <row r="45" spans="1:32" ht="19.5" customHeight="1" thickBot="1">
      <c r="A45" s="22" t="s">
        <v>5</v>
      </c>
      <c r="B45" s="21"/>
      <c r="C45" s="9">
        <v>148239</v>
      </c>
      <c r="D45" s="9">
        <v>64004103</v>
      </c>
      <c r="E45" s="9">
        <v>64152342</v>
      </c>
      <c r="F45" s="9">
        <v>148239</v>
      </c>
      <c r="G45" s="9">
        <v>64004103</v>
      </c>
      <c r="H45" s="9">
        <v>64152342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</row>
    <row r="46" spans="1:32" ht="19.5" customHeight="1">
      <c r="A46" s="52" t="s">
        <v>29</v>
      </c>
      <c r="B46" s="18" t="s">
        <v>2</v>
      </c>
      <c r="C46" s="5">
        <v>0</v>
      </c>
      <c r="D46" s="5">
        <v>0</v>
      </c>
      <c r="E46" s="6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8">
        <v>0</v>
      </c>
      <c r="AA46" s="5">
        <v>0</v>
      </c>
      <c r="AB46" s="5">
        <v>0</v>
      </c>
      <c r="AC46" s="8">
        <v>0</v>
      </c>
      <c r="AD46" s="5">
        <v>0</v>
      </c>
      <c r="AE46" s="5">
        <v>0</v>
      </c>
      <c r="AF46" s="6">
        <v>0</v>
      </c>
    </row>
    <row r="47" spans="1:32" ht="19.5" customHeight="1">
      <c r="A47" s="53"/>
      <c r="B47" s="17" t="s">
        <v>3</v>
      </c>
      <c r="C47" s="5">
        <v>0</v>
      </c>
      <c r="D47" s="5">
        <v>0</v>
      </c>
      <c r="E47" s="6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8">
        <v>0</v>
      </c>
      <c r="AA47" s="5">
        <v>0</v>
      </c>
      <c r="AB47" s="5">
        <v>0</v>
      </c>
      <c r="AC47" s="8">
        <v>0</v>
      </c>
      <c r="AD47" s="5">
        <v>0</v>
      </c>
      <c r="AE47" s="5">
        <v>0</v>
      </c>
      <c r="AF47" s="6">
        <v>0</v>
      </c>
    </row>
    <row r="48" spans="1:32" ht="19.5" customHeight="1">
      <c r="A48" s="53"/>
      <c r="B48" s="17" t="s">
        <v>59</v>
      </c>
      <c r="C48" s="5">
        <v>0</v>
      </c>
      <c r="D48" s="5">
        <v>0</v>
      </c>
      <c r="E48" s="6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8">
        <v>0</v>
      </c>
      <c r="AA48" s="5">
        <v>0</v>
      </c>
      <c r="AB48" s="5">
        <v>0</v>
      </c>
      <c r="AC48" s="8">
        <v>0</v>
      </c>
      <c r="AD48" s="5">
        <v>0</v>
      </c>
      <c r="AE48" s="5">
        <v>0</v>
      </c>
      <c r="AF48" s="6">
        <v>0</v>
      </c>
    </row>
    <row r="49" spans="1:32" ht="19.5" customHeight="1">
      <c r="A49" s="54"/>
      <c r="B49" s="17" t="s">
        <v>4</v>
      </c>
      <c r="C49" s="5">
        <v>6540507</v>
      </c>
      <c r="D49" s="5">
        <v>3486612</v>
      </c>
      <c r="E49" s="6">
        <v>10027119</v>
      </c>
      <c r="F49" s="5">
        <v>6540507</v>
      </c>
      <c r="G49" s="5">
        <v>3486612</v>
      </c>
      <c r="H49" s="5">
        <v>10027119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8">
        <v>0</v>
      </c>
      <c r="AA49" s="5">
        <v>0</v>
      </c>
      <c r="AB49" s="5">
        <v>0</v>
      </c>
      <c r="AC49" s="8">
        <v>0</v>
      </c>
      <c r="AD49" s="5">
        <v>0</v>
      </c>
      <c r="AE49" s="5">
        <v>0</v>
      </c>
      <c r="AF49" s="6">
        <v>0</v>
      </c>
    </row>
    <row r="50" spans="1:32" ht="19.5" customHeight="1" thickBot="1">
      <c r="A50" s="22" t="s">
        <v>5</v>
      </c>
      <c r="B50" s="21"/>
      <c r="C50" s="9">
        <v>6540507</v>
      </c>
      <c r="D50" s="9">
        <v>3486612</v>
      </c>
      <c r="E50" s="9">
        <v>10027119</v>
      </c>
      <c r="F50" s="9">
        <v>6540507</v>
      </c>
      <c r="G50" s="9">
        <v>3486612</v>
      </c>
      <c r="H50" s="9">
        <v>10027119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</row>
    <row r="51" spans="1:32" ht="19.5" customHeight="1">
      <c r="A51" s="52" t="s">
        <v>30</v>
      </c>
      <c r="B51" s="18" t="s">
        <v>2</v>
      </c>
      <c r="C51" s="5">
        <v>6028076</v>
      </c>
      <c r="D51" s="5">
        <v>6517661</v>
      </c>
      <c r="E51" s="6">
        <v>12545737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6028076</v>
      </c>
      <c r="Y51" s="5">
        <v>365661</v>
      </c>
      <c r="Z51" s="8">
        <v>6393737</v>
      </c>
      <c r="AA51" s="5">
        <v>0</v>
      </c>
      <c r="AB51" s="5">
        <v>6152000</v>
      </c>
      <c r="AC51" s="8">
        <v>6152000</v>
      </c>
      <c r="AD51" s="5">
        <v>0</v>
      </c>
      <c r="AE51" s="5">
        <v>0</v>
      </c>
      <c r="AF51" s="6">
        <v>0</v>
      </c>
    </row>
    <row r="52" spans="1:32" ht="19.5" customHeight="1">
      <c r="A52" s="53"/>
      <c r="B52" s="17" t="s">
        <v>3</v>
      </c>
      <c r="C52" s="5">
        <v>1064962537</v>
      </c>
      <c r="D52" s="5">
        <v>767524007</v>
      </c>
      <c r="E52" s="6">
        <v>1832486544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13160450</v>
      </c>
      <c r="Y52" s="5">
        <v>0</v>
      </c>
      <c r="Z52" s="8">
        <v>13160450</v>
      </c>
      <c r="AA52" s="5">
        <v>1051802087</v>
      </c>
      <c r="AB52" s="5">
        <v>767524007</v>
      </c>
      <c r="AC52" s="8">
        <v>1819326094</v>
      </c>
      <c r="AD52" s="5">
        <v>0</v>
      </c>
      <c r="AE52" s="5">
        <v>0</v>
      </c>
      <c r="AF52" s="6">
        <v>0</v>
      </c>
    </row>
    <row r="53" spans="1:32" ht="19.5" customHeight="1">
      <c r="A53" s="53"/>
      <c r="B53" s="17" t="s">
        <v>59</v>
      </c>
      <c r="C53" s="5">
        <v>114705900</v>
      </c>
      <c r="D53" s="5">
        <v>10501710</v>
      </c>
      <c r="E53" s="6">
        <v>125207610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8">
        <v>0</v>
      </c>
      <c r="AA53" s="5">
        <v>114705900</v>
      </c>
      <c r="AB53" s="5">
        <v>10501710</v>
      </c>
      <c r="AC53" s="8">
        <v>125207610</v>
      </c>
      <c r="AD53" s="5">
        <v>0</v>
      </c>
      <c r="AE53" s="5">
        <v>0</v>
      </c>
      <c r="AF53" s="6">
        <v>0</v>
      </c>
    </row>
    <row r="54" spans="1:32" ht="19.5" customHeight="1">
      <c r="A54" s="54"/>
      <c r="B54" s="17" t="s">
        <v>4</v>
      </c>
      <c r="C54" s="5">
        <v>1167619381</v>
      </c>
      <c r="D54" s="5">
        <v>90234514</v>
      </c>
      <c r="E54" s="6">
        <v>1257853895</v>
      </c>
      <c r="F54" s="5">
        <v>16321264</v>
      </c>
      <c r="G54" s="5">
        <v>62988570</v>
      </c>
      <c r="H54" s="5">
        <v>79309834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1151298117</v>
      </c>
      <c r="Y54" s="5">
        <v>27245944</v>
      </c>
      <c r="Z54" s="8">
        <v>1178544061</v>
      </c>
      <c r="AA54" s="5">
        <v>0</v>
      </c>
      <c r="AB54" s="5">
        <v>0</v>
      </c>
      <c r="AC54" s="8">
        <v>0</v>
      </c>
      <c r="AD54" s="5">
        <v>0</v>
      </c>
      <c r="AE54" s="5">
        <v>0</v>
      </c>
      <c r="AF54" s="6">
        <v>0</v>
      </c>
    </row>
    <row r="55" spans="1:32" ht="19.5" customHeight="1" thickBot="1">
      <c r="A55" s="22" t="s">
        <v>5</v>
      </c>
      <c r="B55" s="21"/>
      <c r="C55" s="9">
        <v>2353315894</v>
      </c>
      <c r="D55" s="9">
        <v>874777892</v>
      </c>
      <c r="E55" s="9">
        <v>3228093786</v>
      </c>
      <c r="F55" s="9">
        <v>16321264</v>
      </c>
      <c r="G55" s="9">
        <v>62988570</v>
      </c>
      <c r="H55" s="9">
        <v>79309834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1170486643</v>
      </c>
      <c r="Y55" s="9">
        <v>27611605</v>
      </c>
      <c r="Z55" s="9">
        <v>1198098248</v>
      </c>
      <c r="AA55" s="9">
        <v>1166507987</v>
      </c>
      <c r="AB55" s="9">
        <v>784177717</v>
      </c>
      <c r="AC55" s="9">
        <v>1950685704</v>
      </c>
      <c r="AD55" s="9">
        <v>0</v>
      </c>
      <c r="AE55" s="9">
        <v>0</v>
      </c>
      <c r="AF55" s="9">
        <v>0</v>
      </c>
    </row>
    <row r="56" spans="1:32" ht="19.5" customHeight="1">
      <c r="A56" s="52" t="s">
        <v>31</v>
      </c>
      <c r="B56" s="18" t="s">
        <v>2</v>
      </c>
      <c r="C56" s="5">
        <v>387635978</v>
      </c>
      <c r="D56" s="5">
        <v>19815990</v>
      </c>
      <c r="E56" s="6">
        <v>407451968</v>
      </c>
      <c r="F56" s="5">
        <v>34383</v>
      </c>
      <c r="G56" s="5">
        <v>0</v>
      </c>
      <c r="H56" s="5">
        <v>34383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384512645</v>
      </c>
      <c r="Y56" s="5">
        <v>2884590</v>
      </c>
      <c r="Z56" s="8">
        <v>387397235</v>
      </c>
      <c r="AA56" s="5">
        <v>3088950</v>
      </c>
      <c r="AB56" s="5">
        <v>16931400</v>
      </c>
      <c r="AC56" s="8">
        <v>20020350</v>
      </c>
      <c r="AD56" s="5">
        <v>0</v>
      </c>
      <c r="AE56" s="5">
        <v>0</v>
      </c>
      <c r="AF56" s="6">
        <v>0</v>
      </c>
    </row>
    <row r="57" spans="1:32" ht="19.5" customHeight="1">
      <c r="A57" s="53"/>
      <c r="B57" s="17" t="s">
        <v>3</v>
      </c>
      <c r="C57" s="5">
        <v>1037506358</v>
      </c>
      <c r="D57" s="5">
        <v>950058962</v>
      </c>
      <c r="E57" s="6">
        <v>1987565320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218663793</v>
      </c>
      <c r="Y57" s="5">
        <v>1351812</v>
      </c>
      <c r="Z57" s="8">
        <v>220015605</v>
      </c>
      <c r="AA57" s="5">
        <v>818842565</v>
      </c>
      <c r="AB57" s="5">
        <v>948707150</v>
      </c>
      <c r="AC57" s="8">
        <v>1767549715</v>
      </c>
      <c r="AD57" s="5">
        <v>0</v>
      </c>
      <c r="AE57" s="5">
        <v>0</v>
      </c>
      <c r="AF57" s="6">
        <v>0</v>
      </c>
    </row>
    <row r="58" spans="1:32" ht="19.5" customHeight="1">
      <c r="A58" s="53"/>
      <c r="B58" s="17" t="s">
        <v>59</v>
      </c>
      <c r="C58" s="5">
        <v>69309715</v>
      </c>
      <c r="D58" s="5">
        <v>94643450</v>
      </c>
      <c r="E58" s="6">
        <v>163953165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8">
        <v>0</v>
      </c>
      <c r="AA58" s="5">
        <v>69309715</v>
      </c>
      <c r="AB58" s="5">
        <v>94643450</v>
      </c>
      <c r="AC58" s="8">
        <v>163953165</v>
      </c>
      <c r="AD58" s="5">
        <v>0</v>
      </c>
      <c r="AE58" s="5">
        <v>0</v>
      </c>
      <c r="AF58" s="6">
        <v>0</v>
      </c>
    </row>
    <row r="59" spans="1:32" ht="19.5" customHeight="1">
      <c r="A59" s="54"/>
      <c r="B59" s="17" t="s">
        <v>4</v>
      </c>
      <c r="C59" s="5">
        <v>582535736</v>
      </c>
      <c r="D59" s="5">
        <v>365999059</v>
      </c>
      <c r="E59" s="6">
        <v>948534795</v>
      </c>
      <c r="F59" s="5">
        <v>41450177</v>
      </c>
      <c r="G59" s="5">
        <v>330902124</v>
      </c>
      <c r="H59" s="5">
        <v>372352301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541085559</v>
      </c>
      <c r="Y59" s="5">
        <v>35096935</v>
      </c>
      <c r="Z59" s="8">
        <v>576182494</v>
      </c>
      <c r="AA59" s="5">
        <v>0</v>
      </c>
      <c r="AB59" s="5">
        <v>0</v>
      </c>
      <c r="AC59" s="8">
        <v>0</v>
      </c>
      <c r="AD59" s="5">
        <v>0</v>
      </c>
      <c r="AE59" s="5">
        <v>0</v>
      </c>
      <c r="AF59" s="6">
        <v>0</v>
      </c>
    </row>
    <row r="60" spans="1:32" ht="19.5" customHeight="1" thickBot="1">
      <c r="A60" s="22" t="s">
        <v>5</v>
      </c>
      <c r="B60" s="21"/>
      <c r="C60" s="9">
        <v>2076987787</v>
      </c>
      <c r="D60" s="9">
        <v>1430517461</v>
      </c>
      <c r="E60" s="9">
        <v>3507505248</v>
      </c>
      <c r="F60" s="9">
        <v>41484560</v>
      </c>
      <c r="G60" s="9">
        <v>330902124</v>
      </c>
      <c r="H60" s="9">
        <v>372386684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1144261997</v>
      </c>
      <c r="Y60" s="9">
        <v>39333337</v>
      </c>
      <c r="Z60" s="9">
        <v>1183595334</v>
      </c>
      <c r="AA60" s="9">
        <v>891241230</v>
      </c>
      <c r="AB60" s="9">
        <v>1060282000</v>
      </c>
      <c r="AC60" s="9">
        <v>1951523230</v>
      </c>
      <c r="AD60" s="9">
        <v>0</v>
      </c>
      <c r="AE60" s="9">
        <v>0</v>
      </c>
      <c r="AF60" s="9">
        <v>0</v>
      </c>
    </row>
    <row r="61" spans="1:32" ht="19.5" customHeight="1">
      <c r="A61" s="52" t="s">
        <v>32</v>
      </c>
      <c r="B61" s="18" t="s">
        <v>2</v>
      </c>
      <c r="C61" s="5">
        <v>0</v>
      </c>
      <c r="D61" s="5">
        <v>0</v>
      </c>
      <c r="E61" s="6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8">
        <v>0</v>
      </c>
      <c r="AA61" s="5">
        <v>0</v>
      </c>
      <c r="AB61" s="5">
        <v>0</v>
      </c>
      <c r="AC61" s="8">
        <v>0</v>
      </c>
      <c r="AD61" s="5">
        <v>0</v>
      </c>
      <c r="AE61" s="5">
        <v>0</v>
      </c>
      <c r="AF61" s="6">
        <v>0</v>
      </c>
    </row>
    <row r="62" spans="1:32" ht="19.5" customHeight="1">
      <c r="A62" s="53"/>
      <c r="B62" s="17" t="s">
        <v>3</v>
      </c>
      <c r="C62" s="5">
        <v>0</v>
      </c>
      <c r="D62" s="5">
        <v>0</v>
      </c>
      <c r="E62" s="6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8">
        <v>0</v>
      </c>
      <c r="AA62" s="5">
        <v>0</v>
      </c>
      <c r="AB62" s="5">
        <v>0</v>
      </c>
      <c r="AC62" s="8">
        <v>0</v>
      </c>
      <c r="AD62" s="5">
        <v>0</v>
      </c>
      <c r="AE62" s="5">
        <v>0</v>
      </c>
      <c r="AF62" s="6">
        <v>0</v>
      </c>
    </row>
    <row r="63" spans="1:32" ht="19.5" customHeight="1">
      <c r="A63" s="53"/>
      <c r="B63" s="17" t="s">
        <v>59</v>
      </c>
      <c r="C63" s="5">
        <v>0</v>
      </c>
      <c r="D63" s="5">
        <v>0</v>
      </c>
      <c r="E63" s="6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8">
        <v>0</v>
      </c>
      <c r="AA63" s="5">
        <v>0</v>
      </c>
      <c r="AB63" s="5">
        <v>0</v>
      </c>
      <c r="AC63" s="8">
        <v>0</v>
      </c>
      <c r="AD63" s="5">
        <v>0</v>
      </c>
      <c r="AE63" s="5">
        <v>0</v>
      </c>
      <c r="AF63" s="6">
        <v>0</v>
      </c>
    </row>
    <row r="64" spans="1:32" ht="19.5" customHeight="1">
      <c r="A64" s="54"/>
      <c r="B64" s="17" t="s">
        <v>4</v>
      </c>
      <c r="C64" s="5">
        <v>3905811</v>
      </c>
      <c r="D64" s="5">
        <v>15926287</v>
      </c>
      <c r="E64" s="6">
        <v>19832098</v>
      </c>
      <c r="F64" s="5">
        <v>3905811</v>
      </c>
      <c r="G64" s="5">
        <v>15926287</v>
      </c>
      <c r="H64" s="5">
        <v>19832098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8">
        <v>0</v>
      </c>
      <c r="AA64" s="5">
        <v>0</v>
      </c>
      <c r="AB64" s="5">
        <v>0</v>
      </c>
      <c r="AC64" s="8">
        <v>0</v>
      </c>
      <c r="AD64" s="5">
        <v>0</v>
      </c>
      <c r="AE64" s="5">
        <v>0</v>
      </c>
      <c r="AF64" s="6">
        <v>0</v>
      </c>
    </row>
    <row r="65" spans="1:32" ht="19.5" customHeight="1" thickBot="1">
      <c r="A65" s="22" t="s">
        <v>5</v>
      </c>
      <c r="B65" s="21"/>
      <c r="C65" s="9">
        <v>3905811</v>
      </c>
      <c r="D65" s="9">
        <v>15926287</v>
      </c>
      <c r="E65" s="9">
        <v>19832098</v>
      </c>
      <c r="F65" s="9">
        <v>3905811</v>
      </c>
      <c r="G65" s="9">
        <v>15926287</v>
      </c>
      <c r="H65" s="9">
        <v>19832098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</row>
    <row r="66" spans="1:32" ht="19.5" customHeight="1">
      <c r="A66" s="52" t="s">
        <v>33</v>
      </c>
      <c r="B66" s="18" t="s">
        <v>2</v>
      </c>
      <c r="C66" s="5">
        <v>0</v>
      </c>
      <c r="D66" s="5">
        <v>0</v>
      </c>
      <c r="E66" s="6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8">
        <v>0</v>
      </c>
      <c r="AA66" s="5">
        <v>0</v>
      </c>
      <c r="AB66" s="5">
        <v>0</v>
      </c>
      <c r="AC66" s="8">
        <v>0</v>
      </c>
      <c r="AD66" s="5">
        <v>0</v>
      </c>
      <c r="AE66" s="5">
        <v>0</v>
      </c>
      <c r="AF66" s="6">
        <v>0</v>
      </c>
    </row>
    <row r="67" spans="1:32" ht="19.5" customHeight="1">
      <c r="A67" s="53"/>
      <c r="B67" s="17" t="s">
        <v>3</v>
      </c>
      <c r="C67" s="5">
        <v>0</v>
      </c>
      <c r="D67" s="5">
        <v>0</v>
      </c>
      <c r="E67" s="6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8">
        <v>0</v>
      </c>
      <c r="AA67" s="5">
        <v>0</v>
      </c>
      <c r="AB67" s="5">
        <v>0</v>
      </c>
      <c r="AC67" s="8">
        <v>0</v>
      </c>
      <c r="AD67" s="5">
        <v>0</v>
      </c>
      <c r="AE67" s="5">
        <v>0</v>
      </c>
      <c r="AF67" s="6">
        <v>0</v>
      </c>
    </row>
    <row r="68" spans="1:32" ht="19.5" customHeight="1">
      <c r="A68" s="53"/>
      <c r="B68" s="17" t="s">
        <v>59</v>
      </c>
      <c r="C68" s="5">
        <v>0</v>
      </c>
      <c r="D68" s="5">
        <v>0</v>
      </c>
      <c r="E68" s="6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8">
        <v>0</v>
      </c>
      <c r="AA68" s="5">
        <v>0</v>
      </c>
      <c r="AB68" s="5">
        <v>0</v>
      </c>
      <c r="AC68" s="8">
        <v>0</v>
      </c>
      <c r="AD68" s="5">
        <v>0</v>
      </c>
      <c r="AE68" s="5">
        <v>0</v>
      </c>
      <c r="AF68" s="6">
        <v>0</v>
      </c>
    </row>
    <row r="69" spans="1:32" ht="19.5" customHeight="1">
      <c r="A69" s="54"/>
      <c r="B69" s="17" t="s">
        <v>4</v>
      </c>
      <c r="C69" s="5">
        <v>10009538</v>
      </c>
      <c r="D69" s="5">
        <v>7211751</v>
      </c>
      <c r="E69" s="6">
        <v>17221289</v>
      </c>
      <c r="F69" s="5">
        <v>7541820</v>
      </c>
      <c r="G69" s="5">
        <v>7211751</v>
      </c>
      <c r="H69" s="5">
        <v>14753571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2467718</v>
      </c>
      <c r="V69" s="5">
        <v>0</v>
      </c>
      <c r="W69" s="5">
        <v>2467718</v>
      </c>
      <c r="X69" s="5">
        <v>0</v>
      </c>
      <c r="Y69" s="5">
        <v>0</v>
      </c>
      <c r="Z69" s="8">
        <v>0</v>
      </c>
      <c r="AA69" s="5">
        <v>0</v>
      </c>
      <c r="AB69" s="5">
        <v>0</v>
      </c>
      <c r="AC69" s="8">
        <v>0</v>
      </c>
      <c r="AD69" s="5">
        <v>0</v>
      </c>
      <c r="AE69" s="5">
        <v>0</v>
      </c>
      <c r="AF69" s="6">
        <v>0</v>
      </c>
    </row>
    <row r="70" spans="1:32" ht="19.5" customHeight="1" thickBot="1">
      <c r="A70" s="22" t="s">
        <v>5</v>
      </c>
      <c r="B70" s="21"/>
      <c r="C70" s="9">
        <v>10009538</v>
      </c>
      <c r="D70" s="9">
        <v>7211751</v>
      </c>
      <c r="E70" s="9">
        <v>17221289</v>
      </c>
      <c r="F70" s="9">
        <v>7541820</v>
      </c>
      <c r="G70" s="9">
        <v>7211751</v>
      </c>
      <c r="H70" s="9">
        <v>14753571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2467718</v>
      </c>
      <c r="V70" s="9">
        <v>0</v>
      </c>
      <c r="W70" s="9">
        <v>2467718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</row>
    <row r="71" spans="1:32" ht="19.5" customHeight="1">
      <c r="A71" s="52" t="s">
        <v>34</v>
      </c>
      <c r="B71" s="18" t="s">
        <v>2</v>
      </c>
      <c r="C71" s="5">
        <v>0</v>
      </c>
      <c r="D71" s="5">
        <v>0</v>
      </c>
      <c r="E71" s="6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8">
        <v>0</v>
      </c>
      <c r="AA71" s="5">
        <v>0</v>
      </c>
      <c r="AB71" s="5">
        <v>0</v>
      </c>
      <c r="AC71" s="8">
        <v>0</v>
      </c>
      <c r="AD71" s="5">
        <v>0</v>
      </c>
      <c r="AE71" s="5">
        <v>0</v>
      </c>
      <c r="AF71" s="6">
        <v>0</v>
      </c>
    </row>
    <row r="72" spans="1:32" ht="19.5" customHeight="1">
      <c r="A72" s="53"/>
      <c r="B72" s="17" t="s">
        <v>3</v>
      </c>
      <c r="C72" s="5">
        <v>0</v>
      </c>
      <c r="D72" s="5">
        <v>0</v>
      </c>
      <c r="E72" s="6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8">
        <v>0</v>
      </c>
      <c r="AA72" s="5">
        <v>0</v>
      </c>
      <c r="AB72" s="5">
        <v>0</v>
      </c>
      <c r="AC72" s="8">
        <v>0</v>
      </c>
      <c r="AD72" s="5">
        <v>0</v>
      </c>
      <c r="AE72" s="5">
        <v>0</v>
      </c>
      <c r="AF72" s="6">
        <v>0</v>
      </c>
    </row>
    <row r="73" spans="1:32" ht="19.5" customHeight="1">
      <c r="A73" s="53"/>
      <c r="B73" s="17" t="s">
        <v>59</v>
      </c>
      <c r="C73" s="5">
        <v>0</v>
      </c>
      <c r="D73" s="5">
        <v>0</v>
      </c>
      <c r="E73" s="6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8">
        <v>0</v>
      </c>
      <c r="AA73" s="5">
        <v>0</v>
      </c>
      <c r="AB73" s="5">
        <v>0</v>
      </c>
      <c r="AC73" s="8">
        <v>0</v>
      </c>
      <c r="AD73" s="5">
        <v>0</v>
      </c>
      <c r="AE73" s="5">
        <v>0</v>
      </c>
      <c r="AF73" s="6">
        <v>0</v>
      </c>
    </row>
    <row r="74" spans="1:32" ht="19.5" customHeight="1">
      <c r="A74" s="54"/>
      <c r="B74" s="17" t="s">
        <v>4</v>
      </c>
      <c r="C74" s="5">
        <v>34187675</v>
      </c>
      <c r="D74" s="5">
        <v>16306549</v>
      </c>
      <c r="E74" s="6">
        <v>50494224</v>
      </c>
      <c r="F74" s="5">
        <v>15324841</v>
      </c>
      <c r="G74" s="5">
        <v>14942554</v>
      </c>
      <c r="H74" s="5">
        <v>30267395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18862834</v>
      </c>
      <c r="Y74" s="5">
        <v>1363995</v>
      </c>
      <c r="Z74" s="8">
        <v>20226829</v>
      </c>
      <c r="AA74" s="5">
        <v>0</v>
      </c>
      <c r="AB74" s="5">
        <v>0</v>
      </c>
      <c r="AC74" s="8">
        <v>0</v>
      </c>
      <c r="AD74" s="5">
        <v>0</v>
      </c>
      <c r="AE74" s="5">
        <v>0</v>
      </c>
      <c r="AF74" s="6">
        <v>0</v>
      </c>
    </row>
    <row r="75" spans="1:32" ht="19.5" customHeight="1" thickBot="1">
      <c r="A75" s="22" t="s">
        <v>5</v>
      </c>
      <c r="B75" s="21"/>
      <c r="C75" s="9">
        <v>34187675</v>
      </c>
      <c r="D75" s="9">
        <v>16306549</v>
      </c>
      <c r="E75" s="9">
        <v>50494224</v>
      </c>
      <c r="F75" s="9">
        <v>15324841</v>
      </c>
      <c r="G75" s="9">
        <v>14942554</v>
      </c>
      <c r="H75" s="9">
        <v>30267395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18862834</v>
      </c>
      <c r="Y75" s="9">
        <v>1363995</v>
      </c>
      <c r="Z75" s="9">
        <v>20226829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</row>
    <row r="76" spans="1:32" ht="19.5" customHeight="1">
      <c r="A76" s="52" t="s">
        <v>35</v>
      </c>
      <c r="B76" s="18" t="s">
        <v>2</v>
      </c>
      <c r="C76" s="5">
        <v>0</v>
      </c>
      <c r="D76" s="5">
        <v>0</v>
      </c>
      <c r="E76" s="6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8">
        <v>0</v>
      </c>
      <c r="AA76" s="5">
        <v>0</v>
      </c>
      <c r="AB76" s="5">
        <v>0</v>
      </c>
      <c r="AC76" s="8">
        <v>0</v>
      </c>
      <c r="AD76" s="5">
        <v>0</v>
      </c>
      <c r="AE76" s="5">
        <v>0</v>
      </c>
      <c r="AF76" s="6">
        <v>0</v>
      </c>
    </row>
    <row r="77" spans="1:32" ht="19.5" customHeight="1">
      <c r="A77" s="53"/>
      <c r="B77" s="17" t="s">
        <v>3</v>
      </c>
      <c r="C77" s="5">
        <v>0</v>
      </c>
      <c r="D77" s="5">
        <v>0</v>
      </c>
      <c r="E77" s="6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8">
        <v>0</v>
      </c>
      <c r="AA77" s="5">
        <v>0</v>
      </c>
      <c r="AB77" s="5">
        <v>0</v>
      </c>
      <c r="AC77" s="8">
        <v>0</v>
      </c>
      <c r="AD77" s="5">
        <v>0</v>
      </c>
      <c r="AE77" s="5">
        <v>0</v>
      </c>
      <c r="AF77" s="6">
        <v>0</v>
      </c>
    </row>
    <row r="78" spans="1:32" ht="19.5" customHeight="1">
      <c r="A78" s="53"/>
      <c r="B78" s="17" t="s">
        <v>59</v>
      </c>
      <c r="C78" s="5">
        <v>0</v>
      </c>
      <c r="D78" s="5">
        <v>0</v>
      </c>
      <c r="E78" s="6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8">
        <v>0</v>
      </c>
      <c r="AA78" s="5">
        <v>0</v>
      </c>
      <c r="AB78" s="5">
        <v>0</v>
      </c>
      <c r="AC78" s="8">
        <v>0</v>
      </c>
      <c r="AD78" s="5">
        <v>0</v>
      </c>
      <c r="AE78" s="5">
        <v>0</v>
      </c>
      <c r="AF78" s="6">
        <v>0</v>
      </c>
    </row>
    <row r="79" spans="1:32" ht="19.5" customHeight="1">
      <c r="A79" s="54"/>
      <c r="B79" s="17" t="s">
        <v>4</v>
      </c>
      <c r="C79" s="5">
        <v>27334925</v>
      </c>
      <c r="D79" s="5">
        <v>147985726</v>
      </c>
      <c r="E79" s="6">
        <v>175320651</v>
      </c>
      <c r="F79" s="5">
        <v>27334925</v>
      </c>
      <c r="G79" s="5">
        <v>147985726</v>
      </c>
      <c r="H79" s="5">
        <v>175320651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8">
        <v>0</v>
      </c>
      <c r="AA79" s="5">
        <v>0</v>
      </c>
      <c r="AB79" s="5">
        <v>0</v>
      </c>
      <c r="AC79" s="8">
        <v>0</v>
      </c>
      <c r="AD79" s="5">
        <v>0</v>
      </c>
      <c r="AE79" s="5">
        <v>0</v>
      </c>
      <c r="AF79" s="6">
        <v>0</v>
      </c>
    </row>
    <row r="80" spans="1:32" ht="19.5" customHeight="1" thickBot="1">
      <c r="A80" s="22" t="s">
        <v>5</v>
      </c>
      <c r="B80" s="21"/>
      <c r="C80" s="9">
        <v>27334925</v>
      </c>
      <c r="D80" s="9">
        <v>147985726</v>
      </c>
      <c r="E80" s="9">
        <v>175320651</v>
      </c>
      <c r="F80" s="9">
        <v>27334925</v>
      </c>
      <c r="G80" s="9">
        <v>147985726</v>
      </c>
      <c r="H80" s="9">
        <v>175320651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</row>
    <row r="81" spans="1:32" ht="19.5" customHeight="1">
      <c r="A81" s="52" t="s">
        <v>36</v>
      </c>
      <c r="B81" s="18" t="s">
        <v>2</v>
      </c>
      <c r="C81" s="5">
        <v>0</v>
      </c>
      <c r="D81" s="5">
        <v>0</v>
      </c>
      <c r="E81" s="6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8">
        <v>0</v>
      </c>
      <c r="AA81" s="5">
        <v>0</v>
      </c>
      <c r="AB81" s="5">
        <v>0</v>
      </c>
      <c r="AC81" s="8">
        <v>0</v>
      </c>
      <c r="AD81" s="5">
        <v>0</v>
      </c>
      <c r="AE81" s="5">
        <v>0</v>
      </c>
      <c r="AF81" s="6">
        <v>0</v>
      </c>
    </row>
    <row r="82" spans="1:32" ht="19.5" customHeight="1">
      <c r="A82" s="53"/>
      <c r="B82" s="17" t="s">
        <v>3</v>
      </c>
      <c r="C82" s="5">
        <v>0</v>
      </c>
      <c r="D82" s="5">
        <v>0</v>
      </c>
      <c r="E82" s="6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8">
        <v>0</v>
      </c>
      <c r="AA82" s="5">
        <v>0</v>
      </c>
      <c r="AB82" s="5">
        <v>0</v>
      </c>
      <c r="AC82" s="8">
        <v>0</v>
      </c>
      <c r="AD82" s="5">
        <v>0</v>
      </c>
      <c r="AE82" s="5">
        <v>0</v>
      </c>
      <c r="AF82" s="6">
        <v>0</v>
      </c>
    </row>
    <row r="83" spans="1:32" ht="19.5" customHeight="1">
      <c r="A83" s="53"/>
      <c r="B83" s="17" t="s">
        <v>59</v>
      </c>
      <c r="C83" s="5">
        <v>0</v>
      </c>
      <c r="D83" s="5">
        <v>0</v>
      </c>
      <c r="E83" s="6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8">
        <v>0</v>
      </c>
      <c r="AA83" s="5">
        <v>0</v>
      </c>
      <c r="AB83" s="5">
        <v>0</v>
      </c>
      <c r="AC83" s="8">
        <v>0</v>
      </c>
      <c r="AD83" s="5">
        <v>0</v>
      </c>
      <c r="AE83" s="5">
        <v>0</v>
      </c>
      <c r="AF83" s="6">
        <v>0</v>
      </c>
    </row>
    <row r="84" spans="1:32" ht="19.5" customHeight="1">
      <c r="A84" s="54"/>
      <c r="B84" s="17" t="s">
        <v>4</v>
      </c>
      <c r="C84" s="5">
        <v>3033233</v>
      </c>
      <c r="D84" s="5">
        <v>896553</v>
      </c>
      <c r="E84" s="6">
        <v>3929786</v>
      </c>
      <c r="F84" s="5">
        <v>3033233</v>
      </c>
      <c r="G84" s="5">
        <v>896553</v>
      </c>
      <c r="H84" s="5">
        <v>3929786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8">
        <v>0</v>
      </c>
      <c r="AA84" s="5">
        <v>0</v>
      </c>
      <c r="AB84" s="5">
        <v>0</v>
      </c>
      <c r="AC84" s="8">
        <v>0</v>
      </c>
      <c r="AD84" s="5">
        <v>0</v>
      </c>
      <c r="AE84" s="5">
        <v>0</v>
      </c>
      <c r="AF84" s="6">
        <v>0</v>
      </c>
    </row>
    <row r="85" spans="1:32" ht="19.5" customHeight="1" thickBot="1">
      <c r="A85" s="22" t="s">
        <v>5</v>
      </c>
      <c r="B85" s="21"/>
      <c r="C85" s="9">
        <v>3033233</v>
      </c>
      <c r="D85" s="9">
        <v>896553</v>
      </c>
      <c r="E85" s="9">
        <v>3929786</v>
      </c>
      <c r="F85" s="9">
        <v>3033233</v>
      </c>
      <c r="G85" s="9">
        <v>896553</v>
      </c>
      <c r="H85" s="9">
        <v>3929786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</row>
    <row r="86" spans="1:32" ht="19.5" customHeight="1">
      <c r="A86" s="52" t="s">
        <v>37</v>
      </c>
      <c r="B86" s="18" t="s">
        <v>2</v>
      </c>
      <c r="C86" s="5">
        <v>0</v>
      </c>
      <c r="D86" s="5">
        <v>0</v>
      </c>
      <c r="E86" s="6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8">
        <v>0</v>
      </c>
      <c r="AA86" s="5">
        <v>0</v>
      </c>
      <c r="AB86" s="5">
        <v>0</v>
      </c>
      <c r="AC86" s="8">
        <v>0</v>
      </c>
      <c r="AD86" s="5">
        <v>0</v>
      </c>
      <c r="AE86" s="5">
        <v>0</v>
      </c>
      <c r="AF86" s="6">
        <v>0</v>
      </c>
    </row>
    <row r="87" spans="1:32" ht="19.5" customHeight="1">
      <c r="A87" s="53"/>
      <c r="B87" s="17" t="s">
        <v>3</v>
      </c>
      <c r="C87" s="5">
        <v>0</v>
      </c>
      <c r="D87" s="5">
        <v>0</v>
      </c>
      <c r="E87" s="6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8">
        <v>0</v>
      </c>
      <c r="AA87" s="5">
        <v>0</v>
      </c>
      <c r="AB87" s="5">
        <v>0</v>
      </c>
      <c r="AC87" s="8">
        <v>0</v>
      </c>
      <c r="AD87" s="5">
        <v>0</v>
      </c>
      <c r="AE87" s="5">
        <v>0</v>
      </c>
      <c r="AF87" s="6">
        <v>0</v>
      </c>
    </row>
    <row r="88" spans="1:32" ht="19.5" customHeight="1">
      <c r="A88" s="53"/>
      <c r="B88" s="17" t="s">
        <v>59</v>
      </c>
      <c r="C88" s="5">
        <v>0</v>
      </c>
      <c r="D88" s="5">
        <v>0</v>
      </c>
      <c r="E88" s="6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8">
        <v>0</v>
      </c>
      <c r="AA88" s="5">
        <v>0</v>
      </c>
      <c r="AB88" s="5">
        <v>0</v>
      </c>
      <c r="AC88" s="8">
        <v>0</v>
      </c>
      <c r="AD88" s="5">
        <v>0</v>
      </c>
      <c r="AE88" s="5">
        <v>0</v>
      </c>
      <c r="AF88" s="6">
        <v>0</v>
      </c>
    </row>
    <row r="89" spans="1:32" ht="19.5" customHeight="1">
      <c r="A89" s="54"/>
      <c r="B89" s="17" t="s">
        <v>4</v>
      </c>
      <c r="C89" s="5">
        <v>13268292</v>
      </c>
      <c r="D89" s="5">
        <v>9260193</v>
      </c>
      <c r="E89" s="6">
        <v>22528485</v>
      </c>
      <c r="F89" s="5">
        <v>13268292</v>
      </c>
      <c r="G89" s="5">
        <v>9260193</v>
      </c>
      <c r="H89" s="5">
        <v>22528485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8">
        <v>0</v>
      </c>
      <c r="AA89" s="5">
        <v>0</v>
      </c>
      <c r="AB89" s="5">
        <v>0</v>
      </c>
      <c r="AC89" s="8">
        <v>0</v>
      </c>
      <c r="AD89" s="5">
        <v>0</v>
      </c>
      <c r="AE89" s="5">
        <v>0</v>
      </c>
      <c r="AF89" s="6">
        <v>0</v>
      </c>
    </row>
    <row r="90" spans="1:32" ht="19.5" customHeight="1" thickBot="1">
      <c r="A90" s="22" t="s">
        <v>5</v>
      </c>
      <c r="B90" s="21"/>
      <c r="C90" s="9">
        <v>13268292</v>
      </c>
      <c r="D90" s="9">
        <v>9260193</v>
      </c>
      <c r="E90" s="9">
        <v>22528485</v>
      </c>
      <c r="F90" s="9">
        <v>13268292</v>
      </c>
      <c r="G90" s="9">
        <v>9260193</v>
      </c>
      <c r="H90" s="9">
        <v>22528485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</row>
    <row r="91" spans="1:32" ht="19.5" customHeight="1">
      <c r="A91" s="52" t="s">
        <v>38</v>
      </c>
      <c r="B91" s="18" t="s">
        <v>2</v>
      </c>
      <c r="C91" s="5">
        <v>3806806053</v>
      </c>
      <c r="D91" s="5">
        <v>2354867424</v>
      </c>
      <c r="E91" s="6">
        <v>6161673477</v>
      </c>
      <c r="F91" s="5">
        <v>2283456910</v>
      </c>
      <c r="G91" s="5">
        <v>1959952246</v>
      </c>
      <c r="H91" s="5">
        <v>4243409156</v>
      </c>
      <c r="I91" s="5">
        <v>59752002</v>
      </c>
      <c r="J91" s="5">
        <v>73809085</v>
      </c>
      <c r="K91" s="5">
        <v>133561087</v>
      </c>
      <c r="L91" s="5">
        <v>167751168</v>
      </c>
      <c r="M91" s="5">
        <v>97756683</v>
      </c>
      <c r="N91" s="5">
        <v>265507851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10955118</v>
      </c>
      <c r="V91" s="5">
        <v>1649234</v>
      </c>
      <c r="W91" s="5">
        <v>12604352</v>
      </c>
      <c r="X91" s="5">
        <v>1259900009</v>
      </c>
      <c r="Y91" s="5">
        <v>215602014</v>
      </c>
      <c r="Z91" s="8">
        <v>1475502023</v>
      </c>
      <c r="AA91" s="5">
        <v>18856000</v>
      </c>
      <c r="AB91" s="5">
        <v>1844000</v>
      </c>
      <c r="AC91" s="8">
        <v>20700000</v>
      </c>
      <c r="AD91" s="5">
        <v>6134846</v>
      </c>
      <c r="AE91" s="5">
        <v>4254162</v>
      </c>
      <c r="AF91" s="6">
        <v>10389008</v>
      </c>
    </row>
    <row r="92" spans="1:32" ht="19.5" customHeight="1">
      <c r="A92" s="53"/>
      <c r="B92" s="17" t="s">
        <v>3</v>
      </c>
      <c r="C92" s="5">
        <v>6844897693</v>
      </c>
      <c r="D92" s="5">
        <v>1657938031</v>
      </c>
      <c r="E92" s="6">
        <v>8502835724</v>
      </c>
      <c r="F92" s="5">
        <v>382112117</v>
      </c>
      <c r="G92" s="5">
        <v>477776968</v>
      </c>
      <c r="H92" s="5">
        <v>859889085</v>
      </c>
      <c r="I92" s="5">
        <v>80587441</v>
      </c>
      <c r="J92" s="5">
        <v>80787970</v>
      </c>
      <c r="K92" s="5">
        <v>161375411</v>
      </c>
      <c r="L92" s="5">
        <v>1925300</v>
      </c>
      <c r="M92" s="5">
        <v>2014359</v>
      </c>
      <c r="N92" s="5">
        <v>3939659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4426545</v>
      </c>
      <c r="V92" s="5">
        <v>5470688</v>
      </c>
      <c r="W92" s="5">
        <v>9897233</v>
      </c>
      <c r="X92" s="5">
        <v>1604579052</v>
      </c>
      <c r="Y92" s="5">
        <v>354274726</v>
      </c>
      <c r="Z92" s="8">
        <v>1958853778</v>
      </c>
      <c r="AA92" s="5">
        <v>4770952385</v>
      </c>
      <c r="AB92" s="5">
        <v>737576843</v>
      </c>
      <c r="AC92" s="8">
        <v>5508529228</v>
      </c>
      <c r="AD92" s="5">
        <v>314853</v>
      </c>
      <c r="AE92" s="5">
        <v>36477</v>
      </c>
      <c r="AF92" s="6">
        <v>351330</v>
      </c>
    </row>
    <row r="93" spans="1:32" ht="19.5" customHeight="1">
      <c r="A93" s="53"/>
      <c r="B93" s="17" t="s">
        <v>59</v>
      </c>
      <c r="C93" s="5">
        <v>447186296</v>
      </c>
      <c r="D93" s="5">
        <v>112662128</v>
      </c>
      <c r="E93" s="6">
        <v>559848424</v>
      </c>
      <c r="F93" s="5">
        <v>27742797</v>
      </c>
      <c r="G93" s="5">
        <v>13047619</v>
      </c>
      <c r="H93" s="5">
        <v>40790416</v>
      </c>
      <c r="I93" s="5">
        <v>0</v>
      </c>
      <c r="J93" s="5">
        <v>0</v>
      </c>
      <c r="K93" s="5">
        <v>0</v>
      </c>
      <c r="L93" s="5">
        <v>9802064</v>
      </c>
      <c r="M93" s="5">
        <v>7209759</v>
      </c>
      <c r="N93" s="5">
        <v>17011823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111030025</v>
      </c>
      <c r="Y93" s="5">
        <v>27669990</v>
      </c>
      <c r="Z93" s="8">
        <v>138700015</v>
      </c>
      <c r="AA93" s="5">
        <v>298611410</v>
      </c>
      <c r="AB93" s="5">
        <v>64734760</v>
      </c>
      <c r="AC93" s="8">
        <v>363346170</v>
      </c>
      <c r="AD93" s="5">
        <v>0</v>
      </c>
      <c r="AE93" s="5">
        <v>0</v>
      </c>
      <c r="AF93" s="6">
        <v>0</v>
      </c>
    </row>
    <row r="94" spans="1:32" ht="19.5" customHeight="1">
      <c r="A94" s="54"/>
      <c r="B94" s="17" t="s">
        <v>4</v>
      </c>
      <c r="C94" s="5">
        <v>20910079448</v>
      </c>
      <c r="D94" s="5">
        <v>9222395009</v>
      </c>
      <c r="E94" s="6">
        <v>30132474457</v>
      </c>
      <c r="F94" s="5">
        <v>8814343261</v>
      </c>
      <c r="G94" s="5">
        <v>6701857474</v>
      </c>
      <c r="H94" s="5">
        <v>15516200735</v>
      </c>
      <c r="I94" s="5">
        <v>96048351</v>
      </c>
      <c r="J94" s="5">
        <v>334648298</v>
      </c>
      <c r="K94" s="5">
        <v>430696649</v>
      </c>
      <c r="L94" s="5">
        <v>147034238</v>
      </c>
      <c r="M94" s="5">
        <v>58778049</v>
      </c>
      <c r="N94" s="5">
        <v>205812287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2194303</v>
      </c>
      <c r="V94" s="5">
        <v>18333521</v>
      </c>
      <c r="W94" s="5">
        <v>20527824</v>
      </c>
      <c r="X94" s="5">
        <v>11850459295</v>
      </c>
      <c r="Y94" s="5">
        <v>2108777667</v>
      </c>
      <c r="Z94" s="8">
        <v>13959236962</v>
      </c>
      <c r="AA94" s="5">
        <v>0</v>
      </c>
      <c r="AB94" s="5">
        <v>0</v>
      </c>
      <c r="AC94" s="8">
        <v>0</v>
      </c>
      <c r="AD94" s="5">
        <v>0</v>
      </c>
      <c r="AE94" s="5">
        <v>0</v>
      </c>
      <c r="AF94" s="6">
        <v>0</v>
      </c>
    </row>
    <row r="95" spans="1:32" ht="19.5" customHeight="1" thickBot="1">
      <c r="A95" s="22" t="s">
        <v>5</v>
      </c>
      <c r="B95" s="21"/>
      <c r="C95" s="9">
        <v>32008969490</v>
      </c>
      <c r="D95" s="9">
        <v>13347862592</v>
      </c>
      <c r="E95" s="9">
        <v>45356832082</v>
      </c>
      <c r="F95" s="9">
        <v>11507655085</v>
      </c>
      <c r="G95" s="9">
        <v>9152634307</v>
      </c>
      <c r="H95" s="9">
        <v>20660289392</v>
      </c>
      <c r="I95" s="9">
        <v>236387794</v>
      </c>
      <c r="J95" s="9">
        <v>489245353</v>
      </c>
      <c r="K95" s="9">
        <v>725633147</v>
      </c>
      <c r="L95" s="9">
        <v>326512770</v>
      </c>
      <c r="M95" s="9">
        <v>165758850</v>
      </c>
      <c r="N95" s="9">
        <v>492271620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17575966</v>
      </c>
      <c r="V95" s="9">
        <v>25453443</v>
      </c>
      <c r="W95" s="9">
        <v>43029409</v>
      </c>
      <c r="X95" s="9">
        <v>14825968381</v>
      </c>
      <c r="Y95" s="9">
        <v>2706324397</v>
      </c>
      <c r="Z95" s="9">
        <v>17532292778</v>
      </c>
      <c r="AA95" s="9">
        <v>5088419795</v>
      </c>
      <c r="AB95" s="9">
        <v>804155603</v>
      </c>
      <c r="AC95" s="9">
        <v>5892575398</v>
      </c>
      <c r="AD95" s="9">
        <v>6449699</v>
      </c>
      <c r="AE95" s="9">
        <v>4290639</v>
      </c>
      <c r="AF95" s="9">
        <v>10740338</v>
      </c>
    </row>
    <row r="96" spans="1:32" ht="19.5" customHeight="1">
      <c r="A96" s="52" t="s">
        <v>39</v>
      </c>
      <c r="B96" s="18" t="s">
        <v>2</v>
      </c>
      <c r="C96" s="5">
        <v>0</v>
      </c>
      <c r="D96" s="5">
        <v>47655390</v>
      </c>
      <c r="E96" s="6">
        <v>47655390</v>
      </c>
      <c r="F96" s="5">
        <v>0</v>
      </c>
      <c r="G96" s="5">
        <v>47655390</v>
      </c>
      <c r="H96" s="5">
        <v>47655390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8">
        <v>0</v>
      </c>
      <c r="AA96" s="5">
        <v>0</v>
      </c>
      <c r="AB96" s="5">
        <v>0</v>
      </c>
      <c r="AC96" s="8">
        <v>0</v>
      </c>
      <c r="AD96" s="5">
        <v>0</v>
      </c>
      <c r="AE96" s="5">
        <v>0</v>
      </c>
      <c r="AF96" s="6">
        <v>0</v>
      </c>
    </row>
    <row r="97" spans="1:32" ht="19.5" customHeight="1">
      <c r="A97" s="53"/>
      <c r="B97" s="17" t="s">
        <v>3</v>
      </c>
      <c r="C97" s="5">
        <v>63196231</v>
      </c>
      <c r="D97" s="5">
        <v>46380679</v>
      </c>
      <c r="E97" s="6">
        <v>109576910</v>
      </c>
      <c r="F97" s="5">
        <v>63120290</v>
      </c>
      <c r="G97" s="5">
        <v>46380679</v>
      </c>
      <c r="H97" s="5">
        <v>109500969</v>
      </c>
      <c r="I97" s="5">
        <v>75941</v>
      </c>
      <c r="J97" s="5">
        <v>0</v>
      </c>
      <c r="K97" s="5">
        <v>75941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8">
        <v>0</v>
      </c>
      <c r="AA97" s="5">
        <v>0</v>
      </c>
      <c r="AB97" s="5">
        <v>0</v>
      </c>
      <c r="AC97" s="8">
        <v>0</v>
      </c>
      <c r="AD97" s="5">
        <v>0</v>
      </c>
      <c r="AE97" s="5">
        <v>0</v>
      </c>
      <c r="AF97" s="6">
        <v>0</v>
      </c>
    </row>
    <row r="98" spans="1:32" ht="19.5" customHeight="1">
      <c r="A98" s="53"/>
      <c r="B98" s="17" t="s">
        <v>59</v>
      </c>
      <c r="C98" s="5">
        <v>542052</v>
      </c>
      <c r="D98" s="5">
        <v>0</v>
      </c>
      <c r="E98" s="6">
        <v>542052</v>
      </c>
      <c r="F98" s="5">
        <v>542052</v>
      </c>
      <c r="G98" s="5">
        <v>0</v>
      </c>
      <c r="H98" s="5">
        <v>542052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8">
        <v>0</v>
      </c>
      <c r="AA98" s="5">
        <v>0</v>
      </c>
      <c r="AB98" s="5">
        <v>0</v>
      </c>
      <c r="AC98" s="8">
        <v>0</v>
      </c>
      <c r="AD98" s="5">
        <v>0</v>
      </c>
      <c r="AE98" s="5">
        <v>0</v>
      </c>
      <c r="AF98" s="6">
        <v>0</v>
      </c>
    </row>
    <row r="99" spans="1:32" ht="19.5" customHeight="1">
      <c r="A99" s="54"/>
      <c r="B99" s="17" t="s">
        <v>4</v>
      </c>
      <c r="C99" s="5">
        <v>1519504980</v>
      </c>
      <c r="D99" s="5">
        <v>1656497219</v>
      </c>
      <c r="E99" s="6">
        <v>3176002199</v>
      </c>
      <c r="F99" s="5">
        <v>1519504980</v>
      </c>
      <c r="G99" s="5">
        <v>1656497219</v>
      </c>
      <c r="H99" s="5">
        <v>3176002199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8">
        <v>0</v>
      </c>
      <c r="AA99" s="5">
        <v>0</v>
      </c>
      <c r="AB99" s="5">
        <v>0</v>
      </c>
      <c r="AC99" s="8">
        <v>0</v>
      </c>
      <c r="AD99" s="5">
        <v>0</v>
      </c>
      <c r="AE99" s="5">
        <v>0</v>
      </c>
      <c r="AF99" s="6">
        <v>0</v>
      </c>
    </row>
    <row r="100" spans="1:32" ht="19.5" customHeight="1" thickBot="1">
      <c r="A100" s="22" t="s">
        <v>5</v>
      </c>
      <c r="B100" s="21"/>
      <c r="C100" s="9">
        <v>1583243263</v>
      </c>
      <c r="D100" s="9">
        <v>1750533288</v>
      </c>
      <c r="E100" s="9">
        <v>3333776551</v>
      </c>
      <c r="F100" s="9">
        <v>1583167322</v>
      </c>
      <c r="G100" s="9">
        <v>1750533288</v>
      </c>
      <c r="H100" s="9">
        <v>3333700610</v>
      </c>
      <c r="I100" s="9">
        <v>75941</v>
      </c>
      <c r="J100" s="9">
        <v>0</v>
      </c>
      <c r="K100" s="9">
        <v>75941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</row>
    <row r="101" spans="1:32" ht="19.5" customHeight="1">
      <c r="A101" s="52" t="s">
        <v>6</v>
      </c>
      <c r="B101" s="18" t="s">
        <v>2</v>
      </c>
      <c r="C101" s="5">
        <v>1262062382</v>
      </c>
      <c r="D101" s="5">
        <v>908950430</v>
      </c>
      <c r="E101" s="6">
        <v>2171012812</v>
      </c>
      <c r="F101" s="5">
        <v>1144083985</v>
      </c>
      <c r="G101" s="5">
        <v>904801068</v>
      </c>
      <c r="H101" s="5">
        <v>2048885053</v>
      </c>
      <c r="I101" s="5">
        <v>117497930</v>
      </c>
      <c r="J101" s="5">
        <v>2925023</v>
      </c>
      <c r="K101" s="5">
        <v>120422953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480467</v>
      </c>
      <c r="V101" s="5">
        <v>1224339</v>
      </c>
      <c r="W101" s="5">
        <v>1704806</v>
      </c>
      <c r="X101" s="5">
        <v>0</v>
      </c>
      <c r="Y101" s="5">
        <v>0</v>
      </c>
      <c r="Z101" s="8">
        <v>0</v>
      </c>
      <c r="AA101" s="5">
        <v>0</v>
      </c>
      <c r="AB101" s="5">
        <v>0</v>
      </c>
      <c r="AC101" s="8">
        <v>0</v>
      </c>
      <c r="AD101" s="5">
        <v>0</v>
      </c>
      <c r="AE101" s="5">
        <v>0</v>
      </c>
      <c r="AF101" s="6">
        <v>0</v>
      </c>
    </row>
    <row r="102" spans="1:32" ht="19.5" customHeight="1">
      <c r="A102" s="53"/>
      <c r="B102" s="17" t="s">
        <v>3</v>
      </c>
      <c r="C102" s="5">
        <v>279074739</v>
      </c>
      <c r="D102" s="5">
        <v>143824258</v>
      </c>
      <c r="E102" s="6">
        <v>422898997</v>
      </c>
      <c r="F102" s="5">
        <v>250597647</v>
      </c>
      <c r="G102" s="5">
        <v>127984686</v>
      </c>
      <c r="H102" s="5">
        <v>378582333</v>
      </c>
      <c r="I102" s="5">
        <v>14065627</v>
      </c>
      <c r="J102" s="5">
        <v>3211372</v>
      </c>
      <c r="K102" s="5">
        <v>17276999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14411465</v>
      </c>
      <c r="Y102" s="5">
        <v>12628200</v>
      </c>
      <c r="Z102" s="8">
        <v>27039665</v>
      </c>
      <c r="AA102" s="5">
        <v>0</v>
      </c>
      <c r="AB102" s="5">
        <v>0</v>
      </c>
      <c r="AC102" s="8">
        <v>0</v>
      </c>
      <c r="AD102" s="5">
        <v>0</v>
      </c>
      <c r="AE102" s="5">
        <v>0</v>
      </c>
      <c r="AF102" s="6">
        <v>0</v>
      </c>
    </row>
    <row r="103" spans="1:32" ht="19.5" customHeight="1">
      <c r="A103" s="53"/>
      <c r="B103" s="17" t="s">
        <v>59</v>
      </c>
      <c r="C103" s="5">
        <v>663653</v>
      </c>
      <c r="D103" s="5">
        <v>0</v>
      </c>
      <c r="E103" s="6">
        <v>663653</v>
      </c>
      <c r="F103" s="5">
        <v>663653</v>
      </c>
      <c r="G103" s="5">
        <v>0</v>
      </c>
      <c r="H103" s="5">
        <v>663653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8">
        <v>0</v>
      </c>
      <c r="AA103" s="5">
        <v>0</v>
      </c>
      <c r="AB103" s="5">
        <v>0</v>
      </c>
      <c r="AC103" s="8">
        <v>0</v>
      </c>
      <c r="AD103" s="5">
        <v>0</v>
      </c>
      <c r="AE103" s="5">
        <v>0</v>
      </c>
      <c r="AF103" s="6">
        <v>0</v>
      </c>
    </row>
    <row r="104" spans="1:32" ht="19.5" customHeight="1">
      <c r="A104" s="54"/>
      <c r="B104" s="17" t="s">
        <v>4</v>
      </c>
      <c r="C104" s="5">
        <v>3586957374</v>
      </c>
      <c r="D104" s="5">
        <v>2601838905</v>
      </c>
      <c r="E104" s="6">
        <v>6188796279</v>
      </c>
      <c r="F104" s="5">
        <v>3273148772</v>
      </c>
      <c r="G104" s="5">
        <v>2546138989</v>
      </c>
      <c r="H104" s="5">
        <v>5819287761</v>
      </c>
      <c r="I104" s="5">
        <v>62410557</v>
      </c>
      <c r="J104" s="5">
        <v>10404737</v>
      </c>
      <c r="K104" s="5">
        <v>72815294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251398045</v>
      </c>
      <c r="Y104" s="5">
        <v>45295179</v>
      </c>
      <c r="Z104" s="8">
        <v>296693224</v>
      </c>
      <c r="AA104" s="5">
        <v>0</v>
      </c>
      <c r="AB104" s="5">
        <v>0</v>
      </c>
      <c r="AC104" s="8">
        <v>0</v>
      </c>
      <c r="AD104" s="5">
        <v>0</v>
      </c>
      <c r="AE104" s="5">
        <v>0</v>
      </c>
      <c r="AF104" s="6">
        <v>0</v>
      </c>
    </row>
    <row r="105" spans="1:32" ht="19.5" customHeight="1" thickBot="1">
      <c r="A105" s="22" t="s">
        <v>5</v>
      </c>
      <c r="B105" s="21"/>
      <c r="C105" s="9">
        <v>5128758148</v>
      </c>
      <c r="D105" s="9">
        <v>3654613593</v>
      </c>
      <c r="E105" s="9">
        <v>8783371741</v>
      </c>
      <c r="F105" s="9">
        <v>4668494057</v>
      </c>
      <c r="G105" s="9">
        <v>3578924743</v>
      </c>
      <c r="H105" s="9">
        <v>8247418800</v>
      </c>
      <c r="I105" s="9">
        <v>193974114</v>
      </c>
      <c r="J105" s="9">
        <v>16541132</v>
      </c>
      <c r="K105" s="9">
        <v>210515246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480467</v>
      </c>
      <c r="V105" s="9">
        <v>1224339</v>
      </c>
      <c r="W105" s="9">
        <v>1704806</v>
      </c>
      <c r="X105" s="9">
        <v>265809510</v>
      </c>
      <c r="Y105" s="9">
        <v>57923379</v>
      </c>
      <c r="Z105" s="9">
        <v>323732889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</row>
    <row r="106" spans="1:32" ht="19.5" customHeight="1">
      <c r="A106" s="52" t="s">
        <v>40</v>
      </c>
      <c r="B106" s="18" t="s">
        <v>2</v>
      </c>
      <c r="C106" s="5">
        <v>5061939</v>
      </c>
      <c r="D106" s="5">
        <v>1319935</v>
      </c>
      <c r="E106" s="6">
        <v>6381874</v>
      </c>
      <c r="F106" s="5">
        <v>5061939</v>
      </c>
      <c r="G106" s="5">
        <v>1319935</v>
      </c>
      <c r="H106" s="5">
        <v>6381874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8">
        <v>0</v>
      </c>
      <c r="AA106" s="5">
        <v>0</v>
      </c>
      <c r="AB106" s="5">
        <v>0</v>
      </c>
      <c r="AC106" s="8">
        <v>0</v>
      </c>
      <c r="AD106" s="5">
        <v>0</v>
      </c>
      <c r="AE106" s="5">
        <v>0</v>
      </c>
      <c r="AF106" s="6">
        <v>0</v>
      </c>
    </row>
    <row r="107" spans="1:32" ht="19.5" customHeight="1">
      <c r="A107" s="53"/>
      <c r="B107" s="17" t="s">
        <v>3</v>
      </c>
      <c r="C107" s="5">
        <v>2876074</v>
      </c>
      <c r="D107" s="5">
        <v>0</v>
      </c>
      <c r="E107" s="6">
        <v>2876074</v>
      </c>
      <c r="F107" s="5">
        <v>2876074</v>
      </c>
      <c r="G107" s="5">
        <v>0</v>
      </c>
      <c r="H107" s="5">
        <v>2876074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8">
        <v>0</v>
      </c>
      <c r="AA107" s="5">
        <v>0</v>
      </c>
      <c r="AB107" s="5">
        <v>0</v>
      </c>
      <c r="AC107" s="8">
        <v>0</v>
      </c>
      <c r="AD107" s="5">
        <v>0</v>
      </c>
      <c r="AE107" s="5">
        <v>0</v>
      </c>
      <c r="AF107" s="6">
        <v>0</v>
      </c>
    </row>
    <row r="108" spans="1:32" ht="19.5" customHeight="1">
      <c r="A108" s="53"/>
      <c r="B108" s="17" t="s">
        <v>59</v>
      </c>
      <c r="C108" s="5">
        <v>0</v>
      </c>
      <c r="D108" s="5">
        <v>0</v>
      </c>
      <c r="E108" s="6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8">
        <v>0</v>
      </c>
      <c r="AA108" s="5">
        <v>0</v>
      </c>
      <c r="AB108" s="5">
        <v>0</v>
      </c>
      <c r="AC108" s="8">
        <v>0</v>
      </c>
      <c r="AD108" s="5">
        <v>0</v>
      </c>
      <c r="AE108" s="5">
        <v>0</v>
      </c>
      <c r="AF108" s="6">
        <v>0</v>
      </c>
    </row>
    <row r="109" spans="1:32" ht="19.5" customHeight="1">
      <c r="A109" s="54"/>
      <c r="B109" s="17" t="s">
        <v>4</v>
      </c>
      <c r="C109" s="5">
        <v>170458954</v>
      </c>
      <c r="D109" s="5">
        <v>1728172628</v>
      </c>
      <c r="E109" s="6">
        <v>1898631582</v>
      </c>
      <c r="F109" s="5">
        <v>170458954</v>
      </c>
      <c r="G109" s="5">
        <v>1684535915</v>
      </c>
      <c r="H109" s="5">
        <v>1854994869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43636713</v>
      </c>
      <c r="Q109" s="5">
        <v>43636713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8">
        <v>0</v>
      </c>
      <c r="AA109" s="5">
        <v>0</v>
      </c>
      <c r="AB109" s="5">
        <v>0</v>
      </c>
      <c r="AC109" s="8">
        <v>0</v>
      </c>
      <c r="AD109" s="5">
        <v>0</v>
      </c>
      <c r="AE109" s="5">
        <v>0</v>
      </c>
      <c r="AF109" s="6">
        <v>0</v>
      </c>
    </row>
    <row r="110" spans="1:32" ht="19.5" customHeight="1" thickBot="1">
      <c r="A110" s="22" t="s">
        <v>5</v>
      </c>
      <c r="B110" s="21"/>
      <c r="C110" s="9">
        <v>178396967</v>
      </c>
      <c r="D110" s="9">
        <v>1729492563</v>
      </c>
      <c r="E110" s="9">
        <v>1907889530</v>
      </c>
      <c r="F110" s="9">
        <v>178396967</v>
      </c>
      <c r="G110" s="9">
        <v>1685855850</v>
      </c>
      <c r="H110" s="9">
        <v>1864252817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43636713</v>
      </c>
      <c r="Q110" s="9">
        <v>43636713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</row>
    <row r="111" spans="1:32" ht="19.5" customHeight="1">
      <c r="A111" s="52" t="s">
        <v>41</v>
      </c>
      <c r="B111" s="18" t="s">
        <v>2</v>
      </c>
      <c r="C111" s="5">
        <v>209984985</v>
      </c>
      <c r="D111" s="5">
        <v>32212912</v>
      </c>
      <c r="E111" s="6">
        <v>242197897</v>
      </c>
      <c r="F111" s="5">
        <v>10585718</v>
      </c>
      <c r="G111" s="5">
        <v>1528891</v>
      </c>
      <c r="H111" s="5">
        <v>12114609</v>
      </c>
      <c r="I111" s="5">
        <v>138860</v>
      </c>
      <c r="J111" s="5">
        <v>2317810</v>
      </c>
      <c r="K111" s="5">
        <v>2456670</v>
      </c>
      <c r="L111" s="5">
        <v>564111</v>
      </c>
      <c r="M111" s="5">
        <v>0</v>
      </c>
      <c r="N111" s="5">
        <v>564111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4101899</v>
      </c>
      <c r="V111" s="5">
        <v>1091128</v>
      </c>
      <c r="W111" s="5">
        <v>5193027</v>
      </c>
      <c r="X111" s="5">
        <v>194594397</v>
      </c>
      <c r="Y111" s="5">
        <v>24507663</v>
      </c>
      <c r="Z111" s="8">
        <v>219102060</v>
      </c>
      <c r="AA111" s="5">
        <v>0</v>
      </c>
      <c r="AB111" s="5">
        <v>2767420</v>
      </c>
      <c r="AC111" s="8">
        <v>2767420</v>
      </c>
      <c r="AD111" s="5">
        <v>0</v>
      </c>
      <c r="AE111" s="5">
        <v>0</v>
      </c>
      <c r="AF111" s="6">
        <v>0</v>
      </c>
    </row>
    <row r="112" spans="1:32" ht="19.5" customHeight="1">
      <c r="A112" s="53"/>
      <c r="B112" s="17" t="s">
        <v>3</v>
      </c>
      <c r="C112" s="5">
        <v>1012196905</v>
      </c>
      <c r="D112" s="5">
        <v>268145621</v>
      </c>
      <c r="E112" s="6">
        <v>1280342526</v>
      </c>
      <c r="F112" s="5">
        <v>0</v>
      </c>
      <c r="G112" s="5">
        <v>2359277</v>
      </c>
      <c r="H112" s="5">
        <v>2359277</v>
      </c>
      <c r="I112" s="5">
        <v>0</v>
      </c>
      <c r="J112" s="5">
        <v>980051</v>
      </c>
      <c r="K112" s="5">
        <v>980051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5101</v>
      </c>
      <c r="W112" s="5">
        <v>5101</v>
      </c>
      <c r="X112" s="5">
        <v>68896325</v>
      </c>
      <c r="Y112" s="5">
        <v>9686215</v>
      </c>
      <c r="Z112" s="8">
        <v>78582540</v>
      </c>
      <c r="AA112" s="5">
        <v>943300580</v>
      </c>
      <c r="AB112" s="5">
        <v>255114977</v>
      </c>
      <c r="AC112" s="8">
        <v>1198415557</v>
      </c>
      <c r="AD112" s="5">
        <v>0</v>
      </c>
      <c r="AE112" s="5">
        <v>0</v>
      </c>
      <c r="AF112" s="6">
        <v>0</v>
      </c>
    </row>
    <row r="113" spans="1:32" ht="19.5" customHeight="1">
      <c r="A113" s="53"/>
      <c r="B113" s="17" t="s">
        <v>59</v>
      </c>
      <c r="C113" s="5">
        <v>151151544</v>
      </c>
      <c r="D113" s="5">
        <v>118859164</v>
      </c>
      <c r="E113" s="6">
        <v>270010708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1845984</v>
      </c>
      <c r="V113" s="5">
        <v>4862054</v>
      </c>
      <c r="W113" s="5">
        <v>6708038</v>
      </c>
      <c r="X113" s="5">
        <v>0</v>
      </c>
      <c r="Y113" s="5">
        <v>0</v>
      </c>
      <c r="Z113" s="8">
        <v>0</v>
      </c>
      <c r="AA113" s="5">
        <v>149305560</v>
      </c>
      <c r="AB113" s="5">
        <v>113997110</v>
      </c>
      <c r="AC113" s="8">
        <v>263302670</v>
      </c>
      <c r="AD113" s="5">
        <v>0</v>
      </c>
      <c r="AE113" s="5">
        <v>0</v>
      </c>
      <c r="AF113" s="6">
        <v>0</v>
      </c>
    </row>
    <row r="114" spans="1:32" ht="19.5" customHeight="1">
      <c r="A114" s="54"/>
      <c r="B114" s="17" t="s">
        <v>4</v>
      </c>
      <c r="C114" s="5">
        <v>98615618</v>
      </c>
      <c r="D114" s="5">
        <v>107830916</v>
      </c>
      <c r="E114" s="6">
        <v>206446534</v>
      </c>
      <c r="F114" s="5">
        <v>66179629</v>
      </c>
      <c r="G114" s="5">
        <v>94488894</v>
      </c>
      <c r="H114" s="5">
        <v>160668523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24723052</v>
      </c>
      <c r="V114" s="5">
        <v>10425729</v>
      </c>
      <c r="W114" s="5">
        <v>35148781</v>
      </c>
      <c r="X114" s="5">
        <v>7712937</v>
      </c>
      <c r="Y114" s="5">
        <v>2916293</v>
      </c>
      <c r="Z114" s="8">
        <v>10629230</v>
      </c>
      <c r="AA114" s="5">
        <v>0</v>
      </c>
      <c r="AB114" s="5">
        <v>0</v>
      </c>
      <c r="AC114" s="8">
        <v>0</v>
      </c>
      <c r="AD114" s="5">
        <v>0</v>
      </c>
      <c r="AE114" s="5">
        <v>0</v>
      </c>
      <c r="AF114" s="6">
        <v>0</v>
      </c>
    </row>
    <row r="115" spans="1:32" ht="19.5" customHeight="1" thickBot="1">
      <c r="A115" s="22" t="s">
        <v>5</v>
      </c>
      <c r="B115" s="21"/>
      <c r="C115" s="9">
        <v>1471949052</v>
      </c>
      <c r="D115" s="9">
        <v>527048613</v>
      </c>
      <c r="E115" s="9">
        <v>1998997665</v>
      </c>
      <c r="F115" s="9">
        <v>76765347</v>
      </c>
      <c r="G115" s="9">
        <v>98377062</v>
      </c>
      <c r="H115" s="9">
        <v>175142409</v>
      </c>
      <c r="I115" s="9">
        <v>138860</v>
      </c>
      <c r="J115" s="9">
        <v>3297861</v>
      </c>
      <c r="K115" s="9">
        <v>3436721</v>
      </c>
      <c r="L115" s="9">
        <v>564111</v>
      </c>
      <c r="M115" s="9">
        <v>0</v>
      </c>
      <c r="N115" s="9">
        <v>564111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30670935</v>
      </c>
      <c r="V115" s="9">
        <v>16384012</v>
      </c>
      <c r="W115" s="9">
        <v>47054947</v>
      </c>
      <c r="X115" s="9">
        <v>271203659</v>
      </c>
      <c r="Y115" s="9">
        <v>37110171</v>
      </c>
      <c r="Z115" s="9">
        <v>308313830</v>
      </c>
      <c r="AA115" s="9">
        <v>1092606140</v>
      </c>
      <c r="AB115" s="9">
        <v>371879507</v>
      </c>
      <c r="AC115" s="9">
        <v>1464485647</v>
      </c>
      <c r="AD115" s="9">
        <v>0</v>
      </c>
      <c r="AE115" s="9">
        <v>0</v>
      </c>
      <c r="AF115" s="9">
        <v>0</v>
      </c>
    </row>
    <row r="116" spans="1:32" ht="19.5" customHeight="1">
      <c r="A116" s="52" t="s">
        <v>42</v>
      </c>
      <c r="B116" s="18" t="s">
        <v>2</v>
      </c>
      <c r="C116" s="5">
        <v>0</v>
      </c>
      <c r="D116" s="5">
        <v>0</v>
      </c>
      <c r="E116" s="6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8">
        <v>0</v>
      </c>
      <c r="AA116" s="5">
        <v>0</v>
      </c>
      <c r="AB116" s="5">
        <v>0</v>
      </c>
      <c r="AC116" s="8">
        <v>0</v>
      </c>
      <c r="AD116" s="5">
        <v>0</v>
      </c>
      <c r="AE116" s="5">
        <v>0</v>
      </c>
      <c r="AF116" s="6">
        <v>0</v>
      </c>
    </row>
    <row r="117" spans="1:32" ht="19.5" customHeight="1">
      <c r="A117" s="53"/>
      <c r="B117" s="17" t="s">
        <v>3</v>
      </c>
      <c r="C117" s="5">
        <v>0</v>
      </c>
      <c r="D117" s="5">
        <v>0</v>
      </c>
      <c r="E117" s="6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8">
        <v>0</v>
      </c>
      <c r="AA117" s="5">
        <v>0</v>
      </c>
      <c r="AB117" s="5">
        <v>0</v>
      </c>
      <c r="AC117" s="8">
        <v>0</v>
      </c>
      <c r="AD117" s="5">
        <v>0</v>
      </c>
      <c r="AE117" s="5">
        <v>0</v>
      </c>
      <c r="AF117" s="6">
        <v>0</v>
      </c>
    </row>
    <row r="118" spans="1:32" ht="19.5" customHeight="1">
      <c r="A118" s="53"/>
      <c r="B118" s="17" t="s">
        <v>59</v>
      </c>
      <c r="C118" s="5">
        <v>0</v>
      </c>
      <c r="D118" s="5">
        <v>0</v>
      </c>
      <c r="E118" s="6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8">
        <v>0</v>
      </c>
      <c r="AA118" s="5">
        <v>0</v>
      </c>
      <c r="AB118" s="5">
        <v>0</v>
      </c>
      <c r="AC118" s="8">
        <v>0</v>
      </c>
      <c r="AD118" s="5">
        <v>0</v>
      </c>
      <c r="AE118" s="5">
        <v>0</v>
      </c>
      <c r="AF118" s="6">
        <v>0</v>
      </c>
    </row>
    <row r="119" spans="1:32" ht="19.5" customHeight="1">
      <c r="A119" s="54"/>
      <c r="B119" s="17" t="s">
        <v>4</v>
      </c>
      <c r="C119" s="5">
        <v>36607</v>
      </c>
      <c r="D119" s="5">
        <v>1364525</v>
      </c>
      <c r="E119" s="6">
        <v>1401132</v>
      </c>
      <c r="F119" s="5">
        <v>36607</v>
      </c>
      <c r="G119" s="5">
        <v>1364525</v>
      </c>
      <c r="H119" s="5">
        <v>1401132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8">
        <v>0</v>
      </c>
      <c r="AA119" s="5">
        <v>0</v>
      </c>
      <c r="AB119" s="5">
        <v>0</v>
      </c>
      <c r="AC119" s="8">
        <v>0</v>
      </c>
      <c r="AD119" s="5">
        <v>0</v>
      </c>
      <c r="AE119" s="5">
        <v>0</v>
      </c>
      <c r="AF119" s="6">
        <v>0</v>
      </c>
    </row>
    <row r="120" spans="1:32" ht="19.5" customHeight="1" thickBot="1">
      <c r="A120" s="22" t="s">
        <v>5</v>
      </c>
      <c r="B120" s="21"/>
      <c r="C120" s="9">
        <v>36607</v>
      </c>
      <c r="D120" s="9">
        <v>1364525</v>
      </c>
      <c r="E120" s="9">
        <v>1401132</v>
      </c>
      <c r="F120" s="9">
        <v>36607</v>
      </c>
      <c r="G120" s="9">
        <v>1364525</v>
      </c>
      <c r="H120" s="9">
        <v>1401132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</row>
    <row r="121" spans="1:32" ht="19.5" customHeight="1">
      <c r="A121" s="52" t="s">
        <v>43</v>
      </c>
      <c r="B121" s="18" t="s">
        <v>2</v>
      </c>
      <c r="C121" s="5">
        <v>0</v>
      </c>
      <c r="D121" s="5">
        <v>0</v>
      </c>
      <c r="E121" s="6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8">
        <v>0</v>
      </c>
      <c r="AA121" s="5">
        <v>0</v>
      </c>
      <c r="AB121" s="5">
        <v>0</v>
      </c>
      <c r="AC121" s="8">
        <v>0</v>
      </c>
      <c r="AD121" s="5">
        <v>0</v>
      </c>
      <c r="AE121" s="5">
        <v>0</v>
      </c>
      <c r="AF121" s="6">
        <v>0</v>
      </c>
    </row>
    <row r="122" spans="1:32" ht="19.5" customHeight="1">
      <c r="A122" s="53"/>
      <c r="B122" s="17" t="s">
        <v>3</v>
      </c>
      <c r="C122" s="5">
        <v>0</v>
      </c>
      <c r="D122" s="5">
        <v>0</v>
      </c>
      <c r="E122" s="6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8">
        <v>0</v>
      </c>
      <c r="AA122" s="5">
        <v>0</v>
      </c>
      <c r="AB122" s="5">
        <v>0</v>
      </c>
      <c r="AC122" s="8">
        <v>0</v>
      </c>
      <c r="AD122" s="5">
        <v>0</v>
      </c>
      <c r="AE122" s="5">
        <v>0</v>
      </c>
      <c r="AF122" s="6">
        <v>0</v>
      </c>
    </row>
    <row r="123" spans="1:32" ht="19.5" customHeight="1">
      <c r="A123" s="53"/>
      <c r="B123" s="17" t="s">
        <v>59</v>
      </c>
      <c r="C123" s="5">
        <v>0</v>
      </c>
      <c r="D123" s="5">
        <v>0</v>
      </c>
      <c r="E123" s="6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8">
        <v>0</v>
      </c>
      <c r="AA123" s="5">
        <v>0</v>
      </c>
      <c r="AB123" s="5">
        <v>0</v>
      </c>
      <c r="AC123" s="8">
        <v>0</v>
      </c>
      <c r="AD123" s="5">
        <v>0</v>
      </c>
      <c r="AE123" s="5">
        <v>0</v>
      </c>
      <c r="AF123" s="6">
        <v>0</v>
      </c>
    </row>
    <row r="124" spans="1:32" ht="19.5" customHeight="1">
      <c r="A124" s="54"/>
      <c r="B124" s="17" t="s">
        <v>4</v>
      </c>
      <c r="C124" s="5">
        <v>0</v>
      </c>
      <c r="D124" s="5">
        <v>115499</v>
      </c>
      <c r="E124" s="6">
        <v>115499</v>
      </c>
      <c r="F124" s="5">
        <v>0</v>
      </c>
      <c r="G124" s="5">
        <v>115499</v>
      </c>
      <c r="H124" s="5">
        <v>115499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8">
        <v>0</v>
      </c>
      <c r="AA124" s="5">
        <v>0</v>
      </c>
      <c r="AB124" s="5">
        <v>0</v>
      </c>
      <c r="AC124" s="8">
        <v>0</v>
      </c>
      <c r="AD124" s="5">
        <v>0</v>
      </c>
      <c r="AE124" s="5">
        <v>0</v>
      </c>
      <c r="AF124" s="6">
        <v>0</v>
      </c>
    </row>
    <row r="125" spans="1:32" ht="19.5" customHeight="1" thickBot="1">
      <c r="A125" s="22" t="s">
        <v>5</v>
      </c>
      <c r="B125" s="21"/>
      <c r="C125" s="9">
        <v>0</v>
      </c>
      <c r="D125" s="9">
        <v>115499</v>
      </c>
      <c r="E125" s="9">
        <v>115499</v>
      </c>
      <c r="F125" s="9">
        <v>0</v>
      </c>
      <c r="G125" s="9">
        <v>115499</v>
      </c>
      <c r="H125" s="9">
        <v>115499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</row>
    <row r="126" spans="1:32" ht="19.5" customHeight="1">
      <c r="A126" s="52" t="s">
        <v>44</v>
      </c>
      <c r="B126" s="18" t="s">
        <v>2</v>
      </c>
      <c r="C126" s="5">
        <v>0</v>
      </c>
      <c r="D126" s="5">
        <v>0</v>
      </c>
      <c r="E126" s="6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8">
        <v>0</v>
      </c>
      <c r="AA126" s="5">
        <v>0</v>
      </c>
      <c r="AB126" s="5">
        <v>0</v>
      </c>
      <c r="AC126" s="8">
        <v>0</v>
      </c>
      <c r="AD126" s="5">
        <v>0</v>
      </c>
      <c r="AE126" s="5">
        <v>0</v>
      </c>
      <c r="AF126" s="6">
        <v>0</v>
      </c>
    </row>
    <row r="127" spans="1:32" ht="19.5" customHeight="1">
      <c r="A127" s="53"/>
      <c r="B127" s="17" t="s">
        <v>3</v>
      </c>
      <c r="C127" s="5">
        <v>0</v>
      </c>
      <c r="D127" s="5">
        <v>342340</v>
      </c>
      <c r="E127" s="6">
        <v>342340</v>
      </c>
      <c r="F127" s="5">
        <v>0</v>
      </c>
      <c r="G127" s="5">
        <v>342340</v>
      </c>
      <c r="H127" s="5">
        <v>342340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8">
        <v>0</v>
      </c>
      <c r="AA127" s="5">
        <v>0</v>
      </c>
      <c r="AB127" s="5">
        <v>0</v>
      </c>
      <c r="AC127" s="8">
        <v>0</v>
      </c>
      <c r="AD127" s="5">
        <v>0</v>
      </c>
      <c r="AE127" s="5">
        <v>0</v>
      </c>
      <c r="AF127" s="6">
        <v>0</v>
      </c>
    </row>
    <row r="128" spans="1:32" ht="19.5" customHeight="1">
      <c r="A128" s="53"/>
      <c r="B128" s="17" t="s">
        <v>59</v>
      </c>
      <c r="C128" s="5">
        <v>0</v>
      </c>
      <c r="D128" s="5">
        <v>0</v>
      </c>
      <c r="E128" s="6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8">
        <v>0</v>
      </c>
      <c r="AA128" s="5">
        <v>0</v>
      </c>
      <c r="AB128" s="5">
        <v>0</v>
      </c>
      <c r="AC128" s="8">
        <v>0</v>
      </c>
      <c r="AD128" s="5">
        <v>0</v>
      </c>
      <c r="AE128" s="5">
        <v>0</v>
      </c>
      <c r="AF128" s="6">
        <v>0</v>
      </c>
    </row>
    <row r="129" spans="1:32" ht="19.5" customHeight="1">
      <c r="A129" s="54"/>
      <c r="B129" s="17" t="s">
        <v>4</v>
      </c>
      <c r="C129" s="5">
        <v>18665725</v>
      </c>
      <c r="D129" s="5">
        <v>21608525</v>
      </c>
      <c r="E129" s="6">
        <v>40274250</v>
      </c>
      <c r="F129" s="5">
        <v>1973727</v>
      </c>
      <c r="G129" s="5">
        <v>17173901</v>
      </c>
      <c r="H129" s="5">
        <v>19147628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16691998</v>
      </c>
      <c r="Y129" s="5">
        <v>4434624</v>
      </c>
      <c r="Z129" s="8">
        <v>21126622</v>
      </c>
      <c r="AA129" s="5">
        <v>0</v>
      </c>
      <c r="AB129" s="5">
        <v>0</v>
      </c>
      <c r="AC129" s="8">
        <v>0</v>
      </c>
      <c r="AD129" s="5">
        <v>0</v>
      </c>
      <c r="AE129" s="5">
        <v>0</v>
      </c>
      <c r="AF129" s="6">
        <v>0</v>
      </c>
    </row>
    <row r="130" spans="1:32" ht="19.5" customHeight="1" thickBot="1">
      <c r="A130" s="22" t="s">
        <v>5</v>
      </c>
      <c r="B130" s="21"/>
      <c r="C130" s="9">
        <v>18665725</v>
      </c>
      <c r="D130" s="9">
        <v>21950865</v>
      </c>
      <c r="E130" s="9">
        <v>40616590</v>
      </c>
      <c r="F130" s="9">
        <v>1973727</v>
      </c>
      <c r="G130" s="9">
        <v>17516241</v>
      </c>
      <c r="H130" s="9">
        <v>19489968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16691998</v>
      </c>
      <c r="Y130" s="9">
        <v>4434624</v>
      </c>
      <c r="Z130" s="9">
        <v>21126622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</row>
    <row r="131" spans="1:32" ht="19.5" customHeight="1">
      <c r="A131" s="52" t="s">
        <v>45</v>
      </c>
      <c r="B131" s="18" t="s">
        <v>2</v>
      </c>
      <c r="C131" s="5">
        <v>0</v>
      </c>
      <c r="D131" s="5">
        <v>0</v>
      </c>
      <c r="E131" s="6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8">
        <v>0</v>
      </c>
      <c r="AA131" s="5">
        <v>0</v>
      </c>
      <c r="AB131" s="5">
        <v>0</v>
      </c>
      <c r="AC131" s="8">
        <v>0</v>
      </c>
      <c r="AD131" s="5">
        <v>0</v>
      </c>
      <c r="AE131" s="5">
        <v>0</v>
      </c>
      <c r="AF131" s="6">
        <v>0</v>
      </c>
    </row>
    <row r="132" spans="1:32" ht="19.5" customHeight="1">
      <c r="A132" s="53"/>
      <c r="B132" s="17" t="s">
        <v>3</v>
      </c>
      <c r="C132" s="5">
        <v>0</v>
      </c>
      <c r="D132" s="5">
        <v>0</v>
      </c>
      <c r="E132" s="6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8">
        <v>0</v>
      </c>
      <c r="AA132" s="5">
        <v>0</v>
      </c>
      <c r="AB132" s="5">
        <v>0</v>
      </c>
      <c r="AC132" s="8">
        <v>0</v>
      </c>
      <c r="AD132" s="5">
        <v>0</v>
      </c>
      <c r="AE132" s="5">
        <v>0</v>
      </c>
      <c r="AF132" s="6">
        <v>0</v>
      </c>
    </row>
    <row r="133" spans="1:32" ht="19.5" customHeight="1">
      <c r="A133" s="53"/>
      <c r="B133" s="17" t="s">
        <v>59</v>
      </c>
      <c r="C133" s="5">
        <v>0</v>
      </c>
      <c r="D133" s="5">
        <v>0</v>
      </c>
      <c r="E133" s="6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8">
        <v>0</v>
      </c>
      <c r="AA133" s="5">
        <v>0</v>
      </c>
      <c r="AB133" s="5">
        <v>0</v>
      </c>
      <c r="AC133" s="8">
        <v>0</v>
      </c>
      <c r="AD133" s="5">
        <v>0</v>
      </c>
      <c r="AE133" s="5">
        <v>0</v>
      </c>
      <c r="AF133" s="6">
        <v>0</v>
      </c>
    </row>
    <row r="134" spans="1:32" ht="19.5" customHeight="1">
      <c r="A134" s="54"/>
      <c r="B134" s="17" t="s">
        <v>4</v>
      </c>
      <c r="C134" s="5">
        <v>44558096</v>
      </c>
      <c r="D134" s="5">
        <v>58220334</v>
      </c>
      <c r="E134" s="6">
        <v>102778430</v>
      </c>
      <c r="F134" s="5">
        <v>44558096</v>
      </c>
      <c r="G134" s="5">
        <v>36130799</v>
      </c>
      <c r="H134" s="5">
        <v>80688895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22089535</v>
      </c>
      <c r="Z134" s="8">
        <v>22089535</v>
      </c>
      <c r="AA134" s="5">
        <v>0</v>
      </c>
      <c r="AB134" s="5">
        <v>0</v>
      </c>
      <c r="AC134" s="8">
        <v>0</v>
      </c>
      <c r="AD134" s="5">
        <v>0</v>
      </c>
      <c r="AE134" s="5">
        <v>0</v>
      </c>
      <c r="AF134" s="6">
        <v>0</v>
      </c>
    </row>
    <row r="135" spans="1:32" ht="19.5" customHeight="1" thickBot="1">
      <c r="A135" s="22" t="s">
        <v>5</v>
      </c>
      <c r="B135" s="21"/>
      <c r="C135" s="9">
        <v>44558096</v>
      </c>
      <c r="D135" s="9">
        <v>58220334</v>
      </c>
      <c r="E135" s="9">
        <v>102778430</v>
      </c>
      <c r="F135" s="9">
        <v>44558096</v>
      </c>
      <c r="G135" s="9">
        <v>36130799</v>
      </c>
      <c r="H135" s="9">
        <v>80688895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22089535</v>
      </c>
      <c r="Z135" s="9">
        <v>22089535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</row>
    <row r="136" spans="1:32" ht="19.5" customHeight="1">
      <c r="A136" s="52" t="s">
        <v>46</v>
      </c>
      <c r="B136" s="18" t="s">
        <v>2</v>
      </c>
      <c r="C136" s="5">
        <v>0</v>
      </c>
      <c r="D136" s="5">
        <v>0</v>
      </c>
      <c r="E136" s="6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8">
        <v>0</v>
      </c>
      <c r="AA136" s="5">
        <v>0</v>
      </c>
      <c r="AB136" s="5">
        <v>0</v>
      </c>
      <c r="AC136" s="8">
        <v>0</v>
      </c>
      <c r="AD136" s="5">
        <v>0</v>
      </c>
      <c r="AE136" s="5">
        <v>0</v>
      </c>
      <c r="AF136" s="6">
        <v>0</v>
      </c>
    </row>
    <row r="137" spans="1:32" ht="19.5" customHeight="1">
      <c r="A137" s="53"/>
      <c r="B137" s="17" t="s">
        <v>3</v>
      </c>
      <c r="C137" s="5">
        <v>922705</v>
      </c>
      <c r="D137" s="5">
        <v>0</v>
      </c>
      <c r="E137" s="6">
        <v>922705</v>
      </c>
      <c r="F137" s="5">
        <v>922705</v>
      </c>
      <c r="G137" s="5">
        <v>0</v>
      </c>
      <c r="H137" s="5">
        <v>922705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8">
        <v>0</v>
      </c>
      <c r="AA137" s="5">
        <v>0</v>
      </c>
      <c r="AB137" s="5">
        <v>0</v>
      </c>
      <c r="AC137" s="8">
        <v>0</v>
      </c>
      <c r="AD137" s="5">
        <v>0</v>
      </c>
      <c r="AE137" s="5">
        <v>0</v>
      </c>
      <c r="AF137" s="6">
        <v>0</v>
      </c>
    </row>
    <row r="138" spans="1:32" ht="19.5" customHeight="1">
      <c r="A138" s="53"/>
      <c r="B138" s="17" t="s">
        <v>59</v>
      </c>
      <c r="C138" s="5">
        <v>0</v>
      </c>
      <c r="D138" s="5">
        <v>0</v>
      </c>
      <c r="E138" s="6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8">
        <v>0</v>
      </c>
      <c r="AA138" s="5">
        <v>0</v>
      </c>
      <c r="AB138" s="5">
        <v>0</v>
      </c>
      <c r="AC138" s="8">
        <v>0</v>
      </c>
      <c r="AD138" s="5">
        <v>0</v>
      </c>
      <c r="AE138" s="5">
        <v>0</v>
      </c>
      <c r="AF138" s="6">
        <v>0</v>
      </c>
    </row>
    <row r="139" spans="1:32" ht="19.5" customHeight="1">
      <c r="A139" s="54"/>
      <c r="B139" s="17" t="s">
        <v>4</v>
      </c>
      <c r="C139" s="5">
        <v>0</v>
      </c>
      <c r="D139" s="5">
        <v>0</v>
      </c>
      <c r="E139" s="6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8">
        <v>0</v>
      </c>
      <c r="AA139" s="5">
        <v>0</v>
      </c>
      <c r="AB139" s="5">
        <v>0</v>
      </c>
      <c r="AC139" s="8">
        <v>0</v>
      </c>
      <c r="AD139" s="5">
        <v>0</v>
      </c>
      <c r="AE139" s="5">
        <v>0</v>
      </c>
      <c r="AF139" s="6">
        <v>0</v>
      </c>
    </row>
    <row r="140" spans="1:32" ht="19.5" customHeight="1" thickBot="1">
      <c r="A140" s="22" t="s">
        <v>5</v>
      </c>
      <c r="B140" s="21"/>
      <c r="C140" s="9">
        <v>922705</v>
      </c>
      <c r="D140" s="9">
        <v>0</v>
      </c>
      <c r="E140" s="9">
        <v>922705</v>
      </c>
      <c r="F140" s="9">
        <v>922705</v>
      </c>
      <c r="G140" s="9">
        <v>0</v>
      </c>
      <c r="H140" s="9">
        <v>922705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</row>
    <row r="141" spans="1:32" ht="19.5" customHeight="1">
      <c r="A141" s="52" t="s">
        <v>58</v>
      </c>
      <c r="B141" s="18" t="s">
        <v>2</v>
      </c>
      <c r="C141" s="5">
        <v>0</v>
      </c>
      <c r="D141" s="5">
        <v>0</v>
      </c>
      <c r="E141" s="6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8">
        <v>0</v>
      </c>
      <c r="AA141" s="5">
        <v>0</v>
      </c>
      <c r="AB141" s="5">
        <v>0</v>
      </c>
      <c r="AC141" s="8">
        <v>0</v>
      </c>
      <c r="AD141" s="5">
        <v>0</v>
      </c>
      <c r="AE141" s="5">
        <v>0</v>
      </c>
      <c r="AF141" s="6">
        <v>0</v>
      </c>
    </row>
    <row r="142" spans="1:32" ht="19.5" customHeight="1">
      <c r="A142" s="53"/>
      <c r="B142" s="17" t="s">
        <v>3</v>
      </c>
      <c r="C142" s="5">
        <v>0</v>
      </c>
      <c r="D142" s="5">
        <v>0</v>
      </c>
      <c r="E142" s="6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8">
        <v>0</v>
      </c>
      <c r="AA142" s="5">
        <v>0</v>
      </c>
      <c r="AB142" s="5">
        <v>0</v>
      </c>
      <c r="AC142" s="8">
        <v>0</v>
      </c>
      <c r="AD142" s="5">
        <v>0</v>
      </c>
      <c r="AE142" s="5">
        <v>0</v>
      </c>
      <c r="AF142" s="6">
        <v>0</v>
      </c>
    </row>
    <row r="143" spans="1:32" ht="19.5" customHeight="1">
      <c r="A143" s="53"/>
      <c r="B143" s="17" t="s">
        <v>59</v>
      </c>
      <c r="C143" s="5">
        <v>0</v>
      </c>
      <c r="D143" s="5">
        <v>0</v>
      </c>
      <c r="E143" s="6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8">
        <v>0</v>
      </c>
      <c r="AA143" s="5">
        <v>0</v>
      </c>
      <c r="AB143" s="5">
        <v>0</v>
      </c>
      <c r="AC143" s="8">
        <v>0</v>
      </c>
      <c r="AD143" s="5">
        <v>0</v>
      </c>
      <c r="AE143" s="5">
        <v>0</v>
      </c>
      <c r="AF143" s="6">
        <v>0</v>
      </c>
    </row>
    <row r="144" spans="1:32" ht="19.5" customHeight="1">
      <c r="A144" s="54"/>
      <c r="B144" s="17" t="s">
        <v>4</v>
      </c>
      <c r="C144" s="5">
        <v>407960984</v>
      </c>
      <c r="D144" s="5">
        <v>1224746853</v>
      </c>
      <c r="E144" s="6">
        <v>1632707837</v>
      </c>
      <c r="F144" s="5">
        <v>407960984</v>
      </c>
      <c r="G144" s="5">
        <v>944311864</v>
      </c>
      <c r="H144" s="5">
        <v>1352272848</v>
      </c>
      <c r="I144" s="5">
        <v>0</v>
      </c>
      <c r="J144" s="5">
        <v>280434989</v>
      </c>
      <c r="K144" s="5">
        <v>280434989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8">
        <v>0</v>
      </c>
      <c r="AA144" s="5">
        <v>0</v>
      </c>
      <c r="AB144" s="5">
        <v>0</v>
      </c>
      <c r="AC144" s="8">
        <v>0</v>
      </c>
      <c r="AD144" s="5">
        <v>0</v>
      </c>
      <c r="AE144" s="5">
        <v>0</v>
      </c>
      <c r="AF144" s="6">
        <v>0</v>
      </c>
    </row>
    <row r="145" spans="1:32" ht="19.5" customHeight="1" thickBot="1">
      <c r="A145" s="22" t="s">
        <v>5</v>
      </c>
      <c r="B145" s="21"/>
      <c r="C145" s="9">
        <v>407960984</v>
      </c>
      <c r="D145" s="9">
        <v>1224746853</v>
      </c>
      <c r="E145" s="9">
        <v>1632707837</v>
      </c>
      <c r="F145" s="9">
        <v>407960984</v>
      </c>
      <c r="G145" s="9">
        <v>944311864</v>
      </c>
      <c r="H145" s="9">
        <v>1352272848</v>
      </c>
      <c r="I145" s="9">
        <v>0</v>
      </c>
      <c r="J145" s="9">
        <v>280434989</v>
      </c>
      <c r="K145" s="9">
        <v>280434989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</row>
    <row r="146" spans="1:32" ht="19.5" customHeight="1">
      <c r="A146" s="52" t="s">
        <v>47</v>
      </c>
      <c r="B146" s="18" t="s">
        <v>2</v>
      </c>
      <c r="C146" s="5">
        <v>0</v>
      </c>
      <c r="D146" s="5">
        <v>0</v>
      </c>
      <c r="E146" s="6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8">
        <v>0</v>
      </c>
      <c r="AA146" s="5">
        <v>0</v>
      </c>
      <c r="AB146" s="5">
        <v>0</v>
      </c>
      <c r="AC146" s="8">
        <v>0</v>
      </c>
      <c r="AD146" s="5">
        <v>0</v>
      </c>
      <c r="AE146" s="5">
        <v>0</v>
      </c>
      <c r="AF146" s="6">
        <v>0</v>
      </c>
    </row>
    <row r="147" spans="1:32" ht="19.5" customHeight="1">
      <c r="A147" s="53"/>
      <c r="B147" s="17" t="s">
        <v>3</v>
      </c>
      <c r="C147" s="5">
        <v>0</v>
      </c>
      <c r="D147" s="5">
        <v>0</v>
      </c>
      <c r="E147" s="6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8">
        <v>0</v>
      </c>
      <c r="AA147" s="5">
        <v>0</v>
      </c>
      <c r="AB147" s="5">
        <v>0</v>
      </c>
      <c r="AC147" s="8">
        <v>0</v>
      </c>
      <c r="AD147" s="5">
        <v>0</v>
      </c>
      <c r="AE147" s="5">
        <v>0</v>
      </c>
      <c r="AF147" s="6">
        <v>0</v>
      </c>
    </row>
    <row r="148" spans="1:32" ht="19.5" customHeight="1">
      <c r="A148" s="53"/>
      <c r="B148" s="17" t="s">
        <v>59</v>
      </c>
      <c r="C148" s="5">
        <v>0</v>
      </c>
      <c r="D148" s="5">
        <v>0</v>
      </c>
      <c r="E148" s="6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8">
        <v>0</v>
      </c>
      <c r="AA148" s="5">
        <v>0</v>
      </c>
      <c r="AB148" s="5">
        <v>0</v>
      </c>
      <c r="AC148" s="8">
        <v>0</v>
      </c>
      <c r="AD148" s="5">
        <v>0</v>
      </c>
      <c r="AE148" s="5">
        <v>0</v>
      </c>
      <c r="AF148" s="6">
        <v>0</v>
      </c>
    </row>
    <row r="149" spans="1:32" ht="19.5" customHeight="1">
      <c r="A149" s="54"/>
      <c r="B149" s="17" t="s">
        <v>4</v>
      </c>
      <c r="C149" s="5">
        <v>0</v>
      </c>
      <c r="D149" s="5">
        <v>0</v>
      </c>
      <c r="E149" s="6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8">
        <v>0</v>
      </c>
      <c r="AA149" s="5">
        <v>0</v>
      </c>
      <c r="AB149" s="5">
        <v>0</v>
      </c>
      <c r="AC149" s="8">
        <v>0</v>
      </c>
      <c r="AD149" s="5">
        <v>0</v>
      </c>
      <c r="AE149" s="5">
        <v>0</v>
      </c>
      <c r="AF149" s="6">
        <v>0</v>
      </c>
    </row>
    <row r="150" spans="1:32" ht="19.5" customHeight="1" thickBot="1">
      <c r="A150" s="22" t="s">
        <v>5</v>
      </c>
      <c r="B150" s="21"/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</row>
    <row r="151" spans="1:32" ht="19.5" customHeight="1">
      <c r="A151" s="52" t="s">
        <v>48</v>
      </c>
      <c r="B151" s="18" t="s">
        <v>2</v>
      </c>
      <c r="C151" s="5">
        <v>10073495</v>
      </c>
      <c r="D151" s="5">
        <v>620032</v>
      </c>
      <c r="E151" s="6">
        <v>10693527</v>
      </c>
      <c r="F151" s="5">
        <v>1072791</v>
      </c>
      <c r="G151" s="5">
        <v>21785</v>
      </c>
      <c r="H151" s="5">
        <v>1094576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9000704</v>
      </c>
      <c r="Y151" s="5">
        <v>598247</v>
      </c>
      <c r="Z151" s="8">
        <v>9598951</v>
      </c>
      <c r="AA151" s="5">
        <v>0</v>
      </c>
      <c r="AB151" s="5">
        <v>0</v>
      </c>
      <c r="AC151" s="8">
        <v>0</v>
      </c>
      <c r="AD151" s="5">
        <v>0</v>
      </c>
      <c r="AE151" s="5">
        <v>0</v>
      </c>
      <c r="AF151" s="6">
        <v>0</v>
      </c>
    </row>
    <row r="152" spans="1:32" ht="19.5" customHeight="1">
      <c r="A152" s="53"/>
      <c r="B152" s="17" t="s">
        <v>3</v>
      </c>
      <c r="C152" s="5">
        <v>64434721</v>
      </c>
      <c r="D152" s="5">
        <v>33087777</v>
      </c>
      <c r="E152" s="6">
        <v>97522498</v>
      </c>
      <c r="F152" s="5">
        <v>3413125</v>
      </c>
      <c r="G152" s="5">
        <v>2932372</v>
      </c>
      <c r="H152" s="5">
        <v>6345497</v>
      </c>
      <c r="I152" s="5">
        <v>2888433</v>
      </c>
      <c r="J152" s="5">
        <v>0</v>
      </c>
      <c r="K152" s="5">
        <v>2888433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58133163</v>
      </c>
      <c r="Y152" s="5">
        <v>30155405</v>
      </c>
      <c r="Z152" s="8">
        <v>88288568</v>
      </c>
      <c r="AA152" s="5">
        <v>0</v>
      </c>
      <c r="AB152" s="5">
        <v>0</v>
      </c>
      <c r="AC152" s="8">
        <v>0</v>
      </c>
      <c r="AD152" s="5">
        <v>0</v>
      </c>
      <c r="AE152" s="5">
        <v>0</v>
      </c>
      <c r="AF152" s="6">
        <v>0</v>
      </c>
    </row>
    <row r="153" spans="1:32" ht="19.5" customHeight="1">
      <c r="A153" s="53"/>
      <c r="B153" s="17" t="s">
        <v>59</v>
      </c>
      <c r="C153" s="5">
        <v>0</v>
      </c>
      <c r="D153" s="5">
        <v>0</v>
      </c>
      <c r="E153" s="6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8">
        <v>0</v>
      </c>
      <c r="AA153" s="5">
        <v>0</v>
      </c>
      <c r="AB153" s="5">
        <v>0</v>
      </c>
      <c r="AC153" s="8">
        <v>0</v>
      </c>
      <c r="AD153" s="5">
        <v>0</v>
      </c>
      <c r="AE153" s="5">
        <v>0</v>
      </c>
      <c r="AF153" s="6">
        <v>0</v>
      </c>
    </row>
    <row r="154" spans="1:32" ht="19.5" customHeight="1">
      <c r="A154" s="54"/>
      <c r="B154" s="17" t="s">
        <v>4</v>
      </c>
      <c r="C154" s="5">
        <v>232121259</v>
      </c>
      <c r="D154" s="5">
        <v>181174706</v>
      </c>
      <c r="E154" s="6">
        <v>413295965</v>
      </c>
      <c r="F154" s="5">
        <v>46429557</v>
      </c>
      <c r="G154" s="5">
        <v>148174382</v>
      </c>
      <c r="H154" s="5">
        <v>194603939</v>
      </c>
      <c r="I154" s="5">
        <v>4007569</v>
      </c>
      <c r="J154" s="5">
        <v>10356443</v>
      </c>
      <c r="K154" s="5">
        <v>14364012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4999206</v>
      </c>
      <c r="W154" s="5">
        <v>4999206</v>
      </c>
      <c r="X154" s="5">
        <v>181684133</v>
      </c>
      <c r="Y154" s="5">
        <v>17644675</v>
      </c>
      <c r="Z154" s="8">
        <v>199328808</v>
      </c>
      <c r="AA154" s="5">
        <v>0</v>
      </c>
      <c r="AB154" s="5">
        <v>0</v>
      </c>
      <c r="AC154" s="8">
        <v>0</v>
      </c>
      <c r="AD154" s="5">
        <v>0</v>
      </c>
      <c r="AE154" s="5">
        <v>0</v>
      </c>
      <c r="AF154" s="6">
        <v>0</v>
      </c>
    </row>
    <row r="155" spans="1:32" ht="19.5" customHeight="1" thickBot="1">
      <c r="A155" s="22" t="s">
        <v>5</v>
      </c>
      <c r="B155" s="21"/>
      <c r="C155" s="9">
        <v>306629475</v>
      </c>
      <c r="D155" s="9">
        <v>214882515</v>
      </c>
      <c r="E155" s="9">
        <v>521511990</v>
      </c>
      <c r="F155" s="9">
        <v>50915473</v>
      </c>
      <c r="G155" s="9">
        <v>151128539</v>
      </c>
      <c r="H155" s="9">
        <v>202044012</v>
      </c>
      <c r="I155" s="9">
        <v>6896002</v>
      </c>
      <c r="J155" s="9">
        <v>10356443</v>
      </c>
      <c r="K155" s="9">
        <v>17252445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9">
        <v>4999206</v>
      </c>
      <c r="W155" s="9">
        <v>4999206</v>
      </c>
      <c r="X155" s="9">
        <v>248818000</v>
      </c>
      <c r="Y155" s="9">
        <v>48398327</v>
      </c>
      <c r="Z155" s="9">
        <v>297216327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</row>
    <row r="156" spans="1:32" ht="19.5" customHeight="1">
      <c r="A156" s="52" t="s">
        <v>49</v>
      </c>
      <c r="B156" s="18" t="s">
        <v>2</v>
      </c>
      <c r="C156" s="5">
        <v>0</v>
      </c>
      <c r="D156" s="5">
        <v>0</v>
      </c>
      <c r="E156" s="6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8">
        <v>0</v>
      </c>
      <c r="AA156" s="5">
        <v>0</v>
      </c>
      <c r="AB156" s="5">
        <v>0</v>
      </c>
      <c r="AC156" s="8">
        <v>0</v>
      </c>
      <c r="AD156" s="5">
        <v>0</v>
      </c>
      <c r="AE156" s="5">
        <v>0</v>
      </c>
      <c r="AF156" s="6">
        <v>0</v>
      </c>
    </row>
    <row r="157" spans="1:32" ht="19.5" customHeight="1">
      <c r="A157" s="53" t="s">
        <v>49</v>
      </c>
      <c r="B157" s="17" t="s">
        <v>3</v>
      </c>
      <c r="C157" s="5">
        <v>9171538</v>
      </c>
      <c r="D157" s="5">
        <v>0</v>
      </c>
      <c r="E157" s="6">
        <v>9171538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9171538</v>
      </c>
      <c r="Y157" s="5">
        <v>0</v>
      </c>
      <c r="Z157" s="8">
        <v>9171538</v>
      </c>
      <c r="AA157" s="5">
        <v>0</v>
      </c>
      <c r="AB157" s="5">
        <v>0</v>
      </c>
      <c r="AC157" s="8">
        <v>0</v>
      </c>
      <c r="AD157" s="5">
        <v>0</v>
      </c>
      <c r="AE157" s="5">
        <v>0</v>
      </c>
      <c r="AF157" s="6">
        <v>0</v>
      </c>
    </row>
    <row r="158" spans="1:32" ht="19.5" customHeight="1">
      <c r="A158" s="53"/>
      <c r="B158" s="17" t="s">
        <v>59</v>
      </c>
      <c r="C158" s="5">
        <v>0</v>
      </c>
      <c r="D158" s="5">
        <v>0</v>
      </c>
      <c r="E158" s="6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8">
        <v>0</v>
      </c>
      <c r="AA158" s="5">
        <v>0</v>
      </c>
      <c r="AB158" s="5">
        <v>0</v>
      </c>
      <c r="AC158" s="8">
        <v>0</v>
      </c>
      <c r="AD158" s="5">
        <v>0</v>
      </c>
      <c r="AE158" s="5">
        <v>0</v>
      </c>
      <c r="AF158" s="6">
        <v>0</v>
      </c>
    </row>
    <row r="159" spans="1:32" ht="19.5" customHeight="1">
      <c r="A159" s="54"/>
      <c r="B159" s="17" t="s">
        <v>4</v>
      </c>
      <c r="C159" s="5">
        <v>32523591</v>
      </c>
      <c r="D159" s="5">
        <v>693111</v>
      </c>
      <c r="E159" s="6">
        <v>33216702</v>
      </c>
      <c r="F159" s="5">
        <v>8327095</v>
      </c>
      <c r="G159" s="5">
        <v>0</v>
      </c>
      <c r="H159" s="5">
        <v>8327095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24196496</v>
      </c>
      <c r="Y159" s="5">
        <v>693111</v>
      </c>
      <c r="Z159" s="8">
        <v>24889607</v>
      </c>
      <c r="AA159" s="5">
        <v>0</v>
      </c>
      <c r="AB159" s="5">
        <v>0</v>
      </c>
      <c r="AC159" s="8">
        <v>0</v>
      </c>
      <c r="AD159" s="5">
        <v>0</v>
      </c>
      <c r="AE159" s="5">
        <v>0</v>
      </c>
      <c r="AF159" s="6">
        <v>0</v>
      </c>
    </row>
    <row r="160" spans="1:32" ht="19.5" customHeight="1" thickBot="1">
      <c r="A160" s="22" t="s">
        <v>5</v>
      </c>
      <c r="B160" s="21"/>
      <c r="C160" s="9">
        <v>41695129</v>
      </c>
      <c r="D160" s="9">
        <v>693111</v>
      </c>
      <c r="E160" s="9">
        <v>42388240</v>
      </c>
      <c r="F160" s="9">
        <v>8327095</v>
      </c>
      <c r="G160" s="9">
        <v>0</v>
      </c>
      <c r="H160" s="9">
        <v>8327095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33368034</v>
      </c>
      <c r="Y160" s="9">
        <v>693111</v>
      </c>
      <c r="Z160" s="9">
        <v>34061145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</row>
    <row r="161" spans="1:32" ht="19.5" customHeight="1">
      <c r="A161" s="52" t="s">
        <v>50</v>
      </c>
      <c r="B161" s="18" t="s">
        <v>2</v>
      </c>
      <c r="C161" s="5">
        <v>0</v>
      </c>
      <c r="D161" s="5">
        <v>0</v>
      </c>
      <c r="E161" s="6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8">
        <v>0</v>
      </c>
      <c r="AA161" s="5">
        <v>0</v>
      </c>
      <c r="AB161" s="5">
        <v>0</v>
      </c>
      <c r="AC161" s="8">
        <v>0</v>
      </c>
      <c r="AD161" s="5">
        <v>0</v>
      </c>
      <c r="AE161" s="5">
        <v>0</v>
      </c>
      <c r="AF161" s="6">
        <v>0</v>
      </c>
    </row>
    <row r="162" spans="1:32" ht="19.5" customHeight="1">
      <c r="A162" s="53"/>
      <c r="B162" s="17" t="s">
        <v>3</v>
      </c>
      <c r="C162" s="5">
        <v>0</v>
      </c>
      <c r="D162" s="5">
        <v>0</v>
      </c>
      <c r="E162" s="6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8">
        <v>0</v>
      </c>
      <c r="AA162" s="5">
        <v>0</v>
      </c>
      <c r="AB162" s="5">
        <v>0</v>
      </c>
      <c r="AC162" s="8">
        <v>0</v>
      </c>
      <c r="AD162" s="5">
        <v>0</v>
      </c>
      <c r="AE162" s="5">
        <v>0</v>
      </c>
      <c r="AF162" s="6">
        <v>0</v>
      </c>
    </row>
    <row r="163" spans="1:32" ht="19.5" customHeight="1">
      <c r="A163" s="53"/>
      <c r="B163" s="17" t="s">
        <v>59</v>
      </c>
      <c r="C163" s="5">
        <v>0</v>
      </c>
      <c r="D163" s="5">
        <v>0</v>
      </c>
      <c r="E163" s="6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8">
        <v>0</v>
      </c>
      <c r="AA163" s="5">
        <v>0</v>
      </c>
      <c r="AB163" s="5">
        <v>0</v>
      </c>
      <c r="AC163" s="8">
        <v>0</v>
      </c>
      <c r="AD163" s="5">
        <v>0</v>
      </c>
      <c r="AE163" s="5">
        <v>0</v>
      </c>
      <c r="AF163" s="6">
        <v>0</v>
      </c>
    </row>
    <row r="164" spans="1:32" ht="19.5" customHeight="1">
      <c r="A164" s="54"/>
      <c r="B164" s="17" t="s">
        <v>4</v>
      </c>
      <c r="C164" s="5">
        <v>0</v>
      </c>
      <c r="D164" s="5">
        <v>0</v>
      </c>
      <c r="E164" s="6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8">
        <v>0</v>
      </c>
      <c r="AA164" s="5">
        <v>0</v>
      </c>
      <c r="AB164" s="5">
        <v>0</v>
      </c>
      <c r="AC164" s="8">
        <v>0</v>
      </c>
      <c r="AD164" s="5">
        <v>0</v>
      </c>
      <c r="AE164" s="5">
        <v>0</v>
      </c>
      <c r="AF164" s="6">
        <v>0</v>
      </c>
    </row>
    <row r="165" spans="1:32" ht="19.5" customHeight="1" thickBot="1">
      <c r="A165" s="22" t="s">
        <v>5</v>
      </c>
      <c r="B165" s="21"/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9">
        <v>0</v>
      </c>
      <c r="T165" s="9">
        <v>0</v>
      </c>
      <c r="U165" s="9">
        <v>0</v>
      </c>
      <c r="V165" s="9">
        <v>0</v>
      </c>
      <c r="W165" s="9">
        <v>0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</row>
    <row r="166" spans="1:32" ht="19.5" customHeight="1">
      <c r="A166" s="52" t="s">
        <v>51</v>
      </c>
      <c r="B166" s="18" t="s">
        <v>2</v>
      </c>
      <c r="C166" s="5">
        <v>0</v>
      </c>
      <c r="D166" s="5">
        <v>0</v>
      </c>
      <c r="E166" s="6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8">
        <v>0</v>
      </c>
      <c r="AA166" s="5">
        <v>0</v>
      </c>
      <c r="AB166" s="5">
        <v>0</v>
      </c>
      <c r="AC166" s="8">
        <v>0</v>
      </c>
      <c r="AD166" s="5">
        <v>0</v>
      </c>
      <c r="AE166" s="5">
        <v>0</v>
      </c>
      <c r="AF166" s="6">
        <v>0</v>
      </c>
    </row>
    <row r="167" spans="1:32" ht="19.5" customHeight="1">
      <c r="A167" s="53"/>
      <c r="B167" s="17" t="s">
        <v>3</v>
      </c>
      <c r="C167" s="5">
        <v>0</v>
      </c>
      <c r="D167" s="5">
        <v>0</v>
      </c>
      <c r="E167" s="6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8">
        <v>0</v>
      </c>
      <c r="AA167" s="5">
        <v>0</v>
      </c>
      <c r="AB167" s="5">
        <v>0</v>
      </c>
      <c r="AC167" s="8">
        <v>0</v>
      </c>
      <c r="AD167" s="5">
        <v>0</v>
      </c>
      <c r="AE167" s="5">
        <v>0</v>
      </c>
      <c r="AF167" s="6">
        <v>0</v>
      </c>
    </row>
    <row r="168" spans="1:32" ht="19.5" customHeight="1">
      <c r="A168" s="53"/>
      <c r="B168" s="17" t="s">
        <v>59</v>
      </c>
      <c r="C168" s="5">
        <v>0</v>
      </c>
      <c r="D168" s="5">
        <v>0</v>
      </c>
      <c r="E168" s="6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8">
        <v>0</v>
      </c>
      <c r="AA168" s="5">
        <v>0</v>
      </c>
      <c r="AB168" s="5">
        <v>0</v>
      </c>
      <c r="AC168" s="8">
        <v>0</v>
      </c>
      <c r="AD168" s="5">
        <v>0</v>
      </c>
      <c r="AE168" s="5">
        <v>0</v>
      </c>
      <c r="AF168" s="6">
        <v>0</v>
      </c>
    </row>
    <row r="169" spans="1:32" ht="19.5" customHeight="1">
      <c r="A169" s="54"/>
      <c r="B169" s="17" t="s">
        <v>4</v>
      </c>
      <c r="C169" s="5">
        <v>7374583</v>
      </c>
      <c r="D169" s="5">
        <v>4844094</v>
      </c>
      <c r="E169" s="6">
        <v>12218677</v>
      </c>
      <c r="F169" s="5">
        <v>559382</v>
      </c>
      <c r="G169" s="5">
        <v>468120</v>
      </c>
      <c r="H169" s="5">
        <v>1027502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6815201</v>
      </c>
      <c r="Y169" s="5">
        <v>4375974</v>
      </c>
      <c r="Z169" s="8">
        <v>11191175</v>
      </c>
      <c r="AA169" s="5">
        <v>0</v>
      </c>
      <c r="AB169" s="5">
        <v>0</v>
      </c>
      <c r="AC169" s="8">
        <v>0</v>
      </c>
      <c r="AD169" s="5">
        <v>0</v>
      </c>
      <c r="AE169" s="5">
        <v>0</v>
      </c>
      <c r="AF169" s="6">
        <v>0</v>
      </c>
    </row>
    <row r="170" spans="1:32" ht="19.5" customHeight="1" thickBot="1">
      <c r="A170" s="22" t="s">
        <v>5</v>
      </c>
      <c r="B170" s="21"/>
      <c r="C170" s="9">
        <v>7374583</v>
      </c>
      <c r="D170" s="9">
        <v>4844094</v>
      </c>
      <c r="E170" s="9">
        <v>12218677</v>
      </c>
      <c r="F170" s="9">
        <v>559382</v>
      </c>
      <c r="G170" s="9">
        <v>468120</v>
      </c>
      <c r="H170" s="9">
        <v>1027502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0</v>
      </c>
      <c r="U170" s="9">
        <v>0</v>
      </c>
      <c r="V170" s="9">
        <v>0</v>
      </c>
      <c r="W170" s="9">
        <v>0</v>
      </c>
      <c r="X170" s="9">
        <v>6815201</v>
      </c>
      <c r="Y170" s="9">
        <v>4375974</v>
      </c>
      <c r="Z170" s="9">
        <v>11191175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</row>
    <row r="171" spans="1:32" ht="19.5" customHeight="1">
      <c r="A171" s="52" t="s">
        <v>52</v>
      </c>
      <c r="B171" s="18" t="s">
        <v>2</v>
      </c>
      <c r="C171" s="5">
        <v>0</v>
      </c>
      <c r="D171" s="5">
        <v>0</v>
      </c>
      <c r="E171" s="6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8">
        <v>0</v>
      </c>
      <c r="AA171" s="5">
        <v>0</v>
      </c>
      <c r="AB171" s="5">
        <v>0</v>
      </c>
      <c r="AC171" s="8">
        <v>0</v>
      </c>
      <c r="AD171" s="5">
        <v>0</v>
      </c>
      <c r="AE171" s="5">
        <v>0</v>
      </c>
      <c r="AF171" s="6">
        <v>0</v>
      </c>
    </row>
    <row r="172" spans="1:32" ht="19.5" customHeight="1">
      <c r="A172" s="53"/>
      <c r="B172" s="17" t="s">
        <v>3</v>
      </c>
      <c r="C172" s="5">
        <v>0</v>
      </c>
      <c r="D172" s="5">
        <v>0</v>
      </c>
      <c r="E172" s="6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8">
        <v>0</v>
      </c>
      <c r="AA172" s="5">
        <v>0</v>
      </c>
      <c r="AB172" s="5">
        <v>0</v>
      </c>
      <c r="AC172" s="8">
        <v>0</v>
      </c>
      <c r="AD172" s="5">
        <v>0</v>
      </c>
      <c r="AE172" s="5">
        <v>0</v>
      </c>
      <c r="AF172" s="6">
        <v>0</v>
      </c>
    </row>
    <row r="173" spans="1:32" ht="19.5" customHeight="1">
      <c r="A173" s="53"/>
      <c r="B173" s="17" t="s">
        <v>59</v>
      </c>
      <c r="C173" s="5">
        <v>0</v>
      </c>
      <c r="D173" s="5">
        <v>0</v>
      </c>
      <c r="E173" s="6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8">
        <v>0</v>
      </c>
      <c r="AA173" s="5">
        <v>0</v>
      </c>
      <c r="AB173" s="5">
        <v>0</v>
      </c>
      <c r="AC173" s="8">
        <v>0</v>
      </c>
      <c r="AD173" s="5">
        <v>0</v>
      </c>
      <c r="AE173" s="5">
        <v>0</v>
      </c>
      <c r="AF173" s="6">
        <v>0</v>
      </c>
    </row>
    <row r="174" spans="1:32" ht="19.5" customHeight="1">
      <c r="A174" s="54"/>
      <c r="B174" s="17" t="s">
        <v>4</v>
      </c>
      <c r="C174" s="5">
        <v>0</v>
      </c>
      <c r="D174" s="5">
        <v>0</v>
      </c>
      <c r="E174" s="6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8">
        <v>0</v>
      </c>
      <c r="AA174" s="5">
        <v>0</v>
      </c>
      <c r="AB174" s="5">
        <v>0</v>
      </c>
      <c r="AC174" s="8">
        <v>0</v>
      </c>
      <c r="AD174" s="5">
        <v>0</v>
      </c>
      <c r="AE174" s="5">
        <v>0</v>
      </c>
      <c r="AF174" s="6">
        <v>0</v>
      </c>
    </row>
    <row r="175" spans="1:32" ht="19.5" customHeight="1" thickBot="1">
      <c r="A175" s="22" t="s">
        <v>5</v>
      </c>
      <c r="B175" s="21"/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9">
        <v>0</v>
      </c>
      <c r="U175" s="9">
        <v>0</v>
      </c>
      <c r="V175" s="9">
        <v>0</v>
      </c>
      <c r="W175" s="9">
        <v>0</v>
      </c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</row>
    <row r="176" spans="1:32" ht="19.5" customHeight="1">
      <c r="A176" s="52" t="s">
        <v>53</v>
      </c>
      <c r="B176" s="18" t="s">
        <v>2</v>
      </c>
      <c r="C176" s="5">
        <v>0</v>
      </c>
      <c r="D176" s="5">
        <v>0</v>
      </c>
      <c r="E176" s="6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8">
        <v>0</v>
      </c>
      <c r="AA176" s="5">
        <v>0</v>
      </c>
      <c r="AB176" s="5">
        <v>0</v>
      </c>
      <c r="AC176" s="8">
        <v>0</v>
      </c>
      <c r="AD176" s="5">
        <v>0</v>
      </c>
      <c r="AE176" s="5">
        <v>0</v>
      </c>
      <c r="AF176" s="6">
        <v>0</v>
      </c>
    </row>
    <row r="177" spans="1:32" ht="19.5" customHeight="1">
      <c r="A177" s="53"/>
      <c r="B177" s="17" t="s">
        <v>3</v>
      </c>
      <c r="C177" s="5">
        <v>0</v>
      </c>
      <c r="D177" s="5">
        <v>0</v>
      </c>
      <c r="E177" s="6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8">
        <v>0</v>
      </c>
      <c r="AA177" s="5">
        <v>0</v>
      </c>
      <c r="AB177" s="5">
        <v>0</v>
      </c>
      <c r="AC177" s="8">
        <v>0</v>
      </c>
      <c r="AD177" s="5">
        <v>0</v>
      </c>
      <c r="AE177" s="5">
        <v>0</v>
      </c>
      <c r="AF177" s="6">
        <v>0</v>
      </c>
    </row>
    <row r="178" spans="1:32" ht="19.5" customHeight="1">
      <c r="A178" s="53"/>
      <c r="B178" s="17" t="s">
        <v>59</v>
      </c>
      <c r="C178" s="5">
        <v>0</v>
      </c>
      <c r="D178" s="5">
        <v>0</v>
      </c>
      <c r="E178" s="6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8">
        <v>0</v>
      </c>
      <c r="AA178" s="5">
        <v>0</v>
      </c>
      <c r="AB178" s="5">
        <v>0</v>
      </c>
      <c r="AC178" s="8">
        <v>0</v>
      </c>
      <c r="AD178" s="5">
        <v>0</v>
      </c>
      <c r="AE178" s="5">
        <v>0</v>
      </c>
      <c r="AF178" s="6">
        <v>0</v>
      </c>
    </row>
    <row r="179" spans="1:32" ht="19.5" customHeight="1">
      <c r="A179" s="54"/>
      <c r="B179" s="17" t="s">
        <v>4</v>
      </c>
      <c r="C179" s="5">
        <v>19443809</v>
      </c>
      <c r="D179" s="5">
        <v>11604347</v>
      </c>
      <c r="E179" s="6">
        <v>31048156</v>
      </c>
      <c r="F179" s="5">
        <v>5651044</v>
      </c>
      <c r="G179" s="5">
        <v>9655118</v>
      </c>
      <c r="H179" s="5">
        <v>15306162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352390</v>
      </c>
      <c r="V179" s="5">
        <v>0</v>
      </c>
      <c r="W179" s="5">
        <v>352390</v>
      </c>
      <c r="X179" s="5">
        <v>13440375</v>
      </c>
      <c r="Y179" s="5">
        <v>1949229</v>
      </c>
      <c r="Z179" s="8">
        <v>15389604</v>
      </c>
      <c r="AA179" s="5">
        <v>0</v>
      </c>
      <c r="AB179" s="5">
        <v>0</v>
      </c>
      <c r="AC179" s="8">
        <v>0</v>
      </c>
      <c r="AD179" s="5">
        <v>0</v>
      </c>
      <c r="AE179" s="5">
        <v>0</v>
      </c>
      <c r="AF179" s="6">
        <v>0</v>
      </c>
    </row>
    <row r="180" spans="1:32" ht="19.5" customHeight="1" thickBot="1">
      <c r="A180" s="22" t="s">
        <v>5</v>
      </c>
      <c r="B180" s="21"/>
      <c r="C180" s="9">
        <v>19443809</v>
      </c>
      <c r="D180" s="9">
        <v>11604347</v>
      </c>
      <c r="E180" s="9">
        <v>31048156</v>
      </c>
      <c r="F180" s="9">
        <v>5651044</v>
      </c>
      <c r="G180" s="9">
        <v>9655118</v>
      </c>
      <c r="H180" s="9">
        <v>15306162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352390</v>
      </c>
      <c r="V180" s="9">
        <v>0</v>
      </c>
      <c r="W180" s="9">
        <v>352390</v>
      </c>
      <c r="X180" s="9">
        <v>13440375</v>
      </c>
      <c r="Y180" s="9">
        <v>1949229</v>
      </c>
      <c r="Z180" s="9">
        <v>15389604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</row>
    <row r="181" spans="1:32" ht="19.5" customHeight="1">
      <c r="A181" s="52" t="s">
        <v>54</v>
      </c>
      <c r="B181" s="18" t="s">
        <v>2</v>
      </c>
      <c r="C181" s="5">
        <v>0</v>
      </c>
      <c r="D181" s="5">
        <v>0</v>
      </c>
      <c r="E181" s="6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8">
        <v>0</v>
      </c>
      <c r="AA181" s="5">
        <v>0</v>
      </c>
      <c r="AB181" s="5">
        <v>0</v>
      </c>
      <c r="AC181" s="8">
        <v>0</v>
      </c>
      <c r="AD181" s="5">
        <v>0</v>
      </c>
      <c r="AE181" s="5">
        <v>0</v>
      </c>
      <c r="AF181" s="6">
        <v>0</v>
      </c>
    </row>
    <row r="182" spans="1:32" ht="19.5" customHeight="1">
      <c r="A182" s="53"/>
      <c r="B182" s="17" t="s">
        <v>3</v>
      </c>
      <c r="C182" s="5">
        <v>61569505</v>
      </c>
      <c r="D182" s="5">
        <v>7121416</v>
      </c>
      <c r="E182" s="6">
        <v>68690921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61569505</v>
      </c>
      <c r="Y182" s="5">
        <v>7121416</v>
      </c>
      <c r="Z182" s="8">
        <v>68690921</v>
      </c>
      <c r="AA182" s="5">
        <v>0</v>
      </c>
      <c r="AB182" s="5">
        <v>0</v>
      </c>
      <c r="AC182" s="8">
        <v>0</v>
      </c>
      <c r="AD182" s="5">
        <v>0</v>
      </c>
      <c r="AE182" s="5">
        <v>0</v>
      </c>
      <c r="AF182" s="6">
        <v>0</v>
      </c>
    </row>
    <row r="183" spans="1:32" ht="19.5" customHeight="1">
      <c r="A183" s="53"/>
      <c r="B183" s="17" t="s">
        <v>59</v>
      </c>
      <c r="C183" s="5">
        <v>0</v>
      </c>
      <c r="D183" s="5">
        <v>0</v>
      </c>
      <c r="E183" s="6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8">
        <v>0</v>
      </c>
      <c r="AA183" s="5">
        <v>0</v>
      </c>
      <c r="AB183" s="5">
        <v>0</v>
      </c>
      <c r="AC183" s="8">
        <v>0</v>
      </c>
      <c r="AD183" s="5">
        <v>0</v>
      </c>
      <c r="AE183" s="5">
        <v>0</v>
      </c>
      <c r="AF183" s="6">
        <v>0</v>
      </c>
    </row>
    <row r="184" spans="1:32" ht="19.5" customHeight="1">
      <c r="A184" s="54"/>
      <c r="B184" s="17" t="s">
        <v>4</v>
      </c>
      <c r="C184" s="5">
        <v>30975516</v>
      </c>
      <c r="D184" s="5">
        <v>6635663</v>
      </c>
      <c r="E184" s="6">
        <v>37611179</v>
      </c>
      <c r="F184" s="5">
        <v>281745</v>
      </c>
      <c r="G184" s="5">
        <v>488525</v>
      </c>
      <c r="H184" s="5">
        <v>770270</v>
      </c>
      <c r="I184" s="5">
        <v>0</v>
      </c>
      <c r="J184" s="5">
        <v>0</v>
      </c>
      <c r="K184" s="5">
        <v>0</v>
      </c>
      <c r="L184" s="5">
        <v>0</v>
      </c>
      <c r="M184" s="5">
        <v>22394</v>
      </c>
      <c r="N184" s="5">
        <v>22394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30693771</v>
      </c>
      <c r="Y184" s="5">
        <v>6124744</v>
      </c>
      <c r="Z184" s="8">
        <v>36818515</v>
      </c>
      <c r="AA184" s="5">
        <v>0</v>
      </c>
      <c r="AB184" s="5">
        <v>0</v>
      </c>
      <c r="AC184" s="8">
        <v>0</v>
      </c>
      <c r="AD184" s="5">
        <v>0</v>
      </c>
      <c r="AE184" s="5">
        <v>0</v>
      </c>
      <c r="AF184" s="6">
        <v>0</v>
      </c>
    </row>
    <row r="185" spans="1:32" ht="19.5" customHeight="1" thickBot="1">
      <c r="A185" s="22" t="s">
        <v>5</v>
      </c>
      <c r="B185" s="21"/>
      <c r="C185" s="9">
        <v>92545021</v>
      </c>
      <c r="D185" s="9">
        <v>13757079</v>
      </c>
      <c r="E185" s="9">
        <v>106302100</v>
      </c>
      <c r="F185" s="9">
        <v>281745</v>
      </c>
      <c r="G185" s="9">
        <v>488525</v>
      </c>
      <c r="H185" s="9">
        <v>770270</v>
      </c>
      <c r="I185" s="9">
        <v>0</v>
      </c>
      <c r="J185" s="9">
        <v>0</v>
      </c>
      <c r="K185" s="9">
        <v>0</v>
      </c>
      <c r="L185" s="9">
        <v>0</v>
      </c>
      <c r="M185" s="9">
        <v>22394</v>
      </c>
      <c r="N185" s="9">
        <v>22394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9">
        <v>0</v>
      </c>
      <c r="X185" s="9">
        <v>92263276</v>
      </c>
      <c r="Y185" s="9">
        <v>13246160</v>
      </c>
      <c r="Z185" s="9">
        <v>105509436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</row>
    <row r="186" spans="1:32" ht="19.5" customHeight="1">
      <c r="A186" s="52" t="s">
        <v>55</v>
      </c>
      <c r="B186" s="18" t="s">
        <v>2</v>
      </c>
      <c r="C186" s="5">
        <v>12838110</v>
      </c>
      <c r="D186" s="5">
        <v>0</v>
      </c>
      <c r="E186" s="6">
        <v>12838110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12838110</v>
      </c>
      <c r="Y186" s="5">
        <v>0</v>
      </c>
      <c r="Z186" s="8">
        <v>12838110</v>
      </c>
      <c r="AA186" s="5">
        <v>0</v>
      </c>
      <c r="AB186" s="5">
        <v>0</v>
      </c>
      <c r="AC186" s="8">
        <v>0</v>
      </c>
      <c r="AD186" s="5">
        <v>0</v>
      </c>
      <c r="AE186" s="5">
        <v>0</v>
      </c>
      <c r="AF186" s="6">
        <v>0</v>
      </c>
    </row>
    <row r="187" spans="1:32" ht="19.5" customHeight="1">
      <c r="A187" s="53"/>
      <c r="B187" s="17" t="s">
        <v>3</v>
      </c>
      <c r="C187" s="5">
        <v>31932598</v>
      </c>
      <c r="D187" s="5">
        <v>0</v>
      </c>
      <c r="E187" s="6">
        <v>31932598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31932598</v>
      </c>
      <c r="Y187" s="5">
        <v>0</v>
      </c>
      <c r="Z187" s="8">
        <v>31932598</v>
      </c>
      <c r="AA187" s="5">
        <v>0</v>
      </c>
      <c r="AB187" s="5">
        <v>0</v>
      </c>
      <c r="AC187" s="8">
        <v>0</v>
      </c>
      <c r="AD187" s="5">
        <v>0</v>
      </c>
      <c r="AE187" s="5">
        <v>0</v>
      </c>
      <c r="AF187" s="6">
        <v>0</v>
      </c>
    </row>
    <row r="188" spans="1:32" ht="19.5" customHeight="1">
      <c r="A188" s="53"/>
      <c r="B188" s="17" t="s">
        <v>59</v>
      </c>
      <c r="C188" s="5">
        <v>0</v>
      </c>
      <c r="D188" s="5">
        <v>0</v>
      </c>
      <c r="E188" s="6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8">
        <v>0</v>
      </c>
      <c r="AA188" s="5">
        <v>0</v>
      </c>
      <c r="AB188" s="5">
        <v>0</v>
      </c>
      <c r="AC188" s="8">
        <v>0</v>
      </c>
      <c r="AD188" s="5">
        <v>0</v>
      </c>
      <c r="AE188" s="5">
        <v>0</v>
      </c>
      <c r="AF188" s="6">
        <v>0</v>
      </c>
    </row>
    <row r="189" spans="1:32" ht="19.5" customHeight="1">
      <c r="A189" s="54"/>
      <c r="B189" s="17" t="s">
        <v>4</v>
      </c>
      <c r="C189" s="5">
        <v>192554369</v>
      </c>
      <c r="D189" s="5">
        <v>17393954</v>
      </c>
      <c r="E189" s="6">
        <v>209948323</v>
      </c>
      <c r="F189" s="5">
        <v>33609</v>
      </c>
      <c r="G189" s="5">
        <v>3267065</v>
      </c>
      <c r="H189" s="5">
        <v>3300674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192520760</v>
      </c>
      <c r="Y189" s="5">
        <v>14126889</v>
      </c>
      <c r="Z189" s="8">
        <v>206647649</v>
      </c>
      <c r="AA189" s="5">
        <v>0</v>
      </c>
      <c r="AB189" s="5">
        <v>0</v>
      </c>
      <c r="AC189" s="8">
        <v>0</v>
      </c>
      <c r="AD189" s="5">
        <v>0</v>
      </c>
      <c r="AE189" s="5">
        <v>0</v>
      </c>
      <c r="AF189" s="6">
        <v>0</v>
      </c>
    </row>
    <row r="190" spans="1:32" ht="19.5" customHeight="1" thickBot="1">
      <c r="A190" s="22" t="s">
        <v>5</v>
      </c>
      <c r="B190" s="21"/>
      <c r="C190" s="9">
        <v>237325077</v>
      </c>
      <c r="D190" s="9">
        <v>17393954</v>
      </c>
      <c r="E190" s="9">
        <v>254719031</v>
      </c>
      <c r="F190" s="9">
        <v>33609</v>
      </c>
      <c r="G190" s="9">
        <v>3267065</v>
      </c>
      <c r="H190" s="9">
        <v>3300674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9">
        <v>0</v>
      </c>
      <c r="U190" s="9">
        <v>0</v>
      </c>
      <c r="V190" s="9">
        <v>0</v>
      </c>
      <c r="W190" s="9">
        <v>0</v>
      </c>
      <c r="X190" s="9">
        <v>237291468</v>
      </c>
      <c r="Y190" s="9">
        <v>14126889</v>
      </c>
      <c r="Z190" s="9">
        <v>251418357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</row>
    <row r="191" spans="1:32" ht="20.100000000000001" customHeight="1" thickBot="1">
      <c r="A191" s="20" t="s">
        <v>77</v>
      </c>
      <c r="B191" s="19"/>
      <c r="C191" s="10">
        <v>206677568941</v>
      </c>
      <c r="D191" s="10">
        <v>181673372862</v>
      </c>
      <c r="E191" s="10">
        <v>388350941803</v>
      </c>
      <c r="F191" s="10">
        <v>98389400913</v>
      </c>
      <c r="G191" s="10">
        <v>113418277498</v>
      </c>
      <c r="H191" s="10">
        <v>211807678411</v>
      </c>
      <c r="I191" s="10">
        <v>53345874090</v>
      </c>
      <c r="J191" s="10">
        <v>52666631585</v>
      </c>
      <c r="K191" s="10">
        <v>106012505675</v>
      </c>
      <c r="L191" s="10">
        <v>327507415</v>
      </c>
      <c r="M191" s="10">
        <v>165792029</v>
      </c>
      <c r="N191" s="10">
        <v>493299444</v>
      </c>
      <c r="O191" s="10">
        <v>1250119180</v>
      </c>
      <c r="P191" s="10">
        <v>1857352660</v>
      </c>
      <c r="Q191" s="10">
        <v>3107471840</v>
      </c>
      <c r="R191" s="10">
        <v>42251227</v>
      </c>
      <c r="S191" s="10">
        <v>37542456</v>
      </c>
      <c r="T191" s="10">
        <v>79793683</v>
      </c>
      <c r="U191" s="10">
        <v>270706909</v>
      </c>
      <c r="V191" s="10">
        <v>154924701</v>
      </c>
      <c r="W191" s="10">
        <v>425631610</v>
      </c>
      <c r="X191" s="10">
        <v>37095927386</v>
      </c>
      <c r="Y191" s="10">
        <v>4468510714</v>
      </c>
      <c r="Z191" s="10">
        <v>41564438100</v>
      </c>
      <c r="AA191" s="10">
        <v>15373695223</v>
      </c>
      <c r="AB191" s="10">
        <v>8468255005</v>
      </c>
      <c r="AC191" s="10">
        <v>23841950228</v>
      </c>
      <c r="AD191" s="10">
        <v>582086598</v>
      </c>
      <c r="AE191" s="10">
        <v>436086214</v>
      </c>
      <c r="AF191" s="10">
        <v>1018172812</v>
      </c>
    </row>
    <row r="192" spans="1:32" ht="20.100000000000001" customHeight="1">
      <c r="A192" s="69" t="s">
        <v>79</v>
      </c>
      <c r="B192" s="18" t="s">
        <v>2</v>
      </c>
      <c r="C192" s="5">
        <v>57338509783</v>
      </c>
      <c r="D192" s="5">
        <v>54636838545</v>
      </c>
      <c r="E192" s="6">
        <v>111975348328</v>
      </c>
      <c r="F192" s="5">
        <v>39475361397</v>
      </c>
      <c r="G192" s="5">
        <v>41175035809</v>
      </c>
      <c r="H192" s="7">
        <v>80650397206</v>
      </c>
      <c r="I192" s="5">
        <v>12721817786</v>
      </c>
      <c r="J192" s="5">
        <v>11838535671</v>
      </c>
      <c r="K192" s="7">
        <v>24560353457</v>
      </c>
      <c r="L192" s="5">
        <v>168745813</v>
      </c>
      <c r="M192" s="5">
        <v>97767468</v>
      </c>
      <c r="N192" s="7">
        <v>266513281</v>
      </c>
      <c r="O192" s="5">
        <v>867709526</v>
      </c>
      <c r="P192" s="5">
        <v>806996667</v>
      </c>
      <c r="Q192" s="7">
        <v>1674706193</v>
      </c>
      <c r="R192" s="5">
        <v>36509967</v>
      </c>
      <c r="S192" s="5">
        <v>29434741</v>
      </c>
      <c r="T192" s="7">
        <v>65944708</v>
      </c>
      <c r="U192" s="5">
        <v>105004720</v>
      </c>
      <c r="V192" s="5">
        <v>50823085</v>
      </c>
      <c r="W192" s="7">
        <v>155827805</v>
      </c>
      <c r="X192" s="5">
        <v>3647985103</v>
      </c>
      <c r="Y192" s="5">
        <v>372496450</v>
      </c>
      <c r="Z192" s="8">
        <v>4020481553</v>
      </c>
      <c r="AA192" s="5">
        <v>29345984</v>
      </c>
      <c r="AB192" s="5">
        <v>69502608</v>
      </c>
      <c r="AC192" s="8">
        <v>98848592</v>
      </c>
      <c r="AD192" s="5">
        <v>286029487</v>
      </c>
      <c r="AE192" s="5">
        <v>196246046</v>
      </c>
      <c r="AF192" s="6">
        <v>482275533</v>
      </c>
    </row>
    <row r="193" spans="1:32" ht="21.75" customHeight="1">
      <c r="A193" s="53"/>
      <c r="B193" s="17" t="s">
        <v>3</v>
      </c>
      <c r="C193" s="5">
        <v>39705947607</v>
      </c>
      <c r="D193" s="5">
        <v>33687241888</v>
      </c>
      <c r="E193" s="6">
        <v>73393189495</v>
      </c>
      <c r="F193" s="5">
        <v>12560053250</v>
      </c>
      <c r="G193" s="5">
        <v>16415839616</v>
      </c>
      <c r="H193" s="7">
        <v>28975892866</v>
      </c>
      <c r="I193" s="5">
        <v>8386611889</v>
      </c>
      <c r="J193" s="5">
        <v>8620022565</v>
      </c>
      <c r="K193" s="7">
        <v>17006634454</v>
      </c>
      <c r="L193" s="5">
        <v>1925300</v>
      </c>
      <c r="M193" s="5">
        <v>2014359</v>
      </c>
      <c r="N193" s="7">
        <v>3939659</v>
      </c>
      <c r="O193" s="5">
        <v>142163508</v>
      </c>
      <c r="P193" s="5">
        <v>234031029</v>
      </c>
      <c r="Q193" s="7">
        <v>376194537</v>
      </c>
      <c r="R193" s="5">
        <v>5741260</v>
      </c>
      <c r="S193" s="5">
        <v>8103348</v>
      </c>
      <c r="T193" s="7">
        <v>13844608</v>
      </c>
      <c r="U193" s="5">
        <v>13466673</v>
      </c>
      <c r="V193" s="5">
        <v>15092890</v>
      </c>
      <c r="W193" s="7">
        <v>28559563</v>
      </c>
      <c r="X193" s="5">
        <v>3899555712</v>
      </c>
      <c r="Y193" s="5">
        <v>497661611</v>
      </c>
      <c r="Z193" s="8">
        <v>4397217323</v>
      </c>
      <c r="AA193" s="5">
        <v>14400372904</v>
      </c>
      <c r="AB193" s="5">
        <v>7685525153</v>
      </c>
      <c r="AC193" s="8">
        <v>22085898057</v>
      </c>
      <c r="AD193" s="5">
        <v>296057111</v>
      </c>
      <c r="AE193" s="5">
        <v>208951317</v>
      </c>
      <c r="AF193" s="6">
        <v>505008428</v>
      </c>
    </row>
    <row r="194" spans="1:32" ht="21.75" customHeight="1">
      <c r="A194" s="53"/>
      <c r="B194" s="17" t="s">
        <v>59</v>
      </c>
      <c r="C194" s="5">
        <v>2951796225</v>
      </c>
      <c r="D194" s="5">
        <v>4056048176</v>
      </c>
      <c r="E194" s="6">
        <v>7007844401</v>
      </c>
      <c r="F194" s="5">
        <v>1022931365</v>
      </c>
      <c r="G194" s="5">
        <v>2550926713</v>
      </c>
      <c r="H194" s="7">
        <v>3573858078</v>
      </c>
      <c r="I194" s="5">
        <v>777494350</v>
      </c>
      <c r="J194" s="5">
        <v>679112160</v>
      </c>
      <c r="K194" s="7">
        <v>1456606510</v>
      </c>
      <c r="L194" s="5">
        <v>9802064</v>
      </c>
      <c r="M194" s="5">
        <v>7209759</v>
      </c>
      <c r="N194" s="7">
        <v>17011823</v>
      </c>
      <c r="O194" s="5">
        <v>59817851</v>
      </c>
      <c r="P194" s="5">
        <v>38074710</v>
      </c>
      <c r="Q194" s="7">
        <v>97892561</v>
      </c>
      <c r="R194" s="5">
        <v>0</v>
      </c>
      <c r="S194" s="5">
        <v>0</v>
      </c>
      <c r="T194" s="7">
        <v>0</v>
      </c>
      <c r="U194" s="5">
        <v>1845984</v>
      </c>
      <c r="V194" s="5">
        <v>7396335</v>
      </c>
      <c r="W194" s="7">
        <v>9242319</v>
      </c>
      <c r="X194" s="5">
        <v>135928276</v>
      </c>
      <c r="Y194" s="5">
        <v>29212404</v>
      </c>
      <c r="Z194" s="8">
        <v>165140680</v>
      </c>
      <c r="AA194" s="5">
        <v>943976335</v>
      </c>
      <c r="AB194" s="5">
        <v>713227244</v>
      </c>
      <c r="AC194" s="8">
        <v>1657203579</v>
      </c>
      <c r="AD194" s="5">
        <v>0</v>
      </c>
      <c r="AE194" s="5">
        <v>30888851</v>
      </c>
      <c r="AF194" s="6">
        <v>30888851</v>
      </c>
    </row>
    <row r="195" spans="1:32" ht="21" customHeight="1" thickBot="1">
      <c r="A195" s="54"/>
      <c r="B195" s="17" t="s">
        <v>4</v>
      </c>
      <c r="C195" s="5">
        <v>106681315326</v>
      </c>
      <c r="D195" s="5">
        <v>89293244253</v>
      </c>
      <c r="E195" s="6">
        <v>195974559579</v>
      </c>
      <c r="F195" s="5">
        <v>45331054901</v>
      </c>
      <c r="G195" s="5">
        <v>53276475360</v>
      </c>
      <c r="H195" s="7">
        <v>98607530261</v>
      </c>
      <c r="I195" s="5">
        <v>31459950065</v>
      </c>
      <c r="J195" s="5">
        <v>31528961189</v>
      </c>
      <c r="K195" s="7">
        <v>62988911254</v>
      </c>
      <c r="L195" s="5">
        <v>147034238</v>
      </c>
      <c r="M195" s="5">
        <v>58800443</v>
      </c>
      <c r="N195" s="7">
        <v>205834681</v>
      </c>
      <c r="O195" s="5">
        <v>180428295</v>
      </c>
      <c r="P195" s="5">
        <v>778250254</v>
      </c>
      <c r="Q195" s="7">
        <v>958678549</v>
      </c>
      <c r="R195" s="5">
        <v>0</v>
      </c>
      <c r="S195" s="5">
        <v>4367</v>
      </c>
      <c r="T195" s="7">
        <v>4367</v>
      </c>
      <c r="U195" s="5">
        <v>150389532</v>
      </c>
      <c r="V195" s="5">
        <v>81612391</v>
      </c>
      <c r="W195" s="7">
        <v>232001923</v>
      </c>
      <c r="X195" s="5">
        <v>29412458295</v>
      </c>
      <c r="Y195" s="5">
        <v>3569140249</v>
      </c>
      <c r="Z195" s="8">
        <v>32981598544</v>
      </c>
      <c r="AA195" s="5">
        <v>0</v>
      </c>
      <c r="AB195" s="5">
        <v>0</v>
      </c>
      <c r="AC195" s="8">
        <v>0</v>
      </c>
      <c r="AD195" s="5">
        <v>0</v>
      </c>
      <c r="AE195" s="5">
        <v>0</v>
      </c>
      <c r="AF195" s="6">
        <v>0</v>
      </c>
    </row>
    <row r="196" spans="1:32" ht="21.75" customHeight="1">
      <c r="A196" s="48" t="s">
        <v>63</v>
      </c>
      <c r="B196" s="49"/>
      <c r="C196" s="27">
        <f>128824.11*30.59*1000</f>
        <v>3940729524.9000001</v>
      </c>
      <c r="D196" s="28">
        <f>64657.31*30.59*1000</f>
        <v>1977867112.8999999</v>
      </c>
      <c r="E196" s="29">
        <f>SUM(C196:D196)</f>
        <v>5918596637.8000002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21.75" customHeight="1" thickBot="1">
      <c r="A197" s="50" t="s">
        <v>64</v>
      </c>
      <c r="B197" s="51"/>
      <c r="C197" s="30">
        <f>C191-C196</f>
        <v>202736839416.10001</v>
      </c>
      <c r="D197" s="30">
        <f>D191-D196</f>
        <v>179695505749.10001</v>
      </c>
      <c r="E197" s="30">
        <f>E191-E196</f>
        <v>382432345165.20001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>
      <c r="A198" s="16"/>
      <c r="B198" s="15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</row>
    <row r="199" spans="1:32" ht="16.5" customHeight="1">
      <c r="A199" s="55" t="s">
        <v>72</v>
      </c>
      <c r="B199" s="13" t="s">
        <v>2</v>
      </c>
      <c r="C199" s="5">
        <v>4210778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</row>
    <row r="200" spans="1:32">
      <c r="A200" s="56"/>
      <c r="B200" s="13" t="s">
        <v>56</v>
      </c>
      <c r="C200" s="14">
        <v>18016</v>
      </c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</row>
    <row r="201" spans="1:32">
      <c r="A201" s="56"/>
      <c r="B201" s="13" t="s">
        <v>59</v>
      </c>
      <c r="C201" s="5">
        <v>5217</v>
      </c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</row>
    <row r="202" spans="1:32">
      <c r="A202" s="56"/>
      <c r="B202" s="13" t="s">
        <v>4</v>
      </c>
      <c r="C202" s="5">
        <v>0</v>
      </c>
      <c r="D202" s="11"/>
      <c r="E202" s="11"/>
      <c r="F202" s="11"/>
      <c r="G202" s="11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</row>
    <row r="203" spans="1:32">
      <c r="A203" s="57"/>
      <c r="B203" s="13" t="s">
        <v>57</v>
      </c>
      <c r="C203" s="5">
        <f>C199+C200+C202+C201</f>
        <v>4234011</v>
      </c>
      <c r="D203" s="11"/>
      <c r="E203" s="11"/>
      <c r="F203" s="11"/>
      <c r="G203" s="11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</row>
    <row r="204" spans="1:32">
      <c r="A204" s="11"/>
      <c r="B204" s="11"/>
      <c r="C204" s="11"/>
      <c r="D204" s="11"/>
      <c r="E204" s="11"/>
      <c r="F204" s="11"/>
      <c r="G204" s="11"/>
    </row>
    <row r="205" spans="1:32" s="33" customFormat="1" ht="22.95" customHeight="1">
      <c r="A205" s="70" t="s">
        <v>70</v>
      </c>
      <c r="B205" s="71"/>
      <c r="C205" s="71"/>
      <c r="D205" s="72"/>
      <c r="E205" s="72"/>
      <c r="F205" s="72"/>
      <c r="G205" s="72"/>
      <c r="H205" s="7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</row>
    <row r="206" spans="1:32" s="33" customFormat="1" ht="30.75" customHeight="1">
      <c r="A206" s="70" t="s">
        <v>66</v>
      </c>
      <c r="B206" s="71"/>
      <c r="C206" s="7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</row>
    <row r="207" spans="1:32">
      <c r="A207" s="11"/>
      <c r="B207" s="11"/>
      <c r="C207" s="11"/>
      <c r="D207" s="11"/>
      <c r="E207" s="11"/>
      <c r="F207" s="11"/>
      <c r="G207" s="32"/>
      <c r="H207" s="32"/>
      <c r="I207" s="32"/>
    </row>
    <row r="208" spans="1:32">
      <c r="A208" s="4"/>
      <c r="B208" s="4"/>
      <c r="G208" s="32"/>
      <c r="H208" s="32"/>
      <c r="I208" s="32"/>
    </row>
    <row r="209" spans="1:9">
      <c r="A209" s="4"/>
      <c r="B209" s="4"/>
      <c r="G209" s="32"/>
      <c r="H209" s="32"/>
      <c r="I209" s="32"/>
    </row>
    <row r="210" spans="1:9">
      <c r="A210" s="4"/>
      <c r="B210" s="4"/>
      <c r="G210" s="32"/>
      <c r="H210" s="32"/>
      <c r="I210" s="32"/>
    </row>
    <row r="211" spans="1:9">
      <c r="A211" s="4"/>
      <c r="B211" s="4"/>
      <c r="G211" s="32"/>
      <c r="H211" s="32"/>
      <c r="I211" s="32"/>
    </row>
    <row r="212" spans="1:9">
      <c r="A212" s="4"/>
      <c r="B212" s="4"/>
      <c r="G212" s="32"/>
      <c r="H212" s="32"/>
      <c r="I212" s="32"/>
    </row>
    <row r="213" spans="1:9">
      <c r="A213" s="4"/>
      <c r="B213" s="4"/>
    </row>
  </sheetData>
  <mergeCells count="59">
    <mergeCell ref="AA4:AC4"/>
    <mergeCell ref="A1:AF1"/>
    <mergeCell ref="A2:AF2"/>
    <mergeCell ref="A3:A5"/>
    <mergeCell ref="B3:B5"/>
    <mergeCell ref="C3:E4"/>
    <mergeCell ref="F3:W3"/>
    <mergeCell ref="X3:AC3"/>
    <mergeCell ref="AD3:AF4"/>
    <mergeCell ref="F4:H4"/>
    <mergeCell ref="I4:K4"/>
    <mergeCell ref="L4:N4"/>
    <mergeCell ref="O4:Q4"/>
    <mergeCell ref="R4:T4"/>
    <mergeCell ref="U4:W4"/>
    <mergeCell ref="X4:Z4"/>
    <mergeCell ref="A61:A64"/>
    <mergeCell ref="A6:A9"/>
    <mergeCell ref="A11:A14"/>
    <mergeCell ref="A16:A19"/>
    <mergeCell ref="A21:A24"/>
    <mergeCell ref="A26:A29"/>
    <mergeCell ref="A31:A34"/>
    <mergeCell ref="A36:A39"/>
    <mergeCell ref="A41:A44"/>
    <mergeCell ref="A46:A49"/>
    <mergeCell ref="A51:A54"/>
    <mergeCell ref="A56:A59"/>
    <mergeCell ref="A121:A124"/>
    <mergeCell ref="A66:A69"/>
    <mergeCell ref="A71:A74"/>
    <mergeCell ref="A76:A79"/>
    <mergeCell ref="A81:A84"/>
    <mergeCell ref="A86:A89"/>
    <mergeCell ref="A91:A94"/>
    <mergeCell ref="A96:A99"/>
    <mergeCell ref="A101:A104"/>
    <mergeCell ref="A106:A109"/>
    <mergeCell ref="A111:A114"/>
    <mergeCell ref="A116:A119"/>
    <mergeCell ref="A181:A184"/>
    <mergeCell ref="A126:A129"/>
    <mergeCell ref="A131:A134"/>
    <mergeCell ref="A136:A139"/>
    <mergeCell ref="A141:A144"/>
    <mergeCell ref="A146:A149"/>
    <mergeCell ref="A151:A154"/>
    <mergeCell ref="A156:A159"/>
    <mergeCell ref="A161:A164"/>
    <mergeCell ref="A166:A169"/>
    <mergeCell ref="A171:A174"/>
    <mergeCell ref="A176:A179"/>
    <mergeCell ref="A205:H205"/>
    <mergeCell ref="A206:C206"/>
    <mergeCell ref="A186:A189"/>
    <mergeCell ref="A192:A195"/>
    <mergeCell ref="A196:B196"/>
    <mergeCell ref="A197:B197"/>
    <mergeCell ref="A199:A20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C78EB-C977-422B-88B4-409F9CD32853}">
  <sheetPr>
    <pageSetUpPr fitToPage="1"/>
  </sheetPr>
  <dimension ref="A1:AF213"/>
  <sheetViews>
    <sheetView topLeftCell="A186" workbookViewId="0">
      <selection activeCell="E197" sqref="E197"/>
    </sheetView>
  </sheetViews>
  <sheetFormatPr defaultColWidth="19.44140625" defaultRowHeight="16.2"/>
  <cols>
    <col min="1" max="1" width="19.44140625" style="2"/>
    <col min="2" max="2" width="19.44140625" style="3"/>
    <col min="3" max="4" width="19.88671875" style="4" bestFit="1" customWidth="1"/>
    <col min="5" max="32" width="19.44140625" style="4"/>
    <col min="33" max="16384" width="19.44140625" style="1"/>
  </cols>
  <sheetData>
    <row r="1" spans="1:32" ht="37.5" customHeight="1">
      <c r="A1" s="58" t="s">
        <v>75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2" ht="26.25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23" customFormat="1" ht="20.85" customHeight="1">
      <c r="A3" s="60" t="s">
        <v>22</v>
      </c>
      <c r="B3" s="60" t="s">
        <v>1</v>
      </c>
      <c r="C3" s="61" t="s">
        <v>81</v>
      </c>
      <c r="D3" s="62"/>
      <c r="E3" s="62"/>
      <c r="F3" s="63" t="s">
        <v>9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4" t="s">
        <v>10</v>
      </c>
      <c r="Y3" s="64"/>
      <c r="Z3" s="64"/>
      <c r="AA3" s="64"/>
      <c r="AB3" s="64"/>
      <c r="AC3" s="64"/>
      <c r="AD3" s="65" t="s">
        <v>11</v>
      </c>
      <c r="AE3" s="66"/>
      <c r="AF3" s="66"/>
    </row>
    <row r="4" spans="1:32" s="23" customFormat="1" ht="20.100000000000001" customHeight="1">
      <c r="A4" s="60"/>
      <c r="B4" s="60" t="s">
        <v>1</v>
      </c>
      <c r="C4" s="62"/>
      <c r="D4" s="62"/>
      <c r="E4" s="62"/>
      <c r="F4" s="67" t="s">
        <v>12</v>
      </c>
      <c r="G4" s="67"/>
      <c r="H4" s="67"/>
      <c r="I4" s="67" t="s">
        <v>13</v>
      </c>
      <c r="J4" s="67"/>
      <c r="K4" s="67"/>
      <c r="L4" s="67" t="s">
        <v>14</v>
      </c>
      <c r="M4" s="67"/>
      <c r="N4" s="67"/>
      <c r="O4" s="67" t="s">
        <v>15</v>
      </c>
      <c r="P4" s="67"/>
      <c r="Q4" s="67"/>
      <c r="R4" s="67" t="s">
        <v>60</v>
      </c>
      <c r="S4" s="67"/>
      <c r="T4" s="67"/>
      <c r="U4" s="67" t="s">
        <v>16</v>
      </c>
      <c r="V4" s="67"/>
      <c r="W4" s="67"/>
      <c r="X4" s="68" t="s">
        <v>17</v>
      </c>
      <c r="Y4" s="68"/>
      <c r="Z4" s="68"/>
      <c r="AA4" s="68" t="s">
        <v>18</v>
      </c>
      <c r="AB4" s="68"/>
      <c r="AC4" s="68"/>
      <c r="AD4" s="66"/>
      <c r="AE4" s="66"/>
      <c r="AF4" s="66"/>
    </row>
    <row r="5" spans="1:32" s="23" customFormat="1" ht="20.100000000000001" customHeight="1">
      <c r="A5" s="60"/>
      <c r="B5" s="60"/>
      <c r="C5" s="24" t="s">
        <v>19</v>
      </c>
      <c r="D5" s="24" t="s">
        <v>20</v>
      </c>
      <c r="E5" s="24" t="s">
        <v>21</v>
      </c>
      <c r="F5" s="26" t="s">
        <v>19</v>
      </c>
      <c r="G5" s="26" t="s">
        <v>20</v>
      </c>
      <c r="H5" s="26" t="s">
        <v>21</v>
      </c>
      <c r="I5" s="26" t="s">
        <v>19</v>
      </c>
      <c r="J5" s="26" t="s">
        <v>20</v>
      </c>
      <c r="K5" s="26" t="s">
        <v>21</v>
      </c>
      <c r="L5" s="26" t="s">
        <v>19</v>
      </c>
      <c r="M5" s="26" t="s">
        <v>20</v>
      </c>
      <c r="N5" s="26" t="s">
        <v>21</v>
      </c>
      <c r="O5" s="26" t="s">
        <v>19</v>
      </c>
      <c r="P5" s="26" t="s">
        <v>20</v>
      </c>
      <c r="Q5" s="26" t="s">
        <v>21</v>
      </c>
      <c r="R5" s="26" t="s">
        <v>19</v>
      </c>
      <c r="S5" s="26" t="s">
        <v>20</v>
      </c>
      <c r="T5" s="26" t="s">
        <v>21</v>
      </c>
      <c r="U5" s="26" t="s">
        <v>19</v>
      </c>
      <c r="V5" s="26" t="s">
        <v>20</v>
      </c>
      <c r="W5" s="26" t="s">
        <v>21</v>
      </c>
      <c r="X5" s="25" t="s">
        <v>19</v>
      </c>
      <c r="Y5" s="25" t="s">
        <v>20</v>
      </c>
      <c r="Z5" s="25" t="s">
        <v>21</v>
      </c>
      <c r="AA5" s="25" t="s">
        <v>19</v>
      </c>
      <c r="AB5" s="25" t="s">
        <v>20</v>
      </c>
      <c r="AC5" s="25" t="s">
        <v>21</v>
      </c>
      <c r="AD5" s="24" t="s">
        <v>19</v>
      </c>
      <c r="AE5" s="24" t="s">
        <v>20</v>
      </c>
      <c r="AF5" s="24" t="s">
        <v>21</v>
      </c>
    </row>
    <row r="6" spans="1:32" ht="19.5" customHeight="1">
      <c r="A6" s="52" t="s">
        <v>23</v>
      </c>
      <c r="B6" s="18" t="s">
        <v>2</v>
      </c>
      <c r="C6" s="5">
        <f>F6+I6+L6+O6+U6+X6+AA6+AD6+R6</f>
        <v>51927164815</v>
      </c>
      <c r="D6" s="5">
        <f>G6+J6+M6+P6+V6+Y6+AB6+AE6+S6</f>
        <v>46921362015</v>
      </c>
      <c r="E6" s="6">
        <f>H6+K6+N6+Q6+W6+Z6+AC6+AF6+T6</f>
        <v>98848526830</v>
      </c>
      <c r="F6" s="5">
        <v>37319020006</v>
      </c>
      <c r="G6" s="5">
        <v>35147819645</v>
      </c>
      <c r="H6" s="5">
        <f>F6+G6</f>
        <v>72466839651</v>
      </c>
      <c r="I6" s="5">
        <v>11989512808</v>
      </c>
      <c r="J6" s="5">
        <v>10315158749</v>
      </c>
      <c r="K6" s="5">
        <f>I6+J6</f>
        <v>22304671557</v>
      </c>
      <c r="L6" s="5">
        <v>318740</v>
      </c>
      <c r="M6" s="5">
        <v>445404</v>
      </c>
      <c r="N6" s="5">
        <f>L6+M6</f>
        <v>764144</v>
      </c>
      <c r="O6" s="5">
        <v>956155275</v>
      </c>
      <c r="P6" s="5">
        <v>1209711943</v>
      </c>
      <c r="Q6" s="5">
        <f>O6+P6</f>
        <v>2165867218</v>
      </c>
      <c r="R6" s="5">
        <v>60986986</v>
      </c>
      <c r="S6" s="5">
        <v>21566432</v>
      </c>
      <c r="T6" s="5">
        <f>R6+S6</f>
        <v>82553418</v>
      </c>
      <c r="U6" s="5">
        <v>156945878</v>
      </c>
      <c r="V6" s="5">
        <v>42347557</v>
      </c>
      <c r="W6" s="5">
        <f>U6+V6</f>
        <v>199293435</v>
      </c>
      <c r="X6" s="5">
        <v>1444225122</v>
      </c>
      <c r="Y6" s="5">
        <v>172684371</v>
      </c>
      <c r="Z6" s="8">
        <f>X6+Y6</f>
        <v>1616909493</v>
      </c>
      <c r="AA6" s="5">
        <v>0</v>
      </c>
      <c r="AB6" s="5">
        <v>4663800</v>
      </c>
      <c r="AC6" s="8">
        <f>AA6+AB6</f>
        <v>4663800</v>
      </c>
      <c r="AD6" s="5">
        <v>0</v>
      </c>
      <c r="AE6" s="5">
        <v>6964114</v>
      </c>
      <c r="AF6" s="6">
        <f>AD6+AE6</f>
        <v>6964114</v>
      </c>
    </row>
    <row r="7" spans="1:32" ht="19.5" customHeight="1">
      <c r="A7" s="53"/>
      <c r="B7" s="17" t="s">
        <v>3</v>
      </c>
      <c r="C7" s="5">
        <f t="shared" ref="C7:E9" si="0">F7+I7+L7+O7+U7+X7+AA7+AD7+R7</f>
        <v>21920806737</v>
      </c>
      <c r="D7" s="5">
        <f t="shared" si="0"/>
        <v>19710429607</v>
      </c>
      <c r="E7" s="6">
        <f t="shared" si="0"/>
        <v>41631236344</v>
      </c>
      <c r="F7" s="5">
        <v>12367901336</v>
      </c>
      <c r="G7" s="5">
        <v>11686446752</v>
      </c>
      <c r="H7" s="5">
        <f>F7+G7</f>
        <v>24054348088</v>
      </c>
      <c r="I7" s="5">
        <v>7714877550</v>
      </c>
      <c r="J7" s="5">
        <v>7356201313</v>
      </c>
      <c r="K7" s="5">
        <f>I7+J7</f>
        <v>15071078863</v>
      </c>
      <c r="L7" s="5">
        <v>0</v>
      </c>
      <c r="M7" s="5">
        <v>0</v>
      </c>
      <c r="N7" s="5">
        <f>L7+M7</f>
        <v>0</v>
      </c>
      <c r="O7" s="5">
        <v>184877246</v>
      </c>
      <c r="P7" s="5">
        <v>141050246</v>
      </c>
      <c r="Q7" s="5">
        <f>O7+P7</f>
        <v>325927492</v>
      </c>
      <c r="R7" s="5">
        <v>6623456</v>
      </c>
      <c r="S7" s="5">
        <v>10762704</v>
      </c>
      <c r="T7" s="5">
        <f>R7+S7</f>
        <v>17386160</v>
      </c>
      <c r="U7" s="5">
        <v>9284274</v>
      </c>
      <c r="V7" s="5">
        <v>11524622</v>
      </c>
      <c r="W7" s="5">
        <f>U7+V7</f>
        <v>20808896</v>
      </c>
      <c r="X7" s="5">
        <v>1098358830</v>
      </c>
      <c r="Y7" s="5">
        <v>105819557</v>
      </c>
      <c r="Z7" s="8">
        <f>X7+Y7</f>
        <v>1204178387</v>
      </c>
      <c r="AA7" s="5">
        <v>538884045</v>
      </c>
      <c r="AB7" s="5">
        <v>398624413</v>
      </c>
      <c r="AC7" s="8">
        <f>AA7+AB7</f>
        <v>937508458</v>
      </c>
      <c r="AD7" s="5">
        <v>0</v>
      </c>
      <c r="AE7" s="5">
        <v>0</v>
      </c>
      <c r="AF7" s="6">
        <f>AD7+AE7</f>
        <v>0</v>
      </c>
    </row>
    <row r="8" spans="1:32" ht="19.5" customHeight="1">
      <c r="A8" s="53"/>
      <c r="B8" s="17" t="s">
        <v>59</v>
      </c>
      <c r="C8" s="5">
        <f t="shared" si="0"/>
        <v>2455599648</v>
      </c>
      <c r="D8" s="5">
        <f t="shared" si="0"/>
        <v>1536014167</v>
      </c>
      <c r="E8" s="6">
        <f t="shared" si="0"/>
        <v>3991613815</v>
      </c>
      <c r="F8" s="5">
        <v>1558952197</v>
      </c>
      <c r="G8" s="5">
        <v>890006516</v>
      </c>
      <c r="H8" s="5">
        <f>F8+G8</f>
        <v>2448958713</v>
      </c>
      <c r="I8" s="5">
        <v>724587011</v>
      </c>
      <c r="J8" s="5">
        <v>594496046</v>
      </c>
      <c r="K8" s="5">
        <f>I8+J8</f>
        <v>1319083057</v>
      </c>
      <c r="L8" s="5">
        <v>0</v>
      </c>
      <c r="M8" s="5">
        <v>0</v>
      </c>
      <c r="N8" s="5">
        <f>L8+M8</f>
        <v>0</v>
      </c>
      <c r="O8" s="5">
        <v>36898014</v>
      </c>
      <c r="P8" s="5">
        <v>51511605</v>
      </c>
      <c r="Q8" s="5">
        <f>O8+P8</f>
        <v>88409619</v>
      </c>
      <c r="R8" s="5">
        <v>0</v>
      </c>
      <c r="S8" s="5">
        <v>0</v>
      </c>
      <c r="T8" s="5">
        <f>R8+S8</f>
        <v>0</v>
      </c>
      <c r="U8" s="5">
        <v>0</v>
      </c>
      <c r="V8" s="5">
        <v>0</v>
      </c>
      <c r="W8" s="5">
        <f>U8+V8</f>
        <v>0</v>
      </c>
      <c r="X8" s="5">
        <v>14000041</v>
      </c>
      <c r="Y8" s="5">
        <v>0</v>
      </c>
      <c r="Z8" s="8">
        <f>X8+Y8</f>
        <v>14000041</v>
      </c>
      <c r="AA8" s="5">
        <v>121162385</v>
      </c>
      <c r="AB8" s="5">
        <v>0</v>
      </c>
      <c r="AC8" s="8">
        <f>AA8+AB8</f>
        <v>121162385</v>
      </c>
      <c r="AD8" s="5">
        <v>0</v>
      </c>
      <c r="AE8" s="5">
        <v>0</v>
      </c>
      <c r="AF8" s="6">
        <f>AD8+AE8</f>
        <v>0</v>
      </c>
    </row>
    <row r="9" spans="1:32" ht="19.5" customHeight="1">
      <c r="A9" s="54"/>
      <c r="B9" s="17" t="s">
        <v>4</v>
      </c>
      <c r="C9" s="5">
        <f t="shared" si="0"/>
        <v>88032112821</v>
      </c>
      <c r="D9" s="5">
        <f t="shared" si="0"/>
        <v>74274129245</v>
      </c>
      <c r="E9" s="6">
        <f t="shared" si="0"/>
        <v>162306242066</v>
      </c>
      <c r="F9" s="5">
        <v>37428426928</v>
      </c>
      <c r="G9" s="5">
        <v>41201582787</v>
      </c>
      <c r="H9" s="5">
        <f>F9+G9</f>
        <v>78630009715</v>
      </c>
      <c r="I9" s="5">
        <v>37457097364</v>
      </c>
      <c r="J9" s="5">
        <v>30770142514</v>
      </c>
      <c r="K9" s="5">
        <f>I9+J9</f>
        <v>68227239878</v>
      </c>
      <c r="L9" s="5">
        <v>4194283</v>
      </c>
      <c r="M9" s="5">
        <v>1517</v>
      </c>
      <c r="N9" s="5">
        <f>L9+M9</f>
        <v>4195800</v>
      </c>
      <c r="O9" s="5">
        <v>379247540</v>
      </c>
      <c r="P9" s="5">
        <v>572282519</v>
      </c>
      <c r="Q9" s="5">
        <f>O9+P9</f>
        <v>951530059</v>
      </c>
      <c r="R9" s="5">
        <v>0</v>
      </c>
      <c r="S9" s="5">
        <v>5242</v>
      </c>
      <c r="T9" s="5">
        <f>R9+S9</f>
        <v>5242</v>
      </c>
      <c r="U9" s="5">
        <v>76480533</v>
      </c>
      <c r="V9" s="5">
        <v>133447470</v>
      </c>
      <c r="W9" s="5">
        <f>U9+V9</f>
        <v>209928003</v>
      </c>
      <c r="X9" s="5">
        <v>12686666173</v>
      </c>
      <c r="Y9" s="5">
        <v>1596667196</v>
      </c>
      <c r="Z9" s="8">
        <f>X9+Y9</f>
        <v>14283333369</v>
      </c>
      <c r="AA9" s="5">
        <v>0</v>
      </c>
      <c r="AB9" s="5">
        <v>0</v>
      </c>
      <c r="AC9" s="8">
        <f>AA9+AB9</f>
        <v>0</v>
      </c>
      <c r="AD9" s="5">
        <v>0</v>
      </c>
      <c r="AE9" s="5">
        <v>0</v>
      </c>
      <c r="AF9" s="6">
        <f>AD9+AE9</f>
        <v>0</v>
      </c>
    </row>
    <row r="10" spans="1:32" ht="19.5" customHeight="1" thickBot="1">
      <c r="A10" s="22" t="s">
        <v>5</v>
      </c>
      <c r="B10" s="21"/>
      <c r="C10" s="9">
        <f t="shared" ref="C10:AF10" si="1">SUM(C6:C9)</f>
        <v>164335684021</v>
      </c>
      <c r="D10" s="9">
        <f t="shared" si="1"/>
        <v>142441935034</v>
      </c>
      <c r="E10" s="9">
        <f t="shared" si="1"/>
        <v>306777619055</v>
      </c>
      <c r="F10" s="9">
        <f t="shared" si="1"/>
        <v>88674300467</v>
      </c>
      <c r="G10" s="9">
        <f t="shared" si="1"/>
        <v>88925855700</v>
      </c>
      <c r="H10" s="9">
        <f t="shared" si="1"/>
        <v>177600156167</v>
      </c>
      <c r="I10" s="9">
        <f t="shared" si="1"/>
        <v>57886074733</v>
      </c>
      <c r="J10" s="9">
        <f t="shared" si="1"/>
        <v>49035998622</v>
      </c>
      <c r="K10" s="9">
        <f t="shared" si="1"/>
        <v>106922073355</v>
      </c>
      <c r="L10" s="9">
        <f t="shared" si="1"/>
        <v>4513023</v>
      </c>
      <c r="M10" s="9">
        <f t="shared" si="1"/>
        <v>446921</v>
      </c>
      <c r="N10" s="9">
        <f t="shared" si="1"/>
        <v>4959944</v>
      </c>
      <c r="O10" s="9">
        <f t="shared" si="1"/>
        <v>1557178075</v>
      </c>
      <c r="P10" s="9">
        <f t="shared" si="1"/>
        <v>1974556313</v>
      </c>
      <c r="Q10" s="9">
        <f t="shared" si="1"/>
        <v>3531734388</v>
      </c>
      <c r="R10" s="9">
        <f t="shared" si="1"/>
        <v>67610442</v>
      </c>
      <c r="S10" s="9">
        <f t="shared" si="1"/>
        <v>32334378</v>
      </c>
      <c r="T10" s="9">
        <f t="shared" si="1"/>
        <v>99944820</v>
      </c>
      <c r="U10" s="9">
        <f t="shared" si="1"/>
        <v>242710685</v>
      </c>
      <c r="V10" s="9">
        <f t="shared" si="1"/>
        <v>187319649</v>
      </c>
      <c r="W10" s="9">
        <f t="shared" si="1"/>
        <v>430030334</v>
      </c>
      <c r="X10" s="9">
        <f t="shared" si="1"/>
        <v>15243250166</v>
      </c>
      <c r="Y10" s="9">
        <f t="shared" si="1"/>
        <v>1875171124</v>
      </c>
      <c r="Z10" s="9">
        <f t="shared" si="1"/>
        <v>17118421290</v>
      </c>
      <c r="AA10" s="9">
        <f t="shared" si="1"/>
        <v>660046430</v>
      </c>
      <c r="AB10" s="9">
        <f t="shared" si="1"/>
        <v>403288213</v>
      </c>
      <c r="AC10" s="9">
        <f t="shared" si="1"/>
        <v>1063334643</v>
      </c>
      <c r="AD10" s="9">
        <f t="shared" si="1"/>
        <v>0</v>
      </c>
      <c r="AE10" s="9">
        <f t="shared" si="1"/>
        <v>6964114</v>
      </c>
      <c r="AF10" s="9">
        <f t="shared" si="1"/>
        <v>6964114</v>
      </c>
    </row>
    <row r="11" spans="1:32" ht="19.5" customHeight="1">
      <c r="A11" s="52" t="s">
        <v>24</v>
      </c>
      <c r="B11" s="18" t="s">
        <v>2</v>
      </c>
      <c r="C11" s="5">
        <f>F11+I11+L11+O11+U11+X11+AA11+AD11+R11</f>
        <v>29306319</v>
      </c>
      <c r="D11" s="5">
        <f>G11+J11+M11+P11+V11+Y11+AB11+AE11+S11</f>
        <v>5692579</v>
      </c>
      <c r="E11" s="6">
        <f>H11+K11+N11+Q11+W11+Z11+AC11+AF11+T11</f>
        <v>34998898</v>
      </c>
      <c r="F11" s="5">
        <v>8117996</v>
      </c>
      <c r="G11" s="5">
        <v>5383952</v>
      </c>
      <c r="H11" s="5">
        <f>F11+G11</f>
        <v>13501948</v>
      </c>
      <c r="I11" s="5">
        <v>0</v>
      </c>
      <c r="J11" s="5">
        <v>0</v>
      </c>
      <c r="K11" s="5">
        <f>I11+J11</f>
        <v>0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0</v>
      </c>
      <c r="V11" s="5">
        <v>0</v>
      </c>
      <c r="W11" s="5">
        <f>U11+V11</f>
        <v>0</v>
      </c>
      <c r="X11" s="5">
        <v>21188323</v>
      </c>
      <c r="Y11" s="5">
        <v>308627</v>
      </c>
      <c r="Z11" s="8">
        <f>X11+Y11</f>
        <v>21496950</v>
      </c>
      <c r="AA11" s="5">
        <v>0</v>
      </c>
      <c r="AB11" s="5">
        <v>0</v>
      </c>
      <c r="AC11" s="8">
        <f>AA11+AB11</f>
        <v>0</v>
      </c>
      <c r="AD11" s="5">
        <v>0</v>
      </c>
      <c r="AE11" s="5">
        <v>0</v>
      </c>
      <c r="AF11" s="6">
        <f>AD11+AE11</f>
        <v>0</v>
      </c>
    </row>
    <row r="12" spans="1:32" ht="19.5" customHeight="1">
      <c r="A12" s="53"/>
      <c r="B12" s="17" t="s">
        <v>3</v>
      </c>
      <c r="C12" s="5">
        <f t="shared" ref="C12:E14" si="2">F12+I12+L12+O12+U12+X12+AA12+AD12+R12</f>
        <v>44717615</v>
      </c>
      <c r="D12" s="5">
        <f t="shared" si="2"/>
        <v>0</v>
      </c>
      <c r="E12" s="6">
        <f t="shared" si="2"/>
        <v>44717615</v>
      </c>
      <c r="F12" s="5">
        <v>0</v>
      </c>
      <c r="G12" s="5">
        <v>0</v>
      </c>
      <c r="H12" s="5">
        <f>F12+G12</f>
        <v>0</v>
      </c>
      <c r="I12" s="5">
        <v>0</v>
      </c>
      <c r="J12" s="5">
        <v>0</v>
      </c>
      <c r="K12" s="5">
        <f>I12+J12</f>
        <v>0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0</v>
      </c>
      <c r="V12" s="5">
        <v>0</v>
      </c>
      <c r="W12" s="5">
        <f>U12+V12</f>
        <v>0</v>
      </c>
      <c r="X12" s="5">
        <v>44717615</v>
      </c>
      <c r="Y12" s="5">
        <v>0</v>
      </c>
      <c r="Z12" s="8">
        <f>X12+Y12</f>
        <v>44717615</v>
      </c>
      <c r="AA12" s="5">
        <v>0</v>
      </c>
      <c r="AB12" s="5">
        <v>0</v>
      </c>
      <c r="AC12" s="8">
        <f>AA12+AB12</f>
        <v>0</v>
      </c>
      <c r="AD12" s="5">
        <v>0</v>
      </c>
      <c r="AE12" s="5">
        <v>0</v>
      </c>
      <c r="AF12" s="6">
        <f>AD12+AE12</f>
        <v>0</v>
      </c>
    </row>
    <row r="13" spans="1:32" ht="19.5" customHeight="1">
      <c r="A13" s="53"/>
      <c r="B13" s="17" t="s">
        <v>59</v>
      </c>
      <c r="C13" s="5">
        <f t="shared" si="2"/>
        <v>625800000</v>
      </c>
      <c r="D13" s="5">
        <f t="shared" si="2"/>
        <v>0</v>
      </c>
      <c r="E13" s="6">
        <f t="shared" si="2"/>
        <v>625800000</v>
      </c>
      <c r="F13" s="5">
        <v>0</v>
      </c>
      <c r="G13" s="5">
        <v>0</v>
      </c>
      <c r="H13" s="5">
        <f>F13+G13</f>
        <v>0</v>
      </c>
      <c r="I13" s="5">
        <v>0</v>
      </c>
      <c r="J13" s="5">
        <v>0</v>
      </c>
      <c r="K13" s="5">
        <f>I13+J13</f>
        <v>0</v>
      </c>
      <c r="L13" s="5">
        <v>0</v>
      </c>
      <c r="M13" s="5">
        <v>0</v>
      </c>
      <c r="N13" s="5">
        <f>L13+M13</f>
        <v>0</v>
      </c>
      <c r="O13" s="5">
        <v>0</v>
      </c>
      <c r="P13" s="5">
        <v>0</v>
      </c>
      <c r="Q13" s="5">
        <f>O13+P13</f>
        <v>0</v>
      </c>
      <c r="R13" s="5">
        <v>0</v>
      </c>
      <c r="S13" s="5">
        <v>0</v>
      </c>
      <c r="T13" s="5">
        <f>R13+S13</f>
        <v>0</v>
      </c>
      <c r="U13" s="5">
        <v>0</v>
      </c>
      <c r="V13" s="5">
        <v>0</v>
      </c>
      <c r="W13" s="5">
        <f>U13+V13</f>
        <v>0</v>
      </c>
      <c r="X13" s="5">
        <v>625800000</v>
      </c>
      <c r="Y13" s="5">
        <v>0</v>
      </c>
      <c r="Z13" s="8">
        <f>X13+Y13</f>
        <v>625800000</v>
      </c>
      <c r="AA13" s="5">
        <v>0</v>
      </c>
      <c r="AB13" s="5">
        <v>0</v>
      </c>
      <c r="AC13" s="8">
        <f>AA13+AB13</f>
        <v>0</v>
      </c>
      <c r="AD13" s="5">
        <v>0</v>
      </c>
      <c r="AE13" s="5">
        <v>0</v>
      </c>
      <c r="AF13" s="6">
        <f>AD13+AE13</f>
        <v>0</v>
      </c>
    </row>
    <row r="14" spans="1:32" ht="19.5" customHeight="1">
      <c r="A14" s="54"/>
      <c r="B14" s="17" t="s">
        <v>4</v>
      </c>
      <c r="C14" s="5">
        <f t="shared" si="2"/>
        <v>364123823</v>
      </c>
      <c r="D14" s="5">
        <f t="shared" si="2"/>
        <v>182803246</v>
      </c>
      <c r="E14" s="6">
        <f t="shared" si="2"/>
        <v>546927069</v>
      </c>
      <c r="F14" s="5">
        <v>106916553</v>
      </c>
      <c r="G14" s="5">
        <v>165760937</v>
      </c>
      <c r="H14" s="5">
        <f>F14+G14</f>
        <v>272677490</v>
      </c>
      <c r="I14" s="5">
        <v>1071731</v>
      </c>
      <c r="J14" s="5">
        <v>0</v>
      </c>
      <c r="K14" s="5">
        <f>I14+J14</f>
        <v>1071731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145970</v>
      </c>
      <c r="V14" s="5">
        <v>730153</v>
      </c>
      <c r="W14" s="5">
        <f>U14+V14</f>
        <v>876123</v>
      </c>
      <c r="X14" s="5">
        <v>255989569</v>
      </c>
      <c r="Y14" s="5">
        <v>16312156</v>
      </c>
      <c r="Z14" s="8">
        <f>X14+Y14</f>
        <v>272301725</v>
      </c>
      <c r="AA14" s="5">
        <v>0</v>
      </c>
      <c r="AB14" s="5">
        <v>0</v>
      </c>
      <c r="AC14" s="8">
        <f>AA14+AB14</f>
        <v>0</v>
      </c>
      <c r="AD14" s="5">
        <v>0</v>
      </c>
      <c r="AE14" s="5">
        <v>0</v>
      </c>
      <c r="AF14" s="6">
        <f>AD14+AE14</f>
        <v>0</v>
      </c>
    </row>
    <row r="15" spans="1:32" ht="19.5" customHeight="1" thickBot="1">
      <c r="A15" s="22" t="s">
        <v>5</v>
      </c>
      <c r="B15" s="21"/>
      <c r="C15" s="9">
        <f t="shared" ref="C15:AF15" si="3">SUM(C11:C14)</f>
        <v>1063947757</v>
      </c>
      <c r="D15" s="9">
        <f t="shared" si="3"/>
        <v>188495825</v>
      </c>
      <c r="E15" s="9">
        <f t="shared" si="3"/>
        <v>1252443582</v>
      </c>
      <c r="F15" s="9">
        <f t="shared" si="3"/>
        <v>115034549</v>
      </c>
      <c r="G15" s="9">
        <f t="shared" si="3"/>
        <v>171144889</v>
      </c>
      <c r="H15" s="9">
        <f t="shared" si="3"/>
        <v>286179438</v>
      </c>
      <c r="I15" s="9">
        <f t="shared" si="3"/>
        <v>1071731</v>
      </c>
      <c r="J15" s="9">
        <f t="shared" si="3"/>
        <v>0</v>
      </c>
      <c r="K15" s="9">
        <f t="shared" si="3"/>
        <v>1071731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0</v>
      </c>
      <c r="T15" s="9">
        <f t="shared" si="3"/>
        <v>0</v>
      </c>
      <c r="U15" s="9">
        <f t="shared" si="3"/>
        <v>145970</v>
      </c>
      <c r="V15" s="9">
        <f t="shared" si="3"/>
        <v>730153</v>
      </c>
      <c r="W15" s="9">
        <f t="shared" si="3"/>
        <v>876123</v>
      </c>
      <c r="X15" s="9">
        <f t="shared" si="3"/>
        <v>947695507</v>
      </c>
      <c r="Y15" s="9">
        <f t="shared" si="3"/>
        <v>16620783</v>
      </c>
      <c r="Z15" s="9">
        <f t="shared" si="3"/>
        <v>964316290</v>
      </c>
      <c r="AA15" s="9">
        <f t="shared" si="3"/>
        <v>0</v>
      </c>
      <c r="AB15" s="9">
        <f t="shared" si="3"/>
        <v>0</v>
      </c>
      <c r="AC15" s="9">
        <f t="shared" si="3"/>
        <v>0</v>
      </c>
      <c r="AD15" s="9">
        <f t="shared" si="3"/>
        <v>0</v>
      </c>
      <c r="AE15" s="9">
        <f t="shared" si="3"/>
        <v>0</v>
      </c>
      <c r="AF15" s="9">
        <f t="shared" si="3"/>
        <v>0</v>
      </c>
    </row>
    <row r="16" spans="1:32" ht="19.5" customHeight="1">
      <c r="A16" s="52" t="s">
        <v>7</v>
      </c>
      <c r="B16" s="18" t="s">
        <v>2</v>
      </c>
      <c r="C16" s="5">
        <f>F16+I16+L16+O16+U16+X16+AA16+AD16+R16</f>
        <v>136479536</v>
      </c>
      <c r="D16" s="5">
        <f>G16+J16+M16+P16+V16+Y16+AB16+AE16+S16</f>
        <v>246998072</v>
      </c>
      <c r="E16" s="6">
        <f>H16+K16+N16+Q16+W16+Z16+AC16+AF16+T16</f>
        <v>383477608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0</v>
      </c>
      <c r="W16" s="5">
        <f>U16+V16</f>
        <v>0</v>
      </c>
      <c r="X16" s="5">
        <v>12921514</v>
      </c>
      <c r="Y16" s="5">
        <v>0</v>
      </c>
      <c r="Z16" s="8">
        <f>X16+Y16</f>
        <v>12921514</v>
      </c>
      <c r="AA16" s="5">
        <v>0</v>
      </c>
      <c r="AB16" s="5">
        <v>0</v>
      </c>
      <c r="AC16" s="8">
        <f>AA16+AB16</f>
        <v>0</v>
      </c>
      <c r="AD16" s="5">
        <v>123558022</v>
      </c>
      <c r="AE16" s="5">
        <v>246998072</v>
      </c>
      <c r="AF16" s="6">
        <f>AD16+AE16</f>
        <v>370556094</v>
      </c>
    </row>
    <row r="17" spans="1:32" ht="19.5" customHeight="1">
      <c r="A17" s="53"/>
      <c r="B17" s="17" t="s">
        <v>3</v>
      </c>
      <c r="C17" s="5">
        <f t="shared" ref="C17:E19" si="4">F17+I17+L17+O17+U17+X17+AA17+AD17+R17</f>
        <v>456685305</v>
      </c>
      <c r="D17" s="5">
        <f t="shared" si="4"/>
        <v>148156075</v>
      </c>
      <c r="E17" s="6">
        <f t="shared" si="4"/>
        <v>604841380</v>
      </c>
      <c r="F17" s="5">
        <v>0</v>
      </c>
      <c r="G17" s="5">
        <v>0</v>
      </c>
      <c r="H17" s="5">
        <f>F17+G17</f>
        <v>0</v>
      </c>
      <c r="I17" s="5">
        <v>0</v>
      </c>
      <c r="J17" s="5">
        <v>0</v>
      </c>
      <c r="K17" s="5">
        <f>I17+J17</f>
        <v>0</v>
      </c>
      <c r="L17" s="5">
        <v>0</v>
      </c>
      <c r="M17" s="5">
        <v>0</v>
      </c>
      <c r="N17" s="5">
        <f>L17+M17</f>
        <v>0</v>
      </c>
      <c r="O17" s="5">
        <v>0</v>
      </c>
      <c r="P17" s="5">
        <v>0</v>
      </c>
      <c r="Q17" s="5">
        <f>O17+P17</f>
        <v>0</v>
      </c>
      <c r="R17" s="5">
        <v>0</v>
      </c>
      <c r="S17" s="5">
        <v>0</v>
      </c>
      <c r="T17" s="5">
        <f>R17+S17</f>
        <v>0</v>
      </c>
      <c r="U17" s="5">
        <v>0</v>
      </c>
      <c r="V17" s="5">
        <v>0</v>
      </c>
      <c r="W17" s="5">
        <f>U17+V17</f>
        <v>0</v>
      </c>
      <c r="X17" s="5">
        <v>327597</v>
      </c>
      <c r="Y17" s="5">
        <v>0</v>
      </c>
      <c r="Z17" s="8">
        <f>X17+Y17</f>
        <v>327597</v>
      </c>
      <c r="AA17" s="5">
        <v>329686915</v>
      </c>
      <c r="AB17" s="5">
        <v>28988129</v>
      </c>
      <c r="AC17" s="8">
        <f>AA17+AB17</f>
        <v>358675044</v>
      </c>
      <c r="AD17" s="5">
        <v>126670793</v>
      </c>
      <c r="AE17" s="5">
        <v>119167946</v>
      </c>
      <c r="AF17" s="6">
        <f>AD17+AE17</f>
        <v>245838739</v>
      </c>
    </row>
    <row r="18" spans="1:32" ht="19.5" customHeight="1">
      <c r="A18" s="53"/>
      <c r="B18" s="17" t="s">
        <v>59</v>
      </c>
      <c r="C18" s="5">
        <f t="shared" si="4"/>
        <v>24664000</v>
      </c>
      <c r="D18" s="5">
        <f t="shared" si="4"/>
        <v>0</v>
      </c>
      <c r="E18" s="6">
        <f t="shared" si="4"/>
        <v>24664000</v>
      </c>
      <c r="F18" s="5">
        <v>0</v>
      </c>
      <c r="G18" s="5">
        <v>0</v>
      </c>
      <c r="H18" s="5">
        <f>F18+G18</f>
        <v>0</v>
      </c>
      <c r="I18" s="5">
        <v>0</v>
      </c>
      <c r="J18" s="5">
        <v>0</v>
      </c>
      <c r="K18" s="5">
        <f>I18+J18</f>
        <v>0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0</v>
      </c>
      <c r="V18" s="5">
        <v>0</v>
      </c>
      <c r="W18" s="5">
        <f>U18+V18</f>
        <v>0</v>
      </c>
      <c r="X18" s="5">
        <v>0</v>
      </c>
      <c r="Y18" s="5">
        <v>0</v>
      </c>
      <c r="Z18" s="8">
        <f>X18+Y18</f>
        <v>0</v>
      </c>
      <c r="AA18" s="5">
        <v>0</v>
      </c>
      <c r="AB18" s="5">
        <v>0</v>
      </c>
      <c r="AC18" s="8">
        <f>AA18+AB18</f>
        <v>0</v>
      </c>
      <c r="AD18" s="5">
        <v>24664000</v>
      </c>
      <c r="AE18" s="5">
        <v>0</v>
      </c>
      <c r="AF18" s="6">
        <f>AD18+AE18</f>
        <v>24664000</v>
      </c>
    </row>
    <row r="19" spans="1:32" ht="19.5" customHeight="1">
      <c r="A19" s="54"/>
      <c r="B19" s="17" t="s">
        <v>4</v>
      </c>
      <c r="C19" s="5">
        <f t="shared" si="4"/>
        <v>2537152</v>
      </c>
      <c r="D19" s="5">
        <f t="shared" si="4"/>
        <v>0</v>
      </c>
      <c r="E19" s="6">
        <f t="shared" si="4"/>
        <v>2537152</v>
      </c>
      <c r="F19" s="5">
        <v>0</v>
      </c>
      <c r="G19" s="5">
        <v>0</v>
      </c>
      <c r="H19" s="5">
        <f>F19+G19</f>
        <v>0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0</v>
      </c>
      <c r="V19" s="5">
        <v>0</v>
      </c>
      <c r="W19" s="5">
        <f>U19+V19</f>
        <v>0</v>
      </c>
      <c r="X19" s="5">
        <v>2537152</v>
      </c>
      <c r="Y19" s="5">
        <v>0</v>
      </c>
      <c r="Z19" s="8">
        <f>X19+Y19</f>
        <v>2537152</v>
      </c>
      <c r="AA19" s="5">
        <v>0</v>
      </c>
      <c r="AB19" s="5">
        <v>0</v>
      </c>
      <c r="AC19" s="8">
        <f>AA19+AB19</f>
        <v>0</v>
      </c>
      <c r="AD19" s="5">
        <v>0</v>
      </c>
      <c r="AE19" s="5">
        <v>0</v>
      </c>
      <c r="AF19" s="6">
        <f>AD19+AE19</f>
        <v>0</v>
      </c>
    </row>
    <row r="20" spans="1:32" ht="19.5" customHeight="1" thickBot="1">
      <c r="A20" s="22" t="s">
        <v>5</v>
      </c>
      <c r="B20" s="21"/>
      <c r="C20" s="9">
        <f t="shared" ref="C20:AF20" si="5">SUM(C16:C19)</f>
        <v>620365993</v>
      </c>
      <c r="D20" s="9">
        <f t="shared" si="5"/>
        <v>395154147</v>
      </c>
      <c r="E20" s="9">
        <f t="shared" si="5"/>
        <v>1015520140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0</v>
      </c>
      <c r="V20" s="9">
        <f t="shared" si="5"/>
        <v>0</v>
      </c>
      <c r="W20" s="9">
        <f t="shared" si="5"/>
        <v>0</v>
      </c>
      <c r="X20" s="9">
        <f t="shared" si="5"/>
        <v>15786263</v>
      </c>
      <c r="Y20" s="9">
        <f t="shared" si="5"/>
        <v>0</v>
      </c>
      <c r="Z20" s="9">
        <f t="shared" si="5"/>
        <v>15786263</v>
      </c>
      <c r="AA20" s="9">
        <f t="shared" si="5"/>
        <v>329686915</v>
      </c>
      <c r="AB20" s="9">
        <f t="shared" si="5"/>
        <v>28988129</v>
      </c>
      <c r="AC20" s="9">
        <f t="shared" si="5"/>
        <v>358675044</v>
      </c>
      <c r="AD20" s="9">
        <f t="shared" si="5"/>
        <v>274892815</v>
      </c>
      <c r="AE20" s="9">
        <f t="shared" si="5"/>
        <v>366166018</v>
      </c>
      <c r="AF20" s="9">
        <f t="shared" si="5"/>
        <v>641058833</v>
      </c>
    </row>
    <row r="21" spans="1:32" ht="19.5" customHeight="1">
      <c r="A21" s="52" t="s">
        <v>8</v>
      </c>
      <c r="B21" s="18" t="s">
        <v>2</v>
      </c>
      <c r="C21" s="5">
        <f>F21+I21+L21+O21+U21+X21+AA21+AD21+R21</f>
        <v>1245965056</v>
      </c>
      <c r="D21" s="5">
        <f>G21+J21+M21+P21+V21+Y21+AB21+AE21+S21</f>
        <v>255062409</v>
      </c>
      <c r="E21" s="6">
        <f>H21+K21+N21+Q21+W21+Z21+AC21+AF21+T21</f>
        <v>1501027465</v>
      </c>
      <c r="F21" s="5">
        <v>9283948</v>
      </c>
      <c r="G21" s="5">
        <v>37455148</v>
      </c>
      <c r="H21" s="5">
        <f>F21+G21</f>
        <v>46739096</v>
      </c>
      <c r="I21" s="5">
        <v>257206807</v>
      </c>
      <c r="J21" s="5">
        <v>90843130</v>
      </c>
      <c r="K21" s="5">
        <f>I21+J21</f>
        <v>348049937</v>
      </c>
      <c r="L21" s="5">
        <v>0</v>
      </c>
      <c r="M21" s="5">
        <v>0</v>
      </c>
      <c r="N21" s="5">
        <f>L21+M21</f>
        <v>0</v>
      </c>
      <c r="O21" s="5">
        <v>0</v>
      </c>
      <c r="P21" s="5">
        <v>0</v>
      </c>
      <c r="Q21" s="5">
        <f>O21+P21</f>
        <v>0</v>
      </c>
      <c r="R21" s="5">
        <v>0</v>
      </c>
      <c r="S21" s="5">
        <v>357256</v>
      </c>
      <c r="T21" s="5">
        <f>R21+S21</f>
        <v>357256</v>
      </c>
      <c r="U21" s="5">
        <v>0</v>
      </c>
      <c r="V21" s="5">
        <v>459</v>
      </c>
      <c r="W21" s="5">
        <f>U21+V21</f>
        <v>459</v>
      </c>
      <c r="X21" s="5">
        <v>977288400</v>
      </c>
      <c r="Y21" s="5">
        <v>107030599</v>
      </c>
      <c r="Z21" s="8">
        <f>X21+Y21</f>
        <v>1084318999</v>
      </c>
      <c r="AA21" s="5">
        <v>2180950</v>
      </c>
      <c r="AB21" s="5">
        <v>19375817</v>
      </c>
      <c r="AC21" s="8">
        <f>AA21+AB21</f>
        <v>21556767</v>
      </c>
      <c r="AD21" s="5">
        <v>4951</v>
      </c>
      <c r="AE21" s="5">
        <v>0</v>
      </c>
      <c r="AF21" s="6">
        <f>AD21+AE21</f>
        <v>4951</v>
      </c>
    </row>
    <row r="22" spans="1:32" ht="19.5" customHeight="1">
      <c r="A22" s="53"/>
      <c r="B22" s="17" t="s">
        <v>3</v>
      </c>
      <c r="C22" s="5">
        <f t="shared" ref="C22:E24" si="6">F22+I22+L22+O22+U22+X22+AA22+AD22+R22</f>
        <v>5652874317</v>
      </c>
      <c r="D22" s="5">
        <f t="shared" si="6"/>
        <v>4456299532</v>
      </c>
      <c r="E22" s="6">
        <f t="shared" si="6"/>
        <v>10109173849</v>
      </c>
      <c r="F22" s="5">
        <v>29765504</v>
      </c>
      <c r="G22" s="5">
        <v>0</v>
      </c>
      <c r="H22" s="5">
        <f>F22+G22</f>
        <v>29765504</v>
      </c>
      <c r="I22" s="5">
        <v>2411670</v>
      </c>
      <c r="J22" s="5">
        <v>1501695</v>
      </c>
      <c r="K22" s="5">
        <f>I22+J22</f>
        <v>3913365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0</v>
      </c>
      <c r="V22" s="5">
        <v>0</v>
      </c>
      <c r="W22" s="5">
        <f>U22+V22</f>
        <v>0</v>
      </c>
      <c r="X22" s="5">
        <v>864661974</v>
      </c>
      <c r="Y22" s="5">
        <v>105353240</v>
      </c>
      <c r="Z22" s="8">
        <f>X22+Y22</f>
        <v>970015214</v>
      </c>
      <c r="AA22" s="5">
        <v>4756035169</v>
      </c>
      <c r="AB22" s="5">
        <v>4349444597</v>
      </c>
      <c r="AC22" s="8">
        <f>AA22+AB22</f>
        <v>9105479766</v>
      </c>
      <c r="AD22" s="5">
        <v>0</v>
      </c>
      <c r="AE22" s="5">
        <v>0</v>
      </c>
      <c r="AF22" s="6">
        <f>AD22+AE22</f>
        <v>0</v>
      </c>
    </row>
    <row r="23" spans="1:32" ht="19.5" customHeight="1">
      <c r="A23" s="53"/>
      <c r="B23" s="17" t="s">
        <v>59</v>
      </c>
      <c r="C23" s="5">
        <f t="shared" si="6"/>
        <v>730198732</v>
      </c>
      <c r="D23" s="5">
        <f t="shared" si="6"/>
        <v>278678133</v>
      </c>
      <c r="E23" s="6">
        <f t="shared" si="6"/>
        <v>1008876865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5">
        <f>U23+V23</f>
        <v>0</v>
      </c>
      <c r="X23" s="5">
        <v>313147437</v>
      </c>
      <c r="Y23" s="5">
        <v>6153938</v>
      </c>
      <c r="Z23" s="8">
        <f>X23+Y23</f>
        <v>319301375</v>
      </c>
      <c r="AA23" s="5">
        <v>417051295</v>
      </c>
      <c r="AB23" s="5">
        <v>272524195</v>
      </c>
      <c r="AC23" s="8">
        <f>AA23+AB23</f>
        <v>689575490</v>
      </c>
      <c r="AD23" s="5">
        <v>0</v>
      </c>
      <c r="AE23" s="5">
        <v>0</v>
      </c>
      <c r="AF23" s="6">
        <f>AD23+AE23</f>
        <v>0</v>
      </c>
    </row>
    <row r="24" spans="1:32" ht="19.5" customHeight="1">
      <c r="A24" s="54"/>
      <c r="B24" s="17" t="s">
        <v>4</v>
      </c>
      <c r="C24" s="5">
        <f t="shared" si="6"/>
        <v>2455856784</v>
      </c>
      <c r="D24" s="5">
        <f t="shared" si="6"/>
        <v>798544151</v>
      </c>
      <c r="E24" s="6">
        <f t="shared" si="6"/>
        <v>3254400935</v>
      </c>
      <c r="F24" s="5">
        <v>327646774</v>
      </c>
      <c r="G24" s="5">
        <v>325685151</v>
      </c>
      <c r="H24" s="5">
        <f>F24+G24</f>
        <v>653331925</v>
      </c>
      <c r="I24" s="5">
        <v>267605823</v>
      </c>
      <c r="J24" s="5">
        <v>187854297</v>
      </c>
      <c r="K24" s="5">
        <f>I24+J24</f>
        <v>455460120</v>
      </c>
      <c r="L24" s="5">
        <v>0</v>
      </c>
      <c r="M24" s="5">
        <v>0</v>
      </c>
      <c r="N24" s="5">
        <f>L24+M24</f>
        <v>0</v>
      </c>
      <c r="O24" s="5">
        <v>0</v>
      </c>
      <c r="P24" s="5">
        <v>0</v>
      </c>
      <c r="Q24" s="5">
        <f>O24+P24</f>
        <v>0</v>
      </c>
      <c r="R24" s="5">
        <v>2380289</v>
      </c>
      <c r="S24" s="5">
        <v>7238340</v>
      </c>
      <c r="T24" s="5">
        <f>R24+S24</f>
        <v>9618629</v>
      </c>
      <c r="U24" s="5">
        <v>10623136</v>
      </c>
      <c r="V24" s="5">
        <v>3677200</v>
      </c>
      <c r="W24" s="5">
        <f>U24+V24</f>
        <v>14300336</v>
      </c>
      <c r="X24" s="5">
        <v>1847600762</v>
      </c>
      <c r="Y24" s="5">
        <v>274089163</v>
      </c>
      <c r="Z24" s="8">
        <f>X24+Y24</f>
        <v>2121689925</v>
      </c>
      <c r="AA24" s="5">
        <v>0</v>
      </c>
      <c r="AB24" s="5">
        <v>0</v>
      </c>
      <c r="AC24" s="8">
        <f>AA24+AB24</f>
        <v>0</v>
      </c>
      <c r="AD24" s="5">
        <v>0</v>
      </c>
      <c r="AE24" s="5">
        <v>0</v>
      </c>
      <c r="AF24" s="6">
        <f>AD24+AE24</f>
        <v>0</v>
      </c>
    </row>
    <row r="25" spans="1:32" ht="19.5" customHeight="1" thickBot="1">
      <c r="A25" s="22" t="s">
        <v>5</v>
      </c>
      <c r="B25" s="21"/>
      <c r="C25" s="9">
        <f t="shared" ref="C25:AF25" si="7">SUM(C21:C24)</f>
        <v>10084894889</v>
      </c>
      <c r="D25" s="9">
        <f t="shared" si="7"/>
        <v>5788584225</v>
      </c>
      <c r="E25" s="9">
        <f t="shared" si="7"/>
        <v>15873479114</v>
      </c>
      <c r="F25" s="9">
        <f t="shared" si="7"/>
        <v>366696226</v>
      </c>
      <c r="G25" s="9">
        <f t="shared" si="7"/>
        <v>363140299</v>
      </c>
      <c r="H25" s="9">
        <f t="shared" si="7"/>
        <v>729836525</v>
      </c>
      <c r="I25" s="9">
        <f t="shared" si="7"/>
        <v>527224300</v>
      </c>
      <c r="J25" s="9">
        <f t="shared" si="7"/>
        <v>280199122</v>
      </c>
      <c r="K25" s="9">
        <f t="shared" si="7"/>
        <v>807423422</v>
      </c>
      <c r="L25" s="9">
        <f t="shared" si="7"/>
        <v>0</v>
      </c>
      <c r="M25" s="9">
        <f t="shared" si="7"/>
        <v>0</v>
      </c>
      <c r="N25" s="9">
        <f t="shared" si="7"/>
        <v>0</v>
      </c>
      <c r="O25" s="9">
        <f t="shared" si="7"/>
        <v>0</v>
      </c>
      <c r="P25" s="9">
        <f t="shared" si="7"/>
        <v>0</v>
      </c>
      <c r="Q25" s="9">
        <f t="shared" si="7"/>
        <v>0</v>
      </c>
      <c r="R25" s="9">
        <f t="shared" si="7"/>
        <v>2380289</v>
      </c>
      <c r="S25" s="9">
        <f t="shared" si="7"/>
        <v>7595596</v>
      </c>
      <c r="T25" s="9">
        <f t="shared" si="7"/>
        <v>9975885</v>
      </c>
      <c r="U25" s="9">
        <f t="shared" si="7"/>
        <v>10623136</v>
      </c>
      <c r="V25" s="9">
        <f t="shared" si="7"/>
        <v>3677659</v>
      </c>
      <c r="W25" s="9">
        <f t="shared" si="7"/>
        <v>14300795</v>
      </c>
      <c r="X25" s="9">
        <f t="shared" si="7"/>
        <v>4002698573</v>
      </c>
      <c r="Y25" s="9">
        <f t="shared" si="7"/>
        <v>492626940</v>
      </c>
      <c r="Z25" s="9">
        <f t="shared" si="7"/>
        <v>4495325513</v>
      </c>
      <c r="AA25" s="9">
        <f t="shared" si="7"/>
        <v>5175267414</v>
      </c>
      <c r="AB25" s="9">
        <f t="shared" si="7"/>
        <v>4641344609</v>
      </c>
      <c r="AC25" s="9">
        <f t="shared" si="7"/>
        <v>9816612023</v>
      </c>
      <c r="AD25" s="9">
        <f t="shared" si="7"/>
        <v>4951</v>
      </c>
      <c r="AE25" s="9">
        <f t="shared" si="7"/>
        <v>0</v>
      </c>
      <c r="AF25" s="9">
        <f t="shared" si="7"/>
        <v>4951</v>
      </c>
    </row>
    <row r="26" spans="1:32" ht="19.5" customHeight="1">
      <c r="A26" s="52" t="s">
        <v>25</v>
      </c>
      <c r="B26" s="18" t="s">
        <v>2</v>
      </c>
      <c r="C26" s="5">
        <f>F26+I26+L26+O26+U26+X26+AA26+AD26+R26</f>
        <v>23363600</v>
      </c>
      <c r="D26" s="5">
        <f>G26+J26+M26+P26+V26+Y26+AB26+AE26+S26</f>
        <v>6661237</v>
      </c>
      <c r="E26" s="6">
        <f>H26+K26+N26+Q26+W26+Z26+AC26+AF26+T26</f>
        <v>30024837</v>
      </c>
      <c r="F26" s="5">
        <v>0</v>
      </c>
      <c r="G26" s="5">
        <v>0</v>
      </c>
      <c r="H26" s="5">
        <f>F26+G26</f>
        <v>0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5">
        <f>U26+V26</f>
        <v>0</v>
      </c>
      <c r="X26" s="5">
        <v>0</v>
      </c>
      <c r="Y26" s="5">
        <v>0</v>
      </c>
      <c r="Z26" s="8">
        <f>X26+Y26</f>
        <v>0</v>
      </c>
      <c r="AA26" s="5">
        <v>0</v>
      </c>
      <c r="AB26" s="5">
        <v>0</v>
      </c>
      <c r="AC26" s="8">
        <f>AA26+AB26</f>
        <v>0</v>
      </c>
      <c r="AD26" s="5">
        <v>23363600</v>
      </c>
      <c r="AE26" s="5">
        <v>6661237</v>
      </c>
      <c r="AF26" s="6">
        <f>AD26+AE26</f>
        <v>30024837</v>
      </c>
    </row>
    <row r="27" spans="1:32" ht="19.5" customHeight="1">
      <c r="A27" s="53"/>
      <c r="B27" s="17" t="s">
        <v>3</v>
      </c>
      <c r="C27" s="5">
        <f t="shared" ref="C27:E29" si="8">F27+I27+L27+O27+U27+X27+AA27+AD27+R27</f>
        <v>0</v>
      </c>
      <c r="D27" s="5">
        <f t="shared" si="8"/>
        <v>28036986</v>
      </c>
      <c r="E27" s="6">
        <f t="shared" si="8"/>
        <v>28036986</v>
      </c>
      <c r="F27" s="5">
        <v>0</v>
      </c>
      <c r="G27" s="5">
        <v>0</v>
      </c>
      <c r="H27" s="5">
        <f>F27+G27</f>
        <v>0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0</v>
      </c>
      <c r="V27" s="5">
        <v>0</v>
      </c>
      <c r="W27" s="5">
        <f>U27+V27</f>
        <v>0</v>
      </c>
      <c r="X27" s="5">
        <v>0</v>
      </c>
      <c r="Y27" s="5">
        <v>0</v>
      </c>
      <c r="Z27" s="8">
        <f>X27+Y27</f>
        <v>0</v>
      </c>
      <c r="AA27" s="5">
        <v>0</v>
      </c>
      <c r="AB27" s="5">
        <v>0</v>
      </c>
      <c r="AC27" s="8">
        <f>AA27+AB27</f>
        <v>0</v>
      </c>
      <c r="AD27" s="5">
        <v>0</v>
      </c>
      <c r="AE27" s="5">
        <v>28036986</v>
      </c>
      <c r="AF27" s="6">
        <f>AD27+AE27</f>
        <v>28036986</v>
      </c>
    </row>
    <row r="28" spans="1:32" ht="19.5" customHeight="1">
      <c r="A28" s="53"/>
      <c r="B28" s="17" t="s">
        <v>59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v>0</v>
      </c>
      <c r="G28" s="5">
        <v>0</v>
      </c>
      <c r="H28" s="5">
        <f>F28+G28</f>
        <v>0</v>
      </c>
      <c r="I28" s="5">
        <v>0</v>
      </c>
      <c r="J28" s="5">
        <v>0</v>
      </c>
      <c r="K28" s="5">
        <f>I28+J28</f>
        <v>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0</v>
      </c>
      <c r="V28" s="5">
        <v>0</v>
      </c>
      <c r="W28" s="5">
        <f>U28+V28</f>
        <v>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8">
        <f>AA28+AB28</f>
        <v>0</v>
      </c>
      <c r="AD28" s="5">
        <v>0</v>
      </c>
      <c r="AE28" s="5">
        <v>0</v>
      </c>
      <c r="AF28" s="6">
        <f>AD28+AE28</f>
        <v>0</v>
      </c>
    </row>
    <row r="29" spans="1:32" ht="19.5" customHeight="1">
      <c r="A29" s="54"/>
      <c r="B29" s="17" t="s">
        <v>4</v>
      </c>
      <c r="C29" s="5">
        <f t="shared" si="8"/>
        <v>0</v>
      </c>
      <c r="D29" s="5">
        <f t="shared" si="8"/>
        <v>0</v>
      </c>
      <c r="E29" s="6">
        <f t="shared" si="8"/>
        <v>0</v>
      </c>
      <c r="F29" s="5">
        <v>0</v>
      </c>
      <c r="G29" s="5">
        <v>0</v>
      </c>
      <c r="H29" s="5">
        <f>F29+G29</f>
        <v>0</v>
      </c>
      <c r="I29" s="5">
        <v>0</v>
      </c>
      <c r="J29" s="5">
        <v>0</v>
      </c>
      <c r="K29" s="5">
        <f>I29+J29</f>
        <v>0</v>
      </c>
      <c r="L29" s="5">
        <v>0</v>
      </c>
      <c r="M29" s="5">
        <v>0</v>
      </c>
      <c r="N29" s="5">
        <f>L29+M29</f>
        <v>0</v>
      </c>
      <c r="O29" s="5">
        <v>0</v>
      </c>
      <c r="P29" s="5">
        <v>0</v>
      </c>
      <c r="Q29" s="5">
        <f>O29+P29</f>
        <v>0</v>
      </c>
      <c r="R29" s="5">
        <v>0</v>
      </c>
      <c r="S29" s="5">
        <v>0</v>
      </c>
      <c r="T29" s="5">
        <f>R29+S29</f>
        <v>0</v>
      </c>
      <c r="U29" s="5">
        <v>0</v>
      </c>
      <c r="V29" s="5">
        <v>0</v>
      </c>
      <c r="W29" s="5">
        <f>U29+V29</f>
        <v>0</v>
      </c>
      <c r="X29" s="5">
        <v>0</v>
      </c>
      <c r="Y29" s="5">
        <v>0</v>
      </c>
      <c r="Z29" s="8">
        <f>X29+Y29</f>
        <v>0</v>
      </c>
      <c r="AA29" s="5">
        <v>0</v>
      </c>
      <c r="AB29" s="5">
        <v>0</v>
      </c>
      <c r="AC29" s="8">
        <f>AA29+AB29</f>
        <v>0</v>
      </c>
      <c r="AD29" s="5">
        <v>0</v>
      </c>
      <c r="AE29" s="5">
        <v>0</v>
      </c>
      <c r="AF29" s="6">
        <f>AD29+AE29</f>
        <v>0</v>
      </c>
    </row>
    <row r="30" spans="1:32" ht="19.5" customHeight="1" thickBot="1">
      <c r="A30" s="22" t="s">
        <v>5</v>
      </c>
      <c r="B30" s="21"/>
      <c r="C30" s="9">
        <f t="shared" ref="C30:AF30" si="9">SUM(C26:C29)</f>
        <v>23363600</v>
      </c>
      <c r="D30" s="9">
        <f t="shared" si="9"/>
        <v>34698223</v>
      </c>
      <c r="E30" s="9">
        <f t="shared" si="9"/>
        <v>58061823</v>
      </c>
      <c r="F30" s="9">
        <f t="shared" si="9"/>
        <v>0</v>
      </c>
      <c r="G30" s="9">
        <f t="shared" si="9"/>
        <v>0</v>
      </c>
      <c r="H30" s="9">
        <f t="shared" si="9"/>
        <v>0</v>
      </c>
      <c r="I30" s="9">
        <f t="shared" si="9"/>
        <v>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</v>
      </c>
      <c r="R30" s="9">
        <f t="shared" si="9"/>
        <v>0</v>
      </c>
      <c r="S30" s="9">
        <f t="shared" si="9"/>
        <v>0</v>
      </c>
      <c r="T30" s="9">
        <f t="shared" si="9"/>
        <v>0</v>
      </c>
      <c r="U30" s="9">
        <f t="shared" si="9"/>
        <v>0</v>
      </c>
      <c r="V30" s="9">
        <f t="shared" si="9"/>
        <v>0</v>
      </c>
      <c r="W30" s="9">
        <f t="shared" si="9"/>
        <v>0</v>
      </c>
      <c r="X30" s="9">
        <f t="shared" si="9"/>
        <v>0</v>
      </c>
      <c r="Y30" s="9">
        <f t="shared" si="9"/>
        <v>0</v>
      </c>
      <c r="Z30" s="9">
        <f t="shared" si="9"/>
        <v>0</v>
      </c>
      <c r="AA30" s="9">
        <f t="shared" si="9"/>
        <v>0</v>
      </c>
      <c r="AB30" s="9">
        <f t="shared" si="9"/>
        <v>0</v>
      </c>
      <c r="AC30" s="9">
        <f t="shared" si="9"/>
        <v>0</v>
      </c>
      <c r="AD30" s="9">
        <f t="shared" si="9"/>
        <v>23363600</v>
      </c>
      <c r="AE30" s="9">
        <f t="shared" si="9"/>
        <v>34698223</v>
      </c>
      <c r="AF30" s="9">
        <f t="shared" si="9"/>
        <v>58061823</v>
      </c>
    </row>
    <row r="31" spans="1:32" ht="19.5" customHeight="1">
      <c r="A31" s="52" t="s">
        <v>26</v>
      </c>
      <c r="B31" s="18" t="s">
        <v>2</v>
      </c>
      <c r="C31" s="5">
        <f>F31+I31+L31+O31+U31+X31+AA31+AD31+R31</f>
        <v>11540054</v>
      </c>
      <c r="D31" s="5">
        <f>G31+J31+M31+P31+V31+Y31+AB31+AE31+S31</f>
        <v>14121894</v>
      </c>
      <c r="E31" s="6">
        <f>H31+K31+N31+Q31+W31+Z31+AC31+AF31+T31</f>
        <v>25661948</v>
      </c>
      <c r="F31" s="5">
        <v>11239564</v>
      </c>
      <c r="G31" s="5">
        <v>13966198</v>
      </c>
      <c r="H31" s="5">
        <f>F31+G31</f>
        <v>25205762</v>
      </c>
      <c r="I31" s="5">
        <v>300490</v>
      </c>
      <c r="J31" s="5">
        <v>155696</v>
      </c>
      <c r="K31" s="5">
        <f>I31+J31</f>
        <v>456186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0</v>
      </c>
      <c r="V31" s="5">
        <v>0</v>
      </c>
      <c r="W31" s="5">
        <f>U31+V31</f>
        <v>0</v>
      </c>
      <c r="X31" s="5">
        <v>0</v>
      </c>
      <c r="Y31" s="5">
        <v>0</v>
      </c>
      <c r="Z31" s="8">
        <f>X31+Y31</f>
        <v>0</v>
      </c>
      <c r="AA31" s="5">
        <v>0</v>
      </c>
      <c r="AB31" s="5">
        <v>0</v>
      </c>
      <c r="AC31" s="8">
        <f>AA31+AB31</f>
        <v>0</v>
      </c>
      <c r="AD31" s="5">
        <v>0</v>
      </c>
      <c r="AE31" s="5">
        <v>0</v>
      </c>
      <c r="AF31" s="6">
        <f>AD31+AE31</f>
        <v>0</v>
      </c>
    </row>
    <row r="32" spans="1:32" ht="19.5" customHeight="1">
      <c r="A32" s="53"/>
      <c r="B32" s="17" t="s">
        <v>3</v>
      </c>
      <c r="C32" s="5">
        <f t="shared" ref="C32:E34" si="10">F32+I32+L32+O32+U32+X32+AA32+AD32+R32</f>
        <v>153922378</v>
      </c>
      <c r="D32" s="5">
        <f t="shared" si="10"/>
        <v>50086219</v>
      </c>
      <c r="E32" s="6">
        <f t="shared" si="10"/>
        <v>204008597</v>
      </c>
      <c r="F32" s="5">
        <v>5323812</v>
      </c>
      <c r="G32" s="5">
        <v>1762753</v>
      </c>
      <c r="H32" s="5">
        <f>F32+G32</f>
        <v>7086565</v>
      </c>
      <c r="I32" s="5">
        <v>0</v>
      </c>
      <c r="J32" s="5">
        <v>0</v>
      </c>
      <c r="K32" s="5">
        <f>I32+J32</f>
        <v>0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0</v>
      </c>
      <c r="V32" s="5">
        <v>0</v>
      </c>
      <c r="W32" s="5">
        <f>U32+V32</f>
        <v>0</v>
      </c>
      <c r="X32" s="5">
        <v>148598566</v>
      </c>
      <c r="Y32" s="5">
        <v>48323466</v>
      </c>
      <c r="Z32" s="8">
        <f>X32+Y32</f>
        <v>196922032</v>
      </c>
      <c r="AA32" s="5">
        <v>0</v>
      </c>
      <c r="AB32" s="5">
        <v>0</v>
      </c>
      <c r="AC32" s="8">
        <f>AA32+AB32</f>
        <v>0</v>
      </c>
      <c r="AD32" s="5">
        <v>0</v>
      </c>
      <c r="AE32" s="5">
        <v>0</v>
      </c>
      <c r="AF32" s="6">
        <f>AD32+AE32</f>
        <v>0</v>
      </c>
    </row>
    <row r="33" spans="1:32" ht="19.5" customHeight="1">
      <c r="A33" s="53"/>
      <c r="B33" s="17" t="s">
        <v>59</v>
      </c>
      <c r="C33" s="5">
        <f t="shared" si="10"/>
        <v>0</v>
      </c>
      <c r="D33" s="5">
        <f t="shared" si="10"/>
        <v>0</v>
      </c>
      <c r="E33" s="6">
        <f t="shared" si="10"/>
        <v>0</v>
      </c>
      <c r="F33" s="5">
        <v>0</v>
      </c>
      <c r="G33" s="5">
        <v>0</v>
      </c>
      <c r="H33" s="5">
        <f>F33+G33</f>
        <v>0</v>
      </c>
      <c r="I33" s="5">
        <v>0</v>
      </c>
      <c r="J33" s="5">
        <v>0</v>
      </c>
      <c r="K33" s="5">
        <f>I33+J33</f>
        <v>0</v>
      </c>
      <c r="L33" s="5">
        <v>0</v>
      </c>
      <c r="M33" s="5">
        <v>0</v>
      </c>
      <c r="N33" s="5">
        <f>L33+M33</f>
        <v>0</v>
      </c>
      <c r="O33" s="5">
        <v>0</v>
      </c>
      <c r="P33" s="5">
        <v>0</v>
      </c>
      <c r="Q33" s="5">
        <f>O33+P33</f>
        <v>0</v>
      </c>
      <c r="R33" s="5">
        <v>0</v>
      </c>
      <c r="S33" s="5">
        <v>0</v>
      </c>
      <c r="T33" s="5">
        <f>R33+S33</f>
        <v>0</v>
      </c>
      <c r="U33" s="5">
        <v>0</v>
      </c>
      <c r="V33" s="5">
        <v>0</v>
      </c>
      <c r="W33" s="5">
        <f>U33+V33</f>
        <v>0</v>
      </c>
      <c r="X33" s="5">
        <v>0</v>
      </c>
      <c r="Y33" s="5">
        <v>0</v>
      </c>
      <c r="Z33" s="8">
        <f>X33+Y33</f>
        <v>0</v>
      </c>
      <c r="AA33" s="5">
        <v>0</v>
      </c>
      <c r="AB33" s="5">
        <v>0</v>
      </c>
      <c r="AC33" s="8">
        <f>AA33+AB33</f>
        <v>0</v>
      </c>
      <c r="AD33" s="5">
        <v>0</v>
      </c>
      <c r="AE33" s="5">
        <v>0</v>
      </c>
      <c r="AF33" s="6">
        <f>AD33+AE33</f>
        <v>0</v>
      </c>
    </row>
    <row r="34" spans="1:32" ht="19.5" customHeight="1">
      <c r="A34" s="54"/>
      <c r="B34" s="17" t="s">
        <v>4</v>
      </c>
      <c r="C34" s="5">
        <f t="shared" si="10"/>
        <v>2583988743</v>
      </c>
      <c r="D34" s="5">
        <f t="shared" si="10"/>
        <v>610255507</v>
      </c>
      <c r="E34" s="6">
        <f t="shared" si="10"/>
        <v>3194244250</v>
      </c>
      <c r="F34" s="5">
        <v>172315629</v>
      </c>
      <c r="G34" s="5">
        <v>323031795</v>
      </c>
      <c r="H34" s="5">
        <f>F34+G34</f>
        <v>495347424</v>
      </c>
      <c r="I34" s="5">
        <v>6195</v>
      </c>
      <c r="J34" s="5">
        <v>22079261</v>
      </c>
      <c r="K34" s="5">
        <f>I34+J34</f>
        <v>22085456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0</v>
      </c>
      <c r="V34" s="5">
        <v>0</v>
      </c>
      <c r="W34" s="5">
        <f>U34+V34</f>
        <v>0</v>
      </c>
      <c r="X34" s="5">
        <v>2411666919</v>
      </c>
      <c r="Y34" s="5">
        <v>265144451</v>
      </c>
      <c r="Z34" s="8">
        <f>X34+Y34</f>
        <v>2676811370</v>
      </c>
      <c r="AA34" s="5">
        <v>0</v>
      </c>
      <c r="AB34" s="5">
        <v>0</v>
      </c>
      <c r="AC34" s="8">
        <f>AA34+AB34</f>
        <v>0</v>
      </c>
      <c r="AD34" s="5">
        <v>0</v>
      </c>
      <c r="AE34" s="5">
        <v>0</v>
      </c>
      <c r="AF34" s="6">
        <f>AD34+AE34</f>
        <v>0</v>
      </c>
    </row>
    <row r="35" spans="1:32" ht="19.5" customHeight="1" thickBot="1">
      <c r="A35" s="22" t="s">
        <v>5</v>
      </c>
      <c r="B35" s="21"/>
      <c r="C35" s="9">
        <f t="shared" ref="C35:AF35" si="11">SUM(C31:C34)</f>
        <v>2749451175</v>
      </c>
      <c r="D35" s="9">
        <f t="shared" si="11"/>
        <v>674463620</v>
      </c>
      <c r="E35" s="9">
        <f t="shared" si="11"/>
        <v>3423914795</v>
      </c>
      <c r="F35" s="9">
        <f t="shared" si="11"/>
        <v>188879005</v>
      </c>
      <c r="G35" s="9">
        <f t="shared" si="11"/>
        <v>338760746</v>
      </c>
      <c r="H35" s="9">
        <f t="shared" si="11"/>
        <v>527639751</v>
      </c>
      <c r="I35" s="9">
        <f t="shared" si="11"/>
        <v>306685</v>
      </c>
      <c r="J35" s="9">
        <f t="shared" si="11"/>
        <v>22234957</v>
      </c>
      <c r="K35" s="9">
        <f t="shared" si="11"/>
        <v>22541642</v>
      </c>
      <c r="L35" s="9">
        <f t="shared" si="11"/>
        <v>0</v>
      </c>
      <c r="M35" s="9">
        <f t="shared" si="11"/>
        <v>0</v>
      </c>
      <c r="N35" s="9">
        <f t="shared" si="11"/>
        <v>0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0</v>
      </c>
      <c r="T35" s="9">
        <f t="shared" si="11"/>
        <v>0</v>
      </c>
      <c r="U35" s="9">
        <f t="shared" si="11"/>
        <v>0</v>
      </c>
      <c r="V35" s="9">
        <f t="shared" si="11"/>
        <v>0</v>
      </c>
      <c r="W35" s="9">
        <f t="shared" si="11"/>
        <v>0</v>
      </c>
      <c r="X35" s="9">
        <f t="shared" si="11"/>
        <v>2560265485</v>
      </c>
      <c r="Y35" s="9">
        <f t="shared" si="11"/>
        <v>313467917</v>
      </c>
      <c r="Z35" s="9">
        <f t="shared" si="11"/>
        <v>2873733402</v>
      </c>
      <c r="AA35" s="9">
        <f t="shared" si="11"/>
        <v>0</v>
      </c>
      <c r="AB35" s="9">
        <f t="shared" si="11"/>
        <v>0</v>
      </c>
      <c r="AC35" s="9">
        <f t="shared" si="11"/>
        <v>0</v>
      </c>
      <c r="AD35" s="9">
        <f t="shared" si="11"/>
        <v>0</v>
      </c>
      <c r="AE35" s="9">
        <f t="shared" si="11"/>
        <v>0</v>
      </c>
      <c r="AF35" s="9">
        <f t="shared" si="11"/>
        <v>0</v>
      </c>
    </row>
    <row r="36" spans="1:32" ht="19.5" customHeight="1">
      <c r="A36" s="52" t="s">
        <v>27</v>
      </c>
      <c r="B36" s="18" t="s">
        <v>2</v>
      </c>
      <c r="C36" s="5">
        <f>F36+I36+L36+O36+U36+X36+AA36+AD36+R36</f>
        <v>309665132</v>
      </c>
      <c r="D36" s="5">
        <f>G36+J36+M36+P36+V36+Y36+AB36+AE36+S36</f>
        <v>4144041</v>
      </c>
      <c r="E36" s="6">
        <f>H36+K36+N36+Q36+W36+Z36+AC36+AF36+T36</f>
        <v>313809173</v>
      </c>
      <c r="F36" s="5">
        <v>31614678</v>
      </c>
      <c r="G36" s="5">
        <v>2595772</v>
      </c>
      <c r="H36" s="5">
        <f>F36+G36</f>
        <v>34210450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31400006</v>
      </c>
      <c r="V36" s="5">
        <v>0</v>
      </c>
      <c r="W36" s="5">
        <f>U36+V36</f>
        <v>31400006</v>
      </c>
      <c r="X36" s="5">
        <v>246650448</v>
      </c>
      <c r="Y36" s="5">
        <v>1548269</v>
      </c>
      <c r="Z36" s="8">
        <f>X36+Y36</f>
        <v>248198717</v>
      </c>
      <c r="AA36" s="5">
        <v>0</v>
      </c>
      <c r="AB36" s="5">
        <v>0</v>
      </c>
      <c r="AC36" s="8">
        <f>AA36+AB36</f>
        <v>0</v>
      </c>
      <c r="AD36" s="5">
        <v>0</v>
      </c>
      <c r="AE36" s="5">
        <v>0</v>
      </c>
      <c r="AF36" s="6">
        <f>AD36+AE36</f>
        <v>0</v>
      </c>
    </row>
    <row r="37" spans="1:32" ht="19.5" customHeight="1">
      <c r="A37" s="53"/>
      <c r="B37" s="17" t="s">
        <v>3</v>
      </c>
      <c r="C37" s="5">
        <f t="shared" ref="C37:E39" si="12">F37+I37+L37+O37+U37+X37+AA37+AD37+R37</f>
        <v>1598920457</v>
      </c>
      <c r="D37" s="5">
        <f t="shared" si="12"/>
        <v>548360030</v>
      </c>
      <c r="E37" s="6">
        <f t="shared" si="12"/>
        <v>2147280487</v>
      </c>
      <c r="F37" s="5">
        <v>0</v>
      </c>
      <c r="G37" s="5">
        <v>0</v>
      </c>
      <c r="H37" s="5">
        <f>F37+G37</f>
        <v>0</v>
      </c>
      <c r="I37" s="5">
        <v>0</v>
      </c>
      <c r="J37" s="5">
        <v>0</v>
      </c>
      <c r="K37" s="5">
        <f>I37+J37</f>
        <v>0</v>
      </c>
      <c r="L37" s="5">
        <v>0</v>
      </c>
      <c r="M37" s="5">
        <v>0</v>
      </c>
      <c r="N37" s="5">
        <f>L37+M37</f>
        <v>0</v>
      </c>
      <c r="O37" s="5">
        <v>0</v>
      </c>
      <c r="P37" s="5">
        <v>0</v>
      </c>
      <c r="Q37" s="5">
        <f>O37+P37</f>
        <v>0</v>
      </c>
      <c r="R37" s="5">
        <v>0</v>
      </c>
      <c r="S37" s="5">
        <v>0</v>
      </c>
      <c r="T37" s="5">
        <f>R37+S37</f>
        <v>0</v>
      </c>
      <c r="U37" s="5">
        <v>0</v>
      </c>
      <c r="V37" s="5">
        <v>0</v>
      </c>
      <c r="W37" s="5">
        <f>U37+V37</f>
        <v>0</v>
      </c>
      <c r="X37" s="5">
        <v>226577941</v>
      </c>
      <c r="Y37" s="5">
        <v>8064651</v>
      </c>
      <c r="Z37" s="8">
        <f>X37+Y37</f>
        <v>234642592</v>
      </c>
      <c r="AA37" s="5">
        <v>1372342516</v>
      </c>
      <c r="AB37" s="5">
        <v>540295379</v>
      </c>
      <c r="AC37" s="8">
        <f>AA37+AB37</f>
        <v>1912637895</v>
      </c>
      <c r="AD37" s="5">
        <v>0</v>
      </c>
      <c r="AE37" s="5">
        <v>0</v>
      </c>
      <c r="AF37" s="6">
        <f>AD37+AE37</f>
        <v>0</v>
      </c>
    </row>
    <row r="38" spans="1:32" ht="19.5" customHeight="1">
      <c r="A38" s="53"/>
      <c r="B38" s="17" t="s">
        <v>59</v>
      </c>
      <c r="C38" s="5">
        <f t="shared" si="12"/>
        <v>62118645</v>
      </c>
      <c r="D38" s="5">
        <f t="shared" si="12"/>
        <v>48667590</v>
      </c>
      <c r="E38" s="6">
        <f t="shared" si="12"/>
        <v>110786235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5">
        <f>U38+V38</f>
        <v>0</v>
      </c>
      <c r="X38" s="5">
        <v>0</v>
      </c>
      <c r="Y38" s="5">
        <v>0</v>
      </c>
      <c r="Z38" s="8">
        <f>X38+Y38</f>
        <v>0</v>
      </c>
      <c r="AA38" s="5">
        <v>62118645</v>
      </c>
      <c r="AB38" s="5">
        <v>48667590</v>
      </c>
      <c r="AC38" s="8">
        <f>AA38+AB38</f>
        <v>110786235</v>
      </c>
      <c r="AD38" s="5">
        <v>0</v>
      </c>
      <c r="AE38" s="5">
        <v>0</v>
      </c>
      <c r="AF38" s="6">
        <f>AD38+AE38</f>
        <v>0</v>
      </c>
    </row>
    <row r="39" spans="1:32" ht="19.5" customHeight="1">
      <c r="A39" s="54"/>
      <c r="B39" s="17" t="s">
        <v>4</v>
      </c>
      <c r="C39" s="5">
        <f t="shared" si="12"/>
        <v>382895293</v>
      </c>
      <c r="D39" s="5">
        <f t="shared" si="12"/>
        <v>971963716</v>
      </c>
      <c r="E39" s="6">
        <f t="shared" si="12"/>
        <v>1354859009</v>
      </c>
      <c r="F39" s="5">
        <v>148345238</v>
      </c>
      <c r="G39" s="5">
        <v>671221605</v>
      </c>
      <c r="H39" s="5">
        <f>F39+G39</f>
        <v>819566843</v>
      </c>
      <c r="I39" s="5">
        <v>101181015</v>
      </c>
      <c r="J39" s="5">
        <v>264976984</v>
      </c>
      <c r="K39" s="5">
        <f>I39+J39</f>
        <v>366157999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12935741</v>
      </c>
      <c r="V39" s="5">
        <v>0</v>
      </c>
      <c r="W39" s="5">
        <f>U39+V39</f>
        <v>12935741</v>
      </c>
      <c r="X39" s="5">
        <v>120433299</v>
      </c>
      <c r="Y39" s="5">
        <v>35765127</v>
      </c>
      <c r="Z39" s="8">
        <f>X39+Y39</f>
        <v>156198426</v>
      </c>
      <c r="AA39" s="5">
        <v>0</v>
      </c>
      <c r="AB39" s="5">
        <v>0</v>
      </c>
      <c r="AC39" s="8">
        <f>AA39+AB39</f>
        <v>0</v>
      </c>
      <c r="AD39" s="5">
        <v>0</v>
      </c>
      <c r="AE39" s="5">
        <v>0</v>
      </c>
      <c r="AF39" s="6">
        <f>AD39+AE39</f>
        <v>0</v>
      </c>
    </row>
    <row r="40" spans="1:32" ht="19.5" customHeight="1" thickBot="1">
      <c r="A40" s="22" t="s">
        <v>5</v>
      </c>
      <c r="B40" s="21"/>
      <c r="C40" s="9">
        <f t="shared" ref="C40:AF40" si="13">SUM(C36:C39)</f>
        <v>2353599527</v>
      </c>
      <c r="D40" s="9">
        <f t="shared" si="13"/>
        <v>1573135377</v>
      </c>
      <c r="E40" s="9">
        <f t="shared" si="13"/>
        <v>3926734904</v>
      </c>
      <c r="F40" s="9">
        <f t="shared" si="13"/>
        <v>179959916</v>
      </c>
      <c r="G40" s="9">
        <f t="shared" si="13"/>
        <v>673817377</v>
      </c>
      <c r="H40" s="9">
        <f t="shared" si="13"/>
        <v>853777293</v>
      </c>
      <c r="I40" s="9">
        <f t="shared" si="13"/>
        <v>101181015</v>
      </c>
      <c r="J40" s="9">
        <f t="shared" si="13"/>
        <v>264976984</v>
      </c>
      <c r="K40" s="9">
        <f t="shared" si="13"/>
        <v>366157999</v>
      </c>
      <c r="L40" s="9">
        <f t="shared" si="13"/>
        <v>0</v>
      </c>
      <c r="M40" s="9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0</v>
      </c>
      <c r="T40" s="9">
        <f t="shared" si="13"/>
        <v>0</v>
      </c>
      <c r="U40" s="9">
        <f t="shared" si="13"/>
        <v>44335747</v>
      </c>
      <c r="V40" s="9">
        <f t="shared" si="13"/>
        <v>0</v>
      </c>
      <c r="W40" s="9">
        <f t="shared" si="13"/>
        <v>44335747</v>
      </c>
      <c r="X40" s="9">
        <f t="shared" si="13"/>
        <v>593661688</v>
      </c>
      <c r="Y40" s="9">
        <f t="shared" si="13"/>
        <v>45378047</v>
      </c>
      <c r="Z40" s="9">
        <f t="shared" si="13"/>
        <v>639039735</v>
      </c>
      <c r="AA40" s="9">
        <f t="shared" si="13"/>
        <v>1434461161</v>
      </c>
      <c r="AB40" s="9">
        <f t="shared" si="13"/>
        <v>588962969</v>
      </c>
      <c r="AC40" s="9">
        <f t="shared" si="13"/>
        <v>2023424130</v>
      </c>
      <c r="AD40" s="9">
        <f t="shared" si="13"/>
        <v>0</v>
      </c>
      <c r="AE40" s="9">
        <f t="shared" si="13"/>
        <v>0</v>
      </c>
      <c r="AF40" s="9">
        <f t="shared" si="13"/>
        <v>0</v>
      </c>
    </row>
    <row r="41" spans="1:32" ht="19.5" customHeight="1">
      <c r="A41" s="52" t="s">
        <v>28</v>
      </c>
      <c r="B41" s="18" t="s">
        <v>2</v>
      </c>
      <c r="C41" s="5">
        <f>F41+I41+L41+O41+U41+X41+AA41+AD41+R41</f>
        <v>0</v>
      </c>
      <c r="D41" s="5">
        <f>G41+J41+M41+P41+V41+Y41+AB41+AE41+S41</f>
        <v>0</v>
      </c>
      <c r="E41" s="6">
        <f>H41+K41+N41+Q41+W41+Z41+AC41+AF41+T41</f>
        <v>0</v>
      </c>
      <c r="F41" s="5">
        <v>0</v>
      </c>
      <c r="G41" s="5">
        <v>0</v>
      </c>
      <c r="H41" s="5">
        <f>F41+G41</f>
        <v>0</v>
      </c>
      <c r="I41" s="5">
        <v>0</v>
      </c>
      <c r="J41" s="5">
        <v>0</v>
      </c>
      <c r="K41" s="5">
        <f>I41+J41</f>
        <v>0</v>
      </c>
      <c r="L41" s="5">
        <v>0</v>
      </c>
      <c r="M41" s="5">
        <v>0</v>
      </c>
      <c r="N41" s="5">
        <f>L41+M41</f>
        <v>0</v>
      </c>
      <c r="O41" s="5">
        <v>0</v>
      </c>
      <c r="P41" s="5">
        <v>0</v>
      </c>
      <c r="Q41" s="5">
        <f>O41+P41</f>
        <v>0</v>
      </c>
      <c r="R41" s="5">
        <v>0</v>
      </c>
      <c r="S41" s="5">
        <v>0</v>
      </c>
      <c r="T41" s="5">
        <f>R41+S41</f>
        <v>0</v>
      </c>
      <c r="U41" s="5">
        <v>0</v>
      </c>
      <c r="V41" s="5">
        <v>0</v>
      </c>
      <c r="W41" s="5">
        <f>U41+V41</f>
        <v>0</v>
      </c>
      <c r="X41" s="5">
        <v>0</v>
      </c>
      <c r="Y41" s="5">
        <v>0</v>
      </c>
      <c r="Z41" s="8">
        <f>X41+Y41</f>
        <v>0</v>
      </c>
      <c r="AA41" s="5">
        <v>0</v>
      </c>
      <c r="AB41" s="5">
        <v>0</v>
      </c>
      <c r="AC41" s="8">
        <f>AA41+AB41</f>
        <v>0</v>
      </c>
      <c r="AD41" s="5">
        <v>0</v>
      </c>
      <c r="AE41" s="5">
        <v>0</v>
      </c>
      <c r="AF41" s="6">
        <f>AD41+AE41</f>
        <v>0</v>
      </c>
    </row>
    <row r="42" spans="1:32" ht="19.5" customHeight="1">
      <c r="A42" s="53"/>
      <c r="B42" s="17" t="s">
        <v>3</v>
      </c>
      <c r="C42" s="5">
        <f t="shared" ref="C42:E44" si="14">F42+I42+L42+O42+U42+X42+AA42+AD42+R42</f>
        <v>0</v>
      </c>
      <c r="D42" s="5">
        <f t="shared" si="14"/>
        <v>0</v>
      </c>
      <c r="E42" s="6">
        <f t="shared" si="14"/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5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8">
        <f>AA42+AB42</f>
        <v>0</v>
      </c>
      <c r="AD42" s="5">
        <v>0</v>
      </c>
      <c r="AE42" s="5">
        <v>0</v>
      </c>
      <c r="AF42" s="6">
        <f>AD42+AE42</f>
        <v>0</v>
      </c>
    </row>
    <row r="43" spans="1:32" ht="19.5" customHeight="1">
      <c r="A43" s="53"/>
      <c r="B43" s="17" t="s">
        <v>59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5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8">
        <f>AA43+AB43</f>
        <v>0</v>
      </c>
      <c r="AD43" s="5">
        <v>0</v>
      </c>
      <c r="AE43" s="5">
        <v>0</v>
      </c>
      <c r="AF43" s="6">
        <f>AD43+AE43</f>
        <v>0</v>
      </c>
    </row>
    <row r="44" spans="1:32" ht="19.5" customHeight="1">
      <c r="A44" s="54"/>
      <c r="B44" s="17" t="s">
        <v>4</v>
      </c>
      <c r="C44" s="5">
        <f t="shared" si="14"/>
        <v>35796584</v>
      </c>
      <c r="D44" s="5">
        <f t="shared" si="14"/>
        <v>71632353</v>
      </c>
      <c r="E44" s="6">
        <f t="shared" si="14"/>
        <v>107428937</v>
      </c>
      <c r="F44" s="5">
        <v>35796584</v>
      </c>
      <c r="G44" s="5">
        <v>71354159</v>
      </c>
      <c r="H44" s="5">
        <f>F44+G44</f>
        <v>107150743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152701</v>
      </c>
      <c r="N44" s="5">
        <f>L44+M44</f>
        <v>152701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0</v>
      </c>
      <c r="V44" s="5">
        <v>125493</v>
      </c>
      <c r="W44" s="5">
        <f>U44+V44</f>
        <v>125493</v>
      </c>
      <c r="X44" s="5">
        <v>0</v>
      </c>
      <c r="Y44" s="5">
        <v>0</v>
      </c>
      <c r="Z44" s="8">
        <f>X44+Y44</f>
        <v>0</v>
      </c>
      <c r="AA44" s="5">
        <v>0</v>
      </c>
      <c r="AB44" s="5">
        <v>0</v>
      </c>
      <c r="AC44" s="8">
        <f>AA44+AB44</f>
        <v>0</v>
      </c>
      <c r="AD44" s="5">
        <v>0</v>
      </c>
      <c r="AE44" s="5">
        <v>0</v>
      </c>
      <c r="AF44" s="6">
        <f>AD44+AE44</f>
        <v>0</v>
      </c>
    </row>
    <row r="45" spans="1:32" ht="19.5" customHeight="1" thickBot="1">
      <c r="A45" s="22" t="s">
        <v>5</v>
      </c>
      <c r="B45" s="21"/>
      <c r="C45" s="9">
        <f t="shared" ref="C45:AF45" si="15">SUM(C41:C44)</f>
        <v>35796584</v>
      </c>
      <c r="D45" s="9">
        <f t="shared" si="15"/>
        <v>71632353</v>
      </c>
      <c r="E45" s="9">
        <f t="shared" si="15"/>
        <v>107428937</v>
      </c>
      <c r="F45" s="9">
        <f t="shared" si="15"/>
        <v>35796584</v>
      </c>
      <c r="G45" s="9">
        <f t="shared" si="15"/>
        <v>71354159</v>
      </c>
      <c r="H45" s="9">
        <f t="shared" si="15"/>
        <v>107150743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152701</v>
      </c>
      <c r="N45" s="9">
        <f t="shared" si="15"/>
        <v>152701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125493</v>
      </c>
      <c r="W45" s="9">
        <f t="shared" si="15"/>
        <v>125493</v>
      </c>
      <c r="X45" s="9">
        <f t="shared" si="15"/>
        <v>0</v>
      </c>
      <c r="Y45" s="9">
        <f t="shared" si="15"/>
        <v>0</v>
      </c>
      <c r="Z45" s="9">
        <f t="shared" si="15"/>
        <v>0</v>
      </c>
      <c r="AA45" s="9">
        <f t="shared" si="15"/>
        <v>0</v>
      </c>
      <c r="AB45" s="9">
        <f t="shared" si="15"/>
        <v>0</v>
      </c>
      <c r="AC45" s="9">
        <f t="shared" si="15"/>
        <v>0</v>
      </c>
      <c r="AD45" s="9">
        <f t="shared" si="15"/>
        <v>0</v>
      </c>
      <c r="AE45" s="9">
        <f t="shared" si="15"/>
        <v>0</v>
      </c>
      <c r="AF45" s="9">
        <f t="shared" si="15"/>
        <v>0</v>
      </c>
    </row>
    <row r="46" spans="1:32" ht="19.5" customHeight="1">
      <c r="A46" s="52" t="s">
        <v>29</v>
      </c>
      <c r="B46" s="18" t="s">
        <v>2</v>
      </c>
      <c r="C46" s="5">
        <f>F46+I46+L46+O46+U46+X46+AA46+AD46+R46</f>
        <v>0</v>
      </c>
      <c r="D46" s="5">
        <f>G46+J46+M46+P46+V46+Y46+AB46+AE46+S46</f>
        <v>0</v>
      </c>
      <c r="E46" s="6">
        <f>H46+K46+N46+Q46+W46+Z46+AC46+AF46+T46</f>
        <v>0</v>
      </c>
      <c r="F46" s="5">
        <v>0</v>
      </c>
      <c r="G46" s="5">
        <v>0</v>
      </c>
      <c r="H46" s="5">
        <f>F46+G46</f>
        <v>0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0</v>
      </c>
      <c r="V46" s="5">
        <v>0</v>
      </c>
      <c r="W46" s="5">
        <f>U46+V46</f>
        <v>0</v>
      </c>
      <c r="X46" s="5">
        <v>0</v>
      </c>
      <c r="Y46" s="5">
        <v>0</v>
      </c>
      <c r="Z46" s="8">
        <f>X46+Y46</f>
        <v>0</v>
      </c>
      <c r="AA46" s="5">
        <v>0</v>
      </c>
      <c r="AB46" s="5">
        <v>0</v>
      </c>
      <c r="AC46" s="8">
        <f>AA46+AB46</f>
        <v>0</v>
      </c>
      <c r="AD46" s="5">
        <v>0</v>
      </c>
      <c r="AE46" s="5">
        <v>0</v>
      </c>
      <c r="AF46" s="6">
        <f>AD46+AE46</f>
        <v>0</v>
      </c>
    </row>
    <row r="47" spans="1:32" ht="19.5" customHeight="1">
      <c r="A47" s="53"/>
      <c r="B47" s="17" t="s">
        <v>3</v>
      </c>
      <c r="C47" s="5">
        <f t="shared" ref="C47:E49" si="16">F47+I47+L47+O47+U47+X47+AA47+AD47+R47</f>
        <v>0</v>
      </c>
      <c r="D47" s="5">
        <f t="shared" si="16"/>
        <v>0</v>
      </c>
      <c r="E47" s="6">
        <f t="shared" si="16"/>
        <v>0</v>
      </c>
      <c r="F47" s="5">
        <v>0</v>
      </c>
      <c r="G47" s="5">
        <v>0</v>
      </c>
      <c r="H47" s="5">
        <f>F47+G47</f>
        <v>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0</v>
      </c>
      <c r="V47" s="5">
        <v>0</v>
      </c>
      <c r="W47" s="5">
        <f>U47+V47</f>
        <v>0</v>
      </c>
      <c r="X47" s="5">
        <v>0</v>
      </c>
      <c r="Y47" s="5">
        <v>0</v>
      </c>
      <c r="Z47" s="8">
        <f>X47+Y47</f>
        <v>0</v>
      </c>
      <c r="AA47" s="5">
        <v>0</v>
      </c>
      <c r="AB47" s="5">
        <v>0</v>
      </c>
      <c r="AC47" s="8">
        <f>AA47+AB47</f>
        <v>0</v>
      </c>
      <c r="AD47" s="5">
        <v>0</v>
      </c>
      <c r="AE47" s="5">
        <v>0</v>
      </c>
      <c r="AF47" s="6">
        <f>AD47+AE47</f>
        <v>0</v>
      </c>
    </row>
    <row r="48" spans="1:32" ht="19.5" customHeight="1">
      <c r="A48" s="53"/>
      <c r="B48" s="17" t="s">
        <v>59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v>0</v>
      </c>
      <c r="G48" s="5">
        <v>0</v>
      </c>
      <c r="H48" s="5">
        <f>F48+G48</f>
        <v>0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0</v>
      </c>
      <c r="V48" s="5">
        <v>0</v>
      </c>
      <c r="W48" s="5">
        <f>U48+V48</f>
        <v>0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8">
        <f>AA48+AB48</f>
        <v>0</v>
      </c>
      <c r="AD48" s="5">
        <v>0</v>
      </c>
      <c r="AE48" s="5">
        <v>0</v>
      </c>
      <c r="AF48" s="6">
        <f>AD48+AE48</f>
        <v>0</v>
      </c>
    </row>
    <row r="49" spans="1:32" ht="19.5" customHeight="1">
      <c r="A49" s="54"/>
      <c r="B49" s="17" t="s">
        <v>4</v>
      </c>
      <c r="C49" s="5">
        <f t="shared" si="16"/>
        <v>98035877</v>
      </c>
      <c r="D49" s="5">
        <f t="shared" si="16"/>
        <v>18518855</v>
      </c>
      <c r="E49" s="6">
        <f t="shared" si="16"/>
        <v>116554732</v>
      </c>
      <c r="F49" s="5">
        <v>98035877</v>
      </c>
      <c r="G49" s="5">
        <v>18518855</v>
      </c>
      <c r="H49" s="5">
        <f>F49+G49</f>
        <v>116554732</v>
      </c>
      <c r="I49" s="5">
        <v>0</v>
      </c>
      <c r="J49" s="5">
        <v>0</v>
      </c>
      <c r="K49" s="5">
        <f>I49+J49</f>
        <v>0</v>
      </c>
      <c r="L49" s="5">
        <v>0</v>
      </c>
      <c r="M49" s="5">
        <v>0</v>
      </c>
      <c r="N49" s="5">
        <f>L49+M49</f>
        <v>0</v>
      </c>
      <c r="O49" s="5">
        <v>0</v>
      </c>
      <c r="P49" s="5">
        <v>0</v>
      </c>
      <c r="Q49" s="5">
        <f>O49+P49</f>
        <v>0</v>
      </c>
      <c r="R49" s="5">
        <v>0</v>
      </c>
      <c r="S49" s="5">
        <v>0</v>
      </c>
      <c r="T49" s="5">
        <f>R49+S49</f>
        <v>0</v>
      </c>
      <c r="U49" s="5">
        <v>0</v>
      </c>
      <c r="V49" s="5">
        <v>0</v>
      </c>
      <c r="W49" s="5">
        <f>U49+V49</f>
        <v>0</v>
      </c>
      <c r="X49" s="5">
        <v>0</v>
      </c>
      <c r="Y49" s="5">
        <v>0</v>
      </c>
      <c r="Z49" s="8">
        <f>X49+Y49</f>
        <v>0</v>
      </c>
      <c r="AA49" s="5">
        <v>0</v>
      </c>
      <c r="AB49" s="5">
        <v>0</v>
      </c>
      <c r="AC49" s="8">
        <f>AA49+AB49</f>
        <v>0</v>
      </c>
      <c r="AD49" s="5">
        <v>0</v>
      </c>
      <c r="AE49" s="5">
        <v>0</v>
      </c>
      <c r="AF49" s="6">
        <f>AD49+AE49</f>
        <v>0</v>
      </c>
    </row>
    <row r="50" spans="1:32" ht="19.5" customHeight="1" thickBot="1">
      <c r="A50" s="22" t="s">
        <v>5</v>
      </c>
      <c r="B50" s="21"/>
      <c r="C50" s="9">
        <f t="shared" ref="C50:AF50" si="17">SUM(C46:C49)</f>
        <v>98035877</v>
      </c>
      <c r="D50" s="9">
        <f t="shared" si="17"/>
        <v>18518855</v>
      </c>
      <c r="E50" s="9">
        <f t="shared" si="17"/>
        <v>116554732</v>
      </c>
      <c r="F50" s="9">
        <f t="shared" si="17"/>
        <v>98035877</v>
      </c>
      <c r="G50" s="9">
        <f t="shared" si="17"/>
        <v>18518855</v>
      </c>
      <c r="H50" s="9">
        <f t="shared" si="17"/>
        <v>116554732</v>
      </c>
      <c r="I50" s="9">
        <f t="shared" si="17"/>
        <v>0</v>
      </c>
      <c r="J50" s="9">
        <f t="shared" si="17"/>
        <v>0</v>
      </c>
      <c r="K50" s="9">
        <f t="shared" si="17"/>
        <v>0</v>
      </c>
      <c r="L50" s="9">
        <f t="shared" si="17"/>
        <v>0</v>
      </c>
      <c r="M50" s="9">
        <f t="shared" si="17"/>
        <v>0</v>
      </c>
      <c r="N50" s="9">
        <f t="shared" si="17"/>
        <v>0</v>
      </c>
      <c r="O50" s="9">
        <f t="shared" si="17"/>
        <v>0</v>
      </c>
      <c r="P50" s="9">
        <f t="shared" si="17"/>
        <v>0</v>
      </c>
      <c r="Q50" s="9">
        <f t="shared" si="17"/>
        <v>0</v>
      </c>
      <c r="R50" s="9">
        <f t="shared" si="17"/>
        <v>0</v>
      </c>
      <c r="S50" s="9">
        <f t="shared" si="17"/>
        <v>0</v>
      </c>
      <c r="T50" s="9">
        <f t="shared" si="17"/>
        <v>0</v>
      </c>
      <c r="U50" s="9">
        <f t="shared" si="17"/>
        <v>0</v>
      </c>
      <c r="V50" s="9">
        <f t="shared" si="17"/>
        <v>0</v>
      </c>
      <c r="W50" s="9">
        <f t="shared" si="17"/>
        <v>0</v>
      </c>
      <c r="X50" s="9">
        <f t="shared" si="17"/>
        <v>0</v>
      </c>
      <c r="Y50" s="9">
        <f t="shared" si="17"/>
        <v>0</v>
      </c>
      <c r="Z50" s="9">
        <f t="shared" si="17"/>
        <v>0</v>
      </c>
      <c r="AA50" s="9">
        <f t="shared" si="17"/>
        <v>0</v>
      </c>
      <c r="AB50" s="9">
        <f t="shared" si="17"/>
        <v>0</v>
      </c>
      <c r="AC50" s="9">
        <f t="shared" si="17"/>
        <v>0</v>
      </c>
      <c r="AD50" s="9">
        <f t="shared" si="17"/>
        <v>0</v>
      </c>
      <c r="AE50" s="9">
        <f t="shared" si="17"/>
        <v>0</v>
      </c>
      <c r="AF50" s="9">
        <f t="shared" si="17"/>
        <v>0</v>
      </c>
    </row>
    <row r="51" spans="1:32" ht="19.5" customHeight="1">
      <c r="A51" s="52" t="s">
        <v>30</v>
      </c>
      <c r="B51" s="18" t="s">
        <v>2</v>
      </c>
      <c r="C51" s="5">
        <f>F51+I51+L51+O51+U51+X51+AA51+AD51+R51</f>
        <v>14022898</v>
      </c>
      <c r="D51" s="5">
        <f>G51+J51+M51+P51+V51+Y51+AB51+AE51+S51</f>
        <v>2334275</v>
      </c>
      <c r="E51" s="6">
        <f>H51+K51+N51+Q51+W51+Z51+AC51+AF51+T51</f>
        <v>16357173</v>
      </c>
      <c r="F51" s="5">
        <v>0</v>
      </c>
      <c r="G51" s="5">
        <v>1713715</v>
      </c>
      <c r="H51" s="5">
        <f>F51+G51</f>
        <v>1713715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0</v>
      </c>
      <c r="P51" s="5">
        <v>0</v>
      </c>
      <c r="Q51" s="5">
        <f>O51+P51</f>
        <v>0</v>
      </c>
      <c r="R51" s="5">
        <v>0</v>
      </c>
      <c r="S51" s="5">
        <v>0</v>
      </c>
      <c r="T51" s="5">
        <f>R51+S51</f>
        <v>0</v>
      </c>
      <c r="U51" s="5">
        <v>0</v>
      </c>
      <c r="V51" s="5">
        <v>0</v>
      </c>
      <c r="W51" s="5">
        <f>U51+V51</f>
        <v>0</v>
      </c>
      <c r="X51" s="5">
        <v>14022898</v>
      </c>
      <c r="Y51" s="5">
        <v>0</v>
      </c>
      <c r="Z51" s="8">
        <f>X51+Y51</f>
        <v>14022898</v>
      </c>
      <c r="AA51" s="5">
        <v>0</v>
      </c>
      <c r="AB51" s="5">
        <v>620560</v>
      </c>
      <c r="AC51" s="8">
        <f>AA51+AB51</f>
        <v>620560</v>
      </c>
      <c r="AD51" s="5">
        <v>0</v>
      </c>
      <c r="AE51" s="5">
        <v>0</v>
      </c>
      <c r="AF51" s="6">
        <f>AD51+AE51</f>
        <v>0</v>
      </c>
    </row>
    <row r="52" spans="1:32" ht="19.5" customHeight="1">
      <c r="A52" s="53"/>
      <c r="B52" s="17" t="s">
        <v>3</v>
      </c>
      <c r="C52" s="5">
        <f t="shared" ref="C52:E54" si="18">F52+I52+L52+O52+U52+X52+AA52+AD52+R52</f>
        <v>1019163020</v>
      </c>
      <c r="D52" s="5">
        <f t="shared" si="18"/>
        <v>631227556</v>
      </c>
      <c r="E52" s="6">
        <f t="shared" si="18"/>
        <v>1650390576</v>
      </c>
      <c r="F52" s="5">
        <v>0</v>
      </c>
      <c r="G52" s="5">
        <v>0</v>
      </c>
      <c r="H52" s="5">
        <f>F52+G52</f>
        <v>0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0</v>
      </c>
      <c r="V52" s="5">
        <v>0</v>
      </c>
      <c r="W52" s="5">
        <f>U52+V52</f>
        <v>0</v>
      </c>
      <c r="X52" s="5">
        <v>9579037</v>
      </c>
      <c r="Y52" s="5">
        <v>5157286</v>
      </c>
      <c r="Z52" s="8">
        <f>X52+Y52</f>
        <v>14736323</v>
      </c>
      <c r="AA52" s="5">
        <v>1009583983</v>
      </c>
      <c r="AB52" s="5">
        <v>626070270</v>
      </c>
      <c r="AC52" s="8">
        <f>AA52+AB52</f>
        <v>1635654253</v>
      </c>
      <c r="AD52" s="5">
        <v>0</v>
      </c>
      <c r="AE52" s="5">
        <v>0</v>
      </c>
      <c r="AF52" s="6">
        <f>AD52+AE52</f>
        <v>0</v>
      </c>
    </row>
    <row r="53" spans="1:32" ht="19.5" customHeight="1">
      <c r="A53" s="53"/>
      <c r="B53" s="17" t="s">
        <v>59</v>
      </c>
      <c r="C53" s="5">
        <f t="shared" si="18"/>
        <v>146240520</v>
      </c>
      <c r="D53" s="5">
        <f t="shared" si="18"/>
        <v>103693070</v>
      </c>
      <c r="E53" s="6">
        <f t="shared" si="18"/>
        <v>249933590</v>
      </c>
      <c r="F53" s="5">
        <v>0</v>
      </c>
      <c r="G53" s="5">
        <v>0</v>
      </c>
      <c r="H53" s="5">
        <f>F53+G53</f>
        <v>0</v>
      </c>
      <c r="I53" s="5">
        <v>0</v>
      </c>
      <c r="J53" s="5">
        <v>0</v>
      </c>
      <c r="K53" s="5">
        <f>I53+J53</f>
        <v>0</v>
      </c>
      <c r="L53" s="5">
        <v>0</v>
      </c>
      <c r="M53" s="5">
        <v>0</v>
      </c>
      <c r="N53" s="5">
        <f>L53+M53</f>
        <v>0</v>
      </c>
      <c r="O53" s="5">
        <v>0</v>
      </c>
      <c r="P53" s="5">
        <v>0</v>
      </c>
      <c r="Q53" s="5">
        <f>O53+P53</f>
        <v>0</v>
      </c>
      <c r="R53" s="5">
        <v>0</v>
      </c>
      <c r="S53" s="5">
        <v>0</v>
      </c>
      <c r="T53" s="5">
        <f>R53+S53</f>
        <v>0</v>
      </c>
      <c r="U53" s="5">
        <v>0</v>
      </c>
      <c r="V53" s="5">
        <v>0</v>
      </c>
      <c r="W53" s="5">
        <f>U53+V53</f>
        <v>0</v>
      </c>
      <c r="X53" s="5">
        <v>0</v>
      </c>
      <c r="Y53" s="5">
        <v>0</v>
      </c>
      <c r="Z53" s="8">
        <f>X53+Y53</f>
        <v>0</v>
      </c>
      <c r="AA53" s="5">
        <v>146240520</v>
      </c>
      <c r="AB53" s="5">
        <v>103693070</v>
      </c>
      <c r="AC53" s="8">
        <f>AA53+AB53</f>
        <v>249933590</v>
      </c>
      <c r="AD53" s="5">
        <v>0</v>
      </c>
      <c r="AE53" s="5">
        <v>0</v>
      </c>
      <c r="AF53" s="6">
        <f>AD53+AE53</f>
        <v>0</v>
      </c>
    </row>
    <row r="54" spans="1:32" ht="19.5" customHeight="1">
      <c r="A54" s="54"/>
      <c r="B54" s="17" t="s">
        <v>4</v>
      </c>
      <c r="C54" s="5">
        <f t="shared" si="18"/>
        <v>1357753474</v>
      </c>
      <c r="D54" s="5">
        <f t="shared" si="18"/>
        <v>212230296</v>
      </c>
      <c r="E54" s="6">
        <f t="shared" si="18"/>
        <v>1569983770</v>
      </c>
      <c r="F54" s="5">
        <v>146044110</v>
      </c>
      <c r="G54" s="5">
        <v>170967132</v>
      </c>
      <c r="H54" s="5">
        <f>F54+G54</f>
        <v>317011242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0</v>
      </c>
      <c r="V54" s="5">
        <v>0</v>
      </c>
      <c r="W54" s="5">
        <f>U54+V54</f>
        <v>0</v>
      </c>
      <c r="X54" s="5">
        <v>1211709364</v>
      </c>
      <c r="Y54" s="5">
        <v>41263164</v>
      </c>
      <c r="Z54" s="8">
        <f>X54+Y54</f>
        <v>1252972528</v>
      </c>
      <c r="AA54" s="5">
        <v>0</v>
      </c>
      <c r="AB54" s="5">
        <v>0</v>
      </c>
      <c r="AC54" s="8">
        <f>AA54+AB54</f>
        <v>0</v>
      </c>
      <c r="AD54" s="5">
        <v>0</v>
      </c>
      <c r="AE54" s="5">
        <v>0</v>
      </c>
      <c r="AF54" s="6">
        <f>AD54+AE54</f>
        <v>0</v>
      </c>
    </row>
    <row r="55" spans="1:32" ht="19.5" customHeight="1" thickBot="1">
      <c r="A55" s="22" t="s">
        <v>5</v>
      </c>
      <c r="B55" s="21"/>
      <c r="C55" s="9">
        <f t="shared" ref="C55:AF55" si="19">SUM(C51:C54)</f>
        <v>2537179912</v>
      </c>
      <c r="D55" s="9">
        <f t="shared" si="19"/>
        <v>949485197</v>
      </c>
      <c r="E55" s="9">
        <f t="shared" si="19"/>
        <v>3486665109</v>
      </c>
      <c r="F55" s="9">
        <f t="shared" si="19"/>
        <v>146044110</v>
      </c>
      <c r="G55" s="9">
        <f t="shared" si="19"/>
        <v>172680847</v>
      </c>
      <c r="H55" s="9">
        <f t="shared" si="19"/>
        <v>318724957</v>
      </c>
      <c r="I55" s="9">
        <f t="shared" si="19"/>
        <v>0</v>
      </c>
      <c r="J55" s="9">
        <f t="shared" si="19"/>
        <v>0</v>
      </c>
      <c r="K55" s="9">
        <f t="shared" si="19"/>
        <v>0</v>
      </c>
      <c r="L55" s="9">
        <f t="shared" si="19"/>
        <v>0</v>
      </c>
      <c r="M55" s="9">
        <f t="shared" si="19"/>
        <v>0</v>
      </c>
      <c r="N55" s="9">
        <f t="shared" si="19"/>
        <v>0</v>
      </c>
      <c r="O55" s="9">
        <f t="shared" si="19"/>
        <v>0</v>
      </c>
      <c r="P55" s="9">
        <f t="shared" si="19"/>
        <v>0</v>
      </c>
      <c r="Q55" s="9">
        <f t="shared" si="19"/>
        <v>0</v>
      </c>
      <c r="R55" s="9">
        <f t="shared" si="19"/>
        <v>0</v>
      </c>
      <c r="S55" s="9">
        <f t="shared" si="19"/>
        <v>0</v>
      </c>
      <c r="T55" s="9">
        <f t="shared" si="19"/>
        <v>0</v>
      </c>
      <c r="U55" s="9">
        <f t="shared" si="19"/>
        <v>0</v>
      </c>
      <c r="V55" s="9">
        <f t="shared" si="19"/>
        <v>0</v>
      </c>
      <c r="W55" s="9">
        <f t="shared" si="19"/>
        <v>0</v>
      </c>
      <c r="X55" s="9">
        <f t="shared" si="19"/>
        <v>1235311299</v>
      </c>
      <c r="Y55" s="9">
        <f t="shared" si="19"/>
        <v>46420450</v>
      </c>
      <c r="Z55" s="9">
        <f t="shared" si="19"/>
        <v>1281731749</v>
      </c>
      <c r="AA55" s="9">
        <f t="shared" si="19"/>
        <v>1155824503</v>
      </c>
      <c r="AB55" s="9">
        <f t="shared" si="19"/>
        <v>730383900</v>
      </c>
      <c r="AC55" s="9">
        <f t="shared" si="19"/>
        <v>1886208403</v>
      </c>
      <c r="AD55" s="9">
        <f t="shared" si="19"/>
        <v>0</v>
      </c>
      <c r="AE55" s="9">
        <f t="shared" si="19"/>
        <v>0</v>
      </c>
      <c r="AF55" s="9">
        <f t="shared" si="19"/>
        <v>0</v>
      </c>
    </row>
    <row r="56" spans="1:32" ht="19.5" customHeight="1">
      <c r="A56" s="52" t="s">
        <v>31</v>
      </c>
      <c r="B56" s="18" t="s">
        <v>2</v>
      </c>
      <c r="C56" s="5">
        <f>F56+I56+L56+O56+U56+X56+AA56+AD56+R56</f>
        <v>286552067</v>
      </c>
      <c r="D56" s="5">
        <f>G56+J56+M56+P56+V56+Y56+AB56+AE56+S56</f>
        <v>14910151</v>
      </c>
      <c r="E56" s="6">
        <f>H56+K56+N56+Q56+W56+Z56+AC56+AF56+T56</f>
        <v>301462218</v>
      </c>
      <c r="F56" s="5">
        <v>0</v>
      </c>
      <c r="G56" s="5">
        <v>0</v>
      </c>
      <c r="H56" s="5">
        <f>F56+G56</f>
        <v>0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0</v>
      </c>
      <c r="V56" s="5">
        <v>0</v>
      </c>
      <c r="W56" s="5">
        <f>U56+V56</f>
        <v>0</v>
      </c>
      <c r="X56" s="5">
        <v>283428517</v>
      </c>
      <c r="Y56" s="5">
        <v>9924511</v>
      </c>
      <c r="Z56" s="8">
        <f>X56+Y56</f>
        <v>293353028</v>
      </c>
      <c r="AA56" s="5">
        <v>3123550</v>
      </c>
      <c r="AB56" s="5">
        <v>4985640</v>
      </c>
      <c r="AC56" s="8">
        <f>AA56+AB56</f>
        <v>8109190</v>
      </c>
      <c r="AD56" s="5">
        <v>0</v>
      </c>
      <c r="AE56" s="5">
        <v>0</v>
      </c>
      <c r="AF56" s="6">
        <f>AD56+AE56</f>
        <v>0</v>
      </c>
    </row>
    <row r="57" spans="1:32" ht="19.5" customHeight="1">
      <c r="A57" s="53"/>
      <c r="B57" s="17" t="s">
        <v>3</v>
      </c>
      <c r="C57" s="5">
        <f t="shared" ref="C57:E59" si="20">F57+I57+L57+O57+U57+X57+AA57+AD57+R57</f>
        <v>1091857560</v>
      </c>
      <c r="D57" s="5">
        <f t="shared" si="20"/>
        <v>577154127</v>
      </c>
      <c r="E57" s="6">
        <f t="shared" si="20"/>
        <v>1669011687</v>
      </c>
      <c r="F57" s="5">
        <v>0</v>
      </c>
      <c r="G57" s="5">
        <v>0</v>
      </c>
      <c r="H57" s="5">
        <f>F57+G57</f>
        <v>0</v>
      </c>
      <c r="I57" s="5">
        <v>0</v>
      </c>
      <c r="J57" s="5">
        <v>0</v>
      </c>
      <c r="K57" s="5">
        <f>I57+J57</f>
        <v>0</v>
      </c>
      <c r="L57" s="5">
        <v>0</v>
      </c>
      <c r="M57" s="5">
        <v>0</v>
      </c>
      <c r="N57" s="5">
        <f>L57+M57</f>
        <v>0</v>
      </c>
      <c r="O57" s="5">
        <v>0</v>
      </c>
      <c r="P57" s="5">
        <v>0</v>
      </c>
      <c r="Q57" s="5">
        <f>O57+P57</f>
        <v>0</v>
      </c>
      <c r="R57" s="5">
        <v>0</v>
      </c>
      <c r="S57" s="5">
        <v>0</v>
      </c>
      <c r="T57" s="5">
        <f>R57+S57</f>
        <v>0</v>
      </c>
      <c r="U57" s="5">
        <v>0</v>
      </c>
      <c r="V57" s="5">
        <v>0</v>
      </c>
      <c r="W57" s="5">
        <f>U57+V57</f>
        <v>0</v>
      </c>
      <c r="X57" s="5">
        <v>233173785</v>
      </c>
      <c r="Y57" s="5">
        <v>28872044</v>
      </c>
      <c r="Z57" s="8">
        <f>X57+Y57</f>
        <v>262045829</v>
      </c>
      <c r="AA57" s="5">
        <v>858683775</v>
      </c>
      <c r="AB57" s="5">
        <v>548282083</v>
      </c>
      <c r="AC57" s="8">
        <f>AA57+AB57</f>
        <v>1406965858</v>
      </c>
      <c r="AD57" s="5">
        <v>0</v>
      </c>
      <c r="AE57" s="5">
        <v>0</v>
      </c>
      <c r="AF57" s="6">
        <f>AD57+AE57</f>
        <v>0</v>
      </c>
    </row>
    <row r="58" spans="1:32" ht="19.5" customHeight="1">
      <c r="A58" s="53"/>
      <c r="B58" s="17" t="s">
        <v>59</v>
      </c>
      <c r="C58" s="5">
        <f t="shared" si="20"/>
        <v>94637235</v>
      </c>
      <c r="D58" s="5">
        <f t="shared" si="20"/>
        <v>80450905</v>
      </c>
      <c r="E58" s="6">
        <f t="shared" si="20"/>
        <v>175088140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5">
        <f>U58+V58</f>
        <v>0</v>
      </c>
      <c r="X58" s="5">
        <v>0</v>
      </c>
      <c r="Y58" s="5">
        <v>0</v>
      </c>
      <c r="Z58" s="8">
        <f>X58+Y58</f>
        <v>0</v>
      </c>
      <c r="AA58" s="5">
        <v>94637235</v>
      </c>
      <c r="AB58" s="5">
        <v>80450905</v>
      </c>
      <c r="AC58" s="8">
        <f>AA58+AB58</f>
        <v>175088140</v>
      </c>
      <c r="AD58" s="5">
        <v>0</v>
      </c>
      <c r="AE58" s="5">
        <v>0</v>
      </c>
      <c r="AF58" s="6">
        <f>AD58+AE58</f>
        <v>0</v>
      </c>
    </row>
    <row r="59" spans="1:32" ht="19.5" customHeight="1">
      <c r="A59" s="54"/>
      <c r="B59" s="17" t="s">
        <v>4</v>
      </c>
      <c r="C59" s="5">
        <f t="shared" si="20"/>
        <v>509840322</v>
      </c>
      <c r="D59" s="5">
        <f t="shared" si="20"/>
        <v>485709252</v>
      </c>
      <c r="E59" s="6">
        <f t="shared" si="20"/>
        <v>995549574</v>
      </c>
      <c r="F59" s="5">
        <v>22163146</v>
      </c>
      <c r="G59" s="5">
        <v>161049328</v>
      </c>
      <c r="H59" s="5">
        <f>F59+G59</f>
        <v>183212474</v>
      </c>
      <c r="I59" s="5">
        <v>0</v>
      </c>
      <c r="J59" s="5">
        <v>0</v>
      </c>
      <c r="K59" s="5">
        <f>I59+J59</f>
        <v>0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0</v>
      </c>
      <c r="V59" s="5">
        <v>0</v>
      </c>
      <c r="W59" s="5">
        <f>U59+V59</f>
        <v>0</v>
      </c>
      <c r="X59" s="5">
        <v>487677176</v>
      </c>
      <c r="Y59" s="5">
        <v>324659924</v>
      </c>
      <c r="Z59" s="8">
        <f>X59+Y59</f>
        <v>812337100</v>
      </c>
      <c r="AA59" s="5">
        <v>0</v>
      </c>
      <c r="AB59" s="5">
        <v>0</v>
      </c>
      <c r="AC59" s="8">
        <f>AA59+AB59</f>
        <v>0</v>
      </c>
      <c r="AD59" s="5">
        <v>0</v>
      </c>
      <c r="AE59" s="5">
        <v>0</v>
      </c>
      <c r="AF59" s="6">
        <f>AD59+AE59</f>
        <v>0</v>
      </c>
    </row>
    <row r="60" spans="1:32" ht="19.5" customHeight="1" thickBot="1">
      <c r="A60" s="22" t="s">
        <v>5</v>
      </c>
      <c r="B60" s="21"/>
      <c r="C60" s="9">
        <f t="shared" ref="C60:AF60" si="21">SUM(C56:C59)</f>
        <v>1982887184</v>
      </c>
      <c r="D60" s="9">
        <f t="shared" si="21"/>
        <v>1158224435</v>
      </c>
      <c r="E60" s="9">
        <f t="shared" si="21"/>
        <v>3141111619</v>
      </c>
      <c r="F60" s="9">
        <f t="shared" si="21"/>
        <v>22163146</v>
      </c>
      <c r="G60" s="9">
        <f t="shared" si="21"/>
        <v>161049328</v>
      </c>
      <c r="H60" s="9">
        <f t="shared" si="21"/>
        <v>183212474</v>
      </c>
      <c r="I60" s="9">
        <f t="shared" si="21"/>
        <v>0</v>
      </c>
      <c r="J60" s="9">
        <f t="shared" si="21"/>
        <v>0</v>
      </c>
      <c r="K60" s="9">
        <f t="shared" si="21"/>
        <v>0</v>
      </c>
      <c r="L60" s="9">
        <f t="shared" si="21"/>
        <v>0</v>
      </c>
      <c r="M60" s="9">
        <f t="shared" si="21"/>
        <v>0</v>
      </c>
      <c r="N60" s="9">
        <f t="shared" si="21"/>
        <v>0</v>
      </c>
      <c r="O60" s="9">
        <f t="shared" si="21"/>
        <v>0</v>
      </c>
      <c r="P60" s="9">
        <f t="shared" si="21"/>
        <v>0</v>
      </c>
      <c r="Q60" s="9">
        <f t="shared" si="21"/>
        <v>0</v>
      </c>
      <c r="R60" s="9">
        <f t="shared" si="21"/>
        <v>0</v>
      </c>
      <c r="S60" s="9">
        <f t="shared" si="21"/>
        <v>0</v>
      </c>
      <c r="T60" s="9">
        <f t="shared" si="21"/>
        <v>0</v>
      </c>
      <c r="U60" s="9">
        <f t="shared" si="21"/>
        <v>0</v>
      </c>
      <c r="V60" s="9">
        <f t="shared" si="21"/>
        <v>0</v>
      </c>
      <c r="W60" s="9">
        <f t="shared" si="21"/>
        <v>0</v>
      </c>
      <c r="X60" s="9">
        <f t="shared" si="21"/>
        <v>1004279478</v>
      </c>
      <c r="Y60" s="9">
        <f t="shared" si="21"/>
        <v>363456479</v>
      </c>
      <c r="Z60" s="9">
        <f t="shared" si="21"/>
        <v>1367735957</v>
      </c>
      <c r="AA60" s="9">
        <f t="shared" si="21"/>
        <v>956444560</v>
      </c>
      <c r="AB60" s="9">
        <f t="shared" si="21"/>
        <v>633718628</v>
      </c>
      <c r="AC60" s="9">
        <f t="shared" si="21"/>
        <v>1590163188</v>
      </c>
      <c r="AD60" s="9">
        <f t="shared" si="21"/>
        <v>0</v>
      </c>
      <c r="AE60" s="9">
        <f t="shared" si="21"/>
        <v>0</v>
      </c>
      <c r="AF60" s="9">
        <f t="shared" si="21"/>
        <v>0</v>
      </c>
    </row>
    <row r="61" spans="1:32" ht="19.5" customHeight="1">
      <c r="A61" s="52" t="s">
        <v>32</v>
      </c>
      <c r="B61" s="18" t="s">
        <v>2</v>
      </c>
      <c r="C61" s="5">
        <f>F61+I61+L61+O61+U61+X61+AA61+AD61+R61</f>
        <v>0</v>
      </c>
      <c r="D61" s="5">
        <f>G61+J61+M61+P61+V61+Y61+AB61+AE61+S61</f>
        <v>0</v>
      </c>
      <c r="E61" s="6">
        <f>H61+K61+N61+Q61+W61+Z61+AC61+AF61+T61</f>
        <v>0</v>
      </c>
      <c r="F61" s="5">
        <v>0</v>
      </c>
      <c r="G61" s="5">
        <v>0</v>
      </c>
      <c r="H61" s="5">
        <f>F61+G61</f>
        <v>0</v>
      </c>
      <c r="I61" s="5">
        <v>0</v>
      </c>
      <c r="J61" s="5">
        <v>0</v>
      </c>
      <c r="K61" s="5">
        <f>I61+J61</f>
        <v>0</v>
      </c>
      <c r="L61" s="5">
        <v>0</v>
      </c>
      <c r="M61" s="5">
        <v>0</v>
      </c>
      <c r="N61" s="5">
        <f>L61+M61</f>
        <v>0</v>
      </c>
      <c r="O61" s="5">
        <v>0</v>
      </c>
      <c r="P61" s="5">
        <v>0</v>
      </c>
      <c r="Q61" s="5">
        <f>O61+P61</f>
        <v>0</v>
      </c>
      <c r="R61" s="5">
        <v>0</v>
      </c>
      <c r="S61" s="5">
        <v>0</v>
      </c>
      <c r="T61" s="5">
        <f>R61+S61</f>
        <v>0</v>
      </c>
      <c r="U61" s="5">
        <v>0</v>
      </c>
      <c r="V61" s="5">
        <v>0</v>
      </c>
      <c r="W61" s="5">
        <f>U61+V61</f>
        <v>0</v>
      </c>
      <c r="X61" s="5">
        <v>0</v>
      </c>
      <c r="Y61" s="5">
        <v>0</v>
      </c>
      <c r="Z61" s="8">
        <f>X61+Y61</f>
        <v>0</v>
      </c>
      <c r="AA61" s="5">
        <v>0</v>
      </c>
      <c r="AB61" s="5">
        <v>0</v>
      </c>
      <c r="AC61" s="8">
        <f>AA61+AB61</f>
        <v>0</v>
      </c>
      <c r="AD61" s="5">
        <v>0</v>
      </c>
      <c r="AE61" s="5">
        <v>0</v>
      </c>
      <c r="AF61" s="6">
        <f>AD61+AE61</f>
        <v>0</v>
      </c>
    </row>
    <row r="62" spans="1:32" ht="19.5" customHeight="1">
      <c r="A62" s="53"/>
      <c r="B62" s="17" t="s">
        <v>3</v>
      </c>
      <c r="C62" s="5">
        <f t="shared" ref="C62:E64" si="22">F62+I62+L62+O62+U62+X62+AA62+AD62+R62</f>
        <v>0</v>
      </c>
      <c r="D62" s="5">
        <f t="shared" si="22"/>
        <v>0</v>
      </c>
      <c r="E62" s="6">
        <f t="shared" si="22"/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5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8">
        <f>AA62+AB62</f>
        <v>0</v>
      </c>
      <c r="AD62" s="5">
        <v>0</v>
      </c>
      <c r="AE62" s="5">
        <v>0</v>
      </c>
      <c r="AF62" s="6">
        <f>AD62+AE62</f>
        <v>0</v>
      </c>
    </row>
    <row r="63" spans="1:32" ht="19.5" customHeight="1">
      <c r="A63" s="53"/>
      <c r="B63" s="17" t="s">
        <v>59</v>
      </c>
      <c r="C63" s="5">
        <f t="shared" si="22"/>
        <v>0</v>
      </c>
      <c r="D63" s="5">
        <f t="shared" si="22"/>
        <v>0</v>
      </c>
      <c r="E63" s="6">
        <f t="shared" si="22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5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8">
        <f>AA63+AB63</f>
        <v>0</v>
      </c>
      <c r="AD63" s="5">
        <v>0</v>
      </c>
      <c r="AE63" s="5">
        <v>0</v>
      </c>
      <c r="AF63" s="6">
        <f>AD63+AE63</f>
        <v>0</v>
      </c>
    </row>
    <row r="64" spans="1:32" ht="19.5" customHeight="1">
      <c r="A64" s="54"/>
      <c r="B64" s="17" t="s">
        <v>4</v>
      </c>
      <c r="C64" s="5">
        <f t="shared" si="22"/>
        <v>170141</v>
      </c>
      <c r="D64" s="5">
        <f t="shared" si="22"/>
        <v>5255528</v>
      </c>
      <c r="E64" s="6">
        <f t="shared" si="22"/>
        <v>5425669</v>
      </c>
      <c r="F64" s="5">
        <v>170141</v>
      </c>
      <c r="G64" s="5">
        <v>5255528</v>
      </c>
      <c r="H64" s="5">
        <f>F64+G64</f>
        <v>5425669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0</v>
      </c>
      <c r="W64" s="5">
        <f>U64+V64</f>
        <v>0</v>
      </c>
      <c r="X64" s="5">
        <v>0</v>
      </c>
      <c r="Y64" s="5">
        <v>0</v>
      </c>
      <c r="Z64" s="8">
        <f>X64+Y64</f>
        <v>0</v>
      </c>
      <c r="AA64" s="5">
        <v>0</v>
      </c>
      <c r="AB64" s="5">
        <v>0</v>
      </c>
      <c r="AC64" s="8">
        <f>AA64+AB64</f>
        <v>0</v>
      </c>
      <c r="AD64" s="5">
        <v>0</v>
      </c>
      <c r="AE64" s="5">
        <v>0</v>
      </c>
      <c r="AF64" s="6">
        <f>AD64+AE64</f>
        <v>0</v>
      </c>
    </row>
    <row r="65" spans="1:32" ht="19.5" customHeight="1" thickBot="1">
      <c r="A65" s="22" t="s">
        <v>5</v>
      </c>
      <c r="B65" s="21"/>
      <c r="C65" s="9">
        <f t="shared" ref="C65:AF65" si="23">SUM(C61:C64)</f>
        <v>170141</v>
      </c>
      <c r="D65" s="9">
        <f t="shared" si="23"/>
        <v>5255528</v>
      </c>
      <c r="E65" s="9">
        <f t="shared" si="23"/>
        <v>5425669</v>
      </c>
      <c r="F65" s="9">
        <f t="shared" si="23"/>
        <v>170141</v>
      </c>
      <c r="G65" s="9">
        <f t="shared" si="23"/>
        <v>5255528</v>
      </c>
      <c r="H65" s="9">
        <f t="shared" si="23"/>
        <v>5425669</v>
      </c>
      <c r="I65" s="9">
        <f t="shared" si="23"/>
        <v>0</v>
      </c>
      <c r="J65" s="9">
        <f t="shared" si="23"/>
        <v>0</v>
      </c>
      <c r="K65" s="9">
        <f t="shared" si="23"/>
        <v>0</v>
      </c>
      <c r="L65" s="9">
        <f t="shared" si="23"/>
        <v>0</v>
      </c>
      <c r="M65" s="9">
        <f t="shared" si="23"/>
        <v>0</v>
      </c>
      <c r="N65" s="9">
        <f t="shared" si="23"/>
        <v>0</v>
      </c>
      <c r="O65" s="9">
        <f t="shared" si="23"/>
        <v>0</v>
      </c>
      <c r="P65" s="9">
        <f t="shared" si="23"/>
        <v>0</v>
      </c>
      <c r="Q65" s="9">
        <f t="shared" si="23"/>
        <v>0</v>
      </c>
      <c r="R65" s="9">
        <f t="shared" si="23"/>
        <v>0</v>
      </c>
      <c r="S65" s="9">
        <f t="shared" si="23"/>
        <v>0</v>
      </c>
      <c r="T65" s="9">
        <f t="shared" si="23"/>
        <v>0</v>
      </c>
      <c r="U65" s="9">
        <f t="shared" si="23"/>
        <v>0</v>
      </c>
      <c r="V65" s="9">
        <f t="shared" si="23"/>
        <v>0</v>
      </c>
      <c r="W65" s="9">
        <f t="shared" si="23"/>
        <v>0</v>
      </c>
      <c r="X65" s="9">
        <f t="shared" si="23"/>
        <v>0</v>
      </c>
      <c r="Y65" s="9">
        <f t="shared" si="23"/>
        <v>0</v>
      </c>
      <c r="Z65" s="9">
        <f t="shared" si="23"/>
        <v>0</v>
      </c>
      <c r="AA65" s="9">
        <f t="shared" si="23"/>
        <v>0</v>
      </c>
      <c r="AB65" s="9">
        <f t="shared" si="23"/>
        <v>0</v>
      </c>
      <c r="AC65" s="9">
        <f t="shared" si="23"/>
        <v>0</v>
      </c>
      <c r="AD65" s="9">
        <f t="shared" si="23"/>
        <v>0</v>
      </c>
      <c r="AE65" s="9">
        <f t="shared" si="23"/>
        <v>0</v>
      </c>
      <c r="AF65" s="9">
        <f t="shared" si="23"/>
        <v>0</v>
      </c>
    </row>
    <row r="66" spans="1:32" ht="19.5" customHeight="1">
      <c r="A66" s="52" t="s">
        <v>33</v>
      </c>
      <c r="B66" s="18" t="s">
        <v>2</v>
      </c>
      <c r="C66" s="5">
        <f>F66+I66+L66+O66+U66+X66+AA66+AD66+R66</f>
        <v>0</v>
      </c>
      <c r="D66" s="5">
        <f>G66+J66+M66+P66+V66+Y66+AB66+AE66+S66</f>
        <v>0</v>
      </c>
      <c r="E66" s="6">
        <f>H66+K66+N66+Q66+W66+Z66+AC66+AF66+T66</f>
        <v>0</v>
      </c>
      <c r="F66" s="5">
        <v>0</v>
      </c>
      <c r="G66" s="5">
        <v>0</v>
      </c>
      <c r="H66" s="5">
        <f>F66+G66</f>
        <v>0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5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8">
        <f>AA66+AB66</f>
        <v>0</v>
      </c>
      <c r="AD66" s="5">
        <v>0</v>
      </c>
      <c r="AE66" s="5">
        <v>0</v>
      </c>
      <c r="AF66" s="6">
        <f>AD66+AE66</f>
        <v>0</v>
      </c>
    </row>
    <row r="67" spans="1:32" ht="19.5" customHeight="1">
      <c r="A67" s="53"/>
      <c r="B67" s="17" t="s">
        <v>3</v>
      </c>
      <c r="C67" s="5">
        <f t="shared" ref="C67:E69" si="24">F67+I67+L67+O67+U67+X67+AA67+AD67+R67</f>
        <v>0</v>
      </c>
      <c r="D67" s="5">
        <f t="shared" si="24"/>
        <v>0</v>
      </c>
      <c r="E67" s="6">
        <f t="shared" si="24"/>
        <v>0</v>
      </c>
      <c r="F67" s="5">
        <v>0</v>
      </c>
      <c r="G67" s="5">
        <v>0</v>
      </c>
      <c r="H67" s="5">
        <f>F67+G67</f>
        <v>0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5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8">
        <f>AA67+AB67</f>
        <v>0</v>
      </c>
      <c r="AD67" s="5">
        <v>0</v>
      </c>
      <c r="AE67" s="5">
        <v>0</v>
      </c>
      <c r="AF67" s="6">
        <f>AD67+AE67</f>
        <v>0</v>
      </c>
    </row>
    <row r="68" spans="1:32" ht="19.5" customHeight="1">
      <c r="A68" s="53"/>
      <c r="B68" s="17" t="s">
        <v>59</v>
      </c>
      <c r="C68" s="5">
        <f t="shared" si="24"/>
        <v>0</v>
      </c>
      <c r="D68" s="5">
        <f t="shared" si="24"/>
        <v>0</v>
      </c>
      <c r="E68" s="6">
        <f t="shared" si="24"/>
        <v>0</v>
      </c>
      <c r="F68" s="5">
        <v>0</v>
      </c>
      <c r="G68" s="5">
        <v>0</v>
      </c>
      <c r="H68" s="5">
        <f>F68+G68</f>
        <v>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5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8">
        <f>AA68+AB68</f>
        <v>0</v>
      </c>
      <c r="AD68" s="5">
        <v>0</v>
      </c>
      <c r="AE68" s="5">
        <v>0</v>
      </c>
      <c r="AF68" s="6">
        <f>AD68+AE68</f>
        <v>0</v>
      </c>
    </row>
    <row r="69" spans="1:32" ht="19.5" customHeight="1">
      <c r="A69" s="54"/>
      <c r="B69" s="17" t="s">
        <v>4</v>
      </c>
      <c r="C69" s="5">
        <f t="shared" si="24"/>
        <v>1742479</v>
      </c>
      <c r="D69" s="5">
        <f t="shared" si="24"/>
        <v>97906877</v>
      </c>
      <c r="E69" s="6">
        <f t="shared" si="24"/>
        <v>99649356</v>
      </c>
      <c r="F69" s="5">
        <v>1742479</v>
      </c>
      <c r="G69" s="5">
        <v>97906877</v>
      </c>
      <c r="H69" s="5">
        <f>F69+G69</f>
        <v>99649356</v>
      </c>
      <c r="I69" s="5">
        <v>0</v>
      </c>
      <c r="J69" s="5">
        <v>0</v>
      </c>
      <c r="K69" s="5">
        <f>I69+J69</f>
        <v>0</v>
      </c>
      <c r="L69" s="5">
        <v>0</v>
      </c>
      <c r="M69" s="5">
        <v>0</v>
      </c>
      <c r="N69" s="5">
        <f>L69+M69</f>
        <v>0</v>
      </c>
      <c r="O69" s="5">
        <v>0</v>
      </c>
      <c r="P69" s="5">
        <v>0</v>
      </c>
      <c r="Q69" s="5">
        <f>O69+P69</f>
        <v>0</v>
      </c>
      <c r="R69" s="5">
        <v>0</v>
      </c>
      <c r="S69" s="5">
        <v>0</v>
      </c>
      <c r="T69" s="5">
        <f>R69+S69</f>
        <v>0</v>
      </c>
      <c r="U69" s="5">
        <v>0</v>
      </c>
      <c r="V69" s="5">
        <v>0</v>
      </c>
      <c r="W69" s="5">
        <f>U69+V69</f>
        <v>0</v>
      </c>
      <c r="X69" s="5">
        <v>0</v>
      </c>
      <c r="Y69" s="5">
        <v>0</v>
      </c>
      <c r="Z69" s="8">
        <f>X69+Y69</f>
        <v>0</v>
      </c>
      <c r="AA69" s="5">
        <v>0</v>
      </c>
      <c r="AB69" s="5">
        <v>0</v>
      </c>
      <c r="AC69" s="8">
        <f>AA69+AB69</f>
        <v>0</v>
      </c>
      <c r="AD69" s="5">
        <v>0</v>
      </c>
      <c r="AE69" s="5">
        <v>0</v>
      </c>
      <c r="AF69" s="6">
        <f>AD69+AE69</f>
        <v>0</v>
      </c>
    </row>
    <row r="70" spans="1:32" ht="19.5" customHeight="1" thickBot="1">
      <c r="A70" s="22" t="s">
        <v>5</v>
      </c>
      <c r="B70" s="21"/>
      <c r="C70" s="9">
        <f t="shared" ref="C70:AF70" si="25">SUM(C66:C69)</f>
        <v>1742479</v>
      </c>
      <c r="D70" s="9">
        <f t="shared" si="25"/>
        <v>97906877</v>
      </c>
      <c r="E70" s="9">
        <f t="shared" si="25"/>
        <v>99649356</v>
      </c>
      <c r="F70" s="9">
        <f t="shared" si="25"/>
        <v>1742479</v>
      </c>
      <c r="G70" s="9">
        <f t="shared" si="25"/>
        <v>97906877</v>
      </c>
      <c r="H70" s="9">
        <f t="shared" si="25"/>
        <v>99649356</v>
      </c>
      <c r="I70" s="9">
        <f t="shared" si="25"/>
        <v>0</v>
      </c>
      <c r="J70" s="9">
        <f t="shared" si="25"/>
        <v>0</v>
      </c>
      <c r="K70" s="9">
        <f t="shared" si="25"/>
        <v>0</v>
      </c>
      <c r="L70" s="9">
        <f t="shared" si="25"/>
        <v>0</v>
      </c>
      <c r="M70" s="9">
        <f t="shared" si="25"/>
        <v>0</v>
      </c>
      <c r="N70" s="9">
        <f t="shared" si="25"/>
        <v>0</v>
      </c>
      <c r="O70" s="9">
        <f t="shared" si="25"/>
        <v>0</v>
      </c>
      <c r="P70" s="9">
        <f t="shared" si="25"/>
        <v>0</v>
      </c>
      <c r="Q70" s="9">
        <f t="shared" si="25"/>
        <v>0</v>
      </c>
      <c r="R70" s="9">
        <f t="shared" si="25"/>
        <v>0</v>
      </c>
      <c r="S70" s="9">
        <f t="shared" si="25"/>
        <v>0</v>
      </c>
      <c r="T70" s="9">
        <f t="shared" si="25"/>
        <v>0</v>
      </c>
      <c r="U70" s="9">
        <f t="shared" si="25"/>
        <v>0</v>
      </c>
      <c r="V70" s="9">
        <f t="shared" si="25"/>
        <v>0</v>
      </c>
      <c r="W70" s="9">
        <f t="shared" si="25"/>
        <v>0</v>
      </c>
      <c r="X70" s="9">
        <f t="shared" si="25"/>
        <v>0</v>
      </c>
      <c r="Y70" s="9">
        <f t="shared" si="25"/>
        <v>0</v>
      </c>
      <c r="Z70" s="9">
        <f t="shared" si="25"/>
        <v>0</v>
      </c>
      <c r="AA70" s="9">
        <f t="shared" si="25"/>
        <v>0</v>
      </c>
      <c r="AB70" s="9">
        <f t="shared" si="25"/>
        <v>0</v>
      </c>
      <c r="AC70" s="9">
        <f t="shared" si="25"/>
        <v>0</v>
      </c>
      <c r="AD70" s="9">
        <f t="shared" si="25"/>
        <v>0</v>
      </c>
      <c r="AE70" s="9">
        <f t="shared" si="25"/>
        <v>0</v>
      </c>
      <c r="AF70" s="9">
        <f t="shared" si="25"/>
        <v>0</v>
      </c>
    </row>
    <row r="71" spans="1:32" ht="19.5" customHeight="1">
      <c r="A71" s="52" t="s">
        <v>34</v>
      </c>
      <c r="B71" s="18" t="s">
        <v>2</v>
      </c>
      <c r="C71" s="5">
        <f>F71+I71+L71+O71+U71+X71+AA71+AD71+R71</f>
        <v>0</v>
      </c>
      <c r="D71" s="5">
        <f>G71+J71+M71+P71+V71+Y71+AB71+AE71+S71</f>
        <v>0</v>
      </c>
      <c r="E71" s="6">
        <f>H71+K71+N71+Q71+W71+Z71+AC71+AF71+T71</f>
        <v>0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5">
        <f>U71+V71</f>
        <v>0</v>
      </c>
      <c r="X71" s="5">
        <v>0</v>
      </c>
      <c r="Y71" s="5">
        <v>0</v>
      </c>
      <c r="Z71" s="8">
        <f>X71+Y71</f>
        <v>0</v>
      </c>
      <c r="AA71" s="5">
        <v>0</v>
      </c>
      <c r="AB71" s="5">
        <v>0</v>
      </c>
      <c r="AC71" s="8">
        <f>AA71+AB71</f>
        <v>0</v>
      </c>
      <c r="AD71" s="5">
        <v>0</v>
      </c>
      <c r="AE71" s="5">
        <v>0</v>
      </c>
      <c r="AF71" s="6">
        <f>AD71+AE71</f>
        <v>0</v>
      </c>
    </row>
    <row r="72" spans="1:32" ht="19.5" customHeight="1">
      <c r="A72" s="53"/>
      <c r="B72" s="17" t="s">
        <v>3</v>
      </c>
      <c r="C72" s="5">
        <f t="shared" ref="C72:E74" si="26">F72+I72+L72+O72+U72+X72+AA72+AD72+R72</f>
        <v>0</v>
      </c>
      <c r="D72" s="5">
        <f t="shared" si="26"/>
        <v>0</v>
      </c>
      <c r="E72" s="6">
        <f t="shared" si="26"/>
        <v>0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5">
        <f>U72+V72</f>
        <v>0</v>
      </c>
      <c r="X72" s="5">
        <v>0</v>
      </c>
      <c r="Y72" s="5">
        <v>0</v>
      </c>
      <c r="Z72" s="8">
        <f>X72+Y72</f>
        <v>0</v>
      </c>
      <c r="AA72" s="5">
        <v>0</v>
      </c>
      <c r="AB72" s="5">
        <v>0</v>
      </c>
      <c r="AC72" s="8">
        <f>AA72+AB72</f>
        <v>0</v>
      </c>
      <c r="AD72" s="5">
        <v>0</v>
      </c>
      <c r="AE72" s="5">
        <v>0</v>
      </c>
      <c r="AF72" s="6">
        <f>AD72+AE72</f>
        <v>0</v>
      </c>
    </row>
    <row r="73" spans="1:32" ht="19.5" customHeight="1">
      <c r="A73" s="53"/>
      <c r="B73" s="17" t="s">
        <v>59</v>
      </c>
      <c r="C73" s="5">
        <f t="shared" si="26"/>
        <v>0</v>
      </c>
      <c r="D73" s="5">
        <f t="shared" si="26"/>
        <v>0</v>
      </c>
      <c r="E73" s="6">
        <f t="shared" si="26"/>
        <v>0</v>
      </c>
      <c r="F73" s="5">
        <v>0</v>
      </c>
      <c r="G73" s="5">
        <v>0</v>
      </c>
      <c r="H73" s="5">
        <f>F73+G73</f>
        <v>0</v>
      </c>
      <c r="I73" s="5">
        <v>0</v>
      </c>
      <c r="J73" s="5">
        <v>0</v>
      </c>
      <c r="K73" s="5">
        <f>I73+J73</f>
        <v>0</v>
      </c>
      <c r="L73" s="5">
        <v>0</v>
      </c>
      <c r="M73" s="5">
        <v>0</v>
      </c>
      <c r="N73" s="5">
        <f>L73+M73</f>
        <v>0</v>
      </c>
      <c r="O73" s="5">
        <v>0</v>
      </c>
      <c r="P73" s="5">
        <v>0</v>
      </c>
      <c r="Q73" s="5">
        <f>O73+P73</f>
        <v>0</v>
      </c>
      <c r="R73" s="5">
        <v>0</v>
      </c>
      <c r="S73" s="5">
        <v>0</v>
      </c>
      <c r="T73" s="5">
        <f>R73+S73</f>
        <v>0</v>
      </c>
      <c r="U73" s="5">
        <v>0</v>
      </c>
      <c r="V73" s="5">
        <v>0</v>
      </c>
      <c r="W73" s="5">
        <f>U73+V73</f>
        <v>0</v>
      </c>
      <c r="X73" s="5">
        <v>0</v>
      </c>
      <c r="Y73" s="5">
        <v>0</v>
      </c>
      <c r="Z73" s="8">
        <f>X73+Y73</f>
        <v>0</v>
      </c>
      <c r="AA73" s="5">
        <v>0</v>
      </c>
      <c r="AB73" s="5">
        <v>0</v>
      </c>
      <c r="AC73" s="8">
        <f>AA73+AB73</f>
        <v>0</v>
      </c>
      <c r="AD73" s="5">
        <v>0</v>
      </c>
      <c r="AE73" s="5">
        <v>0</v>
      </c>
      <c r="AF73" s="6">
        <f>AD73+AE73</f>
        <v>0</v>
      </c>
    </row>
    <row r="74" spans="1:32" ht="19.5" customHeight="1">
      <c r="A74" s="54"/>
      <c r="B74" s="17" t="s">
        <v>4</v>
      </c>
      <c r="C74" s="5">
        <f t="shared" si="26"/>
        <v>18822282</v>
      </c>
      <c r="D74" s="5">
        <f t="shared" si="26"/>
        <v>805755</v>
      </c>
      <c r="E74" s="6">
        <f t="shared" si="26"/>
        <v>19628037</v>
      </c>
      <c r="F74" s="5">
        <v>0</v>
      </c>
      <c r="G74" s="5">
        <v>387036</v>
      </c>
      <c r="H74" s="5">
        <f>F74+G74</f>
        <v>387036</v>
      </c>
      <c r="I74" s="5">
        <v>0</v>
      </c>
      <c r="J74" s="5">
        <v>0</v>
      </c>
      <c r="K74" s="5">
        <f>I74+J74</f>
        <v>0</v>
      </c>
      <c r="L74" s="5">
        <v>0</v>
      </c>
      <c r="M74" s="5">
        <v>0</v>
      </c>
      <c r="N74" s="5">
        <f>L74+M74</f>
        <v>0</v>
      </c>
      <c r="O74" s="5">
        <v>0</v>
      </c>
      <c r="P74" s="5">
        <v>0</v>
      </c>
      <c r="Q74" s="5">
        <f>O74+P74</f>
        <v>0</v>
      </c>
      <c r="R74" s="5">
        <v>0</v>
      </c>
      <c r="S74" s="5">
        <v>0</v>
      </c>
      <c r="T74" s="5">
        <f>R74+S74</f>
        <v>0</v>
      </c>
      <c r="U74" s="5">
        <v>0</v>
      </c>
      <c r="V74" s="5">
        <v>0</v>
      </c>
      <c r="W74" s="5">
        <f>U74+V74</f>
        <v>0</v>
      </c>
      <c r="X74" s="5">
        <v>18822282</v>
      </c>
      <c r="Y74" s="5">
        <v>418719</v>
      </c>
      <c r="Z74" s="8">
        <f>X74+Y74</f>
        <v>19241001</v>
      </c>
      <c r="AA74" s="5">
        <v>0</v>
      </c>
      <c r="AB74" s="5">
        <v>0</v>
      </c>
      <c r="AC74" s="8">
        <f>AA74+AB74</f>
        <v>0</v>
      </c>
      <c r="AD74" s="5">
        <v>0</v>
      </c>
      <c r="AE74" s="5">
        <v>0</v>
      </c>
      <c r="AF74" s="6">
        <f>AD74+AE74</f>
        <v>0</v>
      </c>
    </row>
    <row r="75" spans="1:32" ht="19.5" customHeight="1" thickBot="1">
      <c r="A75" s="22" t="s">
        <v>5</v>
      </c>
      <c r="B75" s="21"/>
      <c r="C75" s="9">
        <f t="shared" ref="C75:AF75" si="27">SUM(C71:C74)</f>
        <v>18822282</v>
      </c>
      <c r="D75" s="9">
        <f t="shared" si="27"/>
        <v>805755</v>
      </c>
      <c r="E75" s="9">
        <f t="shared" si="27"/>
        <v>19628037</v>
      </c>
      <c r="F75" s="9">
        <f t="shared" si="27"/>
        <v>0</v>
      </c>
      <c r="G75" s="9">
        <f t="shared" si="27"/>
        <v>387036</v>
      </c>
      <c r="H75" s="9">
        <f t="shared" si="27"/>
        <v>387036</v>
      </c>
      <c r="I75" s="9">
        <f t="shared" si="27"/>
        <v>0</v>
      </c>
      <c r="J75" s="9">
        <f t="shared" si="27"/>
        <v>0</v>
      </c>
      <c r="K75" s="9">
        <f t="shared" si="27"/>
        <v>0</v>
      </c>
      <c r="L75" s="9">
        <f t="shared" si="27"/>
        <v>0</v>
      </c>
      <c r="M75" s="9">
        <f t="shared" si="27"/>
        <v>0</v>
      </c>
      <c r="N75" s="9">
        <f t="shared" si="27"/>
        <v>0</v>
      </c>
      <c r="O75" s="9">
        <f t="shared" si="27"/>
        <v>0</v>
      </c>
      <c r="P75" s="9">
        <f t="shared" si="27"/>
        <v>0</v>
      </c>
      <c r="Q75" s="9">
        <f t="shared" si="27"/>
        <v>0</v>
      </c>
      <c r="R75" s="9">
        <f t="shared" si="27"/>
        <v>0</v>
      </c>
      <c r="S75" s="9">
        <f t="shared" si="27"/>
        <v>0</v>
      </c>
      <c r="T75" s="9">
        <f t="shared" si="27"/>
        <v>0</v>
      </c>
      <c r="U75" s="9">
        <f t="shared" si="27"/>
        <v>0</v>
      </c>
      <c r="V75" s="9">
        <f t="shared" si="27"/>
        <v>0</v>
      </c>
      <c r="W75" s="9">
        <f t="shared" si="27"/>
        <v>0</v>
      </c>
      <c r="X75" s="9">
        <f t="shared" si="27"/>
        <v>18822282</v>
      </c>
      <c r="Y75" s="9">
        <f t="shared" si="27"/>
        <v>418719</v>
      </c>
      <c r="Z75" s="9">
        <f t="shared" si="27"/>
        <v>19241001</v>
      </c>
      <c r="AA75" s="9">
        <f t="shared" si="27"/>
        <v>0</v>
      </c>
      <c r="AB75" s="9">
        <f t="shared" si="27"/>
        <v>0</v>
      </c>
      <c r="AC75" s="9">
        <f t="shared" si="27"/>
        <v>0</v>
      </c>
      <c r="AD75" s="9">
        <f t="shared" si="27"/>
        <v>0</v>
      </c>
      <c r="AE75" s="9">
        <f t="shared" si="27"/>
        <v>0</v>
      </c>
      <c r="AF75" s="9">
        <f t="shared" si="27"/>
        <v>0</v>
      </c>
    </row>
    <row r="76" spans="1:32" ht="19.5" customHeight="1">
      <c r="A76" s="52" t="s">
        <v>35</v>
      </c>
      <c r="B76" s="18" t="s">
        <v>2</v>
      </c>
      <c r="C76" s="5">
        <f>F76+I76+L76+O76+U76+X76+AA76+AD76+R76</f>
        <v>0</v>
      </c>
      <c r="D76" s="5">
        <f>G76+J76+M76+P76+V76+Y76+AB76+AE76+S76</f>
        <v>0</v>
      </c>
      <c r="E76" s="6">
        <f>H76+K76+N76+Q76+W76+Z76+AC76+AF76+T76</f>
        <v>0</v>
      </c>
      <c r="F76" s="5">
        <v>0</v>
      </c>
      <c r="G76" s="5">
        <v>0</v>
      </c>
      <c r="H76" s="5">
        <f>F76+G76</f>
        <v>0</v>
      </c>
      <c r="I76" s="5">
        <v>0</v>
      </c>
      <c r="J76" s="5">
        <v>0</v>
      </c>
      <c r="K76" s="5">
        <f>I76+J76</f>
        <v>0</v>
      </c>
      <c r="L76" s="5">
        <v>0</v>
      </c>
      <c r="M76" s="5">
        <v>0</v>
      </c>
      <c r="N76" s="5">
        <f>L76+M76</f>
        <v>0</v>
      </c>
      <c r="O76" s="5">
        <v>0</v>
      </c>
      <c r="P76" s="5">
        <v>0</v>
      </c>
      <c r="Q76" s="5">
        <f>O76+P76</f>
        <v>0</v>
      </c>
      <c r="R76" s="5">
        <v>0</v>
      </c>
      <c r="S76" s="5">
        <v>0</v>
      </c>
      <c r="T76" s="5">
        <f>R76+S76</f>
        <v>0</v>
      </c>
      <c r="U76" s="5">
        <v>0</v>
      </c>
      <c r="V76" s="5">
        <v>0</v>
      </c>
      <c r="W76" s="5">
        <f>U76+V76</f>
        <v>0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8">
        <f>AA76+AB76</f>
        <v>0</v>
      </c>
      <c r="AD76" s="5">
        <v>0</v>
      </c>
      <c r="AE76" s="5">
        <v>0</v>
      </c>
      <c r="AF76" s="6">
        <f>AD76+AE76</f>
        <v>0</v>
      </c>
    </row>
    <row r="77" spans="1:32" ht="19.5" customHeight="1">
      <c r="A77" s="53"/>
      <c r="B77" s="17" t="s">
        <v>3</v>
      </c>
      <c r="C77" s="5">
        <f t="shared" ref="C77:E79" si="28">F77+I77+L77+O77+U77+X77+AA77+AD77+R77</f>
        <v>0</v>
      </c>
      <c r="D77" s="5">
        <f t="shared" si="28"/>
        <v>0</v>
      </c>
      <c r="E77" s="6">
        <f t="shared" si="28"/>
        <v>0</v>
      </c>
      <c r="F77" s="5">
        <v>0</v>
      </c>
      <c r="G77" s="5">
        <v>0</v>
      </c>
      <c r="H77" s="5">
        <f>F77+G77</f>
        <v>0</v>
      </c>
      <c r="I77" s="5">
        <v>0</v>
      </c>
      <c r="J77" s="5">
        <v>0</v>
      </c>
      <c r="K77" s="5">
        <f>I77+J77</f>
        <v>0</v>
      </c>
      <c r="L77" s="5">
        <v>0</v>
      </c>
      <c r="M77" s="5">
        <v>0</v>
      </c>
      <c r="N77" s="5">
        <f>L77+M77</f>
        <v>0</v>
      </c>
      <c r="O77" s="5">
        <v>0</v>
      </c>
      <c r="P77" s="5">
        <v>0</v>
      </c>
      <c r="Q77" s="5">
        <f>O77+P77</f>
        <v>0</v>
      </c>
      <c r="R77" s="5">
        <v>0</v>
      </c>
      <c r="S77" s="5">
        <v>0</v>
      </c>
      <c r="T77" s="5">
        <f>R77+S77</f>
        <v>0</v>
      </c>
      <c r="U77" s="5">
        <v>0</v>
      </c>
      <c r="V77" s="5">
        <v>0</v>
      </c>
      <c r="W77" s="5">
        <f>U77+V77</f>
        <v>0</v>
      </c>
      <c r="X77" s="5">
        <v>0</v>
      </c>
      <c r="Y77" s="5">
        <v>0</v>
      </c>
      <c r="Z77" s="8">
        <f>X77+Y77</f>
        <v>0</v>
      </c>
      <c r="AA77" s="5">
        <v>0</v>
      </c>
      <c r="AB77" s="5">
        <v>0</v>
      </c>
      <c r="AC77" s="8">
        <f>AA77+AB77</f>
        <v>0</v>
      </c>
      <c r="AD77" s="5">
        <v>0</v>
      </c>
      <c r="AE77" s="5">
        <v>0</v>
      </c>
      <c r="AF77" s="6">
        <f>AD77+AE77</f>
        <v>0</v>
      </c>
    </row>
    <row r="78" spans="1:32" ht="19.5" customHeight="1">
      <c r="A78" s="53"/>
      <c r="B78" s="17" t="s">
        <v>59</v>
      </c>
      <c r="C78" s="5">
        <f t="shared" si="28"/>
        <v>0</v>
      </c>
      <c r="D78" s="5">
        <f t="shared" si="28"/>
        <v>0</v>
      </c>
      <c r="E78" s="6">
        <f t="shared" si="28"/>
        <v>0</v>
      </c>
      <c r="F78" s="5">
        <v>0</v>
      </c>
      <c r="G78" s="5">
        <v>0</v>
      </c>
      <c r="H78" s="5">
        <f>F78+G78</f>
        <v>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5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8">
        <f>AA78+AB78</f>
        <v>0</v>
      </c>
      <c r="AD78" s="5">
        <v>0</v>
      </c>
      <c r="AE78" s="5">
        <v>0</v>
      </c>
      <c r="AF78" s="6">
        <f>AD78+AE78</f>
        <v>0</v>
      </c>
    </row>
    <row r="79" spans="1:32" ht="19.5" customHeight="1">
      <c r="A79" s="54"/>
      <c r="B79" s="17" t="s">
        <v>4</v>
      </c>
      <c r="C79" s="5">
        <f t="shared" si="28"/>
        <v>16896182</v>
      </c>
      <c r="D79" s="5">
        <f t="shared" si="28"/>
        <v>44689971</v>
      </c>
      <c r="E79" s="6">
        <f t="shared" si="28"/>
        <v>61586153</v>
      </c>
      <c r="F79" s="5">
        <v>16896182</v>
      </c>
      <c r="G79" s="5">
        <v>44689971</v>
      </c>
      <c r="H79" s="5">
        <f>F79+G79</f>
        <v>61586153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5">
        <f>U79+V79</f>
        <v>0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8">
        <f>AA79+AB79</f>
        <v>0</v>
      </c>
      <c r="AD79" s="5">
        <v>0</v>
      </c>
      <c r="AE79" s="5">
        <v>0</v>
      </c>
      <c r="AF79" s="6">
        <f>AD79+AE79</f>
        <v>0</v>
      </c>
    </row>
    <row r="80" spans="1:32" ht="19.5" customHeight="1" thickBot="1">
      <c r="A80" s="22" t="s">
        <v>5</v>
      </c>
      <c r="B80" s="21"/>
      <c r="C80" s="9">
        <f t="shared" ref="C80:AF80" si="29">SUM(C76:C79)</f>
        <v>16896182</v>
      </c>
      <c r="D80" s="9">
        <f t="shared" si="29"/>
        <v>44689971</v>
      </c>
      <c r="E80" s="9">
        <f t="shared" si="29"/>
        <v>61586153</v>
      </c>
      <c r="F80" s="9">
        <f t="shared" si="29"/>
        <v>16896182</v>
      </c>
      <c r="G80" s="9">
        <f t="shared" si="29"/>
        <v>44689971</v>
      </c>
      <c r="H80" s="9">
        <f t="shared" si="29"/>
        <v>61586153</v>
      </c>
      <c r="I80" s="9">
        <f t="shared" si="29"/>
        <v>0</v>
      </c>
      <c r="J80" s="9">
        <f t="shared" si="29"/>
        <v>0</v>
      </c>
      <c r="K80" s="9">
        <f t="shared" si="29"/>
        <v>0</v>
      </c>
      <c r="L80" s="9">
        <f t="shared" si="29"/>
        <v>0</v>
      </c>
      <c r="M80" s="9">
        <f t="shared" si="29"/>
        <v>0</v>
      </c>
      <c r="N80" s="9">
        <f t="shared" si="29"/>
        <v>0</v>
      </c>
      <c r="O80" s="9">
        <f t="shared" si="29"/>
        <v>0</v>
      </c>
      <c r="P80" s="9">
        <f t="shared" si="29"/>
        <v>0</v>
      </c>
      <c r="Q80" s="9">
        <f t="shared" si="29"/>
        <v>0</v>
      </c>
      <c r="R80" s="9">
        <f t="shared" si="29"/>
        <v>0</v>
      </c>
      <c r="S80" s="9">
        <f t="shared" si="29"/>
        <v>0</v>
      </c>
      <c r="T80" s="9">
        <f t="shared" si="29"/>
        <v>0</v>
      </c>
      <c r="U80" s="9">
        <f t="shared" si="29"/>
        <v>0</v>
      </c>
      <c r="V80" s="9">
        <f t="shared" si="29"/>
        <v>0</v>
      </c>
      <c r="W80" s="9">
        <f t="shared" si="29"/>
        <v>0</v>
      </c>
      <c r="X80" s="9">
        <f t="shared" si="29"/>
        <v>0</v>
      </c>
      <c r="Y80" s="9">
        <f t="shared" si="29"/>
        <v>0</v>
      </c>
      <c r="Z80" s="9">
        <f t="shared" si="29"/>
        <v>0</v>
      </c>
      <c r="AA80" s="9">
        <f t="shared" si="29"/>
        <v>0</v>
      </c>
      <c r="AB80" s="9">
        <f t="shared" si="29"/>
        <v>0</v>
      </c>
      <c r="AC80" s="9">
        <f t="shared" si="29"/>
        <v>0</v>
      </c>
      <c r="AD80" s="9">
        <f t="shared" si="29"/>
        <v>0</v>
      </c>
      <c r="AE80" s="9">
        <f t="shared" si="29"/>
        <v>0</v>
      </c>
      <c r="AF80" s="9">
        <f t="shared" si="29"/>
        <v>0</v>
      </c>
    </row>
    <row r="81" spans="1:32" ht="19.5" customHeight="1">
      <c r="A81" s="52" t="s">
        <v>36</v>
      </c>
      <c r="B81" s="18" t="s">
        <v>2</v>
      </c>
      <c r="C81" s="5">
        <f>F81+I81+L81+O81+U81+X81+AA81+AD81+R81</f>
        <v>0</v>
      </c>
      <c r="D81" s="5">
        <f>G81+J81+M81+P81+V81+Y81+AB81+AE81+S81</f>
        <v>0</v>
      </c>
      <c r="E81" s="6">
        <f>H81+K81+N81+Q81+W81+Z81+AC81+AF81+T81</f>
        <v>0</v>
      </c>
      <c r="F81" s="5">
        <v>0</v>
      </c>
      <c r="G81" s="5">
        <v>0</v>
      </c>
      <c r="H81" s="5">
        <f>F81+G81</f>
        <v>0</v>
      </c>
      <c r="I81" s="5">
        <v>0</v>
      </c>
      <c r="J81" s="5">
        <v>0</v>
      </c>
      <c r="K81" s="5">
        <f>I81+J81</f>
        <v>0</v>
      </c>
      <c r="L81" s="5">
        <v>0</v>
      </c>
      <c r="M81" s="5">
        <v>0</v>
      </c>
      <c r="N81" s="5">
        <f>L81+M81</f>
        <v>0</v>
      </c>
      <c r="O81" s="5">
        <v>0</v>
      </c>
      <c r="P81" s="5">
        <v>0</v>
      </c>
      <c r="Q81" s="5">
        <f>O81+P81</f>
        <v>0</v>
      </c>
      <c r="R81" s="5">
        <v>0</v>
      </c>
      <c r="S81" s="5">
        <v>0</v>
      </c>
      <c r="T81" s="5">
        <f>R81+S81</f>
        <v>0</v>
      </c>
      <c r="U81" s="5">
        <v>0</v>
      </c>
      <c r="V81" s="5">
        <v>0</v>
      </c>
      <c r="W81" s="5">
        <f>U81+V81</f>
        <v>0</v>
      </c>
      <c r="X81" s="5">
        <v>0</v>
      </c>
      <c r="Y81" s="5">
        <v>0</v>
      </c>
      <c r="Z81" s="8">
        <f>X81+Y81</f>
        <v>0</v>
      </c>
      <c r="AA81" s="5">
        <v>0</v>
      </c>
      <c r="AB81" s="5">
        <v>0</v>
      </c>
      <c r="AC81" s="8">
        <f>AA81+AB81</f>
        <v>0</v>
      </c>
      <c r="AD81" s="5">
        <v>0</v>
      </c>
      <c r="AE81" s="5">
        <v>0</v>
      </c>
      <c r="AF81" s="6">
        <f>AD81+AE81</f>
        <v>0</v>
      </c>
    </row>
    <row r="82" spans="1:32" ht="19.5" customHeight="1">
      <c r="A82" s="53"/>
      <c r="B82" s="17" t="s">
        <v>3</v>
      </c>
      <c r="C82" s="5">
        <f t="shared" ref="C82:E84" si="30">F82+I82+L82+O82+U82+X82+AA82+AD82+R82</f>
        <v>0</v>
      </c>
      <c r="D82" s="5">
        <f t="shared" si="30"/>
        <v>0</v>
      </c>
      <c r="E82" s="6">
        <f t="shared" si="30"/>
        <v>0</v>
      </c>
      <c r="F82" s="5">
        <v>0</v>
      </c>
      <c r="G82" s="5">
        <v>0</v>
      </c>
      <c r="H82" s="5">
        <f>F82+G82</f>
        <v>0</v>
      </c>
      <c r="I82" s="5">
        <v>0</v>
      </c>
      <c r="J82" s="5">
        <v>0</v>
      </c>
      <c r="K82" s="5">
        <f>I82+J82</f>
        <v>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5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8">
        <f>AA82+AB82</f>
        <v>0</v>
      </c>
      <c r="AD82" s="5">
        <v>0</v>
      </c>
      <c r="AE82" s="5">
        <v>0</v>
      </c>
      <c r="AF82" s="6">
        <f>AD82+AE82</f>
        <v>0</v>
      </c>
    </row>
    <row r="83" spans="1:32" ht="19.5" customHeight="1">
      <c r="A83" s="53"/>
      <c r="B83" s="17" t="s">
        <v>59</v>
      </c>
      <c r="C83" s="5">
        <f t="shared" si="30"/>
        <v>0</v>
      </c>
      <c r="D83" s="5">
        <f t="shared" si="30"/>
        <v>0</v>
      </c>
      <c r="E83" s="6">
        <f t="shared" si="30"/>
        <v>0</v>
      </c>
      <c r="F83" s="5">
        <v>0</v>
      </c>
      <c r="G83" s="5">
        <v>0</v>
      </c>
      <c r="H83" s="5">
        <f>F83+G83</f>
        <v>0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0</v>
      </c>
      <c r="W83" s="5">
        <f>U83+V83</f>
        <v>0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8">
        <f>AA83+AB83</f>
        <v>0</v>
      </c>
      <c r="AD83" s="5">
        <v>0</v>
      </c>
      <c r="AE83" s="5">
        <v>0</v>
      </c>
      <c r="AF83" s="6">
        <f>AD83+AE83</f>
        <v>0</v>
      </c>
    </row>
    <row r="84" spans="1:32" ht="19.5" customHeight="1">
      <c r="A84" s="54"/>
      <c r="B84" s="17" t="s">
        <v>4</v>
      </c>
      <c r="C84" s="5">
        <f t="shared" si="30"/>
        <v>7391995</v>
      </c>
      <c r="D84" s="5">
        <f t="shared" si="30"/>
        <v>2229233</v>
      </c>
      <c r="E84" s="6">
        <f t="shared" si="30"/>
        <v>9621228</v>
      </c>
      <c r="F84" s="5">
        <v>7391995</v>
      </c>
      <c r="G84" s="5">
        <v>2229233</v>
      </c>
      <c r="H84" s="5">
        <f>F84+G84</f>
        <v>9621228</v>
      </c>
      <c r="I84" s="5">
        <v>0</v>
      </c>
      <c r="J84" s="5">
        <v>0</v>
      </c>
      <c r="K84" s="5">
        <f>I84+J84</f>
        <v>0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0</v>
      </c>
      <c r="V84" s="5">
        <v>0</v>
      </c>
      <c r="W84" s="5">
        <f>U84+V84</f>
        <v>0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8">
        <f>AA84+AB84</f>
        <v>0</v>
      </c>
      <c r="AD84" s="5">
        <v>0</v>
      </c>
      <c r="AE84" s="5">
        <v>0</v>
      </c>
      <c r="AF84" s="6">
        <f>AD84+AE84</f>
        <v>0</v>
      </c>
    </row>
    <row r="85" spans="1:32" ht="19.5" customHeight="1" thickBot="1">
      <c r="A85" s="22" t="s">
        <v>5</v>
      </c>
      <c r="B85" s="21"/>
      <c r="C85" s="9">
        <f t="shared" ref="C85:AF85" si="31">SUM(C81:C84)</f>
        <v>7391995</v>
      </c>
      <c r="D85" s="9">
        <f t="shared" si="31"/>
        <v>2229233</v>
      </c>
      <c r="E85" s="9">
        <f t="shared" si="31"/>
        <v>9621228</v>
      </c>
      <c r="F85" s="9">
        <f t="shared" si="31"/>
        <v>7391995</v>
      </c>
      <c r="G85" s="9">
        <f t="shared" si="31"/>
        <v>2229233</v>
      </c>
      <c r="H85" s="9">
        <f t="shared" si="31"/>
        <v>9621228</v>
      </c>
      <c r="I85" s="9">
        <f t="shared" si="31"/>
        <v>0</v>
      </c>
      <c r="J85" s="9">
        <f t="shared" si="31"/>
        <v>0</v>
      </c>
      <c r="K85" s="9">
        <f t="shared" si="31"/>
        <v>0</v>
      </c>
      <c r="L85" s="9">
        <f t="shared" si="31"/>
        <v>0</v>
      </c>
      <c r="M85" s="9">
        <f t="shared" si="31"/>
        <v>0</v>
      </c>
      <c r="N85" s="9">
        <f t="shared" si="31"/>
        <v>0</v>
      </c>
      <c r="O85" s="9">
        <f t="shared" si="31"/>
        <v>0</v>
      </c>
      <c r="P85" s="9">
        <f t="shared" si="31"/>
        <v>0</v>
      </c>
      <c r="Q85" s="9">
        <f t="shared" si="31"/>
        <v>0</v>
      </c>
      <c r="R85" s="9">
        <f t="shared" si="31"/>
        <v>0</v>
      </c>
      <c r="S85" s="9">
        <f t="shared" si="31"/>
        <v>0</v>
      </c>
      <c r="T85" s="9">
        <f t="shared" si="31"/>
        <v>0</v>
      </c>
      <c r="U85" s="9">
        <f t="shared" si="31"/>
        <v>0</v>
      </c>
      <c r="V85" s="9">
        <f t="shared" si="31"/>
        <v>0</v>
      </c>
      <c r="W85" s="9">
        <f t="shared" si="31"/>
        <v>0</v>
      </c>
      <c r="X85" s="9">
        <f t="shared" si="31"/>
        <v>0</v>
      </c>
      <c r="Y85" s="9">
        <f t="shared" si="31"/>
        <v>0</v>
      </c>
      <c r="Z85" s="9">
        <f t="shared" si="31"/>
        <v>0</v>
      </c>
      <c r="AA85" s="9">
        <f t="shared" si="31"/>
        <v>0</v>
      </c>
      <c r="AB85" s="9">
        <f t="shared" si="31"/>
        <v>0</v>
      </c>
      <c r="AC85" s="9">
        <f t="shared" si="31"/>
        <v>0</v>
      </c>
      <c r="AD85" s="9">
        <f t="shared" si="31"/>
        <v>0</v>
      </c>
      <c r="AE85" s="9">
        <f t="shared" si="31"/>
        <v>0</v>
      </c>
      <c r="AF85" s="9">
        <f t="shared" si="31"/>
        <v>0</v>
      </c>
    </row>
    <row r="86" spans="1:32" ht="19.5" customHeight="1">
      <c r="A86" s="52" t="s">
        <v>37</v>
      </c>
      <c r="B86" s="18" t="s">
        <v>2</v>
      </c>
      <c r="C86" s="5">
        <f>F86+I86+L86+O86+U86+X86+AA86+AD86+R86</f>
        <v>0</v>
      </c>
      <c r="D86" s="5">
        <f>G86+J86+M86+P86+V86+Y86+AB86+AE86+S86</f>
        <v>0</v>
      </c>
      <c r="E86" s="6">
        <f>H86+K86+N86+Q86+W86+Z86+AC86+AF86+T86</f>
        <v>0</v>
      </c>
      <c r="F86" s="5">
        <v>0</v>
      </c>
      <c r="G86" s="5">
        <v>0</v>
      </c>
      <c r="H86" s="5">
        <f>F86+G86</f>
        <v>0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5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8">
        <f>AA86+AB86</f>
        <v>0</v>
      </c>
      <c r="AD86" s="5">
        <v>0</v>
      </c>
      <c r="AE86" s="5">
        <v>0</v>
      </c>
      <c r="AF86" s="6">
        <f>AD86+AE86</f>
        <v>0</v>
      </c>
    </row>
    <row r="87" spans="1:32" ht="19.5" customHeight="1">
      <c r="A87" s="53"/>
      <c r="B87" s="17" t="s">
        <v>3</v>
      </c>
      <c r="C87" s="5">
        <f t="shared" ref="C87:E89" si="32">F87+I87+L87+O87+U87+X87+AA87+AD87+R87</f>
        <v>0</v>
      </c>
      <c r="D87" s="5">
        <f t="shared" si="32"/>
        <v>0</v>
      </c>
      <c r="E87" s="6">
        <f t="shared" si="32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5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8">
        <f>AA87+AB87</f>
        <v>0</v>
      </c>
      <c r="AD87" s="5">
        <v>0</v>
      </c>
      <c r="AE87" s="5">
        <v>0</v>
      </c>
      <c r="AF87" s="6">
        <f>AD87+AE87</f>
        <v>0</v>
      </c>
    </row>
    <row r="88" spans="1:32" ht="19.5" customHeight="1">
      <c r="A88" s="53"/>
      <c r="B88" s="17" t="s">
        <v>59</v>
      </c>
      <c r="C88" s="5">
        <f t="shared" si="32"/>
        <v>0</v>
      </c>
      <c r="D88" s="5">
        <f t="shared" si="32"/>
        <v>0</v>
      </c>
      <c r="E88" s="6">
        <f t="shared" si="32"/>
        <v>0</v>
      </c>
      <c r="F88" s="5">
        <v>0</v>
      </c>
      <c r="G88" s="5">
        <v>0</v>
      </c>
      <c r="H88" s="5">
        <f>F88+G88</f>
        <v>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5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8">
        <f>AA88+AB88</f>
        <v>0</v>
      </c>
      <c r="AD88" s="5">
        <v>0</v>
      </c>
      <c r="AE88" s="5">
        <v>0</v>
      </c>
      <c r="AF88" s="6">
        <f>AD88+AE88</f>
        <v>0</v>
      </c>
    </row>
    <row r="89" spans="1:32" ht="19.5" customHeight="1">
      <c r="A89" s="54"/>
      <c r="B89" s="17" t="s">
        <v>4</v>
      </c>
      <c r="C89" s="5">
        <f t="shared" si="32"/>
        <v>42468184</v>
      </c>
      <c r="D89" s="5">
        <f t="shared" si="32"/>
        <v>5311354</v>
      </c>
      <c r="E89" s="6">
        <f t="shared" si="32"/>
        <v>47779538</v>
      </c>
      <c r="F89" s="5">
        <v>42468184</v>
      </c>
      <c r="G89" s="5">
        <v>5311354</v>
      </c>
      <c r="H89" s="5">
        <f>F89+G89</f>
        <v>47779538</v>
      </c>
      <c r="I89" s="5">
        <v>0</v>
      </c>
      <c r="J89" s="5">
        <v>0</v>
      </c>
      <c r="K89" s="5">
        <f>I89+J89</f>
        <v>0</v>
      </c>
      <c r="L89" s="5">
        <v>0</v>
      </c>
      <c r="M89" s="5">
        <v>0</v>
      </c>
      <c r="N89" s="5">
        <f>L89+M89</f>
        <v>0</v>
      </c>
      <c r="O89" s="5">
        <v>0</v>
      </c>
      <c r="P89" s="5">
        <v>0</v>
      </c>
      <c r="Q89" s="5">
        <f>O89+P89</f>
        <v>0</v>
      </c>
      <c r="R89" s="5">
        <v>0</v>
      </c>
      <c r="S89" s="5">
        <v>0</v>
      </c>
      <c r="T89" s="5">
        <f>R89+S89</f>
        <v>0</v>
      </c>
      <c r="U89" s="5">
        <v>0</v>
      </c>
      <c r="V89" s="5">
        <v>0</v>
      </c>
      <c r="W89" s="5">
        <f>U89+V89</f>
        <v>0</v>
      </c>
      <c r="X89" s="5">
        <v>0</v>
      </c>
      <c r="Y89" s="5">
        <v>0</v>
      </c>
      <c r="Z89" s="8">
        <f>X89+Y89</f>
        <v>0</v>
      </c>
      <c r="AA89" s="5">
        <v>0</v>
      </c>
      <c r="AB89" s="5">
        <v>0</v>
      </c>
      <c r="AC89" s="8">
        <f>AA89+AB89</f>
        <v>0</v>
      </c>
      <c r="AD89" s="5">
        <v>0</v>
      </c>
      <c r="AE89" s="5">
        <v>0</v>
      </c>
      <c r="AF89" s="6">
        <f>AD89+AE89</f>
        <v>0</v>
      </c>
    </row>
    <row r="90" spans="1:32" ht="19.5" customHeight="1" thickBot="1">
      <c r="A90" s="22" t="s">
        <v>5</v>
      </c>
      <c r="B90" s="21"/>
      <c r="C90" s="9">
        <f t="shared" ref="C90:AF90" si="33">SUM(C86:C89)</f>
        <v>42468184</v>
      </c>
      <c r="D90" s="9">
        <f t="shared" si="33"/>
        <v>5311354</v>
      </c>
      <c r="E90" s="9">
        <f t="shared" si="33"/>
        <v>47779538</v>
      </c>
      <c r="F90" s="9">
        <f t="shared" si="33"/>
        <v>42468184</v>
      </c>
      <c r="G90" s="9">
        <f t="shared" si="33"/>
        <v>5311354</v>
      </c>
      <c r="H90" s="9">
        <f t="shared" si="33"/>
        <v>47779538</v>
      </c>
      <c r="I90" s="9">
        <f t="shared" si="33"/>
        <v>0</v>
      </c>
      <c r="J90" s="9">
        <f t="shared" si="33"/>
        <v>0</v>
      </c>
      <c r="K90" s="9">
        <f t="shared" si="33"/>
        <v>0</v>
      </c>
      <c r="L90" s="9">
        <f t="shared" si="33"/>
        <v>0</v>
      </c>
      <c r="M90" s="9">
        <f t="shared" si="33"/>
        <v>0</v>
      </c>
      <c r="N90" s="9">
        <f t="shared" si="33"/>
        <v>0</v>
      </c>
      <c r="O90" s="9">
        <f t="shared" si="33"/>
        <v>0</v>
      </c>
      <c r="P90" s="9">
        <f t="shared" si="33"/>
        <v>0</v>
      </c>
      <c r="Q90" s="9">
        <f t="shared" si="33"/>
        <v>0</v>
      </c>
      <c r="R90" s="9">
        <f t="shared" si="33"/>
        <v>0</v>
      </c>
      <c r="S90" s="9">
        <f t="shared" si="33"/>
        <v>0</v>
      </c>
      <c r="T90" s="9">
        <f t="shared" si="33"/>
        <v>0</v>
      </c>
      <c r="U90" s="9">
        <f t="shared" si="33"/>
        <v>0</v>
      </c>
      <c r="V90" s="9">
        <f t="shared" si="33"/>
        <v>0</v>
      </c>
      <c r="W90" s="9">
        <f t="shared" si="33"/>
        <v>0</v>
      </c>
      <c r="X90" s="9">
        <f t="shared" si="33"/>
        <v>0</v>
      </c>
      <c r="Y90" s="9">
        <f t="shared" si="33"/>
        <v>0</v>
      </c>
      <c r="Z90" s="9">
        <f t="shared" si="33"/>
        <v>0</v>
      </c>
      <c r="AA90" s="9">
        <f t="shared" si="33"/>
        <v>0</v>
      </c>
      <c r="AB90" s="9">
        <f t="shared" si="33"/>
        <v>0</v>
      </c>
      <c r="AC90" s="9">
        <f t="shared" si="33"/>
        <v>0</v>
      </c>
      <c r="AD90" s="9">
        <f t="shared" si="33"/>
        <v>0</v>
      </c>
      <c r="AE90" s="9">
        <f t="shared" si="33"/>
        <v>0</v>
      </c>
      <c r="AF90" s="9">
        <f t="shared" si="33"/>
        <v>0</v>
      </c>
    </row>
    <row r="91" spans="1:32" ht="19.5" customHeight="1">
      <c r="A91" s="52" t="s">
        <v>38</v>
      </c>
      <c r="B91" s="18" t="s">
        <v>2</v>
      </c>
      <c r="C91" s="5">
        <f>F91+I91+L91+O91+U91+X91+AA91+AD91+R91</f>
        <v>4358930092</v>
      </c>
      <c r="D91" s="5">
        <f>G91+J91+M91+P91+V91+Y91+AB91+AE91+S91</f>
        <v>2268621086</v>
      </c>
      <c r="E91" s="6">
        <f>H91+K91+N91+Q91+W91+Z91+AC91+AF91+T91</f>
        <v>6627551178</v>
      </c>
      <c r="F91" s="5">
        <v>2737604724</v>
      </c>
      <c r="G91" s="5">
        <v>1904985138</v>
      </c>
      <c r="H91" s="5">
        <f>F91+G91</f>
        <v>4642589862</v>
      </c>
      <c r="I91" s="5">
        <v>88785376</v>
      </c>
      <c r="J91" s="5">
        <v>63168427</v>
      </c>
      <c r="K91" s="5">
        <f>I91+J91</f>
        <v>151953803</v>
      </c>
      <c r="L91" s="5">
        <v>204386749</v>
      </c>
      <c r="M91" s="5">
        <v>155864579</v>
      </c>
      <c r="N91" s="5">
        <f>L91+M91</f>
        <v>360251328</v>
      </c>
      <c r="O91" s="5">
        <v>0</v>
      </c>
      <c r="P91" s="5">
        <v>0</v>
      </c>
      <c r="Q91" s="5">
        <f>O91+P91</f>
        <v>0</v>
      </c>
      <c r="R91" s="5">
        <v>0</v>
      </c>
      <c r="S91" s="5">
        <v>0</v>
      </c>
      <c r="T91" s="5">
        <f>R91+S91</f>
        <v>0</v>
      </c>
      <c r="U91" s="5">
        <v>11354843</v>
      </c>
      <c r="V91" s="5">
        <v>9316520</v>
      </c>
      <c r="W91" s="5">
        <f>U91+V91</f>
        <v>20671363</v>
      </c>
      <c r="X91" s="5">
        <v>1310399544</v>
      </c>
      <c r="Y91" s="5">
        <v>127452188</v>
      </c>
      <c r="Z91" s="8">
        <f>X91+Y91</f>
        <v>1437851732</v>
      </c>
      <c r="AA91" s="5">
        <v>0</v>
      </c>
      <c r="AB91" s="5">
        <v>931560</v>
      </c>
      <c r="AC91" s="8">
        <f>AA91+AB91</f>
        <v>931560</v>
      </c>
      <c r="AD91" s="5">
        <v>6398856</v>
      </c>
      <c r="AE91" s="5">
        <v>6902674</v>
      </c>
      <c r="AF91" s="6">
        <f>AD91+AE91</f>
        <v>13301530</v>
      </c>
    </row>
    <row r="92" spans="1:32" ht="19.5" customHeight="1">
      <c r="A92" s="53"/>
      <c r="B92" s="17" t="s">
        <v>3</v>
      </c>
      <c r="C92" s="5">
        <f t="shared" ref="C92:E94" si="34">F92+I92+L92+O92+U92+X92+AA92+AD92+R92</f>
        <v>6720450104</v>
      </c>
      <c r="D92" s="5">
        <f t="shared" si="34"/>
        <v>1858696863</v>
      </c>
      <c r="E92" s="6">
        <f t="shared" si="34"/>
        <v>8579146967</v>
      </c>
      <c r="F92" s="5">
        <v>436678235</v>
      </c>
      <c r="G92" s="5">
        <v>595256108</v>
      </c>
      <c r="H92" s="5">
        <f>F92+G92</f>
        <v>1031934343</v>
      </c>
      <c r="I92" s="5">
        <v>76963805</v>
      </c>
      <c r="J92" s="5">
        <v>51147665</v>
      </c>
      <c r="K92" s="5">
        <f>I92+J92</f>
        <v>128111470</v>
      </c>
      <c r="L92" s="5">
        <v>3068833</v>
      </c>
      <c r="M92" s="5">
        <v>1809441</v>
      </c>
      <c r="N92" s="5">
        <f>L92+M92</f>
        <v>4878274</v>
      </c>
      <c r="O92" s="5">
        <v>0</v>
      </c>
      <c r="P92" s="5">
        <v>0</v>
      </c>
      <c r="Q92" s="5">
        <f>O92+P92</f>
        <v>0</v>
      </c>
      <c r="R92" s="5">
        <v>0</v>
      </c>
      <c r="S92" s="5">
        <v>0</v>
      </c>
      <c r="T92" s="5">
        <f>R92+S92</f>
        <v>0</v>
      </c>
      <c r="U92" s="5">
        <v>2537121</v>
      </c>
      <c r="V92" s="5">
        <v>332827</v>
      </c>
      <c r="W92" s="5">
        <f>U92+V92</f>
        <v>2869948</v>
      </c>
      <c r="X92" s="5">
        <v>1516314529</v>
      </c>
      <c r="Y92" s="5">
        <v>519545122</v>
      </c>
      <c r="Z92" s="8">
        <f>X92+Y92</f>
        <v>2035859651</v>
      </c>
      <c r="AA92" s="5">
        <v>4684801738</v>
      </c>
      <c r="AB92" s="5">
        <v>689887502</v>
      </c>
      <c r="AC92" s="8">
        <f>AA92+AB92</f>
        <v>5374689240</v>
      </c>
      <c r="AD92" s="5">
        <v>85843</v>
      </c>
      <c r="AE92" s="5">
        <v>718198</v>
      </c>
      <c r="AF92" s="6">
        <f>AD92+AE92</f>
        <v>804041</v>
      </c>
    </row>
    <row r="93" spans="1:32" ht="19.5" customHeight="1">
      <c r="A93" s="53"/>
      <c r="B93" s="17" t="s">
        <v>59</v>
      </c>
      <c r="C93" s="5">
        <f t="shared" si="34"/>
        <v>1539689886</v>
      </c>
      <c r="D93" s="5">
        <f t="shared" si="34"/>
        <v>33214894</v>
      </c>
      <c r="E93" s="6">
        <f t="shared" si="34"/>
        <v>1572904780</v>
      </c>
      <c r="F93" s="5">
        <v>24387663</v>
      </c>
      <c r="G93" s="5">
        <v>4132071</v>
      </c>
      <c r="H93" s="5">
        <f>F93+G93</f>
        <v>28519734</v>
      </c>
      <c r="I93" s="5">
        <v>0</v>
      </c>
      <c r="J93" s="5">
        <v>0</v>
      </c>
      <c r="K93" s="5">
        <f>I93+J93</f>
        <v>0</v>
      </c>
      <c r="L93" s="5">
        <v>982152</v>
      </c>
      <c r="M93" s="5">
        <v>624093</v>
      </c>
      <c r="N93" s="5">
        <f>L93+M93</f>
        <v>1606245</v>
      </c>
      <c r="O93" s="5">
        <v>0</v>
      </c>
      <c r="P93" s="5">
        <v>0</v>
      </c>
      <c r="Q93" s="5">
        <f>O93+P93</f>
        <v>0</v>
      </c>
      <c r="R93" s="5">
        <v>0</v>
      </c>
      <c r="S93" s="5">
        <v>0</v>
      </c>
      <c r="T93" s="5">
        <f>R93+S93</f>
        <v>0</v>
      </c>
      <c r="U93" s="5">
        <v>0</v>
      </c>
      <c r="V93" s="5">
        <v>0</v>
      </c>
      <c r="W93" s="5">
        <f>U93+V93</f>
        <v>0</v>
      </c>
      <c r="X93" s="5">
        <v>1263991871</v>
      </c>
      <c r="Y93" s="5">
        <v>9724375</v>
      </c>
      <c r="Z93" s="8">
        <f>X93+Y93</f>
        <v>1273716246</v>
      </c>
      <c r="AA93" s="5">
        <v>250328200</v>
      </c>
      <c r="AB93" s="5">
        <v>18734355</v>
      </c>
      <c r="AC93" s="8">
        <f>AA93+AB93</f>
        <v>269062555</v>
      </c>
      <c r="AD93" s="5">
        <v>0</v>
      </c>
      <c r="AE93" s="5">
        <v>0</v>
      </c>
      <c r="AF93" s="6">
        <f>AD93+AE93</f>
        <v>0</v>
      </c>
    </row>
    <row r="94" spans="1:32" ht="19.5" customHeight="1">
      <c r="A94" s="54"/>
      <c r="B94" s="17" t="s">
        <v>4</v>
      </c>
      <c r="C94" s="5">
        <f t="shared" si="34"/>
        <v>15931500207</v>
      </c>
      <c r="D94" s="5">
        <f t="shared" si="34"/>
        <v>3682910974</v>
      </c>
      <c r="E94" s="6">
        <f t="shared" si="34"/>
        <v>19614411181</v>
      </c>
      <c r="F94" s="5">
        <v>2622877845</v>
      </c>
      <c r="G94" s="5">
        <v>1530987474</v>
      </c>
      <c r="H94" s="5">
        <f>F94+G94</f>
        <v>4153865319</v>
      </c>
      <c r="I94" s="5">
        <v>296398956</v>
      </c>
      <c r="J94" s="5">
        <v>302534430</v>
      </c>
      <c r="K94" s="5">
        <f>I94+J94</f>
        <v>598933386</v>
      </c>
      <c r="L94" s="5">
        <v>224869279</v>
      </c>
      <c r="M94" s="5">
        <v>304104342</v>
      </c>
      <c r="N94" s="5">
        <f>L94+M94</f>
        <v>528973621</v>
      </c>
      <c r="O94" s="5">
        <v>0</v>
      </c>
      <c r="P94" s="5">
        <v>0</v>
      </c>
      <c r="Q94" s="5">
        <f>O94+P94</f>
        <v>0</v>
      </c>
      <c r="R94" s="5">
        <v>0</v>
      </c>
      <c r="S94" s="5">
        <v>0</v>
      </c>
      <c r="T94" s="5">
        <f>R94+S94</f>
        <v>0</v>
      </c>
      <c r="U94" s="5">
        <v>2303813</v>
      </c>
      <c r="V94" s="5">
        <v>9767373</v>
      </c>
      <c r="W94" s="5">
        <f>U94+V94</f>
        <v>12071186</v>
      </c>
      <c r="X94" s="5">
        <v>12785050314</v>
      </c>
      <c r="Y94" s="5">
        <v>1535517355</v>
      </c>
      <c r="Z94" s="8">
        <f>X94+Y94</f>
        <v>14320567669</v>
      </c>
      <c r="AA94" s="5">
        <v>0</v>
      </c>
      <c r="AB94" s="5">
        <v>0</v>
      </c>
      <c r="AC94" s="8">
        <f>AA94+AB94</f>
        <v>0</v>
      </c>
      <c r="AD94" s="5">
        <v>0</v>
      </c>
      <c r="AE94" s="5">
        <v>0</v>
      </c>
      <c r="AF94" s="6">
        <f>AD94+AE94</f>
        <v>0</v>
      </c>
    </row>
    <row r="95" spans="1:32" ht="19.5" customHeight="1" thickBot="1">
      <c r="A95" s="22" t="s">
        <v>5</v>
      </c>
      <c r="B95" s="21"/>
      <c r="C95" s="9">
        <f t="shared" ref="C95:AF95" si="35">SUM(C91:C94)</f>
        <v>28550570289</v>
      </c>
      <c r="D95" s="9">
        <f t="shared" si="35"/>
        <v>7843443817</v>
      </c>
      <c r="E95" s="9">
        <f t="shared" si="35"/>
        <v>36394014106</v>
      </c>
      <c r="F95" s="9">
        <f t="shared" si="35"/>
        <v>5821548467</v>
      </c>
      <c r="G95" s="9">
        <f t="shared" si="35"/>
        <v>4035360791</v>
      </c>
      <c r="H95" s="9">
        <f t="shared" si="35"/>
        <v>9856909258</v>
      </c>
      <c r="I95" s="9">
        <f t="shared" si="35"/>
        <v>462148137</v>
      </c>
      <c r="J95" s="9">
        <f t="shared" si="35"/>
        <v>416850522</v>
      </c>
      <c r="K95" s="9">
        <f t="shared" si="35"/>
        <v>878998659</v>
      </c>
      <c r="L95" s="9">
        <f t="shared" si="35"/>
        <v>433307013</v>
      </c>
      <c r="M95" s="9">
        <f t="shared" si="35"/>
        <v>462402455</v>
      </c>
      <c r="N95" s="9">
        <f t="shared" si="35"/>
        <v>895709468</v>
      </c>
      <c r="O95" s="9">
        <f t="shared" si="35"/>
        <v>0</v>
      </c>
      <c r="P95" s="9">
        <f t="shared" si="35"/>
        <v>0</v>
      </c>
      <c r="Q95" s="9">
        <f t="shared" si="35"/>
        <v>0</v>
      </c>
      <c r="R95" s="9">
        <f t="shared" si="35"/>
        <v>0</v>
      </c>
      <c r="S95" s="9">
        <f t="shared" si="35"/>
        <v>0</v>
      </c>
      <c r="T95" s="9">
        <f t="shared" si="35"/>
        <v>0</v>
      </c>
      <c r="U95" s="9">
        <f t="shared" si="35"/>
        <v>16195777</v>
      </c>
      <c r="V95" s="9">
        <f t="shared" si="35"/>
        <v>19416720</v>
      </c>
      <c r="W95" s="9">
        <f t="shared" si="35"/>
        <v>35612497</v>
      </c>
      <c r="X95" s="9">
        <f t="shared" si="35"/>
        <v>16875756258</v>
      </c>
      <c r="Y95" s="9">
        <f t="shared" si="35"/>
        <v>2192239040</v>
      </c>
      <c r="Z95" s="9">
        <f t="shared" si="35"/>
        <v>19067995298</v>
      </c>
      <c r="AA95" s="9">
        <f t="shared" si="35"/>
        <v>4935129938</v>
      </c>
      <c r="AB95" s="9">
        <f t="shared" si="35"/>
        <v>709553417</v>
      </c>
      <c r="AC95" s="9">
        <f t="shared" si="35"/>
        <v>5644683355</v>
      </c>
      <c r="AD95" s="9">
        <f t="shared" si="35"/>
        <v>6484699</v>
      </c>
      <c r="AE95" s="9">
        <f t="shared" si="35"/>
        <v>7620872</v>
      </c>
      <c r="AF95" s="9">
        <f t="shared" si="35"/>
        <v>14105571</v>
      </c>
    </row>
    <row r="96" spans="1:32" ht="19.5" customHeight="1">
      <c r="A96" s="52" t="s">
        <v>39</v>
      </c>
      <c r="B96" s="18" t="s">
        <v>2</v>
      </c>
      <c r="C96" s="5">
        <f>F96+I96+L96+O96+U96+X96+AA96+AD96+R96</f>
        <v>0</v>
      </c>
      <c r="D96" s="5">
        <f>G96+J96+M96+P96+V96+Y96+AB96+AE96+S96</f>
        <v>1079874</v>
      </c>
      <c r="E96" s="6">
        <f>H96+K96+N96+Q96+W96+Z96+AC96+AF96+T96</f>
        <v>1079874</v>
      </c>
      <c r="F96" s="5">
        <v>0</v>
      </c>
      <c r="G96" s="5">
        <v>1079874</v>
      </c>
      <c r="H96" s="5">
        <f>F96+G96</f>
        <v>1079874</v>
      </c>
      <c r="I96" s="5">
        <v>0</v>
      </c>
      <c r="J96" s="5">
        <v>0</v>
      </c>
      <c r="K96" s="5">
        <f>I96+J96</f>
        <v>0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5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8">
        <f>AA96+AB96</f>
        <v>0</v>
      </c>
      <c r="AD96" s="5">
        <v>0</v>
      </c>
      <c r="AE96" s="5">
        <v>0</v>
      </c>
      <c r="AF96" s="6">
        <f>AD96+AE96</f>
        <v>0</v>
      </c>
    </row>
    <row r="97" spans="1:32" ht="19.5" customHeight="1">
      <c r="A97" s="53"/>
      <c r="B97" s="17" t="s">
        <v>3</v>
      </c>
      <c r="C97" s="5">
        <f t="shared" ref="C97:E99" si="36">F97+I97+L97+O97+U97+X97+AA97+AD97+R97</f>
        <v>54557616</v>
      </c>
      <c r="D97" s="5">
        <f t="shared" si="36"/>
        <v>34918121</v>
      </c>
      <c r="E97" s="6">
        <f t="shared" si="36"/>
        <v>89475737</v>
      </c>
      <c r="F97" s="5">
        <v>53972057</v>
      </c>
      <c r="G97" s="5">
        <v>34918121</v>
      </c>
      <c r="H97" s="5">
        <f>F97+G97</f>
        <v>88890178</v>
      </c>
      <c r="I97" s="5">
        <v>585559</v>
      </c>
      <c r="J97" s="5">
        <v>0</v>
      </c>
      <c r="K97" s="5">
        <f>I97+J97</f>
        <v>585559</v>
      </c>
      <c r="L97" s="5">
        <v>0</v>
      </c>
      <c r="M97" s="5">
        <v>0</v>
      </c>
      <c r="N97" s="5">
        <f>L97+M97</f>
        <v>0</v>
      </c>
      <c r="O97" s="5">
        <v>0</v>
      </c>
      <c r="P97" s="5">
        <v>0</v>
      </c>
      <c r="Q97" s="5">
        <f>O97+P97</f>
        <v>0</v>
      </c>
      <c r="R97" s="5">
        <v>0</v>
      </c>
      <c r="S97" s="5">
        <v>0</v>
      </c>
      <c r="T97" s="5">
        <f>R97+S97</f>
        <v>0</v>
      </c>
      <c r="U97" s="5">
        <v>0</v>
      </c>
      <c r="V97" s="5">
        <v>0</v>
      </c>
      <c r="W97" s="5">
        <f>U97+V97</f>
        <v>0</v>
      </c>
      <c r="X97" s="5">
        <v>0</v>
      </c>
      <c r="Y97" s="5">
        <v>0</v>
      </c>
      <c r="Z97" s="8">
        <f>X97+Y97</f>
        <v>0</v>
      </c>
      <c r="AA97" s="5">
        <v>0</v>
      </c>
      <c r="AB97" s="5">
        <v>0</v>
      </c>
      <c r="AC97" s="8">
        <f>AA97+AB97</f>
        <v>0</v>
      </c>
      <c r="AD97" s="5">
        <v>0</v>
      </c>
      <c r="AE97" s="5">
        <v>0</v>
      </c>
      <c r="AF97" s="6">
        <f>AD97+AE97</f>
        <v>0</v>
      </c>
    </row>
    <row r="98" spans="1:32" ht="19.5" customHeight="1">
      <c r="A98" s="53"/>
      <c r="B98" s="17" t="s">
        <v>59</v>
      </c>
      <c r="C98" s="5">
        <f t="shared" si="36"/>
        <v>0</v>
      </c>
      <c r="D98" s="5">
        <f t="shared" si="36"/>
        <v>0</v>
      </c>
      <c r="E98" s="6">
        <f t="shared" si="36"/>
        <v>0</v>
      </c>
      <c r="F98" s="5">
        <v>0</v>
      </c>
      <c r="G98" s="5">
        <v>0</v>
      </c>
      <c r="H98" s="5">
        <f>F98+G98</f>
        <v>0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5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8">
        <f>AA98+AB98</f>
        <v>0</v>
      </c>
      <c r="AD98" s="5">
        <v>0</v>
      </c>
      <c r="AE98" s="5">
        <v>0</v>
      </c>
      <c r="AF98" s="6">
        <f>AD98+AE98</f>
        <v>0</v>
      </c>
    </row>
    <row r="99" spans="1:32" ht="19.5" customHeight="1">
      <c r="A99" s="54"/>
      <c r="B99" s="17" t="s">
        <v>4</v>
      </c>
      <c r="C99" s="5">
        <f t="shared" si="36"/>
        <v>1603806593</v>
      </c>
      <c r="D99" s="5">
        <f t="shared" si="36"/>
        <v>2229835246</v>
      </c>
      <c r="E99" s="6">
        <f t="shared" si="36"/>
        <v>3833641839</v>
      </c>
      <c r="F99" s="5">
        <v>1603806593</v>
      </c>
      <c r="G99" s="5">
        <v>2229835246</v>
      </c>
      <c r="H99" s="5">
        <f>F99+G99</f>
        <v>3833641839</v>
      </c>
      <c r="I99" s="5">
        <v>0</v>
      </c>
      <c r="J99" s="5">
        <v>0</v>
      </c>
      <c r="K99" s="5">
        <f>I99+J99</f>
        <v>0</v>
      </c>
      <c r="L99" s="5">
        <v>0</v>
      </c>
      <c r="M99" s="5">
        <v>0</v>
      </c>
      <c r="N99" s="5">
        <f>L99+M99</f>
        <v>0</v>
      </c>
      <c r="O99" s="5">
        <v>0</v>
      </c>
      <c r="P99" s="5">
        <v>0</v>
      </c>
      <c r="Q99" s="5">
        <f>O99+P99</f>
        <v>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5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8">
        <f>AA99+AB99</f>
        <v>0</v>
      </c>
      <c r="AD99" s="5">
        <v>0</v>
      </c>
      <c r="AE99" s="5">
        <v>0</v>
      </c>
      <c r="AF99" s="6">
        <f>AD99+AE99</f>
        <v>0</v>
      </c>
    </row>
    <row r="100" spans="1:32" ht="19.5" customHeight="1" thickBot="1">
      <c r="A100" s="22" t="s">
        <v>5</v>
      </c>
      <c r="B100" s="21"/>
      <c r="C100" s="9">
        <f t="shared" ref="C100:AF100" si="37">SUM(C96:C99)</f>
        <v>1658364209</v>
      </c>
      <c r="D100" s="9">
        <f t="shared" si="37"/>
        <v>2265833241</v>
      </c>
      <c r="E100" s="9">
        <f t="shared" si="37"/>
        <v>3924197450</v>
      </c>
      <c r="F100" s="9">
        <f t="shared" si="37"/>
        <v>1657778650</v>
      </c>
      <c r="G100" s="9">
        <f t="shared" si="37"/>
        <v>2265833241</v>
      </c>
      <c r="H100" s="9">
        <f t="shared" si="37"/>
        <v>3923611891</v>
      </c>
      <c r="I100" s="9">
        <f t="shared" si="37"/>
        <v>585559</v>
      </c>
      <c r="J100" s="9">
        <f t="shared" si="37"/>
        <v>0</v>
      </c>
      <c r="K100" s="9">
        <f t="shared" si="37"/>
        <v>585559</v>
      </c>
      <c r="L100" s="9">
        <f t="shared" si="37"/>
        <v>0</v>
      </c>
      <c r="M100" s="9">
        <f t="shared" si="37"/>
        <v>0</v>
      </c>
      <c r="N100" s="9">
        <f t="shared" si="37"/>
        <v>0</v>
      </c>
      <c r="O100" s="9">
        <f t="shared" si="37"/>
        <v>0</v>
      </c>
      <c r="P100" s="9">
        <f t="shared" si="37"/>
        <v>0</v>
      </c>
      <c r="Q100" s="9">
        <f t="shared" si="37"/>
        <v>0</v>
      </c>
      <c r="R100" s="9">
        <f t="shared" si="37"/>
        <v>0</v>
      </c>
      <c r="S100" s="9">
        <f t="shared" si="37"/>
        <v>0</v>
      </c>
      <c r="T100" s="9">
        <f t="shared" si="37"/>
        <v>0</v>
      </c>
      <c r="U100" s="9">
        <f t="shared" si="37"/>
        <v>0</v>
      </c>
      <c r="V100" s="9">
        <f t="shared" si="37"/>
        <v>0</v>
      </c>
      <c r="W100" s="9">
        <f t="shared" si="37"/>
        <v>0</v>
      </c>
      <c r="X100" s="9">
        <f t="shared" si="37"/>
        <v>0</v>
      </c>
      <c r="Y100" s="9">
        <f t="shared" si="37"/>
        <v>0</v>
      </c>
      <c r="Z100" s="9">
        <f t="shared" si="37"/>
        <v>0</v>
      </c>
      <c r="AA100" s="9">
        <f t="shared" si="37"/>
        <v>0</v>
      </c>
      <c r="AB100" s="9">
        <f t="shared" si="37"/>
        <v>0</v>
      </c>
      <c r="AC100" s="9">
        <f t="shared" si="37"/>
        <v>0</v>
      </c>
      <c r="AD100" s="9">
        <f t="shared" si="37"/>
        <v>0</v>
      </c>
      <c r="AE100" s="9">
        <f t="shared" si="37"/>
        <v>0</v>
      </c>
      <c r="AF100" s="9">
        <f t="shared" si="37"/>
        <v>0</v>
      </c>
    </row>
    <row r="101" spans="1:32" ht="19.5" customHeight="1">
      <c r="A101" s="52" t="s">
        <v>6</v>
      </c>
      <c r="B101" s="18" t="s">
        <v>2</v>
      </c>
      <c r="C101" s="5">
        <f>F101+I101+L101+O101+U101+X101+AA101+AD101+R101</f>
        <v>1022240689</v>
      </c>
      <c r="D101" s="5">
        <f>G101+J101+M101+P101+V101+Y101+AB101+AE101+S101</f>
        <v>424636252</v>
      </c>
      <c r="E101" s="6">
        <f>H101+K101+N101+Q101+W101+Z101+AC101+AF101+T101</f>
        <v>1446876941</v>
      </c>
      <c r="F101" s="5">
        <v>913756416</v>
      </c>
      <c r="G101" s="5">
        <v>405131554</v>
      </c>
      <c r="H101" s="5">
        <f>F101+G101</f>
        <v>1318887970</v>
      </c>
      <c r="I101" s="5">
        <v>107065791</v>
      </c>
      <c r="J101" s="5">
        <v>11005078</v>
      </c>
      <c r="K101" s="5">
        <f>I101+J101</f>
        <v>118070869</v>
      </c>
      <c r="L101" s="5">
        <v>0</v>
      </c>
      <c r="M101" s="5">
        <v>0</v>
      </c>
      <c r="N101" s="5">
        <f>L101+M101</f>
        <v>0</v>
      </c>
      <c r="O101" s="5">
        <v>0</v>
      </c>
      <c r="P101" s="5">
        <v>0</v>
      </c>
      <c r="Q101" s="5">
        <f>O101+P101</f>
        <v>0</v>
      </c>
      <c r="R101" s="5">
        <v>0</v>
      </c>
      <c r="S101" s="5">
        <v>0</v>
      </c>
      <c r="T101" s="5">
        <f>R101+S101</f>
        <v>0</v>
      </c>
      <c r="U101" s="5">
        <v>575267</v>
      </c>
      <c r="V101" s="5">
        <v>2932509</v>
      </c>
      <c r="W101" s="5">
        <f>U101+V101</f>
        <v>3507776</v>
      </c>
      <c r="X101" s="5">
        <v>843215</v>
      </c>
      <c r="Y101" s="5">
        <v>5567111</v>
      </c>
      <c r="Z101" s="8">
        <f>X101+Y101</f>
        <v>6410326</v>
      </c>
      <c r="AA101" s="5">
        <v>0</v>
      </c>
      <c r="AB101" s="5">
        <v>0</v>
      </c>
      <c r="AC101" s="8">
        <f>AA101+AB101</f>
        <v>0</v>
      </c>
      <c r="AD101" s="5">
        <v>0</v>
      </c>
      <c r="AE101" s="5">
        <v>0</v>
      </c>
      <c r="AF101" s="6">
        <f>AD101+AE101</f>
        <v>0</v>
      </c>
    </row>
    <row r="102" spans="1:32" ht="19.5" customHeight="1">
      <c r="A102" s="53"/>
      <c r="B102" s="17" t="s">
        <v>3</v>
      </c>
      <c r="C102" s="5">
        <f t="shared" ref="C102:E104" si="38">F102+I102+L102+O102+U102+X102+AA102+AD102+R102</f>
        <v>258805848</v>
      </c>
      <c r="D102" s="5">
        <f t="shared" si="38"/>
        <v>155349129</v>
      </c>
      <c r="E102" s="6">
        <f t="shared" si="38"/>
        <v>414154977</v>
      </c>
      <c r="F102" s="5">
        <v>205794726</v>
      </c>
      <c r="G102" s="5">
        <v>122138525</v>
      </c>
      <c r="H102" s="5">
        <f>F102+G102</f>
        <v>327933251</v>
      </c>
      <c r="I102" s="5">
        <v>15496038</v>
      </c>
      <c r="J102" s="5">
        <v>304738</v>
      </c>
      <c r="K102" s="5">
        <f>I102+J102</f>
        <v>15800776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0</v>
      </c>
      <c r="V102" s="5">
        <v>0</v>
      </c>
      <c r="W102" s="5">
        <f>U102+V102</f>
        <v>0</v>
      </c>
      <c r="X102" s="5">
        <v>37515084</v>
      </c>
      <c r="Y102" s="5">
        <v>32905866</v>
      </c>
      <c r="Z102" s="8">
        <f>X102+Y102</f>
        <v>70420950</v>
      </c>
      <c r="AA102" s="5">
        <v>0</v>
      </c>
      <c r="AB102" s="5">
        <v>0</v>
      </c>
      <c r="AC102" s="8">
        <f>AA102+AB102</f>
        <v>0</v>
      </c>
      <c r="AD102" s="5">
        <v>0</v>
      </c>
      <c r="AE102" s="5">
        <v>0</v>
      </c>
      <c r="AF102" s="6">
        <f>AD102+AE102</f>
        <v>0</v>
      </c>
    </row>
    <row r="103" spans="1:32" ht="19.5" customHeight="1">
      <c r="A103" s="53"/>
      <c r="B103" s="17" t="s">
        <v>59</v>
      </c>
      <c r="C103" s="5">
        <f t="shared" si="38"/>
        <v>15682362</v>
      </c>
      <c r="D103" s="5">
        <f t="shared" si="38"/>
        <v>0</v>
      </c>
      <c r="E103" s="6">
        <f t="shared" si="38"/>
        <v>15682362</v>
      </c>
      <c r="F103" s="5">
        <v>9936996</v>
      </c>
      <c r="G103" s="5">
        <v>0</v>
      </c>
      <c r="H103" s="5">
        <f>F103+G103</f>
        <v>9936996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5">
        <f>U103+V103</f>
        <v>0</v>
      </c>
      <c r="X103" s="5">
        <v>5745366</v>
      </c>
      <c r="Y103" s="5">
        <v>0</v>
      </c>
      <c r="Z103" s="8">
        <f>X103+Y103</f>
        <v>5745366</v>
      </c>
      <c r="AA103" s="5">
        <v>0</v>
      </c>
      <c r="AB103" s="5">
        <v>0</v>
      </c>
      <c r="AC103" s="8">
        <f>AA103+AB103</f>
        <v>0</v>
      </c>
      <c r="AD103" s="5">
        <v>0</v>
      </c>
      <c r="AE103" s="5">
        <v>0</v>
      </c>
      <c r="AF103" s="6">
        <f>AD103+AE103</f>
        <v>0</v>
      </c>
    </row>
    <row r="104" spans="1:32" ht="19.5" customHeight="1">
      <c r="A104" s="54"/>
      <c r="B104" s="17" t="s">
        <v>4</v>
      </c>
      <c r="C104" s="5">
        <f t="shared" si="38"/>
        <v>11838051689</v>
      </c>
      <c r="D104" s="5">
        <f t="shared" si="38"/>
        <v>4688373038</v>
      </c>
      <c r="E104" s="6">
        <f t="shared" si="38"/>
        <v>16526424727</v>
      </c>
      <c r="F104" s="5">
        <v>11534122999</v>
      </c>
      <c r="G104" s="5">
        <v>4504231846</v>
      </c>
      <c r="H104" s="5">
        <f>F104+G104</f>
        <v>16038354845</v>
      </c>
      <c r="I104" s="5">
        <v>23664985</v>
      </c>
      <c r="J104" s="5">
        <v>63713012</v>
      </c>
      <c r="K104" s="5">
        <f>I104+J104</f>
        <v>87377997</v>
      </c>
      <c r="L104" s="5">
        <v>0</v>
      </c>
      <c r="M104" s="5">
        <v>1565432</v>
      </c>
      <c r="N104" s="5">
        <f>L104+M104</f>
        <v>1565432</v>
      </c>
      <c r="O104" s="5">
        <v>0</v>
      </c>
      <c r="P104" s="5">
        <v>0</v>
      </c>
      <c r="Q104" s="5">
        <f>O104+P104</f>
        <v>0</v>
      </c>
      <c r="R104" s="5">
        <v>0</v>
      </c>
      <c r="S104" s="5">
        <v>0</v>
      </c>
      <c r="T104" s="5">
        <f>R104+S104</f>
        <v>0</v>
      </c>
      <c r="U104" s="5">
        <v>12904385</v>
      </c>
      <c r="V104" s="5">
        <v>0</v>
      </c>
      <c r="W104" s="5">
        <f>U104+V104</f>
        <v>12904385</v>
      </c>
      <c r="X104" s="5">
        <v>267359320</v>
      </c>
      <c r="Y104" s="5">
        <v>118862748</v>
      </c>
      <c r="Z104" s="8">
        <f>X104+Y104</f>
        <v>386222068</v>
      </c>
      <c r="AA104" s="5">
        <v>0</v>
      </c>
      <c r="AB104" s="5">
        <v>0</v>
      </c>
      <c r="AC104" s="8">
        <f>AA104+AB104</f>
        <v>0</v>
      </c>
      <c r="AD104" s="5">
        <v>0</v>
      </c>
      <c r="AE104" s="5">
        <v>0</v>
      </c>
      <c r="AF104" s="6">
        <f>AD104+AE104</f>
        <v>0</v>
      </c>
    </row>
    <row r="105" spans="1:32" ht="19.5" customHeight="1" thickBot="1">
      <c r="A105" s="22" t="s">
        <v>5</v>
      </c>
      <c r="B105" s="21"/>
      <c r="C105" s="9">
        <f t="shared" ref="C105:AF105" si="39">SUM(C101:C104)</f>
        <v>13134780588</v>
      </c>
      <c r="D105" s="9">
        <f t="shared" si="39"/>
        <v>5268358419</v>
      </c>
      <c r="E105" s="9">
        <f t="shared" si="39"/>
        <v>18403139007</v>
      </c>
      <c r="F105" s="9">
        <f t="shared" si="39"/>
        <v>12663611137</v>
      </c>
      <c r="G105" s="9">
        <f t="shared" si="39"/>
        <v>5031501925</v>
      </c>
      <c r="H105" s="9">
        <f t="shared" si="39"/>
        <v>17695113062</v>
      </c>
      <c r="I105" s="9">
        <f t="shared" si="39"/>
        <v>146226814</v>
      </c>
      <c r="J105" s="9">
        <f t="shared" si="39"/>
        <v>75022828</v>
      </c>
      <c r="K105" s="9">
        <f t="shared" si="39"/>
        <v>221249642</v>
      </c>
      <c r="L105" s="9">
        <f t="shared" si="39"/>
        <v>0</v>
      </c>
      <c r="M105" s="9">
        <f t="shared" si="39"/>
        <v>1565432</v>
      </c>
      <c r="N105" s="9">
        <f t="shared" si="39"/>
        <v>1565432</v>
      </c>
      <c r="O105" s="9">
        <f t="shared" si="39"/>
        <v>0</v>
      </c>
      <c r="P105" s="9">
        <f t="shared" si="39"/>
        <v>0</v>
      </c>
      <c r="Q105" s="9">
        <f t="shared" si="39"/>
        <v>0</v>
      </c>
      <c r="R105" s="9">
        <f t="shared" si="39"/>
        <v>0</v>
      </c>
      <c r="S105" s="9">
        <f t="shared" si="39"/>
        <v>0</v>
      </c>
      <c r="T105" s="9">
        <f t="shared" si="39"/>
        <v>0</v>
      </c>
      <c r="U105" s="9">
        <f t="shared" si="39"/>
        <v>13479652</v>
      </c>
      <c r="V105" s="9">
        <f t="shared" si="39"/>
        <v>2932509</v>
      </c>
      <c r="W105" s="9">
        <f t="shared" si="39"/>
        <v>16412161</v>
      </c>
      <c r="X105" s="9">
        <f t="shared" si="39"/>
        <v>311462985</v>
      </c>
      <c r="Y105" s="9">
        <f t="shared" si="39"/>
        <v>157335725</v>
      </c>
      <c r="Z105" s="9">
        <f t="shared" si="39"/>
        <v>468798710</v>
      </c>
      <c r="AA105" s="9">
        <f t="shared" si="39"/>
        <v>0</v>
      </c>
      <c r="AB105" s="9">
        <f t="shared" si="39"/>
        <v>0</v>
      </c>
      <c r="AC105" s="9">
        <f t="shared" si="39"/>
        <v>0</v>
      </c>
      <c r="AD105" s="9">
        <f t="shared" si="39"/>
        <v>0</v>
      </c>
      <c r="AE105" s="9">
        <f t="shared" si="39"/>
        <v>0</v>
      </c>
      <c r="AF105" s="9">
        <f t="shared" si="39"/>
        <v>0</v>
      </c>
    </row>
    <row r="106" spans="1:32" ht="19.5" customHeight="1">
      <c r="A106" s="52" t="s">
        <v>40</v>
      </c>
      <c r="B106" s="18" t="s">
        <v>2</v>
      </c>
      <c r="C106" s="5">
        <f>F106+I106+L106+O106+U106+X106+AA106+AD106+R106</f>
        <v>37744356</v>
      </c>
      <c r="D106" s="5">
        <f>G106+J106+M106+P106+V106+Y106+AB106+AE106+S106</f>
        <v>2892404</v>
      </c>
      <c r="E106" s="6">
        <f>H106+K106+N106+Q106+W106+Z106+AC106+AF106+T106</f>
        <v>40636760</v>
      </c>
      <c r="F106" s="5">
        <v>37744356</v>
      </c>
      <c r="G106" s="5">
        <v>2892404</v>
      </c>
      <c r="H106" s="5">
        <f>F106+G106</f>
        <v>40636760</v>
      </c>
      <c r="I106" s="5">
        <v>0</v>
      </c>
      <c r="J106" s="5">
        <v>0</v>
      </c>
      <c r="K106" s="5">
        <f>I106+J106</f>
        <v>0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5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8">
        <f>AA106+AB106</f>
        <v>0</v>
      </c>
      <c r="AD106" s="5">
        <v>0</v>
      </c>
      <c r="AE106" s="5">
        <v>0</v>
      </c>
      <c r="AF106" s="6">
        <f>AD106+AE106</f>
        <v>0</v>
      </c>
    </row>
    <row r="107" spans="1:32" ht="19.5" customHeight="1">
      <c r="A107" s="53"/>
      <c r="B107" s="17" t="s">
        <v>3</v>
      </c>
      <c r="C107" s="5">
        <f t="shared" ref="C107:E109" si="40">F107+I107+L107+O107+U107+X107+AA107+AD107+R107</f>
        <v>22415493</v>
      </c>
      <c r="D107" s="5">
        <f t="shared" si="40"/>
        <v>21242193</v>
      </c>
      <c r="E107" s="6">
        <f t="shared" si="40"/>
        <v>43657686</v>
      </c>
      <c r="F107" s="5">
        <v>14485990</v>
      </c>
      <c r="G107" s="5">
        <v>0</v>
      </c>
      <c r="H107" s="5">
        <f>F107+G107</f>
        <v>14485990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5">
        <f>U107+V107</f>
        <v>0</v>
      </c>
      <c r="X107" s="5">
        <v>7929503</v>
      </c>
      <c r="Y107" s="5">
        <v>21242193</v>
      </c>
      <c r="Z107" s="8">
        <f>X107+Y107</f>
        <v>29171696</v>
      </c>
      <c r="AA107" s="5">
        <v>0</v>
      </c>
      <c r="AB107" s="5">
        <v>0</v>
      </c>
      <c r="AC107" s="8">
        <f>AA107+AB107</f>
        <v>0</v>
      </c>
      <c r="AD107" s="5">
        <v>0</v>
      </c>
      <c r="AE107" s="5">
        <v>0</v>
      </c>
      <c r="AF107" s="6">
        <f>AD107+AE107</f>
        <v>0</v>
      </c>
    </row>
    <row r="108" spans="1:32" ht="19.5" customHeight="1">
      <c r="A108" s="53"/>
      <c r="B108" s="17" t="s">
        <v>59</v>
      </c>
      <c r="C108" s="5">
        <f t="shared" si="40"/>
        <v>0</v>
      </c>
      <c r="D108" s="5">
        <f t="shared" si="40"/>
        <v>0</v>
      </c>
      <c r="E108" s="6">
        <f t="shared" si="40"/>
        <v>0</v>
      </c>
      <c r="F108" s="5">
        <v>0</v>
      </c>
      <c r="G108" s="5">
        <v>0</v>
      </c>
      <c r="H108" s="5">
        <f>F108+G108</f>
        <v>0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0</v>
      </c>
      <c r="V108" s="5">
        <v>0</v>
      </c>
      <c r="W108" s="5">
        <f>U108+V108</f>
        <v>0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8">
        <f>AA108+AB108</f>
        <v>0</v>
      </c>
      <c r="AD108" s="5">
        <v>0</v>
      </c>
      <c r="AE108" s="5">
        <v>0</v>
      </c>
      <c r="AF108" s="6">
        <f>AD108+AE108</f>
        <v>0</v>
      </c>
    </row>
    <row r="109" spans="1:32" ht="19.5" customHeight="1">
      <c r="A109" s="54"/>
      <c r="B109" s="17" t="s">
        <v>4</v>
      </c>
      <c r="C109" s="5">
        <f t="shared" si="40"/>
        <v>1302941173</v>
      </c>
      <c r="D109" s="5">
        <f t="shared" si="40"/>
        <v>626071706</v>
      </c>
      <c r="E109" s="6">
        <f t="shared" si="40"/>
        <v>1929012879</v>
      </c>
      <c r="F109" s="5">
        <v>1226643910</v>
      </c>
      <c r="G109" s="5">
        <v>626071706</v>
      </c>
      <c r="H109" s="5">
        <f>F109+G109</f>
        <v>1852715616</v>
      </c>
      <c r="I109" s="5">
        <v>0</v>
      </c>
      <c r="J109" s="5">
        <v>0</v>
      </c>
      <c r="K109" s="5">
        <f>I109+J109</f>
        <v>0</v>
      </c>
      <c r="L109" s="5">
        <v>0</v>
      </c>
      <c r="M109" s="5">
        <v>0</v>
      </c>
      <c r="N109" s="5">
        <f>L109+M109</f>
        <v>0</v>
      </c>
      <c r="O109" s="5">
        <v>0</v>
      </c>
      <c r="P109" s="5">
        <v>0</v>
      </c>
      <c r="Q109" s="5">
        <f>O109+P109</f>
        <v>0</v>
      </c>
      <c r="R109" s="5">
        <v>0</v>
      </c>
      <c r="S109" s="5">
        <v>0</v>
      </c>
      <c r="T109" s="5">
        <f>R109+S109</f>
        <v>0</v>
      </c>
      <c r="U109" s="5">
        <v>0</v>
      </c>
      <c r="V109" s="5">
        <v>0</v>
      </c>
      <c r="W109" s="5">
        <f>U109+V109</f>
        <v>0</v>
      </c>
      <c r="X109" s="5">
        <v>76297263</v>
      </c>
      <c r="Y109" s="5">
        <v>0</v>
      </c>
      <c r="Z109" s="8">
        <f>X109+Y109</f>
        <v>76297263</v>
      </c>
      <c r="AA109" s="5">
        <v>0</v>
      </c>
      <c r="AB109" s="5">
        <v>0</v>
      </c>
      <c r="AC109" s="8">
        <f>AA109+AB109</f>
        <v>0</v>
      </c>
      <c r="AD109" s="5">
        <v>0</v>
      </c>
      <c r="AE109" s="5">
        <v>0</v>
      </c>
      <c r="AF109" s="6">
        <f>AD109+AE109</f>
        <v>0</v>
      </c>
    </row>
    <row r="110" spans="1:32" ht="19.5" customHeight="1" thickBot="1">
      <c r="A110" s="22" t="s">
        <v>5</v>
      </c>
      <c r="B110" s="21"/>
      <c r="C110" s="9">
        <f t="shared" ref="C110:AF110" si="41">SUM(C106:C109)</f>
        <v>1363101022</v>
      </c>
      <c r="D110" s="9">
        <f t="shared" si="41"/>
        <v>650206303</v>
      </c>
      <c r="E110" s="9">
        <f t="shared" si="41"/>
        <v>2013307325</v>
      </c>
      <c r="F110" s="9">
        <f t="shared" si="41"/>
        <v>1278874256</v>
      </c>
      <c r="G110" s="9">
        <f t="shared" si="41"/>
        <v>628964110</v>
      </c>
      <c r="H110" s="9">
        <f t="shared" si="41"/>
        <v>1907838366</v>
      </c>
      <c r="I110" s="9">
        <f t="shared" si="41"/>
        <v>0</v>
      </c>
      <c r="J110" s="9">
        <f t="shared" si="41"/>
        <v>0</v>
      </c>
      <c r="K110" s="9">
        <f t="shared" si="41"/>
        <v>0</v>
      </c>
      <c r="L110" s="9">
        <f t="shared" si="41"/>
        <v>0</v>
      </c>
      <c r="M110" s="9">
        <f t="shared" si="41"/>
        <v>0</v>
      </c>
      <c r="N110" s="9">
        <f t="shared" si="41"/>
        <v>0</v>
      </c>
      <c r="O110" s="9">
        <f t="shared" si="41"/>
        <v>0</v>
      </c>
      <c r="P110" s="9">
        <f t="shared" si="41"/>
        <v>0</v>
      </c>
      <c r="Q110" s="9">
        <f t="shared" si="41"/>
        <v>0</v>
      </c>
      <c r="R110" s="9">
        <f t="shared" si="41"/>
        <v>0</v>
      </c>
      <c r="S110" s="9">
        <f t="shared" si="41"/>
        <v>0</v>
      </c>
      <c r="T110" s="9">
        <f t="shared" si="41"/>
        <v>0</v>
      </c>
      <c r="U110" s="9">
        <f t="shared" si="41"/>
        <v>0</v>
      </c>
      <c r="V110" s="9">
        <f t="shared" si="41"/>
        <v>0</v>
      </c>
      <c r="W110" s="9">
        <f t="shared" si="41"/>
        <v>0</v>
      </c>
      <c r="X110" s="9">
        <f t="shared" si="41"/>
        <v>84226766</v>
      </c>
      <c r="Y110" s="9">
        <f t="shared" si="41"/>
        <v>21242193</v>
      </c>
      <c r="Z110" s="9">
        <f t="shared" si="41"/>
        <v>105468959</v>
      </c>
      <c r="AA110" s="9">
        <f t="shared" si="41"/>
        <v>0</v>
      </c>
      <c r="AB110" s="9">
        <f t="shared" si="41"/>
        <v>0</v>
      </c>
      <c r="AC110" s="9">
        <f t="shared" si="41"/>
        <v>0</v>
      </c>
      <c r="AD110" s="9">
        <f t="shared" si="41"/>
        <v>0</v>
      </c>
      <c r="AE110" s="9">
        <f t="shared" si="41"/>
        <v>0</v>
      </c>
      <c r="AF110" s="9">
        <f t="shared" si="41"/>
        <v>0</v>
      </c>
    </row>
    <row r="111" spans="1:32" ht="19.5" customHeight="1">
      <c r="A111" s="52" t="s">
        <v>41</v>
      </c>
      <c r="B111" s="18" t="s">
        <v>2</v>
      </c>
      <c r="C111" s="5">
        <f>F111+I111+L111+O111+U111+X111+AA111+AD111+R111</f>
        <v>16332372</v>
      </c>
      <c r="D111" s="5">
        <f>G111+J111+M111+P111+V111+Y111+AB111+AE111+S111</f>
        <v>63560897</v>
      </c>
      <c r="E111" s="6">
        <f>H111+K111+N111+Q111+W111+Z111+AC111+AF111+T111</f>
        <v>79893269</v>
      </c>
      <c r="F111" s="5">
        <v>2157711</v>
      </c>
      <c r="G111" s="5">
        <v>21211460</v>
      </c>
      <c r="H111" s="5">
        <f>F111+G111</f>
        <v>23369171</v>
      </c>
      <c r="I111" s="5">
        <v>380043</v>
      </c>
      <c r="J111" s="5">
        <v>0</v>
      </c>
      <c r="K111" s="5">
        <f>I111+J111</f>
        <v>380043</v>
      </c>
      <c r="L111" s="5">
        <v>0</v>
      </c>
      <c r="M111" s="5">
        <v>0</v>
      </c>
      <c r="N111" s="5">
        <f>L111+M111</f>
        <v>0</v>
      </c>
      <c r="O111" s="5">
        <v>0</v>
      </c>
      <c r="P111" s="5">
        <v>0</v>
      </c>
      <c r="Q111" s="5">
        <f>O111+P111</f>
        <v>0</v>
      </c>
      <c r="R111" s="5">
        <v>0</v>
      </c>
      <c r="S111" s="5">
        <v>0</v>
      </c>
      <c r="T111" s="5">
        <f>R111+S111</f>
        <v>0</v>
      </c>
      <c r="U111" s="5">
        <v>2321101</v>
      </c>
      <c r="V111" s="5">
        <v>27284910</v>
      </c>
      <c r="W111" s="5">
        <f>U111+V111</f>
        <v>29606011</v>
      </c>
      <c r="X111" s="5">
        <v>11473517</v>
      </c>
      <c r="Y111" s="5">
        <v>15064527</v>
      </c>
      <c r="Z111" s="8">
        <f>X111+Y111</f>
        <v>26538044</v>
      </c>
      <c r="AA111" s="5">
        <v>0</v>
      </c>
      <c r="AB111" s="5">
        <v>0</v>
      </c>
      <c r="AC111" s="8">
        <f>AA111+AB111</f>
        <v>0</v>
      </c>
      <c r="AD111" s="5">
        <v>0</v>
      </c>
      <c r="AE111" s="5">
        <v>0</v>
      </c>
      <c r="AF111" s="6">
        <f>AD111+AE111</f>
        <v>0</v>
      </c>
    </row>
    <row r="112" spans="1:32" ht="19.5" customHeight="1">
      <c r="A112" s="53"/>
      <c r="B112" s="17" t="s">
        <v>3</v>
      </c>
      <c r="C112" s="5">
        <f t="shared" ref="C112:E114" si="42">F112+I112+L112+O112+U112+X112+AA112+AD112+R112</f>
        <v>1964815281</v>
      </c>
      <c r="D112" s="5">
        <f t="shared" si="42"/>
        <v>525127883</v>
      </c>
      <c r="E112" s="6">
        <f t="shared" si="42"/>
        <v>2489943164</v>
      </c>
      <c r="F112" s="5">
        <v>0</v>
      </c>
      <c r="G112" s="5">
        <v>0</v>
      </c>
      <c r="H112" s="5">
        <f>F112+G112</f>
        <v>0</v>
      </c>
      <c r="I112" s="5">
        <v>0</v>
      </c>
      <c r="J112" s="5">
        <v>0</v>
      </c>
      <c r="K112" s="5">
        <f>I112+J112</f>
        <v>0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0</v>
      </c>
      <c r="T112" s="5">
        <f>R112+S112</f>
        <v>0</v>
      </c>
      <c r="U112" s="5">
        <v>0</v>
      </c>
      <c r="V112" s="5">
        <v>0</v>
      </c>
      <c r="W112" s="5">
        <f>U112+V112</f>
        <v>0</v>
      </c>
      <c r="X112" s="5">
        <v>163253333</v>
      </c>
      <c r="Y112" s="5">
        <v>0</v>
      </c>
      <c r="Z112" s="8">
        <f>X112+Y112</f>
        <v>163253333</v>
      </c>
      <c r="AA112" s="5">
        <v>1801561948</v>
      </c>
      <c r="AB112" s="5">
        <v>525127883</v>
      </c>
      <c r="AC112" s="8">
        <f>AA112+AB112</f>
        <v>2326689831</v>
      </c>
      <c r="AD112" s="5">
        <v>0</v>
      </c>
      <c r="AE112" s="5">
        <v>0</v>
      </c>
      <c r="AF112" s="6">
        <f>AD112+AE112</f>
        <v>0</v>
      </c>
    </row>
    <row r="113" spans="1:32" ht="19.5" customHeight="1">
      <c r="A113" s="53"/>
      <c r="B113" s="17" t="s">
        <v>59</v>
      </c>
      <c r="C113" s="5">
        <f t="shared" si="42"/>
        <v>171852620</v>
      </c>
      <c r="D113" s="5">
        <f t="shared" si="42"/>
        <v>62429940</v>
      </c>
      <c r="E113" s="6">
        <f t="shared" si="42"/>
        <v>234282560</v>
      </c>
      <c r="F113" s="5">
        <v>0</v>
      </c>
      <c r="G113" s="5">
        <v>0</v>
      </c>
      <c r="H113" s="5">
        <f>F113+G113</f>
        <v>0</v>
      </c>
      <c r="I113" s="5">
        <v>0</v>
      </c>
      <c r="J113" s="5">
        <v>0</v>
      </c>
      <c r="K113" s="5">
        <f>I113+J113</f>
        <v>0</v>
      </c>
      <c r="L113" s="5">
        <v>0</v>
      </c>
      <c r="M113" s="5">
        <v>0</v>
      </c>
      <c r="N113" s="5">
        <f>L113+M113</f>
        <v>0</v>
      </c>
      <c r="O113" s="5">
        <v>0</v>
      </c>
      <c r="P113" s="5">
        <v>0</v>
      </c>
      <c r="Q113" s="5">
        <f>O113+P113</f>
        <v>0</v>
      </c>
      <c r="R113" s="5">
        <v>0</v>
      </c>
      <c r="S113" s="5">
        <v>0</v>
      </c>
      <c r="T113" s="5">
        <f>R113+S113</f>
        <v>0</v>
      </c>
      <c r="U113" s="5">
        <v>0</v>
      </c>
      <c r="V113" s="5">
        <v>0</v>
      </c>
      <c r="W113" s="5">
        <f>U113+V113</f>
        <v>0</v>
      </c>
      <c r="X113" s="5">
        <v>0</v>
      </c>
      <c r="Y113" s="5">
        <v>0</v>
      </c>
      <c r="Z113" s="8">
        <f>X113+Y113</f>
        <v>0</v>
      </c>
      <c r="AA113" s="5">
        <v>171852620</v>
      </c>
      <c r="AB113" s="5">
        <v>62429940</v>
      </c>
      <c r="AC113" s="8">
        <f>AA113+AB113</f>
        <v>234282560</v>
      </c>
      <c r="AD113" s="5">
        <v>0</v>
      </c>
      <c r="AE113" s="5">
        <v>0</v>
      </c>
      <c r="AF113" s="6">
        <f>AD113+AE113</f>
        <v>0</v>
      </c>
    </row>
    <row r="114" spans="1:32" ht="19.5" customHeight="1">
      <c r="A114" s="54"/>
      <c r="B114" s="17" t="s">
        <v>4</v>
      </c>
      <c r="C114" s="5">
        <f t="shared" si="42"/>
        <v>239642178</v>
      </c>
      <c r="D114" s="5">
        <f t="shared" si="42"/>
        <v>265045745</v>
      </c>
      <c r="E114" s="6">
        <f t="shared" si="42"/>
        <v>504687923</v>
      </c>
      <c r="F114" s="5">
        <v>114337245</v>
      </c>
      <c r="G114" s="5">
        <v>189557845</v>
      </c>
      <c r="H114" s="5">
        <f>F114+G114</f>
        <v>303895090</v>
      </c>
      <c r="I114" s="5">
        <v>0</v>
      </c>
      <c r="J114" s="5">
        <v>0</v>
      </c>
      <c r="K114" s="5">
        <f>I114+J114</f>
        <v>0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0</v>
      </c>
      <c r="S114" s="5">
        <v>0</v>
      </c>
      <c r="T114" s="5">
        <f>R114+S114</f>
        <v>0</v>
      </c>
      <c r="U114" s="5">
        <v>122423410</v>
      </c>
      <c r="V114" s="5">
        <v>75487900</v>
      </c>
      <c r="W114" s="5">
        <f>U114+V114</f>
        <v>197911310</v>
      </c>
      <c r="X114" s="5">
        <v>2881523</v>
      </c>
      <c r="Y114" s="5">
        <v>0</v>
      </c>
      <c r="Z114" s="8">
        <f>X114+Y114</f>
        <v>2881523</v>
      </c>
      <c r="AA114" s="5">
        <v>0</v>
      </c>
      <c r="AB114" s="5">
        <v>0</v>
      </c>
      <c r="AC114" s="8">
        <f>AA114+AB114</f>
        <v>0</v>
      </c>
      <c r="AD114" s="5">
        <v>0</v>
      </c>
      <c r="AE114" s="5">
        <v>0</v>
      </c>
      <c r="AF114" s="6">
        <f>AD114+AE114</f>
        <v>0</v>
      </c>
    </row>
    <row r="115" spans="1:32" ht="19.5" customHeight="1" thickBot="1">
      <c r="A115" s="22" t="s">
        <v>5</v>
      </c>
      <c r="B115" s="21"/>
      <c r="C115" s="9">
        <f t="shared" ref="C115:AF115" si="43">SUM(C111:C114)</f>
        <v>2392642451</v>
      </c>
      <c r="D115" s="9">
        <f t="shared" si="43"/>
        <v>916164465</v>
      </c>
      <c r="E115" s="9">
        <f t="shared" si="43"/>
        <v>3308806916</v>
      </c>
      <c r="F115" s="9">
        <f t="shared" si="43"/>
        <v>116494956</v>
      </c>
      <c r="G115" s="9">
        <f t="shared" si="43"/>
        <v>210769305</v>
      </c>
      <c r="H115" s="9">
        <f t="shared" si="43"/>
        <v>327264261</v>
      </c>
      <c r="I115" s="9">
        <f t="shared" si="43"/>
        <v>380043</v>
      </c>
      <c r="J115" s="9">
        <f t="shared" si="43"/>
        <v>0</v>
      </c>
      <c r="K115" s="9">
        <f t="shared" si="43"/>
        <v>380043</v>
      </c>
      <c r="L115" s="9">
        <f t="shared" si="43"/>
        <v>0</v>
      </c>
      <c r="M115" s="9">
        <f t="shared" si="43"/>
        <v>0</v>
      </c>
      <c r="N115" s="9">
        <f t="shared" si="43"/>
        <v>0</v>
      </c>
      <c r="O115" s="9">
        <f t="shared" si="43"/>
        <v>0</v>
      </c>
      <c r="P115" s="9">
        <f t="shared" si="43"/>
        <v>0</v>
      </c>
      <c r="Q115" s="9">
        <f t="shared" si="43"/>
        <v>0</v>
      </c>
      <c r="R115" s="9">
        <f t="shared" si="43"/>
        <v>0</v>
      </c>
      <c r="S115" s="9">
        <f t="shared" si="43"/>
        <v>0</v>
      </c>
      <c r="T115" s="9">
        <f t="shared" si="43"/>
        <v>0</v>
      </c>
      <c r="U115" s="9">
        <f t="shared" si="43"/>
        <v>124744511</v>
      </c>
      <c r="V115" s="9">
        <f t="shared" si="43"/>
        <v>102772810</v>
      </c>
      <c r="W115" s="9">
        <f t="shared" si="43"/>
        <v>227517321</v>
      </c>
      <c r="X115" s="9">
        <f t="shared" si="43"/>
        <v>177608373</v>
      </c>
      <c r="Y115" s="9">
        <f t="shared" si="43"/>
        <v>15064527</v>
      </c>
      <c r="Z115" s="9">
        <f t="shared" si="43"/>
        <v>192672900</v>
      </c>
      <c r="AA115" s="9">
        <f t="shared" si="43"/>
        <v>1973414568</v>
      </c>
      <c r="AB115" s="9">
        <f t="shared" si="43"/>
        <v>587557823</v>
      </c>
      <c r="AC115" s="9">
        <f t="shared" si="43"/>
        <v>2560972391</v>
      </c>
      <c r="AD115" s="9">
        <f t="shared" si="43"/>
        <v>0</v>
      </c>
      <c r="AE115" s="9">
        <f t="shared" si="43"/>
        <v>0</v>
      </c>
      <c r="AF115" s="9">
        <f t="shared" si="43"/>
        <v>0</v>
      </c>
    </row>
    <row r="116" spans="1:32" ht="19.5" customHeight="1">
      <c r="A116" s="52" t="s">
        <v>42</v>
      </c>
      <c r="B116" s="18" t="s">
        <v>2</v>
      </c>
      <c r="C116" s="5">
        <f>F116+I116+L116+O116+U116+X116+AA116+AD116+R116</f>
        <v>9707283</v>
      </c>
      <c r="D116" s="5">
        <f>G116+J116+M116+P116+V116+Y116+AB116+AE116+S116</f>
        <v>0</v>
      </c>
      <c r="E116" s="6">
        <f>H116+K116+N116+Q116+W116+Z116+AC116+AF116+T116</f>
        <v>9707283</v>
      </c>
      <c r="F116" s="5">
        <v>9707283</v>
      </c>
      <c r="G116" s="5">
        <v>0</v>
      </c>
      <c r="H116" s="5">
        <f>F116+G116</f>
        <v>9707283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5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8">
        <f>AA116+AB116</f>
        <v>0</v>
      </c>
      <c r="AD116" s="5">
        <v>0</v>
      </c>
      <c r="AE116" s="5">
        <v>0</v>
      </c>
      <c r="AF116" s="6">
        <f>AD116+AE116</f>
        <v>0</v>
      </c>
    </row>
    <row r="117" spans="1:32" ht="19.5" customHeight="1">
      <c r="A117" s="53"/>
      <c r="B117" s="17" t="s">
        <v>3</v>
      </c>
      <c r="C117" s="5">
        <f t="shared" ref="C117:E119" si="44">F117+I117+L117+O117+U117+X117+AA117+AD117+R117</f>
        <v>0</v>
      </c>
      <c r="D117" s="5">
        <f t="shared" si="44"/>
        <v>0</v>
      </c>
      <c r="E117" s="6">
        <f t="shared" si="44"/>
        <v>0</v>
      </c>
      <c r="F117" s="5">
        <v>0</v>
      </c>
      <c r="G117" s="5">
        <v>0</v>
      </c>
      <c r="H117" s="5">
        <f>F117+G117</f>
        <v>0</v>
      </c>
      <c r="I117" s="5">
        <v>0</v>
      </c>
      <c r="J117" s="5">
        <v>0</v>
      </c>
      <c r="K117" s="5">
        <f>I117+J117</f>
        <v>0</v>
      </c>
      <c r="L117" s="5">
        <v>0</v>
      </c>
      <c r="M117" s="5">
        <v>0</v>
      </c>
      <c r="N117" s="5">
        <f>L117+M117</f>
        <v>0</v>
      </c>
      <c r="O117" s="5">
        <v>0</v>
      </c>
      <c r="P117" s="5">
        <v>0</v>
      </c>
      <c r="Q117" s="5">
        <f>O117+P117</f>
        <v>0</v>
      </c>
      <c r="R117" s="5">
        <v>0</v>
      </c>
      <c r="S117" s="5">
        <v>0</v>
      </c>
      <c r="T117" s="5">
        <f>R117+S117</f>
        <v>0</v>
      </c>
      <c r="U117" s="5">
        <v>0</v>
      </c>
      <c r="V117" s="5">
        <v>0</v>
      </c>
      <c r="W117" s="5">
        <f>U117+V117</f>
        <v>0</v>
      </c>
      <c r="X117" s="5">
        <v>0</v>
      </c>
      <c r="Y117" s="5">
        <v>0</v>
      </c>
      <c r="Z117" s="8">
        <f>X117+Y117</f>
        <v>0</v>
      </c>
      <c r="AA117" s="5">
        <v>0</v>
      </c>
      <c r="AB117" s="5">
        <v>0</v>
      </c>
      <c r="AC117" s="8">
        <f>AA117+AB117</f>
        <v>0</v>
      </c>
      <c r="AD117" s="5">
        <v>0</v>
      </c>
      <c r="AE117" s="5">
        <v>0</v>
      </c>
      <c r="AF117" s="6">
        <f>AD117+AE117</f>
        <v>0</v>
      </c>
    </row>
    <row r="118" spans="1:32" ht="19.5" customHeight="1">
      <c r="A118" s="53"/>
      <c r="B118" s="17" t="s">
        <v>59</v>
      </c>
      <c r="C118" s="5">
        <f t="shared" si="44"/>
        <v>0</v>
      </c>
      <c r="D118" s="5">
        <f t="shared" si="44"/>
        <v>0</v>
      </c>
      <c r="E118" s="6">
        <f t="shared" si="44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5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8">
        <f>AA118+AB118</f>
        <v>0</v>
      </c>
      <c r="AD118" s="5">
        <v>0</v>
      </c>
      <c r="AE118" s="5">
        <v>0</v>
      </c>
      <c r="AF118" s="6">
        <f>AD118+AE118</f>
        <v>0</v>
      </c>
    </row>
    <row r="119" spans="1:32" ht="19.5" customHeight="1">
      <c r="A119" s="54"/>
      <c r="B119" s="17" t="s">
        <v>4</v>
      </c>
      <c r="C119" s="5">
        <f t="shared" si="44"/>
        <v>0</v>
      </c>
      <c r="D119" s="5">
        <f t="shared" si="44"/>
        <v>0</v>
      </c>
      <c r="E119" s="6">
        <f t="shared" si="44"/>
        <v>0</v>
      </c>
      <c r="F119" s="5">
        <v>0</v>
      </c>
      <c r="G119" s="5">
        <v>0</v>
      </c>
      <c r="H119" s="5">
        <f>F119+G119</f>
        <v>0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5">
        <f>U119+V119</f>
        <v>0</v>
      </c>
      <c r="X119" s="5">
        <v>0</v>
      </c>
      <c r="Y119" s="5">
        <v>0</v>
      </c>
      <c r="Z119" s="8">
        <f>X119+Y119</f>
        <v>0</v>
      </c>
      <c r="AA119" s="5">
        <v>0</v>
      </c>
      <c r="AB119" s="5">
        <v>0</v>
      </c>
      <c r="AC119" s="8">
        <f>AA119+AB119</f>
        <v>0</v>
      </c>
      <c r="AD119" s="5">
        <v>0</v>
      </c>
      <c r="AE119" s="5">
        <v>0</v>
      </c>
      <c r="AF119" s="6">
        <f>AD119+AE119</f>
        <v>0</v>
      </c>
    </row>
    <row r="120" spans="1:32" ht="19.5" customHeight="1" thickBot="1">
      <c r="A120" s="22" t="s">
        <v>5</v>
      </c>
      <c r="B120" s="21"/>
      <c r="C120" s="9">
        <f t="shared" ref="C120:AF120" si="45">SUM(C116:C119)</f>
        <v>9707283</v>
      </c>
      <c r="D120" s="9">
        <f t="shared" si="45"/>
        <v>0</v>
      </c>
      <c r="E120" s="9">
        <f t="shared" si="45"/>
        <v>9707283</v>
      </c>
      <c r="F120" s="9">
        <f t="shared" si="45"/>
        <v>9707283</v>
      </c>
      <c r="G120" s="9">
        <f t="shared" si="45"/>
        <v>0</v>
      </c>
      <c r="H120" s="9">
        <f t="shared" si="45"/>
        <v>9707283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0</v>
      </c>
      <c r="S120" s="9">
        <f t="shared" si="45"/>
        <v>0</v>
      </c>
      <c r="T120" s="9">
        <f t="shared" si="45"/>
        <v>0</v>
      </c>
      <c r="U120" s="9">
        <f t="shared" si="45"/>
        <v>0</v>
      </c>
      <c r="V120" s="9">
        <f t="shared" si="45"/>
        <v>0</v>
      </c>
      <c r="W120" s="9">
        <f t="shared" si="45"/>
        <v>0</v>
      </c>
      <c r="X120" s="9">
        <f t="shared" si="45"/>
        <v>0</v>
      </c>
      <c r="Y120" s="9">
        <f t="shared" si="45"/>
        <v>0</v>
      </c>
      <c r="Z120" s="9">
        <f t="shared" si="45"/>
        <v>0</v>
      </c>
      <c r="AA120" s="9">
        <f t="shared" si="45"/>
        <v>0</v>
      </c>
      <c r="AB120" s="9">
        <f t="shared" si="45"/>
        <v>0</v>
      </c>
      <c r="AC120" s="9">
        <f t="shared" si="45"/>
        <v>0</v>
      </c>
      <c r="AD120" s="9">
        <f t="shared" si="45"/>
        <v>0</v>
      </c>
      <c r="AE120" s="9">
        <f t="shared" si="45"/>
        <v>0</v>
      </c>
      <c r="AF120" s="9">
        <f t="shared" si="45"/>
        <v>0</v>
      </c>
    </row>
    <row r="121" spans="1:32" ht="19.5" customHeight="1">
      <c r="A121" s="52" t="s">
        <v>43</v>
      </c>
      <c r="B121" s="18" t="s">
        <v>2</v>
      </c>
      <c r="C121" s="5">
        <f>F121+I121+L121+O121+U121+X121+AA121+AD121+R121</f>
        <v>0</v>
      </c>
      <c r="D121" s="5">
        <f>G121+J121+M121+P121+V121+Y121+AB121+AE121+S121</f>
        <v>380781</v>
      </c>
      <c r="E121" s="6">
        <f>H121+K121+N121+Q121+W121+Z121+AC121+AF121+T121</f>
        <v>380781</v>
      </c>
      <c r="F121" s="5">
        <v>0</v>
      </c>
      <c r="G121" s="5">
        <v>380781</v>
      </c>
      <c r="H121" s="5">
        <f>F121+G121</f>
        <v>380781</v>
      </c>
      <c r="I121" s="5">
        <v>0</v>
      </c>
      <c r="J121" s="5">
        <v>0</v>
      </c>
      <c r="K121" s="5">
        <f>I121+J121</f>
        <v>0</v>
      </c>
      <c r="L121" s="5">
        <v>0</v>
      </c>
      <c r="M121" s="5">
        <v>0</v>
      </c>
      <c r="N121" s="5">
        <f>L121+M121</f>
        <v>0</v>
      </c>
      <c r="O121" s="5">
        <v>0</v>
      </c>
      <c r="P121" s="5">
        <v>0</v>
      </c>
      <c r="Q121" s="5">
        <f>O121+P121</f>
        <v>0</v>
      </c>
      <c r="R121" s="5">
        <v>0</v>
      </c>
      <c r="S121" s="5">
        <v>0</v>
      </c>
      <c r="T121" s="5">
        <f>R121+S121</f>
        <v>0</v>
      </c>
      <c r="U121" s="5">
        <v>0</v>
      </c>
      <c r="V121" s="5">
        <v>0</v>
      </c>
      <c r="W121" s="5">
        <f>U121+V121</f>
        <v>0</v>
      </c>
      <c r="X121" s="5">
        <v>0</v>
      </c>
      <c r="Y121" s="5">
        <v>0</v>
      </c>
      <c r="Z121" s="8">
        <f>X121+Y121</f>
        <v>0</v>
      </c>
      <c r="AA121" s="5">
        <v>0</v>
      </c>
      <c r="AB121" s="5">
        <v>0</v>
      </c>
      <c r="AC121" s="8">
        <f>AA121+AB121</f>
        <v>0</v>
      </c>
      <c r="AD121" s="5">
        <v>0</v>
      </c>
      <c r="AE121" s="5">
        <v>0</v>
      </c>
      <c r="AF121" s="6">
        <f>AD121+AE121</f>
        <v>0</v>
      </c>
    </row>
    <row r="122" spans="1:32" ht="19.5" customHeight="1">
      <c r="A122" s="53"/>
      <c r="B122" s="17" t="s">
        <v>3</v>
      </c>
      <c r="C122" s="5">
        <f t="shared" ref="C122:E124" si="46">F122+I122+L122+O122+U122+X122+AA122+AD122+R122</f>
        <v>0</v>
      </c>
      <c r="D122" s="5">
        <f t="shared" si="46"/>
        <v>0</v>
      </c>
      <c r="E122" s="6">
        <f t="shared" si="46"/>
        <v>0</v>
      </c>
      <c r="F122" s="5">
        <v>0</v>
      </c>
      <c r="G122" s="5">
        <v>0</v>
      </c>
      <c r="H122" s="5">
        <f>F122+G122</f>
        <v>0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0</v>
      </c>
      <c r="P122" s="5">
        <v>0</v>
      </c>
      <c r="Q122" s="5">
        <f>O122+P122</f>
        <v>0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5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8">
        <f>AA122+AB122</f>
        <v>0</v>
      </c>
      <c r="AD122" s="5">
        <v>0</v>
      </c>
      <c r="AE122" s="5">
        <v>0</v>
      </c>
      <c r="AF122" s="6">
        <f>AD122+AE122</f>
        <v>0</v>
      </c>
    </row>
    <row r="123" spans="1:32" ht="19.5" customHeight="1">
      <c r="A123" s="53"/>
      <c r="B123" s="17" t="s">
        <v>59</v>
      </c>
      <c r="C123" s="5">
        <f t="shared" si="46"/>
        <v>0</v>
      </c>
      <c r="D123" s="5">
        <f t="shared" si="46"/>
        <v>0</v>
      </c>
      <c r="E123" s="6">
        <f t="shared" si="46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5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8">
        <f>AA123+AB123</f>
        <v>0</v>
      </c>
      <c r="AD123" s="5">
        <v>0</v>
      </c>
      <c r="AE123" s="5">
        <v>0</v>
      </c>
      <c r="AF123" s="6">
        <f>AD123+AE123</f>
        <v>0</v>
      </c>
    </row>
    <row r="124" spans="1:32" ht="19.5" customHeight="1">
      <c r="A124" s="54"/>
      <c r="B124" s="17" t="s">
        <v>4</v>
      </c>
      <c r="C124" s="5">
        <f t="shared" si="46"/>
        <v>11452362</v>
      </c>
      <c r="D124" s="5">
        <f t="shared" si="46"/>
        <v>3315704</v>
      </c>
      <c r="E124" s="6">
        <f t="shared" si="46"/>
        <v>14768066</v>
      </c>
      <c r="F124" s="5">
        <v>3301277</v>
      </c>
      <c r="G124" s="5">
        <v>3315704</v>
      </c>
      <c r="H124" s="5">
        <f>F124+G124</f>
        <v>6616981</v>
      </c>
      <c r="I124" s="5">
        <v>0</v>
      </c>
      <c r="J124" s="5">
        <v>0</v>
      </c>
      <c r="K124" s="5">
        <f>I124+J124</f>
        <v>0</v>
      </c>
      <c r="L124" s="5">
        <v>0</v>
      </c>
      <c r="M124" s="5">
        <v>0</v>
      </c>
      <c r="N124" s="5">
        <f>L124+M124</f>
        <v>0</v>
      </c>
      <c r="O124" s="5">
        <v>8151085</v>
      </c>
      <c r="P124" s="5">
        <v>0</v>
      </c>
      <c r="Q124" s="5">
        <f>O124+P124</f>
        <v>8151085</v>
      </c>
      <c r="R124" s="5">
        <v>0</v>
      </c>
      <c r="S124" s="5">
        <v>0</v>
      </c>
      <c r="T124" s="5">
        <f>R124+S124</f>
        <v>0</v>
      </c>
      <c r="U124" s="5">
        <v>0</v>
      </c>
      <c r="V124" s="5">
        <v>0</v>
      </c>
      <c r="W124" s="5">
        <f>U124+V124</f>
        <v>0</v>
      </c>
      <c r="X124" s="5">
        <v>0</v>
      </c>
      <c r="Y124" s="5">
        <v>0</v>
      </c>
      <c r="Z124" s="8">
        <f>X124+Y124</f>
        <v>0</v>
      </c>
      <c r="AA124" s="5">
        <v>0</v>
      </c>
      <c r="AB124" s="5">
        <v>0</v>
      </c>
      <c r="AC124" s="8">
        <f>AA124+AB124</f>
        <v>0</v>
      </c>
      <c r="AD124" s="5">
        <v>0</v>
      </c>
      <c r="AE124" s="5">
        <v>0</v>
      </c>
      <c r="AF124" s="6">
        <f>AD124+AE124</f>
        <v>0</v>
      </c>
    </row>
    <row r="125" spans="1:32" ht="19.5" customHeight="1" thickBot="1">
      <c r="A125" s="22" t="s">
        <v>5</v>
      </c>
      <c r="B125" s="21"/>
      <c r="C125" s="9">
        <f t="shared" ref="C125:AF125" si="47">SUM(C121:C124)</f>
        <v>11452362</v>
      </c>
      <c r="D125" s="9">
        <f t="shared" si="47"/>
        <v>3696485</v>
      </c>
      <c r="E125" s="9">
        <f t="shared" si="47"/>
        <v>15148847</v>
      </c>
      <c r="F125" s="9">
        <f t="shared" si="47"/>
        <v>3301277</v>
      </c>
      <c r="G125" s="9">
        <f t="shared" si="47"/>
        <v>3696485</v>
      </c>
      <c r="H125" s="9">
        <f t="shared" si="47"/>
        <v>6997762</v>
      </c>
      <c r="I125" s="9">
        <f t="shared" si="47"/>
        <v>0</v>
      </c>
      <c r="J125" s="9">
        <f t="shared" si="47"/>
        <v>0</v>
      </c>
      <c r="K125" s="9">
        <f t="shared" si="47"/>
        <v>0</v>
      </c>
      <c r="L125" s="9">
        <f t="shared" si="47"/>
        <v>0</v>
      </c>
      <c r="M125" s="9">
        <f t="shared" si="47"/>
        <v>0</v>
      </c>
      <c r="N125" s="9">
        <f t="shared" si="47"/>
        <v>0</v>
      </c>
      <c r="O125" s="9">
        <f t="shared" si="47"/>
        <v>8151085</v>
      </c>
      <c r="P125" s="9">
        <f t="shared" si="47"/>
        <v>0</v>
      </c>
      <c r="Q125" s="9">
        <f t="shared" si="47"/>
        <v>8151085</v>
      </c>
      <c r="R125" s="9">
        <f t="shared" si="47"/>
        <v>0</v>
      </c>
      <c r="S125" s="9">
        <f t="shared" si="47"/>
        <v>0</v>
      </c>
      <c r="T125" s="9">
        <f t="shared" si="47"/>
        <v>0</v>
      </c>
      <c r="U125" s="9">
        <f t="shared" si="47"/>
        <v>0</v>
      </c>
      <c r="V125" s="9">
        <f t="shared" si="47"/>
        <v>0</v>
      </c>
      <c r="W125" s="9">
        <f t="shared" si="47"/>
        <v>0</v>
      </c>
      <c r="X125" s="9">
        <f t="shared" si="47"/>
        <v>0</v>
      </c>
      <c r="Y125" s="9">
        <f t="shared" si="47"/>
        <v>0</v>
      </c>
      <c r="Z125" s="9">
        <f t="shared" si="47"/>
        <v>0</v>
      </c>
      <c r="AA125" s="9">
        <f t="shared" si="47"/>
        <v>0</v>
      </c>
      <c r="AB125" s="9">
        <f t="shared" si="47"/>
        <v>0</v>
      </c>
      <c r="AC125" s="9">
        <f t="shared" si="47"/>
        <v>0</v>
      </c>
      <c r="AD125" s="9">
        <f t="shared" si="47"/>
        <v>0</v>
      </c>
      <c r="AE125" s="9">
        <f t="shared" si="47"/>
        <v>0</v>
      </c>
      <c r="AF125" s="9">
        <f t="shared" si="47"/>
        <v>0</v>
      </c>
    </row>
    <row r="126" spans="1:32" ht="19.5" customHeight="1">
      <c r="A126" s="52" t="s">
        <v>44</v>
      </c>
      <c r="B126" s="18" t="s">
        <v>2</v>
      </c>
      <c r="C126" s="5">
        <f>F126+I126+L126+O126+U126+X126+AA126+AD126+R126</f>
        <v>0</v>
      </c>
      <c r="D126" s="5">
        <f>G126+J126+M126+P126+V126+Y126+AB126+AE126+S126</f>
        <v>0</v>
      </c>
      <c r="E126" s="6">
        <f>H126+K126+N126+Q126+W126+Z126+AC126+AF126+T126</f>
        <v>0</v>
      </c>
      <c r="F126" s="5">
        <v>0</v>
      </c>
      <c r="G126" s="5">
        <v>0</v>
      </c>
      <c r="H126" s="5">
        <f>F126+G126</f>
        <v>0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5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8">
        <f>AA126+AB126</f>
        <v>0</v>
      </c>
      <c r="AD126" s="5">
        <v>0</v>
      </c>
      <c r="AE126" s="5">
        <v>0</v>
      </c>
      <c r="AF126" s="6">
        <f>AD126+AE126</f>
        <v>0</v>
      </c>
    </row>
    <row r="127" spans="1:32" ht="19.5" customHeight="1">
      <c r="A127" s="53"/>
      <c r="B127" s="17" t="s">
        <v>3</v>
      </c>
      <c r="C127" s="5">
        <f t="shared" ref="C127:E129" si="48">F127+I127+L127+O127+U127+X127+AA127+AD127+R127</f>
        <v>6140680</v>
      </c>
      <c r="D127" s="5">
        <f t="shared" si="48"/>
        <v>678535</v>
      </c>
      <c r="E127" s="6">
        <f t="shared" si="48"/>
        <v>6819215</v>
      </c>
      <c r="F127" s="5">
        <v>0</v>
      </c>
      <c r="G127" s="5">
        <v>678535</v>
      </c>
      <c r="H127" s="5">
        <f>F127+G127</f>
        <v>678535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0</v>
      </c>
      <c r="W127" s="5">
        <f>U127+V127</f>
        <v>0</v>
      </c>
      <c r="X127" s="5">
        <v>6140680</v>
      </c>
      <c r="Y127" s="5">
        <v>0</v>
      </c>
      <c r="Z127" s="8">
        <f>X127+Y127</f>
        <v>6140680</v>
      </c>
      <c r="AA127" s="5">
        <v>0</v>
      </c>
      <c r="AB127" s="5">
        <v>0</v>
      </c>
      <c r="AC127" s="8">
        <f>AA127+AB127</f>
        <v>0</v>
      </c>
      <c r="AD127" s="5">
        <v>0</v>
      </c>
      <c r="AE127" s="5">
        <v>0</v>
      </c>
      <c r="AF127" s="6">
        <f>AD127+AE127</f>
        <v>0</v>
      </c>
    </row>
    <row r="128" spans="1:32" ht="19.5" customHeight="1">
      <c r="A128" s="53"/>
      <c r="B128" s="17" t="s">
        <v>59</v>
      </c>
      <c r="C128" s="5">
        <f t="shared" si="48"/>
        <v>0</v>
      </c>
      <c r="D128" s="5">
        <f t="shared" si="48"/>
        <v>0</v>
      </c>
      <c r="E128" s="6">
        <f t="shared" si="48"/>
        <v>0</v>
      </c>
      <c r="F128" s="5">
        <v>0</v>
      </c>
      <c r="G128" s="5">
        <v>0</v>
      </c>
      <c r="H128" s="5">
        <f>F128+G128</f>
        <v>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5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8">
        <f>AA128+AB128</f>
        <v>0</v>
      </c>
      <c r="AD128" s="5">
        <v>0</v>
      </c>
      <c r="AE128" s="5">
        <v>0</v>
      </c>
      <c r="AF128" s="6">
        <f>AD128+AE128</f>
        <v>0</v>
      </c>
    </row>
    <row r="129" spans="1:32" ht="19.5" customHeight="1">
      <c r="A129" s="54"/>
      <c r="B129" s="17" t="s">
        <v>4</v>
      </c>
      <c r="C129" s="5">
        <f t="shared" si="48"/>
        <v>14281188</v>
      </c>
      <c r="D129" s="5">
        <f t="shared" si="48"/>
        <v>51899999</v>
      </c>
      <c r="E129" s="6">
        <f t="shared" si="48"/>
        <v>66181187</v>
      </c>
      <c r="F129" s="5">
        <v>2124444</v>
      </c>
      <c r="G129" s="5">
        <v>1399838</v>
      </c>
      <c r="H129" s="5">
        <f>F129+G129</f>
        <v>3524282</v>
      </c>
      <c r="I129" s="5">
        <v>0</v>
      </c>
      <c r="J129" s="5">
        <v>0</v>
      </c>
      <c r="K129" s="5">
        <f>I129+J129</f>
        <v>0</v>
      </c>
      <c r="L129" s="5">
        <v>0</v>
      </c>
      <c r="M129" s="5">
        <v>0</v>
      </c>
      <c r="N129" s="5">
        <f>L129+M129</f>
        <v>0</v>
      </c>
      <c r="O129" s="5">
        <v>0</v>
      </c>
      <c r="P129" s="5">
        <v>0</v>
      </c>
      <c r="Q129" s="5">
        <f>O129+P129</f>
        <v>0</v>
      </c>
      <c r="R129" s="5">
        <v>0</v>
      </c>
      <c r="S129" s="5">
        <v>0</v>
      </c>
      <c r="T129" s="5">
        <f>R129+S129</f>
        <v>0</v>
      </c>
      <c r="U129" s="5">
        <v>0</v>
      </c>
      <c r="V129" s="5">
        <v>0</v>
      </c>
      <c r="W129" s="5">
        <f>U129+V129</f>
        <v>0</v>
      </c>
      <c r="X129" s="5">
        <v>12156744</v>
      </c>
      <c r="Y129" s="5">
        <v>50500161</v>
      </c>
      <c r="Z129" s="8">
        <f>X129+Y129</f>
        <v>62656905</v>
      </c>
      <c r="AA129" s="5">
        <v>0</v>
      </c>
      <c r="AB129" s="5">
        <v>0</v>
      </c>
      <c r="AC129" s="8">
        <f>AA129+AB129</f>
        <v>0</v>
      </c>
      <c r="AD129" s="5">
        <v>0</v>
      </c>
      <c r="AE129" s="5">
        <v>0</v>
      </c>
      <c r="AF129" s="6">
        <f>AD129+AE129</f>
        <v>0</v>
      </c>
    </row>
    <row r="130" spans="1:32" ht="19.5" customHeight="1" thickBot="1">
      <c r="A130" s="22" t="s">
        <v>5</v>
      </c>
      <c r="B130" s="21"/>
      <c r="C130" s="9">
        <f t="shared" ref="C130:AF130" si="49">SUM(C126:C129)</f>
        <v>20421868</v>
      </c>
      <c r="D130" s="9">
        <f t="shared" si="49"/>
        <v>52578534</v>
      </c>
      <c r="E130" s="9">
        <f t="shared" si="49"/>
        <v>73000402</v>
      </c>
      <c r="F130" s="9">
        <f t="shared" si="49"/>
        <v>2124444</v>
      </c>
      <c r="G130" s="9">
        <f t="shared" si="49"/>
        <v>2078373</v>
      </c>
      <c r="H130" s="9">
        <f t="shared" si="49"/>
        <v>4202817</v>
      </c>
      <c r="I130" s="9">
        <f t="shared" si="49"/>
        <v>0</v>
      </c>
      <c r="J130" s="9">
        <f t="shared" si="49"/>
        <v>0</v>
      </c>
      <c r="K130" s="9">
        <f t="shared" si="49"/>
        <v>0</v>
      </c>
      <c r="L130" s="9">
        <f t="shared" si="49"/>
        <v>0</v>
      </c>
      <c r="M130" s="9">
        <f t="shared" si="49"/>
        <v>0</v>
      </c>
      <c r="N130" s="9">
        <f t="shared" si="49"/>
        <v>0</v>
      </c>
      <c r="O130" s="9">
        <f t="shared" si="49"/>
        <v>0</v>
      </c>
      <c r="P130" s="9">
        <f t="shared" si="49"/>
        <v>0</v>
      </c>
      <c r="Q130" s="9">
        <f t="shared" si="49"/>
        <v>0</v>
      </c>
      <c r="R130" s="9">
        <f t="shared" si="49"/>
        <v>0</v>
      </c>
      <c r="S130" s="9">
        <f t="shared" si="49"/>
        <v>0</v>
      </c>
      <c r="T130" s="9">
        <f t="shared" si="49"/>
        <v>0</v>
      </c>
      <c r="U130" s="9">
        <f t="shared" si="49"/>
        <v>0</v>
      </c>
      <c r="V130" s="9">
        <f t="shared" si="49"/>
        <v>0</v>
      </c>
      <c r="W130" s="9">
        <f t="shared" si="49"/>
        <v>0</v>
      </c>
      <c r="X130" s="9">
        <f t="shared" si="49"/>
        <v>18297424</v>
      </c>
      <c r="Y130" s="9">
        <f t="shared" si="49"/>
        <v>50500161</v>
      </c>
      <c r="Z130" s="9">
        <f t="shared" si="49"/>
        <v>68797585</v>
      </c>
      <c r="AA130" s="9">
        <f t="shared" si="49"/>
        <v>0</v>
      </c>
      <c r="AB130" s="9">
        <f t="shared" si="49"/>
        <v>0</v>
      </c>
      <c r="AC130" s="9">
        <f t="shared" si="49"/>
        <v>0</v>
      </c>
      <c r="AD130" s="9">
        <f t="shared" si="49"/>
        <v>0</v>
      </c>
      <c r="AE130" s="9">
        <f t="shared" si="49"/>
        <v>0</v>
      </c>
      <c r="AF130" s="9">
        <f t="shared" si="49"/>
        <v>0</v>
      </c>
    </row>
    <row r="131" spans="1:32" ht="19.5" customHeight="1">
      <c r="A131" s="52" t="s">
        <v>45</v>
      </c>
      <c r="B131" s="18" t="s">
        <v>2</v>
      </c>
      <c r="C131" s="5">
        <f>F131+I131+L131+O131+U131+X131+AA131+AD131+R131</f>
        <v>0</v>
      </c>
      <c r="D131" s="5">
        <f>G131+J131+M131+P131+V131+Y131+AB131+AE131+S131</f>
        <v>0</v>
      </c>
      <c r="E131" s="6">
        <f>H131+K131+N131+Q131+W131+Z131+AC131+AF131+T131</f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5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8">
        <f>AA131+AB131</f>
        <v>0</v>
      </c>
      <c r="AD131" s="5">
        <v>0</v>
      </c>
      <c r="AE131" s="5">
        <v>0</v>
      </c>
      <c r="AF131" s="6">
        <f>AD131+AE131</f>
        <v>0</v>
      </c>
    </row>
    <row r="132" spans="1:32" ht="19.5" customHeight="1">
      <c r="A132" s="53"/>
      <c r="B132" s="17" t="s">
        <v>3</v>
      </c>
      <c r="C132" s="5">
        <f t="shared" ref="C132:E134" si="50">F132+I132+L132+O132+U132+X132+AA132+AD132+R132</f>
        <v>0</v>
      </c>
      <c r="D132" s="5">
        <f t="shared" si="50"/>
        <v>0</v>
      </c>
      <c r="E132" s="6">
        <f t="shared" si="50"/>
        <v>0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0</v>
      </c>
      <c r="V132" s="5">
        <v>0</v>
      </c>
      <c r="W132" s="5">
        <f>U132+V132</f>
        <v>0</v>
      </c>
      <c r="X132" s="5">
        <v>0</v>
      </c>
      <c r="Y132" s="5">
        <v>0</v>
      </c>
      <c r="Z132" s="8">
        <f>X132+Y132</f>
        <v>0</v>
      </c>
      <c r="AA132" s="5">
        <v>0</v>
      </c>
      <c r="AB132" s="5">
        <v>0</v>
      </c>
      <c r="AC132" s="8">
        <f>AA132+AB132</f>
        <v>0</v>
      </c>
      <c r="AD132" s="5">
        <v>0</v>
      </c>
      <c r="AE132" s="5">
        <v>0</v>
      </c>
      <c r="AF132" s="6">
        <f>AD132+AE132</f>
        <v>0</v>
      </c>
    </row>
    <row r="133" spans="1:32" ht="19.5" customHeight="1">
      <c r="A133" s="53"/>
      <c r="B133" s="17" t="s">
        <v>59</v>
      </c>
      <c r="C133" s="5">
        <f t="shared" si="50"/>
        <v>0</v>
      </c>
      <c r="D133" s="5">
        <f t="shared" si="50"/>
        <v>0</v>
      </c>
      <c r="E133" s="6">
        <f t="shared" si="50"/>
        <v>0</v>
      </c>
      <c r="F133" s="5">
        <v>0</v>
      </c>
      <c r="G133" s="5">
        <v>0</v>
      </c>
      <c r="H133" s="5">
        <f>F133+G133</f>
        <v>0</v>
      </c>
      <c r="I133" s="5">
        <v>0</v>
      </c>
      <c r="J133" s="5">
        <v>0</v>
      </c>
      <c r="K133" s="5">
        <f>I133+J133</f>
        <v>0</v>
      </c>
      <c r="L133" s="5">
        <v>0</v>
      </c>
      <c r="M133" s="5">
        <v>0</v>
      </c>
      <c r="N133" s="5">
        <f>L133+M133</f>
        <v>0</v>
      </c>
      <c r="O133" s="5">
        <v>0</v>
      </c>
      <c r="P133" s="5">
        <v>0</v>
      </c>
      <c r="Q133" s="5">
        <f>O133+P133</f>
        <v>0</v>
      </c>
      <c r="R133" s="5">
        <v>0</v>
      </c>
      <c r="S133" s="5">
        <v>0</v>
      </c>
      <c r="T133" s="5">
        <f>R133+S133</f>
        <v>0</v>
      </c>
      <c r="U133" s="5">
        <v>0</v>
      </c>
      <c r="V133" s="5">
        <v>0</v>
      </c>
      <c r="W133" s="5">
        <f>U133+V133</f>
        <v>0</v>
      </c>
      <c r="X133" s="5">
        <v>0</v>
      </c>
      <c r="Y133" s="5">
        <v>0</v>
      </c>
      <c r="Z133" s="8">
        <f>X133+Y133</f>
        <v>0</v>
      </c>
      <c r="AA133" s="5">
        <v>0</v>
      </c>
      <c r="AB133" s="5">
        <v>0</v>
      </c>
      <c r="AC133" s="8">
        <f>AA133+AB133</f>
        <v>0</v>
      </c>
      <c r="AD133" s="5">
        <v>0</v>
      </c>
      <c r="AE133" s="5">
        <v>0</v>
      </c>
      <c r="AF133" s="6">
        <f>AD133+AE133</f>
        <v>0</v>
      </c>
    </row>
    <row r="134" spans="1:32" ht="19.5" customHeight="1">
      <c r="A134" s="54"/>
      <c r="B134" s="17" t="s">
        <v>4</v>
      </c>
      <c r="C134" s="5">
        <f t="shared" si="50"/>
        <v>49590801</v>
      </c>
      <c r="D134" s="5">
        <f t="shared" si="50"/>
        <v>61978704</v>
      </c>
      <c r="E134" s="6">
        <f t="shared" si="50"/>
        <v>111569505</v>
      </c>
      <c r="F134" s="5">
        <v>4709246</v>
      </c>
      <c r="G134" s="5">
        <v>41326560</v>
      </c>
      <c r="H134" s="5">
        <f>F134+G134</f>
        <v>46035806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0</v>
      </c>
      <c r="V134" s="5">
        <v>0</v>
      </c>
      <c r="W134" s="5">
        <f>U134+V134</f>
        <v>0</v>
      </c>
      <c r="X134" s="5">
        <v>44881555</v>
      </c>
      <c r="Y134" s="5">
        <v>20652144</v>
      </c>
      <c r="Z134" s="8">
        <f>X134+Y134</f>
        <v>65533699</v>
      </c>
      <c r="AA134" s="5">
        <v>0</v>
      </c>
      <c r="AB134" s="5">
        <v>0</v>
      </c>
      <c r="AC134" s="8">
        <f>AA134+AB134</f>
        <v>0</v>
      </c>
      <c r="AD134" s="5">
        <v>0</v>
      </c>
      <c r="AE134" s="5">
        <v>0</v>
      </c>
      <c r="AF134" s="6">
        <f>AD134+AE134</f>
        <v>0</v>
      </c>
    </row>
    <row r="135" spans="1:32" ht="19.5" customHeight="1" thickBot="1">
      <c r="A135" s="22" t="s">
        <v>5</v>
      </c>
      <c r="B135" s="21"/>
      <c r="C135" s="9">
        <f t="shared" ref="C135:AF135" si="51">SUM(C131:C134)</f>
        <v>49590801</v>
      </c>
      <c r="D135" s="9">
        <f t="shared" si="51"/>
        <v>61978704</v>
      </c>
      <c r="E135" s="9">
        <f t="shared" si="51"/>
        <v>111569505</v>
      </c>
      <c r="F135" s="9">
        <f t="shared" si="51"/>
        <v>4709246</v>
      </c>
      <c r="G135" s="9">
        <f t="shared" si="51"/>
        <v>41326560</v>
      </c>
      <c r="H135" s="9">
        <f t="shared" si="51"/>
        <v>46035806</v>
      </c>
      <c r="I135" s="9">
        <f t="shared" si="51"/>
        <v>0</v>
      </c>
      <c r="J135" s="9">
        <f t="shared" si="51"/>
        <v>0</v>
      </c>
      <c r="K135" s="9">
        <f t="shared" si="51"/>
        <v>0</v>
      </c>
      <c r="L135" s="9">
        <f t="shared" si="51"/>
        <v>0</v>
      </c>
      <c r="M135" s="9">
        <f t="shared" si="51"/>
        <v>0</v>
      </c>
      <c r="N135" s="9">
        <f t="shared" si="51"/>
        <v>0</v>
      </c>
      <c r="O135" s="9">
        <f t="shared" si="51"/>
        <v>0</v>
      </c>
      <c r="P135" s="9">
        <f t="shared" si="51"/>
        <v>0</v>
      </c>
      <c r="Q135" s="9">
        <f t="shared" si="51"/>
        <v>0</v>
      </c>
      <c r="R135" s="9">
        <f t="shared" si="51"/>
        <v>0</v>
      </c>
      <c r="S135" s="9">
        <f t="shared" si="51"/>
        <v>0</v>
      </c>
      <c r="T135" s="9">
        <f t="shared" si="51"/>
        <v>0</v>
      </c>
      <c r="U135" s="9">
        <f t="shared" si="51"/>
        <v>0</v>
      </c>
      <c r="V135" s="9">
        <f t="shared" si="51"/>
        <v>0</v>
      </c>
      <c r="W135" s="9">
        <f t="shared" si="51"/>
        <v>0</v>
      </c>
      <c r="X135" s="9">
        <f t="shared" si="51"/>
        <v>44881555</v>
      </c>
      <c r="Y135" s="9">
        <f t="shared" si="51"/>
        <v>20652144</v>
      </c>
      <c r="Z135" s="9">
        <f t="shared" si="51"/>
        <v>65533699</v>
      </c>
      <c r="AA135" s="9">
        <f t="shared" si="51"/>
        <v>0</v>
      </c>
      <c r="AB135" s="9">
        <f t="shared" si="51"/>
        <v>0</v>
      </c>
      <c r="AC135" s="9">
        <f t="shared" si="51"/>
        <v>0</v>
      </c>
      <c r="AD135" s="9">
        <f t="shared" si="51"/>
        <v>0</v>
      </c>
      <c r="AE135" s="9">
        <f t="shared" si="51"/>
        <v>0</v>
      </c>
      <c r="AF135" s="9">
        <f t="shared" si="51"/>
        <v>0</v>
      </c>
    </row>
    <row r="136" spans="1:32" ht="19.5" customHeight="1">
      <c r="A136" s="52" t="s">
        <v>46</v>
      </c>
      <c r="B136" s="18" t="s">
        <v>2</v>
      </c>
      <c r="C136" s="5">
        <f>F136+I136+L136+O136+U136+X136+AA136+AD136+R136</f>
        <v>0</v>
      </c>
      <c r="D136" s="5">
        <f>G136+J136+M136+P136+V136+Y136+AB136+AE136+S136</f>
        <v>0</v>
      </c>
      <c r="E136" s="6">
        <f>H136+K136+N136+Q136+W136+Z136+AC136+AF136+T136</f>
        <v>0</v>
      </c>
      <c r="F136" s="5">
        <v>0</v>
      </c>
      <c r="G136" s="5">
        <v>0</v>
      </c>
      <c r="H136" s="5">
        <f>F136+G136</f>
        <v>0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0</v>
      </c>
      <c r="V136" s="5">
        <v>0</v>
      </c>
      <c r="W136" s="5">
        <f>U136+V136</f>
        <v>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8">
        <f>AA136+AB136</f>
        <v>0</v>
      </c>
      <c r="AD136" s="5">
        <v>0</v>
      </c>
      <c r="AE136" s="5">
        <v>0</v>
      </c>
      <c r="AF136" s="6">
        <f>AD136+AE136</f>
        <v>0</v>
      </c>
    </row>
    <row r="137" spans="1:32" ht="19.5" customHeight="1">
      <c r="A137" s="53"/>
      <c r="B137" s="17" t="s">
        <v>3</v>
      </c>
      <c r="C137" s="5">
        <f t="shared" ref="C137:E139" si="52">F137+I137+L137+O137+U137+X137+AA137+AD137+R137</f>
        <v>0</v>
      </c>
      <c r="D137" s="5">
        <f t="shared" si="52"/>
        <v>0</v>
      </c>
      <c r="E137" s="6">
        <f t="shared" si="52"/>
        <v>0</v>
      </c>
      <c r="F137" s="5">
        <v>0</v>
      </c>
      <c r="G137" s="5">
        <v>0</v>
      </c>
      <c r="H137" s="5">
        <f>F137+G137</f>
        <v>0</v>
      </c>
      <c r="I137" s="5">
        <v>0</v>
      </c>
      <c r="J137" s="5">
        <v>0</v>
      </c>
      <c r="K137" s="5">
        <f>I137+J137</f>
        <v>0</v>
      </c>
      <c r="L137" s="5">
        <v>0</v>
      </c>
      <c r="M137" s="5">
        <v>0</v>
      </c>
      <c r="N137" s="5">
        <f>L137+M137</f>
        <v>0</v>
      </c>
      <c r="O137" s="5">
        <v>0</v>
      </c>
      <c r="P137" s="5">
        <v>0</v>
      </c>
      <c r="Q137" s="5">
        <f>O137+P137</f>
        <v>0</v>
      </c>
      <c r="R137" s="5">
        <v>0</v>
      </c>
      <c r="S137" s="5">
        <v>0</v>
      </c>
      <c r="T137" s="5">
        <f>R137+S137</f>
        <v>0</v>
      </c>
      <c r="U137" s="5">
        <v>0</v>
      </c>
      <c r="V137" s="5">
        <v>0</v>
      </c>
      <c r="W137" s="5">
        <f>U137+V137</f>
        <v>0</v>
      </c>
      <c r="X137" s="5">
        <v>0</v>
      </c>
      <c r="Y137" s="5">
        <v>0</v>
      </c>
      <c r="Z137" s="8">
        <f>X137+Y137</f>
        <v>0</v>
      </c>
      <c r="AA137" s="5">
        <v>0</v>
      </c>
      <c r="AB137" s="5">
        <v>0</v>
      </c>
      <c r="AC137" s="8">
        <f>AA137+AB137</f>
        <v>0</v>
      </c>
      <c r="AD137" s="5">
        <v>0</v>
      </c>
      <c r="AE137" s="5">
        <v>0</v>
      </c>
      <c r="AF137" s="6">
        <f>AD137+AE137</f>
        <v>0</v>
      </c>
    </row>
    <row r="138" spans="1:32" ht="19.5" customHeight="1">
      <c r="A138" s="53"/>
      <c r="B138" s="17" t="s">
        <v>59</v>
      </c>
      <c r="C138" s="5">
        <f t="shared" si="52"/>
        <v>0</v>
      </c>
      <c r="D138" s="5">
        <f t="shared" si="52"/>
        <v>0</v>
      </c>
      <c r="E138" s="6">
        <f t="shared" si="52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5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8">
        <f>AA138+AB138</f>
        <v>0</v>
      </c>
      <c r="AD138" s="5">
        <v>0</v>
      </c>
      <c r="AE138" s="5">
        <v>0</v>
      </c>
      <c r="AF138" s="6">
        <f>AD138+AE138</f>
        <v>0</v>
      </c>
    </row>
    <row r="139" spans="1:32" ht="19.5" customHeight="1">
      <c r="A139" s="54"/>
      <c r="B139" s="17" t="s">
        <v>4</v>
      </c>
      <c r="C139" s="5">
        <f t="shared" si="52"/>
        <v>0</v>
      </c>
      <c r="D139" s="5">
        <f t="shared" si="52"/>
        <v>0</v>
      </c>
      <c r="E139" s="6">
        <f t="shared" si="52"/>
        <v>0</v>
      </c>
      <c r="F139" s="5">
        <v>0</v>
      </c>
      <c r="G139" s="5">
        <v>0</v>
      </c>
      <c r="H139" s="5">
        <f>F139+G139</f>
        <v>0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5">
        <f>U139+V139</f>
        <v>0</v>
      </c>
      <c r="X139" s="5">
        <v>0</v>
      </c>
      <c r="Y139" s="5">
        <v>0</v>
      </c>
      <c r="Z139" s="8">
        <f>X139+Y139</f>
        <v>0</v>
      </c>
      <c r="AA139" s="5">
        <v>0</v>
      </c>
      <c r="AB139" s="5">
        <v>0</v>
      </c>
      <c r="AC139" s="8">
        <f>AA139+AB139</f>
        <v>0</v>
      </c>
      <c r="AD139" s="5">
        <v>0</v>
      </c>
      <c r="AE139" s="5">
        <v>0</v>
      </c>
      <c r="AF139" s="6">
        <f>AD139+AE139</f>
        <v>0</v>
      </c>
    </row>
    <row r="140" spans="1:32" ht="19.5" customHeight="1" thickBot="1">
      <c r="A140" s="22" t="s">
        <v>5</v>
      </c>
      <c r="B140" s="21"/>
      <c r="C140" s="9">
        <f t="shared" ref="C140:AF140" si="53">SUM(C136:C139)</f>
        <v>0</v>
      </c>
      <c r="D140" s="9">
        <f t="shared" si="53"/>
        <v>0</v>
      </c>
      <c r="E140" s="9">
        <f t="shared" si="53"/>
        <v>0</v>
      </c>
      <c r="F140" s="9">
        <f t="shared" si="53"/>
        <v>0</v>
      </c>
      <c r="G140" s="9">
        <f t="shared" si="53"/>
        <v>0</v>
      </c>
      <c r="H140" s="9">
        <f t="shared" si="53"/>
        <v>0</v>
      </c>
      <c r="I140" s="9">
        <f t="shared" si="53"/>
        <v>0</v>
      </c>
      <c r="J140" s="9">
        <f t="shared" si="53"/>
        <v>0</v>
      </c>
      <c r="K140" s="9">
        <f t="shared" si="53"/>
        <v>0</v>
      </c>
      <c r="L140" s="9">
        <f t="shared" si="53"/>
        <v>0</v>
      </c>
      <c r="M140" s="9">
        <f t="shared" si="53"/>
        <v>0</v>
      </c>
      <c r="N140" s="9">
        <f t="shared" si="53"/>
        <v>0</v>
      </c>
      <c r="O140" s="9">
        <f t="shared" si="53"/>
        <v>0</v>
      </c>
      <c r="P140" s="9">
        <f t="shared" si="53"/>
        <v>0</v>
      </c>
      <c r="Q140" s="9">
        <f t="shared" si="53"/>
        <v>0</v>
      </c>
      <c r="R140" s="9">
        <f t="shared" si="53"/>
        <v>0</v>
      </c>
      <c r="S140" s="9">
        <f t="shared" si="53"/>
        <v>0</v>
      </c>
      <c r="T140" s="9">
        <f t="shared" si="53"/>
        <v>0</v>
      </c>
      <c r="U140" s="9">
        <f t="shared" si="53"/>
        <v>0</v>
      </c>
      <c r="V140" s="9">
        <f t="shared" si="53"/>
        <v>0</v>
      </c>
      <c r="W140" s="9">
        <f t="shared" si="53"/>
        <v>0</v>
      </c>
      <c r="X140" s="9">
        <f t="shared" si="53"/>
        <v>0</v>
      </c>
      <c r="Y140" s="9">
        <f t="shared" si="53"/>
        <v>0</v>
      </c>
      <c r="Z140" s="9">
        <f t="shared" si="53"/>
        <v>0</v>
      </c>
      <c r="AA140" s="9">
        <f t="shared" si="53"/>
        <v>0</v>
      </c>
      <c r="AB140" s="9">
        <f t="shared" si="53"/>
        <v>0</v>
      </c>
      <c r="AC140" s="9">
        <f t="shared" si="53"/>
        <v>0</v>
      </c>
      <c r="AD140" s="9">
        <f t="shared" si="53"/>
        <v>0</v>
      </c>
      <c r="AE140" s="9">
        <f t="shared" si="53"/>
        <v>0</v>
      </c>
      <c r="AF140" s="9">
        <f t="shared" si="53"/>
        <v>0</v>
      </c>
    </row>
    <row r="141" spans="1:32" ht="19.5" customHeight="1">
      <c r="A141" s="52" t="s">
        <v>58</v>
      </c>
      <c r="B141" s="18" t="s">
        <v>2</v>
      </c>
      <c r="C141" s="5">
        <f>F141+I141+L141+O141+U141+X141+AA141+AD141+R141</f>
        <v>0</v>
      </c>
      <c r="D141" s="5">
        <f>G141+J141+M141+P141+V141+Y141+AB141+AE141+S141</f>
        <v>0</v>
      </c>
      <c r="E141" s="6">
        <f>H141+K141+N141+Q141+W141+Z141+AC141+AF141+T141</f>
        <v>0</v>
      </c>
      <c r="F141" s="5">
        <v>0</v>
      </c>
      <c r="G141" s="5">
        <v>0</v>
      </c>
      <c r="H141" s="5">
        <f>F141+G141</f>
        <v>0</v>
      </c>
      <c r="I141" s="5">
        <v>0</v>
      </c>
      <c r="J141" s="5">
        <v>0</v>
      </c>
      <c r="K141" s="5">
        <f>I141+J141</f>
        <v>0</v>
      </c>
      <c r="L141" s="5">
        <v>0</v>
      </c>
      <c r="M141" s="5">
        <v>0</v>
      </c>
      <c r="N141" s="5">
        <f>L141+M141</f>
        <v>0</v>
      </c>
      <c r="O141" s="5">
        <v>0</v>
      </c>
      <c r="P141" s="5">
        <v>0</v>
      </c>
      <c r="Q141" s="5">
        <f>O141+P141</f>
        <v>0</v>
      </c>
      <c r="R141" s="5">
        <v>0</v>
      </c>
      <c r="S141" s="5">
        <v>0</v>
      </c>
      <c r="T141" s="5">
        <f>R141+S141</f>
        <v>0</v>
      </c>
      <c r="U141" s="5">
        <v>0</v>
      </c>
      <c r="V141" s="5">
        <v>0</v>
      </c>
      <c r="W141" s="5">
        <f>U141+V141</f>
        <v>0</v>
      </c>
      <c r="X141" s="5">
        <v>0</v>
      </c>
      <c r="Y141" s="5">
        <v>0</v>
      </c>
      <c r="Z141" s="8">
        <f>X141+Y141</f>
        <v>0</v>
      </c>
      <c r="AA141" s="5">
        <v>0</v>
      </c>
      <c r="AB141" s="5">
        <v>0</v>
      </c>
      <c r="AC141" s="8">
        <f>AA141+AB141</f>
        <v>0</v>
      </c>
      <c r="AD141" s="5">
        <v>0</v>
      </c>
      <c r="AE141" s="5">
        <v>0</v>
      </c>
      <c r="AF141" s="6">
        <f>AD141+AE141</f>
        <v>0</v>
      </c>
    </row>
    <row r="142" spans="1:32" ht="19.5" customHeight="1">
      <c r="A142" s="53"/>
      <c r="B142" s="17" t="s">
        <v>3</v>
      </c>
      <c r="C142" s="5">
        <f t="shared" ref="C142:E144" si="54">F142+I142+L142+O142+U142+X142+AA142+AD142+R142</f>
        <v>0</v>
      </c>
      <c r="D142" s="5">
        <f t="shared" si="54"/>
        <v>0</v>
      </c>
      <c r="E142" s="6">
        <f t="shared" si="54"/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5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8">
        <f>AA142+AB142</f>
        <v>0</v>
      </c>
      <c r="AD142" s="5">
        <v>0</v>
      </c>
      <c r="AE142" s="5">
        <v>0</v>
      </c>
      <c r="AF142" s="6">
        <f>AD142+AE142</f>
        <v>0</v>
      </c>
    </row>
    <row r="143" spans="1:32" ht="19.5" customHeight="1">
      <c r="A143" s="53"/>
      <c r="B143" s="17" t="s">
        <v>59</v>
      </c>
      <c r="C143" s="5">
        <f t="shared" si="54"/>
        <v>0</v>
      </c>
      <c r="D143" s="5">
        <f t="shared" si="54"/>
        <v>0</v>
      </c>
      <c r="E143" s="6">
        <f t="shared" si="54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5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8">
        <f>AA143+AB143</f>
        <v>0</v>
      </c>
      <c r="AD143" s="5">
        <v>0</v>
      </c>
      <c r="AE143" s="5">
        <v>0</v>
      </c>
      <c r="AF143" s="6">
        <f>AD143+AE143</f>
        <v>0</v>
      </c>
    </row>
    <row r="144" spans="1:32" ht="19.5" customHeight="1">
      <c r="A144" s="54"/>
      <c r="B144" s="17" t="s">
        <v>4</v>
      </c>
      <c r="C144" s="5">
        <f t="shared" si="54"/>
        <v>673904669</v>
      </c>
      <c r="D144" s="5">
        <f t="shared" si="54"/>
        <v>599103585</v>
      </c>
      <c r="E144" s="6">
        <f t="shared" si="54"/>
        <v>1273008254</v>
      </c>
      <c r="F144" s="5">
        <v>673904669</v>
      </c>
      <c r="G144" s="5">
        <v>473646566</v>
      </c>
      <c r="H144" s="5">
        <f>F144+G144</f>
        <v>1147551235</v>
      </c>
      <c r="I144" s="5">
        <v>0</v>
      </c>
      <c r="J144" s="5">
        <v>125457019</v>
      </c>
      <c r="K144" s="5">
        <f>I144+J144</f>
        <v>125457019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0</v>
      </c>
      <c r="V144" s="5">
        <v>0</v>
      </c>
      <c r="W144" s="5">
        <f>U144+V144</f>
        <v>0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8">
        <f>AA144+AB144</f>
        <v>0</v>
      </c>
      <c r="AD144" s="5">
        <v>0</v>
      </c>
      <c r="AE144" s="5">
        <v>0</v>
      </c>
      <c r="AF144" s="6">
        <f>AD144+AE144</f>
        <v>0</v>
      </c>
    </row>
    <row r="145" spans="1:32" ht="19.5" customHeight="1" thickBot="1">
      <c r="A145" s="22" t="s">
        <v>5</v>
      </c>
      <c r="B145" s="21"/>
      <c r="C145" s="9">
        <f t="shared" ref="C145:AF145" si="55">SUM(C141:C144)</f>
        <v>673904669</v>
      </c>
      <c r="D145" s="9">
        <f t="shared" si="55"/>
        <v>599103585</v>
      </c>
      <c r="E145" s="9">
        <f t="shared" si="55"/>
        <v>1273008254</v>
      </c>
      <c r="F145" s="9">
        <f t="shared" si="55"/>
        <v>673904669</v>
      </c>
      <c r="G145" s="9">
        <f t="shared" si="55"/>
        <v>473646566</v>
      </c>
      <c r="H145" s="9">
        <f t="shared" si="55"/>
        <v>1147551235</v>
      </c>
      <c r="I145" s="9">
        <f t="shared" si="55"/>
        <v>0</v>
      </c>
      <c r="J145" s="9">
        <f t="shared" si="55"/>
        <v>125457019</v>
      </c>
      <c r="K145" s="9">
        <f t="shared" si="55"/>
        <v>125457019</v>
      </c>
      <c r="L145" s="9">
        <f t="shared" si="55"/>
        <v>0</v>
      </c>
      <c r="M145" s="9">
        <f t="shared" si="55"/>
        <v>0</v>
      </c>
      <c r="N145" s="9">
        <f t="shared" si="55"/>
        <v>0</v>
      </c>
      <c r="O145" s="9">
        <f t="shared" si="55"/>
        <v>0</v>
      </c>
      <c r="P145" s="9">
        <f t="shared" si="55"/>
        <v>0</v>
      </c>
      <c r="Q145" s="9">
        <f t="shared" si="55"/>
        <v>0</v>
      </c>
      <c r="R145" s="9">
        <f t="shared" si="55"/>
        <v>0</v>
      </c>
      <c r="S145" s="9">
        <f t="shared" si="55"/>
        <v>0</v>
      </c>
      <c r="T145" s="9">
        <f t="shared" si="55"/>
        <v>0</v>
      </c>
      <c r="U145" s="9">
        <f t="shared" si="55"/>
        <v>0</v>
      </c>
      <c r="V145" s="9">
        <f t="shared" si="55"/>
        <v>0</v>
      </c>
      <c r="W145" s="9">
        <f t="shared" si="55"/>
        <v>0</v>
      </c>
      <c r="X145" s="9">
        <f t="shared" si="55"/>
        <v>0</v>
      </c>
      <c r="Y145" s="9">
        <f t="shared" si="55"/>
        <v>0</v>
      </c>
      <c r="Z145" s="9">
        <f t="shared" si="55"/>
        <v>0</v>
      </c>
      <c r="AA145" s="9">
        <f t="shared" si="55"/>
        <v>0</v>
      </c>
      <c r="AB145" s="9">
        <f t="shared" si="55"/>
        <v>0</v>
      </c>
      <c r="AC145" s="9">
        <f t="shared" si="55"/>
        <v>0</v>
      </c>
      <c r="AD145" s="9">
        <f t="shared" si="55"/>
        <v>0</v>
      </c>
      <c r="AE145" s="9">
        <f t="shared" si="55"/>
        <v>0</v>
      </c>
      <c r="AF145" s="9">
        <f t="shared" si="55"/>
        <v>0</v>
      </c>
    </row>
    <row r="146" spans="1:32" ht="19.5" customHeight="1">
      <c r="A146" s="52" t="s">
        <v>47</v>
      </c>
      <c r="B146" s="18" t="s">
        <v>2</v>
      </c>
      <c r="C146" s="5">
        <f>F146+I146+L146+O146+U146+X146+AA146+AD146+R146</f>
        <v>0</v>
      </c>
      <c r="D146" s="5">
        <f>G146+J146+M146+P146+V146+Y146+AB146+AE146+S146</f>
        <v>0</v>
      </c>
      <c r="E146" s="6">
        <f>H146+K146+N146+Q146+W146+Z146+AC146+AF146+T146</f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5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8">
        <f>AA146+AB146</f>
        <v>0</v>
      </c>
      <c r="AD146" s="5">
        <v>0</v>
      </c>
      <c r="AE146" s="5">
        <v>0</v>
      </c>
      <c r="AF146" s="6">
        <f>AD146+AE146</f>
        <v>0</v>
      </c>
    </row>
    <row r="147" spans="1:32" ht="19.5" customHeight="1">
      <c r="A147" s="53"/>
      <c r="B147" s="17" t="s">
        <v>3</v>
      </c>
      <c r="C147" s="5">
        <f t="shared" ref="C147:E149" si="56">F147+I147+L147+O147+U147+X147+AA147+AD147+R147</f>
        <v>0</v>
      </c>
      <c r="D147" s="5">
        <f t="shared" si="56"/>
        <v>0</v>
      </c>
      <c r="E147" s="6">
        <f t="shared" si="56"/>
        <v>0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0</v>
      </c>
      <c r="V147" s="5">
        <v>0</v>
      </c>
      <c r="W147" s="5">
        <f>U147+V147</f>
        <v>0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8">
        <f>AA147+AB147</f>
        <v>0</v>
      </c>
      <c r="AD147" s="5">
        <v>0</v>
      </c>
      <c r="AE147" s="5">
        <v>0</v>
      </c>
      <c r="AF147" s="6">
        <f>AD147+AE147</f>
        <v>0</v>
      </c>
    </row>
    <row r="148" spans="1:32" ht="19.5" customHeight="1">
      <c r="A148" s="53"/>
      <c r="B148" s="17" t="s">
        <v>59</v>
      </c>
      <c r="C148" s="5">
        <f t="shared" si="56"/>
        <v>0</v>
      </c>
      <c r="D148" s="5">
        <f t="shared" si="56"/>
        <v>0</v>
      </c>
      <c r="E148" s="6">
        <f t="shared" si="56"/>
        <v>0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0</v>
      </c>
      <c r="V148" s="5">
        <v>0</v>
      </c>
      <c r="W148" s="5">
        <f>U148+V148</f>
        <v>0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8">
        <f>AA148+AB148</f>
        <v>0</v>
      </c>
      <c r="AD148" s="5">
        <v>0</v>
      </c>
      <c r="AE148" s="5">
        <v>0</v>
      </c>
      <c r="AF148" s="6">
        <f>AD148+AE148</f>
        <v>0</v>
      </c>
    </row>
    <row r="149" spans="1:32" ht="19.5" customHeight="1">
      <c r="A149" s="54"/>
      <c r="B149" s="17" t="s">
        <v>4</v>
      </c>
      <c r="C149" s="5">
        <f t="shared" si="56"/>
        <v>0</v>
      </c>
      <c r="D149" s="5">
        <f t="shared" si="56"/>
        <v>0</v>
      </c>
      <c r="E149" s="6">
        <f t="shared" si="56"/>
        <v>0</v>
      </c>
      <c r="F149" s="5">
        <v>0</v>
      </c>
      <c r="G149" s="5">
        <v>0</v>
      </c>
      <c r="H149" s="5">
        <f>F149+G149</f>
        <v>0</v>
      </c>
      <c r="I149" s="5">
        <v>0</v>
      </c>
      <c r="J149" s="5">
        <v>0</v>
      </c>
      <c r="K149" s="5">
        <f>I149+J149</f>
        <v>0</v>
      </c>
      <c r="L149" s="5">
        <v>0</v>
      </c>
      <c r="M149" s="5">
        <v>0</v>
      </c>
      <c r="N149" s="5">
        <f>L149+M149</f>
        <v>0</v>
      </c>
      <c r="O149" s="5">
        <v>0</v>
      </c>
      <c r="P149" s="5">
        <v>0</v>
      </c>
      <c r="Q149" s="5">
        <f>O149+P149</f>
        <v>0</v>
      </c>
      <c r="R149" s="5">
        <v>0</v>
      </c>
      <c r="S149" s="5">
        <v>0</v>
      </c>
      <c r="T149" s="5">
        <f>R149+S149</f>
        <v>0</v>
      </c>
      <c r="U149" s="5">
        <v>0</v>
      </c>
      <c r="V149" s="5">
        <v>0</v>
      </c>
      <c r="W149" s="5">
        <f>U149+V149</f>
        <v>0</v>
      </c>
      <c r="X149" s="5">
        <v>0</v>
      </c>
      <c r="Y149" s="5">
        <v>0</v>
      </c>
      <c r="Z149" s="8">
        <f>X149+Y149</f>
        <v>0</v>
      </c>
      <c r="AA149" s="5">
        <v>0</v>
      </c>
      <c r="AB149" s="5">
        <v>0</v>
      </c>
      <c r="AC149" s="8">
        <f>AA149+AB149</f>
        <v>0</v>
      </c>
      <c r="AD149" s="5">
        <v>0</v>
      </c>
      <c r="AE149" s="5">
        <v>0</v>
      </c>
      <c r="AF149" s="6">
        <f>AD149+AE149</f>
        <v>0</v>
      </c>
    </row>
    <row r="150" spans="1:32" ht="19.5" customHeight="1" thickBot="1">
      <c r="A150" s="22" t="s">
        <v>5</v>
      </c>
      <c r="B150" s="21"/>
      <c r="C150" s="9">
        <f t="shared" ref="C150:AF150" si="57">SUM(C146:C149)</f>
        <v>0</v>
      </c>
      <c r="D150" s="9">
        <f t="shared" si="57"/>
        <v>0</v>
      </c>
      <c r="E150" s="9">
        <f t="shared" si="57"/>
        <v>0</v>
      </c>
      <c r="F150" s="9">
        <f t="shared" si="57"/>
        <v>0</v>
      </c>
      <c r="G150" s="9">
        <f t="shared" si="57"/>
        <v>0</v>
      </c>
      <c r="H150" s="9">
        <f t="shared" si="57"/>
        <v>0</v>
      </c>
      <c r="I150" s="9">
        <f t="shared" si="57"/>
        <v>0</v>
      </c>
      <c r="J150" s="9">
        <f t="shared" si="57"/>
        <v>0</v>
      </c>
      <c r="K150" s="9">
        <f t="shared" si="57"/>
        <v>0</v>
      </c>
      <c r="L150" s="9">
        <f t="shared" si="57"/>
        <v>0</v>
      </c>
      <c r="M150" s="9">
        <f t="shared" si="57"/>
        <v>0</v>
      </c>
      <c r="N150" s="9">
        <f t="shared" si="57"/>
        <v>0</v>
      </c>
      <c r="O150" s="9">
        <f t="shared" si="57"/>
        <v>0</v>
      </c>
      <c r="P150" s="9">
        <f t="shared" si="57"/>
        <v>0</v>
      </c>
      <c r="Q150" s="9">
        <f t="shared" si="57"/>
        <v>0</v>
      </c>
      <c r="R150" s="9">
        <f t="shared" si="57"/>
        <v>0</v>
      </c>
      <c r="S150" s="9">
        <f t="shared" si="57"/>
        <v>0</v>
      </c>
      <c r="T150" s="9">
        <f t="shared" si="57"/>
        <v>0</v>
      </c>
      <c r="U150" s="9">
        <f t="shared" si="57"/>
        <v>0</v>
      </c>
      <c r="V150" s="9">
        <f t="shared" si="57"/>
        <v>0</v>
      </c>
      <c r="W150" s="9">
        <f t="shared" si="57"/>
        <v>0</v>
      </c>
      <c r="X150" s="9">
        <f t="shared" si="57"/>
        <v>0</v>
      </c>
      <c r="Y150" s="9">
        <f t="shared" si="57"/>
        <v>0</v>
      </c>
      <c r="Z150" s="9">
        <f t="shared" si="57"/>
        <v>0</v>
      </c>
      <c r="AA150" s="9">
        <f t="shared" si="57"/>
        <v>0</v>
      </c>
      <c r="AB150" s="9">
        <f t="shared" si="57"/>
        <v>0</v>
      </c>
      <c r="AC150" s="9">
        <f t="shared" si="57"/>
        <v>0</v>
      </c>
      <c r="AD150" s="9">
        <f t="shared" si="57"/>
        <v>0</v>
      </c>
      <c r="AE150" s="9">
        <f t="shared" si="57"/>
        <v>0</v>
      </c>
      <c r="AF150" s="9">
        <f t="shared" si="57"/>
        <v>0</v>
      </c>
    </row>
    <row r="151" spans="1:32" ht="19.5" customHeight="1">
      <c r="A151" s="52" t="s">
        <v>48</v>
      </c>
      <c r="B151" s="18" t="s">
        <v>2</v>
      </c>
      <c r="C151" s="5">
        <f>F151+I151+L151+O151+U151+X151+AA151+AD151+R151</f>
        <v>78986317</v>
      </c>
      <c r="D151" s="5">
        <f>G151+J151+M151+P151+V151+Y151+AB151+AE151+S151</f>
        <v>4282561</v>
      </c>
      <c r="E151" s="6">
        <f>H151+K151+N151+Q151+W151+Z151+AC151+AF151+T151</f>
        <v>83268878</v>
      </c>
      <c r="F151" s="5">
        <v>1313</v>
      </c>
      <c r="G151" s="5">
        <v>2172284</v>
      </c>
      <c r="H151" s="5">
        <f>F151+G151</f>
        <v>2173597</v>
      </c>
      <c r="I151" s="5">
        <v>0</v>
      </c>
      <c r="J151" s="5">
        <v>0</v>
      </c>
      <c r="K151" s="5">
        <f>I151+J151</f>
        <v>0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0</v>
      </c>
      <c r="V151" s="5">
        <v>0</v>
      </c>
      <c r="W151" s="5">
        <f>U151+V151</f>
        <v>0</v>
      </c>
      <c r="X151" s="5">
        <v>78985004</v>
      </c>
      <c r="Y151" s="5">
        <v>2110277</v>
      </c>
      <c r="Z151" s="8">
        <f>X151+Y151</f>
        <v>81095281</v>
      </c>
      <c r="AA151" s="5">
        <v>0</v>
      </c>
      <c r="AB151" s="5">
        <v>0</v>
      </c>
      <c r="AC151" s="8">
        <f>AA151+AB151</f>
        <v>0</v>
      </c>
      <c r="AD151" s="5">
        <v>0</v>
      </c>
      <c r="AE151" s="5">
        <v>0</v>
      </c>
      <c r="AF151" s="6">
        <f>AD151+AE151</f>
        <v>0</v>
      </c>
    </row>
    <row r="152" spans="1:32" ht="19.5" customHeight="1">
      <c r="A152" s="53"/>
      <c r="B152" s="17" t="s">
        <v>3</v>
      </c>
      <c r="C152" s="5">
        <f t="shared" ref="C152:E154" si="58">F152+I152+L152+O152+U152+X152+AA152+AD152+R152</f>
        <v>92208246</v>
      </c>
      <c r="D152" s="5">
        <f t="shared" si="58"/>
        <v>783518</v>
      </c>
      <c r="E152" s="6">
        <f t="shared" si="58"/>
        <v>92991764</v>
      </c>
      <c r="F152" s="5">
        <v>15438311</v>
      </c>
      <c r="G152" s="5">
        <v>185268</v>
      </c>
      <c r="H152" s="5">
        <f>F152+G152</f>
        <v>15623579</v>
      </c>
      <c r="I152" s="5">
        <v>0</v>
      </c>
      <c r="J152" s="5">
        <v>0</v>
      </c>
      <c r="K152" s="5">
        <f>I152+J152</f>
        <v>0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0</v>
      </c>
      <c r="V152" s="5">
        <v>0</v>
      </c>
      <c r="W152" s="5">
        <f>U152+V152</f>
        <v>0</v>
      </c>
      <c r="X152" s="5">
        <v>76769935</v>
      </c>
      <c r="Y152" s="5">
        <v>598250</v>
      </c>
      <c r="Z152" s="8">
        <f>X152+Y152</f>
        <v>77368185</v>
      </c>
      <c r="AA152" s="5">
        <v>0</v>
      </c>
      <c r="AB152" s="5">
        <v>0</v>
      </c>
      <c r="AC152" s="8">
        <f>AA152+AB152</f>
        <v>0</v>
      </c>
      <c r="AD152" s="5">
        <v>0</v>
      </c>
      <c r="AE152" s="5">
        <v>0</v>
      </c>
      <c r="AF152" s="6">
        <f>AD152+AE152</f>
        <v>0</v>
      </c>
    </row>
    <row r="153" spans="1:32" ht="19.5" customHeight="1">
      <c r="A153" s="53"/>
      <c r="B153" s="17" t="s">
        <v>59</v>
      </c>
      <c r="C153" s="5">
        <f t="shared" si="58"/>
        <v>0</v>
      </c>
      <c r="D153" s="5">
        <f t="shared" si="58"/>
        <v>0</v>
      </c>
      <c r="E153" s="6">
        <f t="shared" si="58"/>
        <v>0</v>
      </c>
      <c r="F153" s="5">
        <v>0</v>
      </c>
      <c r="G153" s="5">
        <v>0</v>
      </c>
      <c r="H153" s="5">
        <f>F153+G153</f>
        <v>0</v>
      </c>
      <c r="I153" s="5">
        <v>0</v>
      </c>
      <c r="J153" s="5">
        <v>0</v>
      </c>
      <c r="K153" s="5">
        <f>I153+J153</f>
        <v>0</v>
      </c>
      <c r="L153" s="5">
        <v>0</v>
      </c>
      <c r="M153" s="5">
        <v>0</v>
      </c>
      <c r="N153" s="5">
        <f>L153+M153</f>
        <v>0</v>
      </c>
      <c r="O153" s="5">
        <v>0</v>
      </c>
      <c r="P153" s="5">
        <v>0</v>
      </c>
      <c r="Q153" s="5">
        <f>O153+P153</f>
        <v>0</v>
      </c>
      <c r="R153" s="5">
        <v>0</v>
      </c>
      <c r="S153" s="5">
        <v>0</v>
      </c>
      <c r="T153" s="5">
        <f>R153+S153</f>
        <v>0</v>
      </c>
      <c r="U153" s="5">
        <v>0</v>
      </c>
      <c r="V153" s="5">
        <v>0</v>
      </c>
      <c r="W153" s="5">
        <f>U153+V153</f>
        <v>0</v>
      </c>
      <c r="X153" s="5">
        <v>0</v>
      </c>
      <c r="Y153" s="5">
        <v>0</v>
      </c>
      <c r="Z153" s="8">
        <f>X153+Y153</f>
        <v>0</v>
      </c>
      <c r="AA153" s="5">
        <v>0</v>
      </c>
      <c r="AB153" s="5">
        <v>0</v>
      </c>
      <c r="AC153" s="8">
        <f>AA153+AB153</f>
        <v>0</v>
      </c>
      <c r="AD153" s="5">
        <v>0</v>
      </c>
      <c r="AE153" s="5">
        <v>0</v>
      </c>
      <c r="AF153" s="6">
        <f>AD153+AE153</f>
        <v>0</v>
      </c>
    </row>
    <row r="154" spans="1:32" ht="19.5" customHeight="1">
      <c r="A154" s="54"/>
      <c r="B154" s="17" t="s">
        <v>4</v>
      </c>
      <c r="C154" s="5">
        <f t="shared" si="58"/>
        <v>376883828</v>
      </c>
      <c r="D154" s="5">
        <f t="shared" si="58"/>
        <v>285887115</v>
      </c>
      <c r="E154" s="6">
        <f t="shared" si="58"/>
        <v>662770943</v>
      </c>
      <c r="F154" s="5">
        <v>160170690</v>
      </c>
      <c r="G154" s="5">
        <v>264167018</v>
      </c>
      <c r="H154" s="5">
        <f>F154+G154</f>
        <v>424337708</v>
      </c>
      <c r="I154" s="5">
        <v>8205217</v>
      </c>
      <c r="J154" s="5">
        <v>2457916</v>
      </c>
      <c r="K154" s="5">
        <f>I154+J154</f>
        <v>10663133</v>
      </c>
      <c r="L154" s="5">
        <v>0</v>
      </c>
      <c r="M154" s="5">
        <v>0</v>
      </c>
      <c r="N154" s="5">
        <f>L154+M154</f>
        <v>0</v>
      </c>
      <c r="O154" s="5">
        <v>0</v>
      </c>
      <c r="P154" s="5">
        <v>0</v>
      </c>
      <c r="Q154" s="5">
        <f>O154+P154</f>
        <v>0</v>
      </c>
      <c r="R154" s="5">
        <v>0</v>
      </c>
      <c r="S154" s="5">
        <v>0</v>
      </c>
      <c r="T154" s="5">
        <f>R154+S154</f>
        <v>0</v>
      </c>
      <c r="U154" s="5">
        <v>0</v>
      </c>
      <c r="V154" s="5">
        <v>0</v>
      </c>
      <c r="W154" s="5">
        <f>U154+V154</f>
        <v>0</v>
      </c>
      <c r="X154" s="5">
        <v>208507921</v>
      </c>
      <c r="Y154" s="5">
        <v>19262181</v>
      </c>
      <c r="Z154" s="8">
        <f>X154+Y154</f>
        <v>227770102</v>
      </c>
      <c r="AA154" s="5">
        <v>0</v>
      </c>
      <c r="AB154" s="5">
        <v>0</v>
      </c>
      <c r="AC154" s="8">
        <f>AA154+AB154</f>
        <v>0</v>
      </c>
      <c r="AD154" s="5">
        <v>0</v>
      </c>
      <c r="AE154" s="5">
        <v>0</v>
      </c>
      <c r="AF154" s="6">
        <f>AD154+AE154</f>
        <v>0</v>
      </c>
    </row>
    <row r="155" spans="1:32" ht="19.5" customHeight="1" thickBot="1">
      <c r="A155" s="22" t="s">
        <v>5</v>
      </c>
      <c r="B155" s="21"/>
      <c r="C155" s="9">
        <f t="shared" ref="C155:AF155" si="59">SUM(C151:C154)</f>
        <v>548078391</v>
      </c>
      <c r="D155" s="9">
        <f t="shared" si="59"/>
        <v>290953194</v>
      </c>
      <c r="E155" s="9">
        <f t="shared" si="59"/>
        <v>839031585</v>
      </c>
      <c r="F155" s="9">
        <f t="shared" si="59"/>
        <v>175610314</v>
      </c>
      <c r="G155" s="9">
        <f t="shared" si="59"/>
        <v>266524570</v>
      </c>
      <c r="H155" s="9">
        <f t="shared" si="59"/>
        <v>442134884</v>
      </c>
      <c r="I155" s="9">
        <f t="shared" si="59"/>
        <v>8205217</v>
      </c>
      <c r="J155" s="9">
        <f t="shared" si="59"/>
        <v>2457916</v>
      </c>
      <c r="K155" s="9">
        <f t="shared" si="59"/>
        <v>10663133</v>
      </c>
      <c r="L155" s="9">
        <f t="shared" si="59"/>
        <v>0</v>
      </c>
      <c r="M155" s="9">
        <f t="shared" si="59"/>
        <v>0</v>
      </c>
      <c r="N155" s="9">
        <f t="shared" si="59"/>
        <v>0</v>
      </c>
      <c r="O155" s="9">
        <f t="shared" si="59"/>
        <v>0</v>
      </c>
      <c r="P155" s="9">
        <f t="shared" si="59"/>
        <v>0</v>
      </c>
      <c r="Q155" s="9">
        <f t="shared" si="59"/>
        <v>0</v>
      </c>
      <c r="R155" s="9">
        <f t="shared" si="59"/>
        <v>0</v>
      </c>
      <c r="S155" s="9">
        <f t="shared" si="59"/>
        <v>0</v>
      </c>
      <c r="T155" s="9">
        <f t="shared" si="59"/>
        <v>0</v>
      </c>
      <c r="U155" s="9">
        <f t="shared" si="59"/>
        <v>0</v>
      </c>
      <c r="V155" s="9">
        <f t="shared" si="59"/>
        <v>0</v>
      </c>
      <c r="W155" s="9">
        <f t="shared" si="59"/>
        <v>0</v>
      </c>
      <c r="X155" s="9">
        <f t="shared" si="59"/>
        <v>364262860</v>
      </c>
      <c r="Y155" s="9">
        <f t="shared" si="59"/>
        <v>21970708</v>
      </c>
      <c r="Z155" s="9">
        <f t="shared" si="59"/>
        <v>386233568</v>
      </c>
      <c r="AA155" s="9">
        <f t="shared" si="59"/>
        <v>0</v>
      </c>
      <c r="AB155" s="9">
        <f t="shared" si="59"/>
        <v>0</v>
      </c>
      <c r="AC155" s="9">
        <f t="shared" si="59"/>
        <v>0</v>
      </c>
      <c r="AD155" s="9">
        <f t="shared" si="59"/>
        <v>0</v>
      </c>
      <c r="AE155" s="9">
        <f t="shared" si="59"/>
        <v>0</v>
      </c>
      <c r="AF155" s="9">
        <f t="shared" si="59"/>
        <v>0</v>
      </c>
    </row>
    <row r="156" spans="1:32" ht="19.5" customHeight="1">
      <c r="A156" s="52" t="s">
        <v>49</v>
      </c>
      <c r="B156" s="18" t="s">
        <v>2</v>
      </c>
      <c r="C156" s="5">
        <f>F156+I156+L156+O156+U156+X156+AA156+AD156+R156</f>
        <v>0</v>
      </c>
      <c r="D156" s="5">
        <f>G156+J156+M156+P156+V156+Y156+AB156+AE156+S156</f>
        <v>0</v>
      </c>
      <c r="E156" s="6">
        <f>H156+K156+N156+Q156+W156+Z156+AC156+AF156+T156</f>
        <v>0</v>
      </c>
      <c r="F156" s="5">
        <v>0</v>
      </c>
      <c r="G156" s="5">
        <v>0</v>
      </c>
      <c r="H156" s="5">
        <f>F156+G156</f>
        <v>0</v>
      </c>
      <c r="I156" s="5">
        <v>0</v>
      </c>
      <c r="J156" s="5">
        <v>0</v>
      </c>
      <c r="K156" s="5">
        <f>I156+J156</f>
        <v>0</v>
      </c>
      <c r="L156" s="5">
        <v>0</v>
      </c>
      <c r="M156" s="5">
        <v>0</v>
      </c>
      <c r="N156" s="5">
        <f>L156+M156</f>
        <v>0</v>
      </c>
      <c r="O156" s="5">
        <v>0</v>
      </c>
      <c r="P156" s="5">
        <v>0</v>
      </c>
      <c r="Q156" s="5">
        <f>O156+P156</f>
        <v>0</v>
      </c>
      <c r="R156" s="5">
        <v>0</v>
      </c>
      <c r="S156" s="5">
        <v>0</v>
      </c>
      <c r="T156" s="5">
        <f>R156+S156</f>
        <v>0</v>
      </c>
      <c r="U156" s="5">
        <v>0</v>
      </c>
      <c r="V156" s="5">
        <v>0</v>
      </c>
      <c r="W156" s="5">
        <f>U156+V156</f>
        <v>0</v>
      </c>
      <c r="X156" s="5">
        <v>0</v>
      </c>
      <c r="Y156" s="5">
        <v>0</v>
      </c>
      <c r="Z156" s="8">
        <f>X156+Y156</f>
        <v>0</v>
      </c>
      <c r="AA156" s="5">
        <v>0</v>
      </c>
      <c r="AB156" s="5">
        <v>0</v>
      </c>
      <c r="AC156" s="8">
        <f>AA156+AB156</f>
        <v>0</v>
      </c>
      <c r="AD156" s="5">
        <v>0</v>
      </c>
      <c r="AE156" s="5">
        <v>0</v>
      </c>
      <c r="AF156" s="6">
        <f>AD156+AE156</f>
        <v>0</v>
      </c>
    </row>
    <row r="157" spans="1:32" ht="19.5" customHeight="1">
      <c r="A157" s="53" t="s">
        <v>49</v>
      </c>
      <c r="B157" s="17" t="s">
        <v>3</v>
      </c>
      <c r="C157" s="5">
        <f t="shared" ref="C157:E159" si="60">F157+I157+L157+O157+U157+X157+AA157+AD157+R157</f>
        <v>0</v>
      </c>
      <c r="D157" s="5">
        <f t="shared" si="60"/>
        <v>0</v>
      </c>
      <c r="E157" s="6">
        <f t="shared" si="60"/>
        <v>0</v>
      </c>
      <c r="F157" s="5">
        <v>0</v>
      </c>
      <c r="G157" s="5">
        <v>0</v>
      </c>
      <c r="H157" s="5">
        <f>F157+G157</f>
        <v>0</v>
      </c>
      <c r="I157" s="5">
        <v>0</v>
      </c>
      <c r="J157" s="5">
        <v>0</v>
      </c>
      <c r="K157" s="5">
        <f>I157+J157</f>
        <v>0</v>
      </c>
      <c r="L157" s="5">
        <v>0</v>
      </c>
      <c r="M157" s="5">
        <v>0</v>
      </c>
      <c r="N157" s="5">
        <f>L157+M157</f>
        <v>0</v>
      </c>
      <c r="O157" s="5">
        <v>0</v>
      </c>
      <c r="P157" s="5">
        <v>0</v>
      </c>
      <c r="Q157" s="5">
        <f>O157+P157</f>
        <v>0</v>
      </c>
      <c r="R157" s="5">
        <v>0</v>
      </c>
      <c r="S157" s="5">
        <v>0</v>
      </c>
      <c r="T157" s="5">
        <f>R157+S157</f>
        <v>0</v>
      </c>
      <c r="U157" s="5">
        <v>0</v>
      </c>
      <c r="V157" s="5">
        <v>0</v>
      </c>
      <c r="W157" s="5">
        <f>U157+V157</f>
        <v>0</v>
      </c>
      <c r="X157" s="5">
        <v>0</v>
      </c>
      <c r="Y157" s="5">
        <v>0</v>
      </c>
      <c r="Z157" s="8">
        <f>X157+Y157</f>
        <v>0</v>
      </c>
      <c r="AA157" s="5">
        <v>0</v>
      </c>
      <c r="AB157" s="5">
        <v>0</v>
      </c>
      <c r="AC157" s="8">
        <f>AA157+AB157</f>
        <v>0</v>
      </c>
      <c r="AD157" s="5">
        <v>0</v>
      </c>
      <c r="AE157" s="5">
        <v>0</v>
      </c>
      <c r="AF157" s="6">
        <f>AD157+AE157</f>
        <v>0</v>
      </c>
    </row>
    <row r="158" spans="1:32" ht="19.5" customHeight="1">
      <c r="A158" s="53"/>
      <c r="B158" s="17" t="s">
        <v>59</v>
      </c>
      <c r="C158" s="5">
        <f t="shared" si="60"/>
        <v>0</v>
      </c>
      <c r="D158" s="5">
        <f t="shared" si="60"/>
        <v>0</v>
      </c>
      <c r="E158" s="6">
        <f t="shared" si="60"/>
        <v>0</v>
      </c>
      <c r="F158" s="5">
        <v>0</v>
      </c>
      <c r="G158" s="5">
        <v>0</v>
      </c>
      <c r="H158" s="5">
        <f>F158+G158</f>
        <v>0</v>
      </c>
      <c r="I158" s="5">
        <v>0</v>
      </c>
      <c r="J158" s="5">
        <v>0</v>
      </c>
      <c r="K158" s="5">
        <f>I158+J158</f>
        <v>0</v>
      </c>
      <c r="L158" s="5">
        <v>0</v>
      </c>
      <c r="M158" s="5">
        <v>0</v>
      </c>
      <c r="N158" s="5">
        <f>L158+M158</f>
        <v>0</v>
      </c>
      <c r="O158" s="5">
        <v>0</v>
      </c>
      <c r="P158" s="5">
        <v>0</v>
      </c>
      <c r="Q158" s="5">
        <f>O158+P158</f>
        <v>0</v>
      </c>
      <c r="R158" s="5">
        <v>0</v>
      </c>
      <c r="S158" s="5">
        <v>0</v>
      </c>
      <c r="T158" s="5">
        <f>R158+S158</f>
        <v>0</v>
      </c>
      <c r="U158" s="5">
        <v>0</v>
      </c>
      <c r="V158" s="5">
        <v>0</v>
      </c>
      <c r="W158" s="5">
        <f>U158+V158</f>
        <v>0</v>
      </c>
      <c r="X158" s="5">
        <v>0</v>
      </c>
      <c r="Y158" s="5">
        <v>0</v>
      </c>
      <c r="Z158" s="8">
        <f>X158+Y158</f>
        <v>0</v>
      </c>
      <c r="AA158" s="5">
        <v>0</v>
      </c>
      <c r="AB158" s="5">
        <v>0</v>
      </c>
      <c r="AC158" s="8">
        <f>AA158+AB158</f>
        <v>0</v>
      </c>
      <c r="AD158" s="5">
        <v>0</v>
      </c>
      <c r="AE158" s="5">
        <v>0</v>
      </c>
      <c r="AF158" s="6">
        <f>AD158+AE158</f>
        <v>0</v>
      </c>
    </row>
    <row r="159" spans="1:32" ht="19.5" customHeight="1">
      <c r="A159" s="54"/>
      <c r="B159" s="17" t="s">
        <v>4</v>
      </c>
      <c r="C159" s="5">
        <f t="shared" si="60"/>
        <v>8093101</v>
      </c>
      <c r="D159" s="5">
        <f t="shared" si="60"/>
        <v>0</v>
      </c>
      <c r="E159" s="6">
        <f t="shared" si="60"/>
        <v>8093101</v>
      </c>
      <c r="F159" s="5">
        <v>0</v>
      </c>
      <c r="G159" s="5">
        <v>0</v>
      </c>
      <c r="H159" s="5">
        <f>F159+G159</f>
        <v>0</v>
      </c>
      <c r="I159" s="5">
        <v>0</v>
      </c>
      <c r="J159" s="5">
        <v>0</v>
      </c>
      <c r="K159" s="5">
        <f>I159+J159</f>
        <v>0</v>
      </c>
      <c r="L159" s="5">
        <v>0</v>
      </c>
      <c r="M159" s="5">
        <v>0</v>
      </c>
      <c r="N159" s="5">
        <f>L159+M159</f>
        <v>0</v>
      </c>
      <c r="O159" s="5">
        <v>0</v>
      </c>
      <c r="P159" s="5">
        <v>0</v>
      </c>
      <c r="Q159" s="5">
        <f>O159+P159</f>
        <v>0</v>
      </c>
      <c r="R159" s="5">
        <v>0</v>
      </c>
      <c r="S159" s="5">
        <v>0</v>
      </c>
      <c r="T159" s="5">
        <f>R159+S159</f>
        <v>0</v>
      </c>
      <c r="U159" s="5">
        <v>0</v>
      </c>
      <c r="V159" s="5">
        <v>0</v>
      </c>
      <c r="W159" s="5">
        <f>U159+V159</f>
        <v>0</v>
      </c>
      <c r="X159" s="5">
        <v>8093101</v>
      </c>
      <c r="Y159" s="5">
        <v>0</v>
      </c>
      <c r="Z159" s="8">
        <f>X159+Y159</f>
        <v>8093101</v>
      </c>
      <c r="AA159" s="5">
        <v>0</v>
      </c>
      <c r="AB159" s="5">
        <v>0</v>
      </c>
      <c r="AC159" s="8">
        <f>AA159+AB159</f>
        <v>0</v>
      </c>
      <c r="AD159" s="5">
        <v>0</v>
      </c>
      <c r="AE159" s="5">
        <v>0</v>
      </c>
      <c r="AF159" s="6">
        <f>AD159+AE159</f>
        <v>0</v>
      </c>
    </row>
    <row r="160" spans="1:32" ht="19.5" customHeight="1" thickBot="1">
      <c r="A160" s="22" t="s">
        <v>5</v>
      </c>
      <c r="B160" s="21"/>
      <c r="C160" s="9">
        <f t="shared" ref="C160:AF160" si="61">SUM(C156:C159)</f>
        <v>8093101</v>
      </c>
      <c r="D160" s="9">
        <f t="shared" si="61"/>
        <v>0</v>
      </c>
      <c r="E160" s="9">
        <f t="shared" si="61"/>
        <v>8093101</v>
      </c>
      <c r="F160" s="9">
        <f t="shared" si="61"/>
        <v>0</v>
      </c>
      <c r="G160" s="9">
        <f t="shared" si="61"/>
        <v>0</v>
      </c>
      <c r="H160" s="9">
        <f t="shared" si="61"/>
        <v>0</v>
      </c>
      <c r="I160" s="9">
        <f t="shared" si="61"/>
        <v>0</v>
      </c>
      <c r="J160" s="9">
        <f t="shared" si="61"/>
        <v>0</v>
      </c>
      <c r="K160" s="9">
        <f t="shared" si="61"/>
        <v>0</v>
      </c>
      <c r="L160" s="9">
        <f t="shared" si="61"/>
        <v>0</v>
      </c>
      <c r="M160" s="9">
        <f t="shared" si="61"/>
        <v>0</v>
      </c>
      <c r="N160" s="9">
        <f t="shared" si="61"/>
        <v>0</v>
      </c>
      <c r="O160" s="9">
        <f t="shared" si="61"/>
        <v>0</v>
      </c>
      <c r="P160" s="9">
        <f t="shared" si="61"/>
        <v>0</v>
      </c>
      <c r="Q160" s="9">
        <f t="shared" si="61"/>
        <v>0</v>
      </c>
      <c r="R160" s="9">
        <f t="shared" si="61"/>
        <v>0</v>
      </c>
      <c r="S160" s="9">
        <f t="shared" si="61"/>
        <v>0</v>
      </c>
      <c r="T160" s="9">
        <f t="shared" si="61"/>
        <v>0</v>
      </c>
      <c r="U160" s="9">
        <f t="shared" si="61"/>
        <v>0</v>
      </c>
      <c r="V160" s="9">
        <f t="shared" si="61"/>
        <v>0</v>
      </c>
      <c r="W160" s="9">
        <f t="shared" si="61"/>
        <v>0</v>
      </c>
      <c r="X160" s="9">
        <f t="shared" si="61"/>
        <v>8093101</v>
      </c>
      <c r="Y160" s="9">
        <f t="shared" si="61"/>
        <v>0</v>
      </c>
      <c r="Z160" s="9">
        <f t="shared" si="61"/>
        <v>8093101</v>
      </c>
      <c r="AA160" s="9">
        <f t="shared" si="61"/>
        <v>0</v>
      </c>
      <c r="AB160" s="9">
        <f t="shared" si="61"/>
        <v>0</v>
      </c>
      <c r="AC160" s="9">
        <f t="shared" si="61"/>
        <v>0</v>
      </c>
      <c r="AD160" s="9">
        <f t="shared" si="61"/>
        <v>0</v>
      </c>
      <c r="AE160" s="9">
        <f t="shared" si="61"/>
        <v>0</v>
      </c>
      <c r="AF160" s="9">
        <f t="shared" si="61"/>
        <v>0</v>
      </c>
    </row>
    <row r="161" spans="1:32" ht="19.5" customHeight="1">
      <c r="A161" s="52" t="s">
        <v>50</v>
      </c>
      <c r="B161" s="18" t="s">
        <v>2</v>
      </c>
      <c r="C161" s="5">
        <f>F161+I161+L161+O161+U161+X161+AA161+AD161+R161</f>
        <v>0</v>
      </c>
      <c r="D161" s="5">
        <f>G161+J161+M161+P161+V161+Y161+AB161+AE161+S161</f>
        <v>0</v>
      </c>
      <c r="E161" s="6">
        <f>H161+K161+N161+Q161+W161+Z161+AC161+AF161+T161</f>
        <v>0</v>
      </c>
      <c r="F161" s="5">
        <v>0</v>
      </c>
      <c r="G161" s="5">
        <v>0</v>
      </c>
      <c r="H161" s="5">
        <f>F161+G161</f>
        <v>0</v>
      </c>
      <c r="I161" s="5">
        <v>0</v>
      </c>
      <c r="J161" s="5">
        <v>0</v>
      </c>
      <c r="K161" s="5">
        <f>I161+J161</f>
        <v>0</v>
      </c>
      <c r="L161" s="5">
        <v>0</v>
      </c>
      <c r="M161" s="5">
        <v>0</v>
      </c>
      <c r="N161" s="5">
        <f>L161+M161</f>
        <v>0</v>
      </c>
      <c r="O161" s="5">
        <v>0</v>
      </c>
      <c r="P161" s="5">
        <v>0</v>
      </c>
      <c r="Q161" s="5">
        <f>O161+P161</f>
        <v>0</v>
      </c>
      <c r="R161" s="5">
        <v>0</v>
      </c>
      <c r="S161" s="5">
        <v>0</v>
      </c>
      <c r="T161" s="5">
        <f>R161+S161</f>
        <v>0</v>
      </c>
      <c r="U161" s="5">
        <v>0</v>
      </c>
      <c r="V161" s="5">
        <v>0</v>
      </c>
      <c r="W161" s="5">
        <f>U161+V161</f>
        <v>0</v>
      </c>
      <c r="X161" s="5">
        <v>0</v>
      </c>
      <c r="Y161" s="5">
        <v>0</v>
      </c>
      <c r="Z161" s="8">
        <f>X161+Y161</f>
        <v>0</v>
      </c>
      <c r="AA161" s="5">
        <v>0</v>
      </c>
      <c r="AB161" s="5">
        <v>0</v>
      </c>
      <c r="AC161" s="8">
        <f>AA161+AB161</f>
        <v>0</v>
      </c>
      <c r="AD161" s="5">
        <v>0</v>
      </c>
      <c r="AE161" s="5">
        <v>0</v>
      </c>
      <c r="AF161" s="6">
        <f>AD161+AE161</f>
        <v>0</v>
      </c>
    </row>
    <row r="162" spans="1:32" ht="19.5" customHeight="1">
      <c r="A162" s="53"/>
      <c r="B162" s="17" t="s">
        <v>3</v>
      </c>
      <c r="C162" s="5">
        <f t="shared" ref="C162:E164" si="62">F162+I162+L162+O162+U162+X162+AA162+AD162+R162</f>
        <v>0</v>
      </c>
      <c r="D162" s="5">
        <f t="shared" si="62"/>
        <v>0</v>
      </c>
      <c r="E162" s="6">
        <f t="shared" si="62"/>
        <v>0</v>
      </c>
      <c r="F162" s="5">
        <v>0</v>
      </c>
      <c r="G162" s="5">
        <v>0</v>
      </c>
      <c r="H162" s="5">
        <f>F162+G162</f>
        <v>0</v>
      </c>
      <c r="I162" s="5">
        <v>0</v>
      </c>
      <c r="J162" s="5">
        <v>0</v>
      </c>
      <c r="K162" s="5">
        <f>I162+J162</f>
        <v>0</v>
      </c>
      <c r="L162" s="5">
        <v>0</v>
      </c>
      <c r="M162" s="5">
        <v>0</v>
      </c>
      <c r="N162" s="5">
        <f>L162+M162</f>
        <v>0</v>
      </c>
      <c r="O162" s="5">
        <v>0</v>
      </c>
      <c r="P162" s="5">
        <v>0</v>
      </c>
      <c r="Q162" s="5">
        <f>O162+P162</f>
        <v>0</v>
      </c>
      <c r="R162" s="5">
        <v>0</v>
      </c>
      <c r="S162" s="5">
        <v>0</v>
      </c>
      <c r="T162" s="5">
        <f>R162+S162</f>
        <v>0</v>
      </c>
      <c r="U162" s="5">
        <v>0</v>
      </c>
      <c r="V162" s="5">
        <v>0</v>
      </c>
      <c r="W162" s="5">
        <f>U162+V162</f>
        <v>0</v>
      </c>
      <c r="X162" s="5">
        <v>0</v>
      </c>
      <c r="Y162" s="5">
        <v>0</v>
      </c>
      <c r="Z162" s="8">
        <f>X162+Y162</f>
        <v>0</v>
      </c>
      <c r="AA162" s="5">
        <v>0</v>
      </c>
      <c r="AB162" s="5">
        <v>0</v>
      </c>
      <c r="AC162" s="8">
        <f>AA162+AB162</f>
        <v>0</v>
      </c>
      <c r="AD162" s="5">
        <v>0</v>
      </c>
      <c r="AE162" s="5">
        <v>0</v>
      </c>
      <c r="AF162" s="6">
        <f>AD162+AE162</f>
        <v>0</v>
      </c>
    </row>
    <row r="163" spans="1:32" ht="19.5" customHeight="1">
      <c r="A163" s="53"/>
      <c r="B163" s="17" t="s">
        <v>59</v>
      </c>
      <c r="C163" s="5">
        <f t="shared" si="62"/>
        <v>0</v>
      </c>
      <c r="D163" s="5">
        <f t="shared" si="62"/>
        <v>0</v>
      </c>
      <c r="E163" s="6">
        <f t="shared" si="62"/>
        <v>0</v>
      </c>
      <c r="F163" s="5">
        <v>0</v>
      </c>
      <c r="G163" s="5">
        <v>0</v>
      </c>
      <c r="H163" s="5">
        <f>F163+G163</f>
        <v>0</v>
      </c>
      <c r="I163" s="5">
        <v>0</v>
      </c>
      <c r="J163" s="5">
        <v>0</v>
      </c>
      <c r="K163" s="5">
        <f>I163+J163</f>
        <v>0</v>
      </c>
      <c r="L163" s="5">
        <v>0</v>
      </c>
      <c r="M163" s="5">
        <v>0</v>
      </c>
      <c r="N163" s="5">
        <f>L163+M163</f>
        <v>0</v>
      </c>
      <c r="O163" s="5">
        <v>0</v>
      </c>
      <c r="P163" s="5">
        <v>0</v>
      </c>
      <c r="Q163" s="5">
        <f>O163+P163</f>
        <v>0</v>
      </c>
      <c r="R163" s="5">
        <v>0</v>
      </c>
      <c r="S163" s="5">
        <v>0</v>
      </c>
      <c r="T163" s="5">
        <f>R163+S163</f>
        <v>0</v>
      </c>
      <c r="U163" s="5">
        <v>0</v>
      </c>
      <c r="V163" s="5">
        <v>0</v>
      </c>
      <c r="W163" s="5">
        <f>U163+V163</f>
        <v>0</v>
      </c>
      <c r="X163" s="5">
        <v>0</v>
      </c>
      <c r="Y163" s="5">
        <v>0</v>
      </c>
      <c r="Z163" s="8">
        <f>X163+Y163</f>
        <v>0</v>
      </c>
      <c r="AA163" s="5">
        <v>0</v>
      </c>
      <c r="AB163" s="5">
        <v>0</v>
      </c>
      <c r="AC163" s="8">
        <f>AA163+AB163</f>
        <v>0</v>
      </c>
      <c r="AD163" s="5">
        <v>0</v>
      </c>
      <c r="AE163" s="5">
        <v>0</v>
      </c>
      <c r="AF163" s="6">
        <f>AD163+AE163</f>
        <v>0</v>
      </c>
    </row>
    <row r="164" spans="1:32" ht="19.5" customHeight="1">
      <c r="A164" s="54"/>
      <c r="B164" s="17" t="s">
        <v>4</v>
      </c>
      <c r="C164" s="5">
        <f t="shared" si="62"/>
        <v>0</v>
      </c>
      <c r="D164" s="5">
        <f t="shared" si="62"/>
        <v>0</v>
      </c>
      <c r="E164" s="6">
        <f t="shared" si="62"/>
        <v>0</v>
      </c>
      <c r="F164" s="5">
        <v>0</v>
      </c>
      <c r="G164" s="5">
        <v>0</v>
      </c>
      <c r="H164" s="5">
        <f>F164+G164</f>
        <v>0</v>
      </c>
      <c r="I164" s="5">
        <v>0</v>
      </c>
      <c r="J164" s="5">
        <v>0</v>
      </c>
      <c r="K164" s="5">
        <f>I164+J164</f>
        <v>0</v>
      </c>
      <c r="L164" s="5">
        <v>0</v>
      </c>
      <c r="M164" s="5">
        <v>0</v>
      </c>
      <c r="N164" s="5">
        <f>L164+M164</f>
        <v>0</v>
      </c>
      <c r="O164" s="5">
        <v>0</v>
      </c>
      <c r="P164" s="5">
        <v>0</v>
      </c>
      <c r="Q164" s="5">
        <f>O164+P164</f>
        <v>0</v>
      </c>
      <c r="R164" s="5">
        <v>0</v>
      </c>
      <c r="S164" s="5">
        <v>0</v>
      </c>
      <c r="T164" s="5">
        <f>R164+S164</f>
        <v>0</v>
      </c>
      <c r="U164" s="5">
        <v>0</v>
      </c>
      <c r="V164" s="5">
        <v>0</v>
      </c>
      <c r="W164" s="5">
        <f>U164+V164</f>
        <v>0</v>
      </c>
      <c r="X164" s="5">
        <v>0</v>
      </c>
      <c r="Y164" s="5">
        <v>0</v>
      </c>
      <c r="Z164" s="8">
        <f>X164+Y164</f>
        <v>0</v>
      </c>
      <c r="AA164" s="5">
        <v>0</v>
      </c>
      <c r="AB164" s="5">
        <v>0</v>
      </c>
      <c r="AC164" s="8">
        <f>AA164+AB164</f>
        <v>0</v>
      </c>
      <c r="AD164" s="5">
        <v>0</v>
      </c>
      <c r="AE164" s="5">
        <v>0</v>
      </c>
      <c r="AF164" s="6">
        <f>AD164+AE164</f>
        <v>0</v>
      </c>
    </row>
    <row r="165" spans="1:32" ht="19.5" customHeight="1" thickBot="1">
      <c r="A165" s="22" t="s">
        <v>5</v>
      </c>
      <c r="B165" s="21"/>
      <c r="C165" s="9">
        <f t="shared" ref="C165:AF165" si="63">SUM(C161:C164)</f>
        <v>0</v>
      </c>
      <c r="D165" s="9">
        <f t="shared" si="63"/>
        <v>0</v>
      </c>
      <c r="E165" s="9">
        <f t="shared" si="63"/>
        <v>0</v>
      </c>
      <c r="F165" s="9">
        <f t="shared" si="63"/>
        <v>0</v>
      </c>
      <c r="G165" s="9">
        <f t="shared" si="63"/>
        <v>0</v>
      </c>
      <c r="H165" s="9">
        <f t="shared" si="63"/>
        <v>0</v>
      </c>
      <c r="I165" s="9">
        <f t="shared" si="63"/>
        <v>0</v>
      </c>
      <c r="J165" s="9">
        <f t="shared" si="63"/>
        <v>0</v>
      </c>
      <c r="K165" s="9">
        <f t="shared" si="63"/>
        <v>0</v>
      </c>
      <c r="L165" s="9">
        <f t="shared" si="63"/>
        <v>0</v>
      </c>
      <c r="M165" s="9">
        <f t="shared" si="63"/>
        <v>0</v>
      </c>
      <c r="N165" s="9">
        <f t="shared" si="63"/>
        <v>0</v>
      </c>
      <c r="O165" s="9">
        <f t="shared" si="63"/>
        <v>0</v>
      </c>
      <c r="P165" s="9">
        <f t="shared" si="63"/>
        <v>0</v>
      </c>
      <c r="Q165" s="9">
        <f t="shared" si="63"/>
        <v>0</v>
      </c>
      <c r="R165" s="9">
        <f t="shared" si="63"/>
        <v>0</v>
      </c>
      <c r="S165" s="9">
        <f t="shared" si="63"/>
        <v>0</v>
      </c>
      <c r="T165" s="9">
        <f t="shared" si="63"/>
        <v>0</v>
      </c>
      <c r="U165" s="9">
        <f t="shared" si="63"/>
        <v>0</v>
      </c>
      <c r="V165" s="9">
        <f t="shared" si="63"/>
        <v>0</v>
      </c>
      <c r="W165" s="9">
        <f t="shared" si="63"/>
        <v>0</v>
      </c>
      <c r="X165" s="9">
        <f t="shared" si="63"/>
        <v>0</v>
      </c>
      <c r="Y165" s="9">
        <f t="shared" si="63"/>
        <v>0</v>
      </c>
      <c r="Z165" s="9">
        <f t="shared" si="63"/>
        <v>0</v>
      </c>
      <c r="AA165" s="9">
        <f t="shared" si="63"/>
        <v>0</v>
      </c>
      <c r="AB165" s="9">
        <f t="shared" si="63"/>
        <v>0</v>
      </c>
      <c r="AC165" s="9">
        <f t="shared" si="63"/>
        <v>0</v>
      </c>
      <c r="AD165" s="9">
        <f t="shared" si="63"/>
        <v>0</v>
      </c>
      <c r="AE165" s="9">
        <f t="shared" si="63"/>
        <v>0</v>
      </c>
      <c r="AF165" s="9">
        <f t="shared" si="63"/>
        <v>0</v>
      </c>
    </row>
    <row r="166" spans="1:32" ht="19.5" customHeight="1">
      <c r="A166" s="52" t="s">
        <v>51</v>
      </c>
      <c r="B166" s="18" t="s">
        <v>2</v>
      </c>
      <c r="C166" s="5">
        <f>F166+I166+L166+O166+U166+X166+AA166+AD166+R166</f>
        <v>5504609</v>
      </c>
      <c r="D166" s="5">
        <f>G166+J166+M166+P166+V166+Y166+AB166+AE166+S166</f>
        <v>0</v>
      </c>
      <c r="E166" s="6">
        <f>H166+K166+N166+Q166+W166+Z166+AC166+AF166+T166</f>
        <v>5504609</v>
      </c>
      <c r="F166" s="5">
        <v>0</v>
      </c>
      <c r="G166" s="5">
        <v>0</v>
      </c>
      <c r="H166" s="5">
        <f>F166+G166</f>
        <v>0</v>
      </c>
      <c r="I166" s="5">
        <v>0</v>
      </c>
      <c r="J166" s="5">
        <v>0</v>
      </c>
      <c r="K166" s="5">
        <f>I166+J166</f>
        <v>0</v>
      </c>
      <c r="L166" s="5">
        <v>0</v>
      </c>
      <c r="M166" s="5">
        <v>0</v>
      </c>
      <c r="N166" s="5">
        <f>L166+M166</f>
        <v>0</v>
      </c>
      <c r="O166" s="5">
        <v>0</v>
      </c>
      <c r="P166" s="5">
        <v>0</v>
      </c>
      <c r="Q166" s="5">
        <f>O166+P166</f>
        <v>0</v>
      </c>
      <c r="R166" s="5">
        <v>0</v>
      </c>
      <c r="S166" s="5">
        <v>0</v>
      </c>
      <c r="T166" s="5">
        <f>R166+S166</f>
        <v>0</v>
      </c>
      <c r="U166" s="5">
        <v>0</v>
      </c>
      <c r="V166" s="5">
        <v>0</v>
      </c>
      <c r="W166" s="5">
        <f>U166+V166</f>
        <v>0</v>
      </c>
      <c r="X166" s="5">
        <v>5504609</v>
      </c>
      <c r="Y166" s="5">
        <v>0</v>
      </c>
      <c r="Z166" s="8">
        <f>X166+Y166</f>
        <v>5504609</v>
      </c>
      <c r="AA166" s="5">
        <v>0</v>
      </c>
      <c r="AB166" s="5">
        <v>0</v>
      </c>
      <c r="AC166" s="8">
        <f>AA166+AB166</f>
        <v>0</v>
      </c>
      <c r="AD166" s="5">
        <v>0</v>
      </c>
      <c r="AE166" s="5">
        <v>0</v>
      </c>
      <c r="AF166" s="6">
        <f>AD166+AE166</f>
        <v>0</v>
      </c>
    </row>
    <row r="167" spans="1:32" ht="19.5" customHeight="1">
      <c r="A167" s="53"/>
      <c r="B167" s="17" t="s">
        <v>3</v>
      </c>
      <c r="C167" s="5">
        <f t="shared" ref="C167:E169" si="64">F167+I167+L167+O167+U167+X167+AA167+AD167+R167</f>
        <v>0</v>
      </c>
      <c r="D167" s="5">
        <f t="shared" si="64"/>
        <v>0</v>
      </c>
      <c r="E167" s="6">
        <f t="shared" si="64"/>
        <v>0</v>
      </c>
      <c r="F167" s="5">
        <v>0</v>
      </c>
      <c r="G167" s="5">
        <v>0</v>
      </c>
      <c r="H167" s="5">
        <f>F167+G167</f>
        <v>0</v>
      </c>
      <c r="I167" s="5">
        <v>0</v>
      </c>
      <c r="J167" s="5">
        <v>0</v>
      </c>
      <c r="K167" s="5">
        <f>I167+J167</f>
        <v>0</v>
      </c>
      <c r="L167" s="5">
        <v>0</v>
      </c>
      <c r="M167" s="5">
        <v>0</v>
      </c>
      <c r="N167" s="5">
        <f>L167+M167</f>
        <v>0</v>
      </c>
      <c r="O167" s="5">
        <v>0</v>
      </c>
      <c r="P167" s="5">
        <v>0</v>
      </c>
      <c r="Q167" s="5">
        <f>O167+P167</f>
        <v>0</v>
      </c>
      <c r="R167" s="5">
        <v>0</v>
      </c>
      <c r="S167" s="5">
        <v>0</v>
      </c>
      <c r="T167" s="5">
        <f>R167+S167</f>
        <v>0</v>
      </c>
      <c r="U167" s="5">
        <v>0</v>
      </c>
      <c r="V167" s="5">
        <v>0</v>
      </c>
      <c r="W167" s="5">
        <f>U167+V167</f>
        <v>0</v>
      </c>
      <c r="X167" s="5">
        <v>0</v>
      </c>
      <c r="Y167" s="5">
        <v>0</v>
      </c>
      <c r="Z167" s="8">
        <f>X167+Y167</f>
        <v>0</v>
      </c>
      <c r="AA167" s="5">
        <v>0</v>
      </c>
      <c r="AB167" s="5">
        <v>0</v>
      </c>
      <c r="AC167" s="8">
        <f>AA167+AB167</f>
        <v>0</v>
      </c>
      <c r="AD167" s="5">
        <v>0</v>
      </c>
      <c r="AE167" s="5">
        <v>0</v>
      </c>
      <c r="AF167" s="6">
        <f>AD167+AE167</f>
        <v>0</v>
      </c>
    </row>
    <row r="168" spans="1:32" ht="19.5" customHeight="1">
      <c r="A168" s="53"/>
      <c r="B168" s="17" t="s">
        <v>59</v>
      </c>
      <c r="C168" s="5">
        <f t="shared" si="64"/>
        <v>0</v>
      </c>
      <c r="D168" s="5">
        <f t="shared" si="64"/>
        <v>0</v>
      </c>
      <c r="E168" s="6">
        <f t="shared" si="64"/>
        <v>0</v>
      </c>
      <c r="F168" s="5">
        <v>0</v>
      </c>
      <c r="G168" s="5">
        <v>0</v>
      </c>
      <c r="H168" s="5">
        <f>F168+G168</f>
        <v>0</v>
      </c>
      <c r="I168" s="5">
        <v>0</v>
      </c>
      <c r="J168" s="5">
        <v>0</v>
      </c>
      <c r="K168" s="5">
        <f>I168+J168</f>
        <v>0</v>
      </c>
      <c r="L168" s="5">
        <v>0</v>
      </c>
      <c r="M168" s="5">
        <v>0</v>
      </c>
      <c r="N168" s="5">
        <f>L168+M168</f>
        <v>0</v>
      </c>
      <c r="O168" s="5">
        <v>0</v>
      </c>
      <c r="P168" s="5">
        <v>0</v>
      </c>
      <c r="Q168" s="5">
        <f>O168+P168</f>
        <v>0</v>
      </c>
      <c r="R168" s="5">
        <v>0</v>
      </c>
      <c r="S168" s="5">
        <v>0</v>
      </c>
      <c r="T168" s="5">
        <f>R168+S168</f>
        <v>0</v>
      </c>
      <c r="U168" s="5">
        <v>0</v>
      </c>
      <c r="V168" s="5">
        <v>0</v>
      </c>
      <c r="W168" s="5">
        <f>U168+V168</f>
        <v>0</v>
      </c>
      <c r="X168" s="5">
        <v>0</v>
      </c>
      <c r="Y168" s="5">
        <v>0</v>
      </c>
      <c r="Z168" s="8">
        <f>X168+Y168</f>
        <v>0</v>
      </c>
      <c r="AA168" s="5">
        <v>0</v>
      </c>
      <c r="AB168" s="5">
        <v>0</v>
      </c>
      <c r="AC168" s="8">
        <f>AA168+AB168</f>
        <v>0</v>
      </c>
      <c r="AD168" s="5">
        <v>0</v>
      </c>
      <c r="AE168" s="5">
        <v>0</v>
      </c>
      <c r="AF168" s="6">
        <f>AD168+AE168</f>
        <v>0</v>
      </c>
    </row>
    <row r="169" spans="1:32" ht="19.5" customHeight="1">
      <c r="A169" s="54"/>
      <c r="B169" s="17" t="s">
        <v>4</v>
      </c>
      <c r="C169" s="5">
        <f t="shared" si="64"/>
        <v>30433</v>
      </c>
      <c r="D169" s="5">
        <f t="shared" si="64"/>
        <v>7536546</v>
      </c>
      <c r="E169" s="6">
        <f t="shared" si="64"/>
        <v>7566979</v>
      </c>
      <c r="F169" s="5">
        <v>0</v>
      </c>
      <c r="G169" s="5">
        <v>0</v>
      </c>
      <c r="H169" s="5">
        <f>F169+G169</f>
        <v>0</v>
      </c>
      <c r="I169" s="5">
        <v>0</v>
      </c>
      <c r="J169" s="5">
        <v>0</v>
      </c>
      <c r="K169" s="5">
        <f>I169+J169</f>
        <v>0</v>
      </c>
      <c r="L169" s="5">
        <v>0</v>
      </c>
      <c r="M169" s="5">
        <v>0</v>
      </c>
      <c r="N169" s="5">
        <f>L169+M169</f>
        <v>0</v>
      </c>
      <c r="O169" s="5">
        <v>0</v>
      </c>
      <c r="P169" s="5">
        <v>0</v>
      </c>
      <c r="Q169" s="5">
        <f>O169+P169</f>
        <v>0</v>
      </c>
      <c r="R169" s="5">
        <v>0</v>
      </c>
      <c r="S169" s="5">
        <v>0</v>
      </c>
      <c r="T169" s="5">
        <f>R169+S169</f>
        <v>0</v>
      </c>
      <c r="U169" s="5">
        <v>0</v>
      </c>
      <c r="V169" s="5">
        <v>0</v>
      </c>
      <c r="W169" s="5">
        <f>U169+V169</f>
        <v>0</v>
      </c>
      <c r="X169" s="5">
        <v>30433</v>
      </c>
      <c r="Y169" s="5">
        <v>7536546</v>
      </c>
      <c r="Z169" s="8">
        <f>X169+Y169</f>
        <v>7566979</v>
      </c>
      <c r="AA169" s="5">
        <v>0</v>
      </c>
      <c r="AB169" s="5">
        <v>0</v>
      </c>
      <c r="AC169" s="8">
        <f>AA169+AB169</f>
        <v>0</v>
      </c>
      <c r="AD169" s="5">
        <v>0</v>
      </c>
      <c r="AE169" s="5">
        <v>0</v>
      </c>
      <c r="AF169" s="6">
        <f>AD169+AE169</f>
        <v>0</v>
      </c>
    </row>
    <row r="170" spans="1:32" ht="19.5" customHeight="1" thickBot="1">
      <c r="A170" s="22" t="s">
        <v>5</v>
      </c>
      <c r="B170" s="21"/>
      <c r="C170" s="9">
        <f t="shared" ref="C170:AF170" si="65">SUM(C166:C169)</f>
        <v>5535042</v>
      </c>
      <c r="D170" s="9">
        <f t="shared" si="65"/>
        <v>7536546</v>
      </c>
      <c r="E170" s="9">
        <f t="shared" si="65"/>
        <v>13071588</v>
      </c>
      <c r="F170" s="9">
        <f t="shared" si="65"/>
        <v>0</v>
      </c>
      <c r="G170" s="9">
        <f t="shared" si="65"/>
        <v>0</v>
      </c>
      <c r="H170" s="9">
        <f t="shared" si="65"/>
        <v>0</v>
      </c>
      <c r="I170" s="9">
        <f t="shared" si="65"/>
        <v>0</v>
      </c>
      <c r="J170" s="9">
        <f t="shared" si="65"/>
        <v>0</v>
      </c>
      <c r="K170" s="9">
        <f t="shared" si="65"/>
        <v>0</v>
      </c>
      <c r="L170" s="9">
        <f t="shared" si="65"/>
        <v>0</v>
      </c>
      <c r="M170" s="9">
        <f t="shared" si="65"/>
        <v>0</v>
      </c>
      <c r="N170" s="9">
        <f t="shared" si="65"/>
        <v>0</v>
      </c>
      <c r="O170" s="9">
        <f t="shared" si="65"/>
        <v>0</v>
      </c>
      <c r="P170" s="9">
        <f t="shared" si="65"/>
        <v>0</v>
      </c>
      <c r="Q170" s="9">
        <f t="shared" si="65"/>
        <v>0</v>
      </c>
      <c r="R170" s="9">
        <f t="shared" si="65"/>
        <v>0</v>
      </c>
      <c r="S170" s="9">
        <f t="shared" si="65"/>
        <v>0</v>
      </c>
      <c r="T170" s="9">
        <f t="shared" si="65"/>
        <v>0</v>
      </c>
      <c r="U170" s="9">
        <f t="shared" si="65"/>
        <v>0</v>
      </c>
      <c r="V170" s="9">
        <f t="shared" si="65"/>
        <v>0</v>
      </c>
      <c r="W170" s="9">
        <f t="shared" si="65"/>
        <v>0</v>
      </c>
      <c r="X170" s="9">
        <f t="shared" si="65"/>
        <v>5535042</v>
      </c>
      <c r="Y170" s="9">
        <f t="shared" si="65"/>
        <v>7536546</v>
      </c>
      <c r="Z170" s="9">
        <f t="shared" si="65"/>
        <v>13071588</v>
      </c>
      <c r="AA170" s="9">
        <f t="shared" si="65"/>
        <v>0</v>
      </c>
      <c r="AB170" s="9">
        <f t="shared" si="65"/>
        <v>0</v>
      </c>
      <c r="AC170" s="9">
        <f t="shared" si="65"/>
        <v>0</v>
      </c>
      <c r="AD170" s="9">
        <f t="shared" si="65"/>
        <v>0</v>
      </c>
      <c r="AE170" s="9">
        <f t="shared" si="65"/>
        <v>0</v>
      </c>
      <c r="AF170" s="9">
        <f t="shared" si="65"/>
        <v>0</v>
      </c>
    </row>
    <row r="171" spans="1:32" ht="19.5" customHeight="1">
      <c r="A171" s="52" t="s">
        <v>52</v>
      </c>
      <c r="B171" s="18" t="s">
        <v>2</v>
      </c>
      <c r="C171" s="5">
        <f>F171+I171+L171+O171+U171+X171+AA171+AD171+R171</f>
        <v>0</v>
      </c>
      <c r="D171" s="5">
        <f>G171+J171+M171+P171+V171+Y171+AB171+AE171+S171</f>
        <v>0</v>
      </c>
      <c r="E171" s="6">
        <f>H171+K171+N171+Q171+W171+Z171+AC171+AF171+T171</f>
        <v>0</v>
      </c>
      <c r="F171" s="5">
        <v>0</v>
      </c>
      <c r="G171" s="5">
        <v>0</v>
      </c>
      <c r="H171" s="5">
        <f>F171+G171</f>
        <v>0</v>
      </c>
      <c r="I171" s="5">
        <v>0</v>
      </c>
      <c r="J171" s="5">
        <v>0</v>
      </c>
      <c r="K171" s="5">
        <f>I171+J171</f>
        <v>0</v>
      </c>
      <c r="L171" s="5">
        <v>0</v>
      </c>
      <c r="M171" s="5">
        <v>0</v>
      </c>
      <c r="N171" s="5">
        <f>L171+M171</f>
        <v>0</v>
      </c>
      <c r="O171" s="5">
        <v>0</v>
      </c>
      <c r="P171" s="5">
        <v>0</v>
      </c>
      <c r="Q171" s="5">
        <f>O171+P171</f>
        <v>0</v>
      </c>
      <c r="R171" s="5">
        <v>0</v>
      </c>
      <c r="S171" s="5">
        <v>0</v>
      </c>
      <c r="T171" s="5">
        <f>R171+S171</f>
        <v>0</v>
      </c>
      <c r="U171" s="5">
        <v>0</v>
      </c>
      <c r="V171" s="5">
        <v>0</v>
      </c>
      <c r="W171" s="5">
        <f>U171+V171</f>
        <v>0</v>
      </c>
      <c r="X171" s="5">
        <v>0</v>
      </c>
      <c r="Y171" s="5">
        <v>0</v>
      </c>
      <c r="Z171" s="8">
        <f>X171+Y171</f>
        <v>0</v>
      </c>
      <c r="AA171" s="5">
        <v>0</v>
      </c>
      <c r="AB171" s="5">
        <v>0</v>
      </c>
      <c r="AC171" s="8">
        <f>AA171+AB171</f>
        <v>0</v>
      </c>
      <c r="AD171" s="5">
        <v>0</v>
      </c>
      <c r="AE171" s="5">
        <v>0</v>
      </c>
      <c r="AF171" s="6">
        <f>AD171+AE171</f>
        <v>0</v>
      </c>
    </row>
    <row r="172" spans="1:32" ht="19.5" customHeight="1">
      <c r="A172" s="53"/>
      <c r="B172" s="17" t="s">
        <v>3</v>
      </c>
      <c r="C172" s="5">
        <f t="shared" ref="C172:E174" si="66">F172+I172+L172+O172+U172+X172+AA172+AD172+R172</f>
        <v>0</v>
      </c>
      <c r="D172" s="5">
        <f t="shared" si="66"/>
        <v>0</v>
      </c>
      <c r="E172" s="6">
        <f t="shared" si="66"/>
        <v>0</v>
      </c>
      <c r="F172" s="5">
        <v>0</v>
      </c>
      <c r="G172" s="5">
        <v>0</v>
      </c>
      <c r="H172" s="5">
        <f>F172+G172</f>
        <v>0</v>
      </c>
      <c r="I172" s="5">
        <v>0</v>
      </c>
      <c r="J172" s="5">
        <v>0</v>
      </c>
      <c r="K172" s="5">
        <f>I172+J172</f>
        <v>0</v>
      </c>
      <c r="L172" s="5">
        <v>0</v>
      </c>
      <c r="M172" s="5">
        <v>0</v>
      </c>
      <c r="N172" s="5">
        <f>L172+M172</f>
        <v>0</v>
      </c>
      <c r="O172" s="5">
        <v>0</v>
      </c>
      <c r="P172" s="5">
        <v>0</v>
      </c>
      <c r="Q172" s="5">
        <f>O172+P172</f>
        <v>0</v>
      </c>
      <c r="R172" s="5">
        <v>0</v>
      </c>
      <c r="S172" s="5">
        <v>0</v>
      </c>
      <c r="T172" s="5">
        <f>R172+S172</f>
        <v>0</v>
      </c>
      <c r="U172" s="5">
        <v>0</v>
      </c>
      <c r="V172" s="5">
        <v>0</v>
      </c>
      <c r="W172" s="5">
        <f>U172+V172</f>
        <v>0</v>
      </c>
      <c r="X172" s="5">
        <v>0</v>
      </c>
      <c r="Y172" s="5">
        <v>0</v>
      </c>
      <c r="Z172" s="8">
        <f>X172+Y172</f>
        <v>0</v>
      </c>
      <c r="AA172" s="5">
        <v>0</v>
      </c>
      <c r="AB172" s="5">
        <v>0</v>
      </c>
      <c r="AC172" s="8">
        <f>AA172+AB172</f>
        <v>0</v>
      </c>
      <c r="AD172" s="5">
        <v>0</v>
      </c>
      <c r="AE172" s="5">
        <v>0</v>
      </c>
      <c r="AF172" s="6">
        <f>AD172+AE172</f>
        <v>0</v>
      </c>
    </row>
    <row r="173" spans="1:32" ht="19.5" customHeight="1">
      <c r="A173" s="53"/>
      <c r="B173" s="17" t="s">
        <v>59</v>
      </c>
      <c r="C173" s="5">
        <f t="shared" si="66"/>
        <v>0</v>
      </c>
      <c r="D173" s="5">
        <f t="shared" si="66"/>
        <v>0</v>
      </c>
      <c r="E173" s="6">
        <f t="shared" si="66"/>
        <v>0</v>
      </c>
      <c r="F173" s="5">
        <v>0</v>
      </c>
      <c r="G173" s="5">
        <v>0</v>
      </c>
      <c r="H173" s="5">
        <f>F173+G173</f>
        <v>0</v>
      </c>
      <c r="I173" s="5">
        <v>0</v>
      </c>
      <c r="J173" s="5">
        <v>0</v>
      </c>
      <c r="K173" s="5">
        <f>I173+J173</f>
        <v>0</v>
      </c>
      <c r="L173" s="5">
        <v>0</v>
      </c>
      <c r="M173" s="5">
        <v>0</v>
      </c>
      <c r="N173" s="5">
        <f>L173+M173</f>
        <v>0</v>
      </c>
      <c r="O173" s="5">
        <v>0</v>
      </c>
      <c r="P173" s="5">
        <v>0</v>
      </c>
      <c r="Q173" s="5">
        <f>O173+P173</f>
        <v>0</v>
      </c>
      <c r="R173" s="5">
        <v>0</v>
      </c>
      <c r="S173" s="5">
        <v>0</v>
      </c>
      <c r="T173" s="5">
        <f>R173+S173</f>
        <v>0</v>
      </c>
      <c r="U173" s="5">
        <v>0</v>
      </c>
      <c r="V173" s="5">
        <v>0</v>
      </c>
      <c r="W173" s="5">
        <f>U173+V173</f>
        <v>0</v>
      </c>
      <c r="X173" s="5">
        <v>0</v>
      </c>
      <c r="Y173" s="5">
        <v>0</v>
      </c>
      <c r="Z173" s="8">
        <f>X173+Y173</f>
        <v>0</v>
      </c>
      <c r="AA173" s="5">
        <v>0</v>
      </c>
      <c r="AB173" s="5">
        <v>0</v>
      </c>
      <c r="AC173" s="8">
        <f>AA173+AB173</f>
        <v>0</v>
      </c>
      <c r="AD173" s="5">
        <v>0</v>
      </c>
      <c r="AE173" s="5">
        <v>0</v>
      </c>
      <c r="AF173" s="6">
        <f>AD173+AE173</f>
        <v>0</v>
      </c>
    </row>
    <row r="174" spans="1:32" ht="19.5" customHeight="1">
      <c r="A174" s="54"/>
      <c r="B174" s="17" t="s">
        <v>4</v>
      </c>
      <c r="C174" s="5">
        <f t="shared" si="66"/>
        <v>5984809</v>
      </c>
      <c r="D174" s="5">
        <f t="shared" si="66"/>
        <v>0</v>
      </c>
      <c r="E174" s="6">
        <f t="shared" si="66"/>
        <v>5984809</v>
      </c>
      <c r="F174" s="5">
        <v>0</v>
      </c>
      <c r="G174" s="5">
        <v>0</v>
      </c>
      <c r="H174" s="5">
        <f>F174+G174</f>
        <v>0</v>
      </c>
      <c r="I174" s="5">
        <v>0</v>
      </c>
      <c r="J174" s="5">
        <v>0</v>
      </c>
      <c r="K174" s="5">
        <f>I174+J174</f>
        <v>0</v>
      </c>
      <c r="L174" s="5">
        <v>0</v>
      </c>
      <c r="M174" s="5">
        <v>0</v>
      </c>
      <c r="N174" s="5">
        <f>L174+M174</f>
        <v>0</v>
      </c>
      <c r="O174" s="5">
        <v>0</v>
      </c>
      <c r="P174" s="5">
        <v>0</v>
      </c>
      <c r="Q174" s="5">
        <f>O174+P174</f>
        <v>0</v>
      </c>
      <c r="R174" s="5">
        <v>0</v>
      </c>
      <c r="S174" s="5">
        <v>0</v>
      </c>
      <c r="T174" s="5">
        <f>R174+S174</f>
        <v>0</v>
      </c>
      <c r="U174" s="5">
        <v>0</v>
      </c>
      <c r="V174" s="5">
        <v>0</v>
      </c>
      <c r="W174" s="5">
        <f>U174+V174</f>
        <v>0</v>
      </c>
      <c r="X174" s="5">
        <v>5984809</v>
      </c>
      <c r="Y174" s="5">
        <v>0</v>
      </c>
      <c r="Z174" s="8">
        <f>X174+Y174</f>
        <v>5984809</v>
      </c>
      <c r="AA174" s="5">
        <v>0</v>
      </c>
      <c r="AB174" s="5">
        <v>0</v>
      </c>
      <c r="AC174" s="8">
        <f>AA174+AB174</f>
        <v>0</v>
      </c>
      <c r="AD174" s="5">
        <v>0</v>
      </c>
      <c r="AE174" s="5">
        <v>0</v>
      </c>
      <c r="AF174" s="6">
        <f>AD174+AE174</f>
        <v>0</v>
      </c>
    </row>
    <row r="175" spans="1:32" ht="19.5" customHeight="1" thickBot="1">
      <c r="A175" s="22" t="s">
        <v>5</v>
      </c>
      <c r="B175" s="21"/>
      <c r="C175" s="9">
        <f t="shared" ref="C175:AF175" si="67">SUM(C171:C174)</f>
        <v>5984809</v>
      </c>
      <c r="D175" s="9">
        <f t="shared" si="67"/>
        <v>0</v>
      </c>
      <c r="E175" s="9">
        <f t="shared" si="67"/>
        <v>5984809</v>
      </c>
      <c r="F175" s="9">
        <f t="shared" si="67"/>
        <v>0</v>
      </c>
      <c r="G175" s="9">
        <f t="shared" si="67"/>
        <v>0</v>
      </c>
      <c r="H175" s="9">
        <f t="shared" si="67"/>
        <v>0</v>
      </c>
      <c r="I175" s="9">
        <f t="shared" si="67"/>
        <v>0</v>
      </c>
      <c r="J175" s="9">
        <f t="shared" si="67"/>
        <v>0</v>
      </c>
      <c r="K175" s="9">
        <f t="shared" si="67"/>
        <v>0</v>
      </c>
      <c r="L175" s="9">
        <f t="shared" si="67"/>
        <v>0</v>
      </c>
      <c r="M175" s="9">
        <f t="shared" si="67"/>
        <v>0</v>
      </c>
      <c r="N175" s="9">
        <f t="shared" si="67"/>
        <v>0</v>
      </c>
      <c r="O175" s="9">
        <f t="shared" si="67"/>
        <v>0</v>
      </c>
      <c r="P175" s="9">
        <f t="shared" si="67"/>
        <v>0</v>
      </c>
      <c r="Q175" s="9">
        <f t="shared" si="67"/>
        <v>0</v>
      </c>
      <c r="R175" s="9">
        <f t="shared" si="67"/>
        <v>0</v>
      </c>
      <c r="S175" s="9">
        <f t="shared" si="67"/>
        <v>0</v>
      </c>
      <c r="T175" s="9">
        <f t="shared" si="67"/>
        <v>0</v>
      </c>
      <c r="U175" s="9">
        <f t="shared" si="67"/>
        <v>0</v>
      </c>
      <c r="V175" s="9">
        <f t="shared" si="67"/>
        <v>0</v>
      </c>
      <c r="W175" s="9">
        <f t="shared" si="67"/>
        <v>0</v>
      </c>
      <c r="X175" s="9">
        <f t="shared" si="67"/>
        <v>5984809</v>
      </c>
      <c r="Y175" s="9">
        <f t="shared" si="67"/>
        <v>0</v>
      </c>
      <c r="Z175" s="9">
        <f t="shared" si="67"/>
        <v>5984809</v>
      </c>
      <c r="AA175" s="9">
        <f t="shared" si="67"/>
        <v>0</v>
      </c>
      <c r="AB175" s="9">
        <f t="shared" si="67"/>
        <v>0</v>
      </c>
      <c r="AC175" s="9">
        <f t="shared" si="67"/>
        <v>0</v>
      </c>
      <c r="AD175" s="9">
        <f t="shared" si="67"/>
        <v>0</v>
      </c>
      <c r="AE175" s="9">
        <f t="shared" si="67"/>
        <v>0</v>
      </c>
      <c r="AF175" s="9">
        <f t="shared" si="67"/>
        <v>0</v>
      </c>
    </row>
    <row r="176" spans="1:32" ht="19.5" customHeight="1">
      <c r="A176" s="52" t="s">
        <v>53</v>
      </c>
      <c r="B176" s="18" t="s">
        <v>2</v>
      </c>
      <c r="C176" s="5">
        <f>F176+I176+L176+O176+U176+X176+AA176+AD176+R176</f>
        <v>0</v>
      </c>
      <c r="D176" s="5">
        <f>G176+J176+M176+P176+V176+Y176+AB176+AE176+S176</f>
        <v>0</v>
      </c>
      <c r="E176" s="6">
        <f>H176+K176+N176+Q176+W176+Z176+AC176+AF176+T176</f>
        <v>0</v>
      </c>
      <c r="F176" s="5">
        <v>0</v>
      </c>
      <c r="G176" s="5">
        <v>0</v>
      </c>
      <c r="H176" s="5">
        <f>F176+G176</f>
        <v>0</v>
      </c>
      <c r="I176" s="5">
        <v>0</v>
      </c>
      <c r="J176" s="5">
        <v>0</v>
      </c>
      <c r="K176" s="5">
        <f>I176+J176</f>
        <v>0</v>
      </c>
      <c r="L176" s="5">
        <v>0</v>
      </c>
      <c r="M176" s="5">
        <v>0</v>
      </c>
      <c r="N176" s="5">
        <f>L176+M176</f>
        <v>0</v>
      </c>
      <c r="O176" s="5">
        <v>0</v>
      </c>
      <c r="P176" s="5">
        <v>0</v>
      </c>
      <c r="Q176" s="5">
        <f>O176+P176</f>
        <v>0</v>
      </c>
      <c r="R176" s="5">
        <v>0</v>
      </c>
      <c r="S176" s="5">
        <v>0</v>
      </c>
      <c r="T176" s="5">
        <f>R176+S176</f>
        <v>0</v>
      </c>
      <c r="U176" s="5">
        <v>0</v>
      </c>
      <c r="V176" s="5">
        <v>0</v>
      </c>
      <c r="W176" s="5">
        <f>U176+V176</f>
        <v>0</v>
      </c>
      <c r="X176" s="5">
        <v>0</v>
      </c>
      <c r="Y176" s="5">
        <v>0</v>
      </c>
      <c r="Z176" s="8">
        <f>X176+Y176</f>
        <v>0</v>
      </c>
      <c r="AA176" s="5">
        <v>0</v>
      </c>
      <c r="AB176" s="5">
        <v>0</v>
      </c>
      <c r="AC176" s="8">
        <f>AA176+AB176</f>
        <v>0</v>
      </c>
      <c r="AD176" s="5">
        <v>0</v>
      </c>
      <c r="AE176" s="5">
        <v>0</v>
      </c>
      <c r="AF176" s="6">
        <f>AD176+AE176</f>
        <v>0</v>
      </c>
    </row>
    <row r="177" spans="1:32" ht="19.5" customHeight="1">
      <c r="A177" s="53"/>
      <c r="B177" s="17" t="s">
        <v>3</v>
      </c>
      <c r="C177" s="5">
        <f t="shared" ref="C177:E179" si="68">F177+I177+L177+O177+U177+X177+AA177+AD177+R177</f>
        <v>42277550</v>
      </c>
      <c r="D177" s="5">
        <f t="shared" si="68"/>
        <v>0</v>
      </c>
      <c r="E177" s="6">
        <f t="shared" si="68"/>
        <v>42277550</v>
      </c>
      <c r="F177" s="5">
        <v>0</v>
      </c>
      <c r="G177" s="5">
        <v>0</v>
      </c>
      <c r="H177" s="5">
        <f>F177+G177</f>
        <v>0</v>
      </c>
      <c r="I177" s="5">
        <v>0</v>
      </c>
      <c r="J177" s="5">
        <v>0</v>
      </c>
      <c r="K177" s="5">
        <f>I177+J177</f>
        <v>0</v>
      </c>
      <c r="L177" s="5">
        <v>0</v>
      </c>
      <c r="M177" s="5">
        <v>0</v>
      </c>
      <c r="N177" s="5">
        <f>L177+M177</f>
        <v>0</v>
      </c>
      <c r="O177" s="5">
        <v>0</v>
      </c>
      <c r="P177" s="5">
        <v>0</v>
      </c>
      <c r="Q177" s="5">
        <f>O177+P177</f>
        <v>0</v>
      </c>
      <c r="R177" s="5">
        <v>0</v>
      </c>
      <c r="S177" s="5">
        <v>0</v>
      </c>
      <c r="T177" s="5">
        <f>R177+S177</f>
        <v>0</v>
      </c>
      <c r="U177" s="5">
        <v>0</v>
      </c>
      <c r="V177" s="5">
        <v>0</v>
      </c>
      <c r="W177" s="5">
        <f>U177+V177</f>
        <v>0</v>
      </c>
      <c r="X177" s="5">
        <v>42277550</v>
      </c>
      <c r="Y177" s="5">
        <v>0</v>
      </c>
      <c r="Z177" s="8">
        <f>X177+Y177</f>
        <v>42277550</v>
      </c>
      <c r="AA177" s="5">
        <v>0</v>
      </c>
      <c r="AB177" s="5">
        <v>0</v>
      </c>
      <c r="AC177" s="8">
        <f>AA177+AB177</f>
        <v>0</v>
      </c>
      <c r="AD177" s="5">
        <v>0</v>
      </c>
      <c r="AE177" s="5">
        <v>0</v>
      </c>
      <c r="AF177" s="6">
        <f>AD177+AE177</f>
        <v>0</v>
      </c>
    </row>
    <row r="178" spans="1:32" ht="19.5" customHeight="1">
      <c r="A178" s="53"/>
      <c r="B178" s="17" t="s">
        <v>59</v>
      </c>
      <c r="C178" s="5">
        <f t="shared" si="68"/>
        <v>0</v>
      </c>
      <c r="D178" s="5">
        <f t="shared" si="68"/>
        <v>0</v>
      </c>
      <c r="E178" s="6">
        <f t="shared" si="68"/>
        <v>0</v>
      </c>
      <c r="F178" s="5">
        <v>0</v>
      </c>
      <c r="G178" s="5">
        <v>0</v>
      </c>
      <c r="H178" s="5">
        <f>F178+G178</f>
        <v>0</v>
      </c>
      <c r="I178" s="5">
        <v>0</v>
      </c>
      <c r="J178" s="5">
        <v>0</v>
      </c>
      <c r="K178" s="5">
        <f>I178+J178</f>
        <v>0</v>
      </c>
      <c r="L178" s="5">
        <v>0</v>
      </c>
      <c r="M178" s="5">
        <v>0</v>
      </c>
      <c r="N178" s="5">
        <f>L178+M178</f>
        <v>0</v>
      </c>
      <c r="O178" s="5">
        <v>0</v>
      </c>
      <c r="P178" s="5">
        <v>0</v>
      </c>
      <c r="Q178" s="5">
        <f>O178+P178</f>
        <v>0</v>
      </c>
      <c r="R178" s="5">
        <v>0</v>
      </c>
      <c r="S178" s="5">
        <v>0</v>
      </c>
      <c r="T178" s="5">
        <f>R178+S178</f>
        <v>0</v>
      </c>
      <c r="U178" s="5">
        <v>0</v>
      </c>
      <c r="V178" s="5">
        <v>0</v>
      </c>
      <c r="W178" s="5">
        <f>U178+V178</f>
        <v>0</v>
      </c>
      <c r="X178" s="5">
        <v>0</v>
      </c>
      <c r="Y178" s="5">
        <v>0</v>
      </c>
      <c r="Z178" s="8">
        <f>X178+Y178</f>
        <v>0</v>
      </c>
      <c r="AA178" s="5">
        <v>0</v>
      </c>
      <c r="AB178" s="5">
        <v>0</v>
      </c>
      <c r="AC178" s="8">
        <f>AA178+AB178</f>
        <v>0</v>
      </c>
      <c r="AD178" s="5">
        <v>0</v>
      </c>
      <c r="AE178" s="5">
        <v>0</v>
      </c>
      <c r="AF178" s="6">
        <f>AD178+AE178</f>
        <v>0</v>
      </c>
    </row>
    <row r="179" spans="1:32" ht="19.5" customHeight="1">
      <c r="A179" s="54"/>
      <c r="B179" s="17" t="s">
        <v>4</v>
      </c>
      <c r="C179" s="5">
        <f t="shared" si="68"/>
        <v>13350047</v>
      </c>
      <c r="D179" s="5">
        <f t="shared" si="68"/>
        <v>114470141</v>
      </c>
      <c r="E179" s="6">
        <f t="shared" si="68"/>
        <v>127820188</v>
      </c>
      <c r="F179" s="5">
        <v>11038044</v>
      </c>
      <c r="G179" s="5">
        <v>114470141</v>
      </c>
      <c r="H179" s="5">
        <f>F179+G179</f>
        <v>125508185</v>
      </c>
      <c r="I179" s="5">
        <v>0</v>
      </c>
      <c r="J179" s="5">
        <v>0</v>
      </c>
      <c r="K179" s="5">
        <f>I179+J179</f>
        <v>0</v>
      </c>
      <c r="L179" s="5">
        <v>0</v>
      </c>
      <c r="M179" s="5">
        <v>0</v>
      </c>
      <c r="N179" s="5">
        <f>L179+M179</f>
        <v>0</v>
      </c>
      <c r="O179" s="5">
        <v>0</v>
      </c>
      <c r="P179" s="5">
        <v>0</v>
      </c>
      <c r="Q179" s="5">
        <f>O179+P179</f>
        <v>0</v>
      </c>
      <c r="R179" s="5">
        <v>0</v>
      </c>
      <c r="S179" s="5">
        <v>0</v>
      </c>
      <c r="T179" s="5">
        <f>R179+S179</f>
        <v>0</v>
      </c>
      <c r="U179" s="5">
        <v>0</v>
      </c>
      <c r="V179" s="5">
        <v>0</v>
      </c>
      <c r="W179" s="5">
        <f>U179+V179</f>
        <v>0</v>
      </c>
      <c r="X179" s="5">
        <v>2312003</v>
      </c>
      <c r="Y179" s="5">
        <v>0</v>
      </c>
      <c r="Z179" s="8">
        <f>X179+Y179</f>
        <v>2312003</v>
      </c>
      <c r="AA179" s="5">
        <v>0</v>
      </c>
      <c r="AB179" s="5">
        <v>0</v>
      </c>
      <c r="AC179" s="8">
        <f>AA179+AB179</f>
        <v>0</v>
      </c>
      <c r="AD179" s="5">
        <v>0</v>
      </c>
      <c r="AE179" s="5">
        <v>0</v>
      </c>
      <c r="AF179" s="6">
        <f>AD179+AE179</f>
        <v>0</v>
      </c>
    </row>
    <row r="180" spans="1:32" ht="19.5" customHeight="1" thickBot="1">
      <c r="A180" s="22" t="s">
        <v>5</v>
      </c>
      <c r="B180" s="21"/>
      <c r="C180" s="9">
        <f t="shared" ref="C180:AF180" si="69">SUM(C176:C179)</f>
        <v>55627597</v>
      </c>
      <c r="D180" s="9">
        <f t="shared" si="69"/>
        <v>114470141</v>
      </c>
      <c r="E180" s="9">
        <f t="shared" si="69"/>
        <v>170097738</v>
      </c>
      <c r="F180" s="9">
        <f t="shared" si="69"/>
        <v>11038044</v>
      </c>
      <c r="G180" s="9">
        <f t="shared" si="69"/>
        <v>114470141</v>
      </c>
      <c r="H180" s="9">
        <f t="shared" si="69"/>
        <v>125508185</v>
      </c>
      <c r="I180" s="9">
        <f t="shared" si="69"/>
        <v>0</v>
      </c>
      <c r="J180" s="9">
        <f t="shared" si="69"/>
        <v>0</v>
      </c>
      <c r="K180" s="9">
        <f t="shared" si="69"/>
        <v>0</v>
      </c>
      <c r="L180" s="9">
        <f t="shared" si="69"/>
        <v>0</v>
      </c>
      <c r="M180" s="9">
        <f t="shared" si="69"/>
        <v>0</v>
      </c>
      <c r="N180" s="9">
        <f t="shared" si="69"/>
        <v>0</v>
      </c>
      <c r="O180" s="9">
        <f t="shared" si="69"/>
        <v>0</v>
      </c>
      <c r="P180" s="9">
        <f t="shared" si="69"/>
        <v>0</v>
      </c>
      <c r="Q180" s="9">
        <f t="shared" si="69"/>
        <v>0</v>
      </c>
      <c r="R180" s="9">
        <f t="shared" si="69"/>
        <v>0</v>
      </c>
      <c r="S180" s="9">
        <f t="shared" si="69"/>
        <v>0</v>
      </c>
      <c r="T180" s="9">
        <f t="shared" si="69"/>
        <v>0</v>
      </c>
      <c r="U180" s="9">
        <f t="shared" si="69"/>
        <v>0</v>
      </c>
      <c r="V180" s="9">
        <f t="shared" si="69"/>
        <v>0</v>
      </c>
      <c r="W180" s="9">
        <f t="shared" si="69"/>
        <v>0</v>
      </c>
      <c r="X180" s="9">
        <f t="shared" si="69"/>
        <v>44589553</v>
      </c>
      <c r="Y180" s="9">
        <f t="shared" si="69"/>
        <v>0</v>
      </c>
      <c r="Z180" s="9">
        <f t="shared" si="69"/>
        <v>44589553</v>
      </c>
      <c r="AA180" s="9">
        <f t="shared" si="69"/>
        <v>0</v>
      </c>
      <c r="AB180" s="9">
        <f t="shared" si="69"/>
        <v>0</v>
      </c>
      <c r="AC180" s="9">
        <f t="shared" si="69"/>
        <v>0</v>
      </c>
      <c r="AD180" s="9">
        <f t="shared" si="69"/>
        <v>0</v>
      </c>
      <c r="AE180" s="9">
        <f t="shared" si="69"/>
        <v>0</v>
      </c>
      <c r="AF180" s="9">
        <f t="shared" si="69"/>
        <v>0</v>
      </c>
    </row>
    <row r="181" spans="1:32" ht="19.5" customHeight="1">
      <c r="A181" s="52" t="s">
        <v>54</v>
      </c>
      <c r="B181" s="18" t="s">
        <v>2</v>
      </c>
      <c r="C181" s="5">
        <f>F181+I181+L181+O181+U181+X181+AA181+AD181+R181</f>
        <v>0</v>
      </c>
      <c r="D181" s="5">
        <f>G181+J181+M181+P181+V181+Y181+AB181+AE181+S181</f>
        <v>0</v>
      </c>
      <c r="E181" s="6">
        <f>H181+K181+N181+Q181+W181+Z181+AC181+AF181+T181</f>
        <v>0</v>
      </c>
      <c r="F181" s="5">
        <v>0</v>
      </c>
      <c r="G181" s="5">
        <v>0</v>
      </c>
      <c r="H181" s="5">
        <f>F181+G181</f>
        <v>0</v>
      </c>
      <c r="I181" s="5">
        <v>0</v>
      </c>
      <c r="J181" s="5">
        <v>0</v>
      </c>
      <c r="K181" s="5">
        <f>I181+J181</f>
        <v>0</v>
      </c>
      <c r="L181" s="5">
        <v>0</v>
      </c>
      <c r="M181" s="5">
        <v>0</v>
      </c>
      <c r="N181" s="5">
        <f>L181+M181</f>
        <v>0</v>
      </c>
      <c r="O181" s="5">
        <v>0</v>
      </c>
      <c r="P181" s="5">
        <v>0</v>
      </c>
      <c r="Q181" s="5">
        <f>O181+P181</f>
        <v>0</v>
      </c>
      <c r="R181" s="5">
        <v>0</v>
      </c>
      <c r="S181" s="5">
        <v>0</v>
      </c>
      <c r="T181" s="5">
        <f>R181+S181</f>
        <v>0</v>
      </c>
      <c r="U181" s="5">
        <v>0</v>
      </c>
      <c r="V181" s="5">
        <v>0</v>
      </c>
      <c r="W181" s="5">
        <f>U181+V181</f>
        <v>0</v>
      </c>
      <c r="X181" s="5">
        <v>0</v>
      </c>
      <c r="Y181" s="5">
        <v>0</v>
      </c>
      <c r="Z181" s="8">
        <f>X181+Y181</f>
        <v>0</v>
      </c>
      <c r="AA181" s="5">
        <v>0</v>
      </c>
      <c r="AB181" s="5">
        <v>0</v>
      </c>
      <c r="AC181" s="8">
        <f>AA181+AB181</f>
        <v>0</v>
      </c>
      <c r="AD181" s="5">
        <v>0</v>
      </c>
      <c r="AE181" s="5">
        <v>0</v>
      </c>
      <c r="AF181" s="6">
        <f>AD181+AE181</f>
        <v>0</v>
      </c>
    </row>
    <row r="182" spans="1:32" ht="19.5" customHeight="1">
      <c r="A182" s="53"/>
      <c r="B182" s="17" t="s">
        <v>3</v>
      </c>
      <c r="C182" s="5">
        <f t="shared" ref="C182:E184" si="70">F182+I182+L182+O182+U182+X182+AA182+AD182+R182</f>
        <v>34458763</v>
      </c>
      <c r="D182" s="5">
        <f t="shared" si="70"/>
        <v>8232613</v>
      </c>
      <c r="E182" s="6">
        <f t="shared" si="70"/>
        <v>42691376</v>
      </c>
      <c r="F182" s="5">
        <v>0</v>
      </c>
      <c r="G182" s="5">
        <v>0</v>
      </c>
      <c r="H182" s="5">
        <f>F182+G182</f>
        <v>0</v>
      </c>
      <c r="I182" s="5">
        <v>0</v>
      </c>
      <c r="J182" s="5">
        <v>0</v>
      </c>
      <c r="K182" s="5">
        <f>I182+J182</f>
        <v>0</v>
      </c>
      <c r="L182" s="5">
        <v>0</v>
      </c>
      <c r="M182" s="5">
        <v>0</v>
      </c>
      <c r="N182" s="5">
        <f>L182+M182</f>
        <v>0</v>
      </c>
      <c r="O182" s="5">
        <v>0</v>
      </c>
      <c r="P182" s="5">
        <v>0</v>
      </c>
      <c r="Q182" s="5">
        <f>O182+P182</f>
        <v>0</v>
      </c>
      <c r="R182" s="5">
        <v>0</v>
      </c>
      <c r="S182" s="5">
        <v>0</v>
      </c>
      <c r="T182" s="5">
        <f>R182+S182</f>
        <v>0</v>
      </c>
      <c r="U182" s="5">
        <v>0</v>
      </c>
      <c r="V182" s="5">
        <v>0</v>
      </c>
      <c r="W182" s="5">
        <f>U182+V182</f>
        <v>0</v>
      </c>
      <c r="X182" s="5">
        <v>34458763</v>
      </c>
      <c r="Y182" s="5">
        <v>8232613</v>
      </c>
      <c r="Z182" s="8">
        <f>X182+Y182</f>
        <v>42691376</v>
      </c>
      <c r="AA182" s="5">
        <v>0</v>
      </c>
      <c r="AB182" s="5">
        <v>0</v>
      </c>
      <c r="AC182" s="8">
        <f>AA182+AB182</f>
        <v>0</v>
      </c>
      <c r="AD182" s="5">
        <v>0</v>
      </c>
      <c r="AE182" s="5">
        <v>0</v>
      </c>
      <c r="AF182" s="6">
        <f>AD182+AE182</f>
        <v>0</v>
      </c>
    </row>
    <row r="183" spans="1:32" ht="19.5" customHeight="1">
      <c r="A183" s="53"/>
      <c r="B183" s="17" t="s">
        <v>59</v>
      </c>
      <c r="C183" s="5">
        <f t="shared" si="70"/>
        <v>0</v>
      </c>
      <c r="D183" s="5">
        <f t="shared" si="70"/>
        <v>0</v>
      </c>
      <c r="E183" s="6">
        <f t="shared" si="70"/>
        <v>0</v>
      </c>
      <c r="F183" s="5">
        <v>0</v>
      </c>
      <c r="G183" s="5">
        <v>0</v>
      </c>
      <c r="H183" s="5">
        <f>F183+G183</f>
        <v>0</v>
      </c>
      <c r="I183" s="5">
        <v>0</v>
      </c>
      <c r="J183" s="5">
        <v>0</v>
      </c>
      <c r="K183" s="5">
        <f>I183+J183</f>
        <v>0</v>
      </c>
      <c r="L183" s="5">
        <v>0</v>
      </c>
      <c r="M183" s="5">
        <v>0</v>
      </c>
      <c r="N183" s="5">
        <f>L183+M183</f>
        <v>0</v>
      </c>
      <c r="O183" s="5">
        <v>0</v>
      </c>
      <c r="P183" s="5">
        <v>0</v>
      </c>
      <c r="Q183" s="5">
        <f>O183+P183</f>
        <v>0</v>
      </c>
      <c r="R183" s="5">
        <v>0</v>
      </c>
      <c r="S183" s="5">
        <v>0</v>
      </c>
      <c r="T183" s="5">
        <f>R183+S183</f>
        <v>0</v>
      </c>
      <c r="U183" s="5">
        <v>0</v>
      </c>
      <c r="V183" s="5">
        <v>0</v>
      </c>
      <c r="W183" s="5">
        <f>U183+V183</f>
        <v>0</v>
      </c>
      <c r="X183" s="5">
        <v>0</v>
      </c>
      <c r="Y183" s="5">
        <v>0</v>
      </c>
      <c r="Z183" s="8">
        <f>X183+Y183</f>
        <v>0</v>
      </c>
      <c r="AA183" s="5">
        <v>0</v>
      </c>
      <c r="AB183" s="5">
        <v>0</v>
      </c>
      <c r="AC183" s="8">
        <f>AA183+AB183</f>
        <v>0</v>
      </c>
      <c r="AD183" s="5">
        <v>0</v>
      </c>
      <c r="AE183" s="5">
        <v>0</v>
      </c>
      <c r="AF183" s="6">
        <f>AD183+AE183</f>
        <v>0</v>
      </c>
    </row>
    <row r="184" spans="1:32" ht="19.5" customHeight="1">
      <c r="A184" s="54"/>
      <c r="B184" s="17" t="s">
        <v>4</v>
      </c>
      <c r="C184" s="5">
        <f t="shared" si="70"/>
        <v>78700889</v>
      </c>
      <c r="D184" s="5">
        <f t="shared" si="70"/>
        <v>82070009</v>
      </c>
      <c r="E184" s="6">
        <f t="shared" si="70"/>
        <v>160770898</v>
      </c>
      <c r="F184" s="5">
        <v>0</v>
      </c>
      <c r="G184" s="5">
        <v>0</v>
      </c>
      <c r="H184" s="5">
        <f>F184+G184</f>
        <v>0</v>
      </c>
      <c r="I184" s="5">
        <v>0</v>
      </c>
      <c r="J184" s="5">
        <v>0</v>
      </c>
      <c r="K184" s="5">
        <f>I184+J184</f>
        <v>0</v>
      </c>
      <c r="L184" s="5">
        <v>0</v>
      </c>
      <c r="M184" s="5">
        <v>0</v>
      </c>
      <c r="N184" s="5">
        <f>L184+M184</f>
        <v>0</v>
      </c>
      <c r="O184" s="5">
        <v>0</v>
      </c>
      <c r="P184" s="5">
        <v>0</v>
      </c>
      <c r="Q184" s="5">
        <f>O184+P184</f>
        <v>0</v>
      </c>
      <c r="R184" s="5">
        <v>0</v>
      </c>
      <c r="S184" s="5">
        <v>0</v>
      </c>
      <c r="T184" s="5">
        <f>R184+S184</f>
        <v>0</v>
      </c>
      <c r="U184" s="5">
        <v>0</v>
      </c>
      <c r="V184" s="5">
        <v>0</v>
      </c>
      <c r="W184" s="5">
        <f>U184+V184</f>
        <v>0</v>
      </c>
      <c r="X184" s="5">
        <v>78700889</v>
      </c>
      <c r="Y184" s="5">
        <v>82070009</v>
      </c>
      <c r="Z184" s="8">
        <f>X184+Y184</f>
        <v>160770898</v>
      </c>
      <c r="AA184" s="5">
        <v>0</v>
      </c>
      <c r="AB184" s="5">
        <v>0</v>
      </c>
      <c r="AC184" s="8">
        <f>AA184+AB184</f>
        <v>0</v>
      </c>
      <c r="AD184" s="5">
        <v>0</v>
      </c>
      <c r="AE184" s="5">
        <v>0</v>
      </c>
      <c r="AF184" s="6">
        <f>AD184+AE184</f>
        <v>0</v>
      </c>
    </row>
    <row r="185" spans="1:32" ht="19.5" customHeight="1" thickBot="1">
      <c r="A185" s="22" t="s">
        <v>5</v>
      </c>
      <c r="B185" s="21"/>
      <c r="C185" s="9">
        <f t="shared" ref="C185:AF185" si="71">SUM(C181:C184)</f>
        <v>113159652</v>
      </c>
      <c r="D185" s="9">
        <f t="shared" si="71"/>
        <v>90302622</v>
      </c>
      <c r="E185" s="9">
        <f t="shared" si="71"/>
        <v>203462274</v>
      </c>
      <c r="F185" s="9">
        <f t="shared" si="71"/>
        <v>0</v>
      </c>
      <c r="G185" s="9">
        <f t="shared" si="71"/>
        <v>0</v>
      </c>
      <c r="H185" s="9">
        <f t="shared" si="71"/>
        <v>0</v>
      </c>
      <c r="I185" s="9">
        <f t="shared" si="71"/>
        <v>0</v>
      </c>
      <c r="J185" s="9">
        <f t="shared" si="71"/>
        <v>0</v>
      </c>
      <c r="K185" s="9">
        <f t="shared" si="71"/>
        <v>0</v>
      </c>
      <c r="L185" s="9">
        <f t="shared" si="71"/>
        <v>0</v>
      </c>
      <c r="M185" s="9">
        <f t="shared" si="71"/>
        <v>0</v>
      </c>
      <c r="N185" s="9">
        <f t="shared" si="71"/>
        <v>0</v>
      </c>
      <c r="O185" s="9">
        <f t="shared" si="71"/>
        <v>0</v>
      </c>
      <c r="P185" s="9">
        <f t="shared" si="71"/>
        <v>0</v>
      </c>
      <c r="Q185" s="9">
        <f t="shared" si="71"/>
        <v>0</v>
      </c>
      <c r="R185" s="9">
        <f t="shared" si="71"/>
        <v>0</v>
      </c>
      <c r="S185" s="9">
        <f t="shared" si="71"/>
        <v>0</v>
      </c>
      <c r="T185" s="9">
        <f t="shared" si="71"/>
        <v>0</v>
      </c>
      <c r="U185" s="9">
        <f t="shared" si="71"/>
        <v>0</v>
      </c>
      <c r="V185" s="9">
        <f t="shared" si="71"/>
        <v>0</v>
      </c>
      <c r="W185" s="9">
        <f t="shared" si="71"/>
        <v>0</v>
      </c>
      <c r="X185" s="9">
        <f t="shared" si="71"/>
        <v>113159652</v>
      </c>
      <c r="Y185" s="9">
        <f t="shared" si="71"/>
        <v>90302622</v>
      </c>
      <c r="Z185" s="9">
        <f t="shared" si="71"/>
        <v>203462274</v>
      </c>
      <c r="AA185" s="9">
        <f t="shared" si="71"/>
        <v>0</v>
      </c>
      <c r="AB185" s="9">
        <f t="shared" si="71"/>
        <v>0</v>
      </c>
      <c r="AC185" s="9">
        <f t="shared" si="71"/>
        <v>0</v>
      </c>
      <c r="AD185" s="9">
        <f t="shared" si="71"/>
        <v>0</v>
      </c>
      <c r="AE185" s="9">
        <f t="shared" si="71"/>
        <v>0</v>
      </c>
      <c r="AF185" s="9">
        <f t="shared" si="71"/>
        <v>0</v>
      </c>
    </row>
    <row r="186" spans="1:32" ht="19.5" customHeight="1">
      <c r="A186" s="52" t="s">
        <v>55</v>
      </c>
      <c r="B186" s="18" t="s">
        <v>2</v>
      </c>
      <c r="C186" s="5">
        <f>F186+I186+L186+O186+U186+X186+AA186+AD186+R186</f>
        <v>5479387</v>
      </c>
      <c r="D186" s="5">
        <f>G186+J186+M186+P186+V186+Y186+AB186+AE186+S186</f>
        <v>41984</v>
      </c>
      <c r="E186" s="6">
        <f>H186+K186+N186+Q186+W186+Z186+AC186+AF186+T186</f>
        <v>5521371</v>
      </c>
      <c r="F186" s="5">
        <v>0</v>
      </c>
      <c r="G186" s="5">
        <v>0</v>
      </c>
      <c r="H186" s="5">
        <f>F186+G186</f>
        <v>0</v>
      </c>
      <c r="I186" s="5">
        <v>0</v>
      </c>
      <c r="J186" s="5">
        <v>0</v>
      </c>
      <c r="K186" s="5">
        <f>I186+J186</f>
        <v>0</v>
      </c>
      <c r="L186" s="5">
        <v>0</v>
      </c>
      <c r="M186" s="5">
        <v>0</v>
      </c>
      <c r="N186" s="5">
        <f>L186+M186</f>
        <v>0</v>
      </c>
      <c r="O186" s="5">
        <v>0</v>
      </c>
      <c r="P186" s="5">
        <v>41984</v>
      </c>
      <c r="Q186" s="5">
        <f>O186+P186</f>
        <v>41984</v>
      </c>
      <c r="R186" s="5">
        <v>0</v>
      </c>
      <c r="S186" s="5">
        <v>0</v>
      </c>
      <c r="T186" s="5">
        <f>R186+S186</f>
        <v>0</v>
      </c>
      <c r="U186" s="5">
        <v>0</v>
      </c>
      <c r="V186" s="5">
        <v>0</v>
      </c>
      <c r="W186" s="5">
        <f>U186+V186</f>
        <v>0</v>
      </c>
      <c r="X186" s="5">
        <v>5479387</v>
      </c>
      <c r="Y186" s="5">
        <v>0</v>
      </c>
      <c r="Z186" s="8">
        <f>X186+Y186</f>
        <v>5479387</v>
      </c>
      <c r="AA186" s="5">
        <v>0</v>
      </c>
      <c r="AB186" s="5">
        <v>0</v>
      </c>
      <c r="AC186" s="8">
        <f>AA186+AB186</f>
        <v>0</v>
      </c>
      <c r="AD186" s="5">
        <v>0</v>
      </c>
      <c r="AE186" s="5">
        <v>0</v>
      </c>
      <c r="AF186" s="6">
        <f>AD186+AE186</f>
        <v>0</v>
      </c>
    </row>
    <row r="187" spans="1:32" ht="19.5" customHeight="1">
      <c r="A187" s="53"/>
      <c r="B187" s="17" t="s">
        <v>3</v>
      </c>
      <c r="C187" s="5">
        <f t="shared" ref="C187:E189" si="72">F187+I187+L187+O187+U187+X187+AA187+AD187+R187</f>
        <v>33319733</v>
      </c>
      <c r="D187" s="5">
        <f t="shared" si="72"/>
        <v>478275</v>
      </c>
      <c r="E187" s="6">
        <f t="shared" si="72"/>
        <v>33798008</v>
      </c>
      <c r="F187" s="5">
        <v>0</v>
      </c>
      <c r="G187" s="5">
        <v>0</v>
      </c>
      <c r="H187" s="5">
        <f>F187+G187</f>
        <v>0</v>
      </c>
      <c r="I187" s="5">
        <v>0</v>
      </c>
      <c r="J187" s="5">
        <v>0</v>
      </c>
      <c r="K187" s="5">
        <f>I187+J187</f>
        <v>0</v>
      </c>
      <c r="L187" s="5">
        <v>0</v>
      </c>
      <c r="M187" s="5">
        <v>0</v>
      </c>
      <c r="N187" s="5">
        <f>L187+M187</f>
        <v>0</v>
      </c>
      <c r="O187" s="5">
        <v>0</v>
      </c>
      <c r="P187" s="5">
        <v>0</v>
      </c>
      <c r="Q187" s="5">
        <f>O187+P187</f>
        <v>0</v>
      </c>
      <c r="R187" s="5">
        <v>0</v>
      </c>
      <c r="S187" s="5">
        <v>0</v>
      </c>
      <c r="T187" s="5">
        <f>R187+S187</f>
        <v>0</v>
      </c>
      <c r="U187" s="5">
        <v>0</v>
      </c>
      <c r="V187" s="5">
        <v>0</v>
      </c>
      <c r="W187" s="5">
        <f>U187+V187</f>
        <v>0</v>
      </c>
      <c r="X187" s="5">
        <v>33319733</v>
      </c>
      <c r="Y187" s="5">
        <v>478275</v>
      </c>
      <c r="Z187" s="8">
        <f>X187+Y187</f>
        <v>33798008</v>
      </c>
      <c r="AA187" s="5">
        <v>0</v>
      </c>
      <c r="AB187" s="5">
        <v>0</v>
      </c>
      <c r="AC187" s="8">
        <f>AA187+AB187</f>
        <v>0</v>
      </c>
      <c r="AD187" s="5">
        <v>0</v>
      </c>
      <c r="AE187" s="5">
        <v>0</v>
      </c>
      <c r="AF187" s="6">
        <f>AD187+AE187</f>
        <v>0</v>
      </c>
    </row>
    <row r="188" spans="1:32" ht="19.5" customHeight="1">
      <c r="A188" s="53"/>
      <c r="B188" s="17" t="s">
        <v>59</v>
      </c>
      <c r="C188" s="5">
        <f t="shared" si="72"/>
        <v>0</v>
      </c>
      <c r="D188" s="5">
        <f t="shared" si="72"/>
        <v>0</v>
      </c>
      <c r="E188" s="6">
        <f t="shared" si="72"/>
        <v>0</v>
      </c>
      <c r="F188" s="5">
        <v>0</v>
      </c>
      <c r="G188" s="5">
        <v>0</v>
      </c>
      <c r="H188" s="5">
        <f>F188+G188</f>
        <v>0</v>
      </c>
      <c r="I188" s="5">
        <v>0</v>
      </c>
      <c r="J188" s="5">
        <v>0</v>
      </c>
      <c r="K188" s="5">
        <f>I188+J188</f>
        <v>0</v>
      </c>
      <c r="L188" s="5">
        <v>0</v>
      </c>
      <c r="M188" s="5">
        <v>0</v>
      </c>
      <c r="N188" s="5">
        <f>L188+M188</f>
        <v>0</v>
      </c>
      <c r="O188" s="5">
        <v>0</v>
      </c>
      <c r="P188" s="5">
        <v>0</v>
      </c>
      <c r="Q188" s="5">
        <f>O188+P188</f>
        <v>0</v>
      </c>
      <c r="R188" s="5">
        <v>0</v>
      </c>
      <c r="S188" s="5">
        <v>0</v>
      </c>
      <c r="T188" s="5">
        <f>R188+S188</f>
        <v>0</v>
      </c>
      <c r="U188" s="5">
        <v>0</v>
      </c>
      <c r="V188" s="5">
        <v>0</v>
      </c>
      <c r="W188" s="5">
        <f>U188+V188</f>
        <v>0</v>
      </c>
      <c r="X188" s="5">
        <v>0</v>
      </c>
      <c r="Y188" s="5">
        <v>0</v>
      </c>
      <c r="Z188" s="8">
        <f>X188+Y188</f>
        <v>0</v>
      </c>
      <c r="AA188" s="5">
        <v>0</v>
      </c>
      <c r="AB188" s="5">
        <v>0</v>
      </c>
      <c r="AC188" s="8">
        <f>AA188+AB188</f>
        <v>0</v>
      </c>
      <c r="AD188" s="5">
        <v>0</v>
      </c>
      <c r="AE188" s="5">
        <v>0</v>
      </c>
      <c r="AF188" s="6">
        <f>AD188+AE188</f>
        <v>0</v>
      </c>
    </row>
    <row r="189" spans="1:32" ht="19.5" customHeight="1">
      <c r="A189" s="54"/>
      <c r="B189" s="17" t="s">
        <v>4</v>
      </c>
      <c r="C189" s="5">
        <f t="shared" si="72"/>
        <v>326546052</v>
      </c>
      <c r="D189" s="5">
        <f t="shared" si="72"/>
        <v>41765687</v>
      </c>
      <c r="E189" s="6">
        <f t="shared" si="72"/>
        <v>368311739</v>
      </c>
      <c r="F189" s="5">
        <v>1367958</v>
      </c>
      <c r="G189" s="5">
        <v>2643887</v>
      </c>
      <c r="H189" s="5">
        <f>F189+G189</f>
        <v>4011845</v>
      </c>
      <c r="I189" s="5">
        <v>0</v>
      </c>
      <c r="J189" s="5">
        <v>0</v>
      </c>
      <c r="K189" s="5">
        <f>I189+J189</f>
        <v>0</v>
      </c>
      <c r="L189" s="5">
        <v>0</v>
      </c>
      <c r="M189" s="5">
        <v>0</v>
      </c>
      <c r="N189" s="5">
        <f>L189+M189</f>
        <v>0</v>
      </c>
      <c r="O189" s="5">
        <v>0</v>
      </c>
      <c r="P189" s="5">
        <v>0</v>
      </c>
      <c r="Q189" s="5">
        <f>O189+P189</f>
        <v>0</v>
      </c>
      <c r="R189" s="5">
        <v>0</v>
      </c>
      <c r="S189" s="5">
        <v>0</v>
      </c>
      <c r="T189" s="5">
        <f>R189+S189</f>
        <v>0</v>
      </c>
      <c r="U189" s="5">
        <v>0</v>
      </c>
      <c r="V189" s="5">
        <v>0</v>
      </c>
      <c r="W189" s="5">
        <f>U189+V189</f>
        <v>0</v>
      </c>
      <c r="X189" s="5">
        <v>325178094</v>
      </c>
      <c r="Y189" s="5">
        <v>39121800</v>
      </c>
      <c r="Z189" s="8">
        <f>X189+Y189</f>
        <v>364299894</v>
      </c>
      <c r="AA189" s="5">
        <v>0</v>
      </c>
      <c r="AB189" s="5">
        <v>0</v>
      </c>
      <c r="AC189" s="8">
        <f>AA189+AB189</f>
        <v>0</v>
      </c>
      <c r="AD189" s="5">
        <v>0</v>
      </c>
      <c r="AE189" s="5">
        <v>0</v>
      </c>
      <c r="AF189" s="6">
        <f>AD189+AE189</f>
        <v>0</v>
      </c>
    </row>
    <row r="190" spans="1:32" ht="19.5" customHeight="1" thickBot="1">
      <c r="A190" s="22" t="s">
        <v>5</v>
      </c>
      <c r="B190" s="21"/>
      <c r="C190" s="9">
        <f t="shared" ref="C190:AF190" si="73">SUM(C186:C189)</f>
        <v>365345172</v>
      </c>
      <c r="D190" s="9">
        <f t="shared" si="73"/>
        <v>42285946</v>
      </c>
      <c r="E190" s="9">
        <f t="shared" si="73"/>
        <v>407631118</v>
      </c>
      <c r="F190" s="9">
        <f t="shared" si="73"/>
        <v>1367958</v>
      </c>
      <c r="G190" s="9">
        <f t="shared" si="73"/>
        <v>2643887</v>
      </c>
      <c r="H190" s="9">
        <f t="shared" si="73"/>
        <v>4011845</v>
      </c>
      <c r="I190" s="9">
        <f t="shared" si="73"/>
        <v>0</v>
      </c>
      <c r="J190" s="9">
        <f t="shared" si="73"/>
        <v>0</v>
      </c>
      <c r="K190" s="9">
        <f t="shared" si="73"/>
        <v>0</v>
      </c>
      <c r="L190" s="9">
        <f t="shared" si="73"/>
        <v>0</v>
      </c>
      <c r="M190" s="9">
        <f t="shared" si="73"/>
        <v>0</v>
      </c>
      <c r="N190" s="9">
        <f t="shared" si="73"/>
        <v>0</v>
      </c>
      <c r="O190" s="9">
        <f t="shared" si="73"/>
        <v>0</v>
      </c>
      <c r="P190" s="9">
        <f t="shared" si="73"/>
        <v>41984</v>
      </c>
      <c r="Q190" s="9">
        <f t="shared" si="73"/>
        <v>41984</v>
      </c>
      <c r="R190" s="9">
        <f t="shared" si="73"/>
        <v>0</v>
      </c>
      <c r="S190" s="9">
        <f t="shared" si="73"/>
        <v>0</v>
      </c>
      <c r="T190" s="9">
        <f t="shared" si="73"/>
        <v>0</v>
      </c>
      <c r="U190" s="9">
        <f t="shared" si="73"/>
        <v>0</v>
      </c>
      <c r="V190" s="9">
        <f t="shared" si="73"/>
        <v>0</v>
      </c>
      <c r="W190" s="9">
        <f t="shared" si="73"/>
        <v>0</v>
      </c>
      <c r="X190" s="9">
        <f t="shared" si="73"/>
        <v>363977214</v>
      </c>
      <c r="Y190" s="9">
        <f t="shared" si="73"/>
        <v>39600075</v>
      </c>
      <c r="Z190" s="9">
        <f t="shared" si="73"/>
        <v>403577289</v>
      </c>
      <c r="AA190" s="9">
        <f t="shared" si="73"/>
        <v>0</v>
      </c>
      <c r="AB190" s="9">
        <f t="shared" si="73"/>
        <v>0</v>
      </c>
      <c r="AC190" s="9">
        <f t="shared" si="73"/>
        <v>0</v>
      </c>
      <c r="AD190" s="9">
        <f t="shared" si="73"/>
        <v>0</v>
      </c>
      <c r="AE190" s="9">
        <f t="shared" si="73"/>
        <v>0</v>
      </c>
      <c r="AF190" s="9">
        <f t="shared" si="73"/>
        <v>0</v>
      </c>
    </row>
    <row r="191" spans="1:32" ht="20.100000000000001" customHeight="1" thickBot="1">
      <c r="A191" s="20" t="s">
        <v>77</v>
      </c>
      <c r="B191" s="19"/>
      <c r="C191" s="10">
        <f>C10+C15+C20+C25+C30+C35+C40+C45+C50+C55+C60+C65+C70+C75+C80+C85+C90+C95+C100+C105+C110+C115+C120+C125+C130+C135+C140+C145+C150+C155+C160+C165+C170+C175+C180+C185+C190</f>
        <v>234939057088</v>
      </c>
      <c r="D191" s="10">
        <f t="shared" ref="D191:AF191" si="74">D10+D15+D20+D25+D30+D35+D40+D45+D50+D55+D60+D65+D70+D75+D80+D85+D90+D95+D100+D105+D110+D115+D120+D125+D130+D135+D140+D145+D150+D155+D160+D165+D170+D175+D180+D185+D190</f>
        <v>171657438011</v>
      </c>
      <c r="E191" s="10">
        <f t="shared" si="74"/>
        <v>406596495099</v>
      </c>
      <c r="F191" s="10">
        <f t="shared" si="74"/>
        <v>112315649562</v>
      </c>
      <c r="G191" s="10">
        <f t="shared" si="74"/>
        <v>104128918153</v>
      </c>
      <c r="H191" s="10">
        <f t="shared" si="74"/>
        <v>216444567715</v>
      </c>
      <c r="I191" s="10">
        <f t="shared" si="74"/>
        <v>59133404234</v>
      </c>
      <c r="J191" s="10">
        <f t="shared" si="74"/>
        <v>50223197970</v>
      </c>
      <c r="K191" s="10">
        <f t="shared" si="74"/>
        <v>109356602204</v>
      </c>
      <c r="L191" s="10">
        <f t="shared" si="74"/>
        <v>437820036</v>
      </c>
      <c r="M191" s="10">
        <f t="shared" si="74"/>
        <v>464567509</v>
      </c>
      <c r="N191" s="10">
        <f t="shared" si="74"/>
        <v>902387545</v>
      </c>
      <c r="O191" s="10">
        <f t="shared" si="74"/>
        <v>1565329160</v>
      </c>
      <c r="P191" s="10">
        <f t="shared" si="74"/>
        <v>1974598297</v>
      </c>
      <c r="Q191" s="10">
        <f t="shared" si="74"/>
        <v>3539927457</v>
      </c>
      <c r="R191" s="10">
        <f t="shared" si="74"/>
        <v>69990731</v>
      </c>
      <c r="S191" s="10">
        <f t="shared" si="74"/>
        <v>39929974</v>
      </c>
      <c r="T191" s="10">
        <f t="shared" si="74"/>
        <v>109920705</v>
      </c>
      <c r="U191" s="10">
        <f t="shared" si="74"/>
        <v>452235478</v>
      </c>
      <c r="V191" s="10">
        <f t="shared" si="74"/>
        <v>316974993</v>
      </c>
      <c r="W191" s="10">
        <f t="shared" si="74"/>
        <v>769210471</v>
      </c>
      <c r="X191" s="10">
        <f t="shared" si="74"/>
        <v>44039606333</v>
      </c>
      <c r="Y191" s="10">
        <f t="shared" si="74"/>
        <v>5770004200</v>
      </c>
      <c r="Z191" s="10">
        <f t="shared" si="74"/>
        <v>49809610533</v>
      </c>
      <c r="AA191" s="10">
        <f t="shared" si="74"/>
        <v>16620275489</v>
      </c>
      <c r="AB191" s="10">
        <f t="shared" si="74"/>
        <v>8323797688</v>
      </c>
      <c r="AC191" s="10">
        <f t="shared" si="74"/>
        <v>24944073177</v>
      </c>
      <c r="AD191" s="10">
        <f t="shared" si="74"/>
        <v>304746065</v>
      </c>
      <c r="AE191" s="10">
        <f t="shared" si="74"/>
        <v>415449227</v>
      </c>
      <c r="AF191" s="10">
        <f t="shared" si="74"/>
        <v>720195292</v>
      </c>
    </row>
    <row r="192" spans="1:32" ht="20.100000000000001" customHeight="1">
      <c r="A192" s="69" t="s">
        <v>79</v>
      </c>
      <c r="B192" s="18" t="s">
        <v>2</v>
      </c>
      <c r="C192" s="5">
        <f t="shared" ref="C192:AF195" si="75">C6+C11+C16+C21+C26+C31+C36+C41+C46+C51+C56+C61+C66+C71+C76+C81+C86+C91+C96+C101+C106+C111+C116+C121+C126+C131+C136+C141+C146+C151+C156+C161+C166+C171+C176+C181+C186</f>
        <v>59518984582</v>
      </c>
      <c r="D192" s="5">
        <f t="shared" si="75"/>
        <v>50236782512</v>
      </c>
      <c r="E192" s="6">
        <f t="shared" si="75"/>
        <v>109755767094</v>
      </c>
      <c r="F192" s="5">
        <f t="shared" si="75"/>
        <v>41080247995</v>
      </c>
      <c r="G192" s="5">
        <f t="shared" si="75"/>
        <v>37546787925</v>
      </c>
      <c r="H192" s="7">
        <f t="shared" si="75"/>
        <v>78627035920</v>
      </c>
      <c r="I192" s="5">
        <f t="shared" si="75"/>
        <v>12443251315</v>
      </c>
      <c r="J192" s="5">
        <f t="shared" si="75"/>
        <v>10480331080</v>
      </c>
      <c r="K192" s="7">
        <f t="shared" si="75"/>
        <v>22923582395</v>
      </c>
      <c r="L192" s="5">
        <f t="shared" si="75"/>
        <v>204705489</v>
      </c>
      <c r="M192" s="5">
        <f t="shared" si="75"/>
        <v>156309983</v>
      </c>
      <c r="N192" s="7">
        <f t="shared" si="75"/>
        <v>361015472</v>
      </c>
      <c r="O192" s="5">
        <f t="shared" si="75"/>
        <v>956155275</v>
      </c>
      <c r="P192" s="5">
        <f t="shared" si="75"/>
        <v>1209753927</v>
      </c>
      <c r="Q192" s="7">
        <f t="shared" si="75"/>
        <v>2165909202</v>
      </c>
      <c r="R192" s="5">
        <f t="shared" si="75"/>
        <v>60986986</v>
      </c>
      <c r="S192" s="5">
        <f t="shared" si="75"/>
        <v>21923688</v>
      </c>
      <c r="T192" s="7">
        <f t="shared" si="75"/>
        <v>82910674</v>
      </c>
      <c r="U192" s="5">
        <f t="shared" si="75"/>
        <v>202597095</v>
      </c>
      <c r="V192" s="5">
        <f t="shared" si="75"/>
        <v>81881955</v>
      </c>
      <c r="W192" s="7">
        <f t="shared" si="75"/>
        <v>284479050</v>
      </c>
      <c r="X192" s="5">
        <f t="shared" si="75"/>
        <v>4412410498</v>
      </c>
      <c r="Y192" s="5">
        <f t="shared" si="75"/>
        <v>441690480</v>
      </c>
      <c r="Z192" s="8">
        <f t="shared" si="75"/>
        <v>4854100978</v>
      </c>
      <c r="AA192" s="5">
        <f t="shared" si="75"/>
        <v>5304500</v>
      </c>
      <c r="AB192" s="5">
        <f t="shared" si="75"/>
        <v>30577377</v>
      </c>
      <c r="AC192" s="8">
        <f t="shared" si="75"/>
        <v>35881877</v>
      </c>
      <c r="AD192" s="5">
        <f t="shared" si="75"/>
        <v>153325429</v>
      </c>
      <c r="AE192" s="5">
        <f t="shared" si="75"/>
        <v>267526097</v>
      </c>
      <c r="AF192" s="6">
        <f t="shared" si="75"/>
        <v>420851526</v>
      </c>
    </row>
    <row r="193" spans="1:32" ht="21.75" customHeight="1">
      <c r="A193" s="53"/>
      <c r="B193" s="17" t="s">
        <v>3</v>
      </c>
      <c r="C193" s="5">
        <f t="shared" si="75"/>
        <v>41168396703</v>
      </c>
      <c r="D193" s="5">
        <f t="shared" si="75"/>
        <v>28755257262</v>
      </c>
      <c r="E193" s="6">
        <f t="shared" si="75"/>
        <v>69923653965</v>
      </c>
      <c r="F193" s="5">
        <f t="shared" si="75"/>
        <v>13129359971</v>
      </c>
      <c r="G193" s="5">
        <f t="shared" si="75"/>
        <v>12441386062</v>
      </c>
      <c r="H193" s="7">
        <f t="shared" si="75"/>
        <v>25570746033</v>
      </c>
      <c r="I193" s="5">
        <f t="shared" si="75"/>
        <v>7810334622</v>
      </c>
      <c r="J193" s="5">
        <f t="shared" si="75"/>
        <v>7409155411</v>
      </c>
      <c r="K193" s="7">
        <f t="shared" si="75"/>
        <v>15219490033</v>
      </c>
      <c r="L193" s="5">
        <f t="shared" si="75"/>
        <v>3068833</v>
      </c>
      <c r="M193" s="5">
        <f t="shared" si="75"/>
        <v>1809441</v>
      </c>
      <c r="N193" s="7">
        <f t="shared" si="75"/>
        <v>4878274</v>
      </c>
      <c r="O193" s="5">
        <f t="shared" si="75"/>
        <v>184877246</v>
      </c>
      <c r="P193" s="5">
        <f t="shared" si="75"/>
        <v>141050246</v>
      </c>
      <c r="Q193" s="7">
        <f t="shared" si="75"/>
        <v>325927492</v>
      </c>
      <c r="R193" s="5">
        <f t="shared" si="75"/>
        <v>6623456</v>
      </c>
      <c r="S193" s="5">
        <f t="shared" si="75"/>
        <v>10762704</v>
      </c>
      <c r="T193" s="7">
        <f t="shared" si="75"/>
        <v>17386160</v>
      </c>
      <c r="U193" s="5">
        <f t="shared" si="75"/>
        <v>11821395</v>
      </c>
      <c r="V193" s="5">
        <f t="shared" si="75"/>
        <v>11857449</v>
      </c>
      <c r="W193" s="7">
        <f t="shared" si="75"/>
        <v>23678844</v>
      </c>
      <c r="X193" s="5">
        <f t="shared" si="75"/>
        <v>4543974455</v>
      </c>
      <c r="Y193" s="5">
        <f t="shared" si="75"/>
        <v>884592563</v>
      </c>
      <c r="Z193" s="8">
        <f t="shared" si="75"/>
        <v>5428567018</v>
      </c>
      <c r="AA193" s="5">
        <f t="shared" si="75"/>
        <v>15351580089</v>
      </c>
      <c r="AB193" s="5">
        <f t="shared" si="75"/>
        <v>7706720256</v>
      </c>
      <c r="AC193" s="8">
        <f t="shared" si="75"/>
        <v>23058300345</v>
      </c>
      <c r="AD193" s="5">
        <f t="shared" si="75"/>
        <v>126756636</v>
      </c>
      <c r="AE193" s="5">
        <f t="shared" si="75"/>
        <v>147923130</v>
      </c>
      <c r="AF193" s="6">
        <f t="shared" si="75"/>
        <v>274679766</v>
      </c>
    </row>
    <row r="194" spans="1:32" ht="21.75" customHeight="1">
      <c r="A194" s="53"/>
      <c r="B194" s="17" t="s">
        <v>59</v>
      </c>
      <c r="C194" s="5">
        <f t="shared" si="75"/>
        <v>5866483648</v>
      </c>
      <c r="D194" s="5">
        <f t="shared" si="75"/>
        <v>2143148699</v>
      </c>
      <c r="E194" s="6">
        <f t="shared" si="75"/>
        <v>8009632347</v>
      </c>
      <c r="F194" s="5">
        <f t="shared" si="75"/>
        <v>1593276856</v>
      </c>
      <c r="G194" s="5">
        <f t="shared" si="75"/>
        <v>894138587</v>
      </c>
      <c r="H194" s="7">
        <f t="shared" si="75"/>
        <v>2487415443</v>
      </c>
      <c r="I194" s="5">
        <f t="shared" si="75"/>
        <v>724587011</v>
      </c>
      <c r="J194" s="5">
        <f t="shared" si="75"/>
        <v>594496046</v>
      </c>
      <c r="K194" s="7">
        <f t="shared" si="75"/>
        <v>1319083057</v>
      </c>
      <c r="L194" s="5">
        <f t="shared" si="75"/>
        <v>982152</v>
      </c>
      <c r="M194" s="5">
        <f t="shared" si="75"/>
        <v>624093</v>
      </c>
      <c r="N194" s="7">
        <f t="shared" si="75"/>
        <v>1606245</v>
      </c>
      <c r="O194" s="5">
        <f t="shared" si="75"/>
        <v>36898014</v>
      </c>
      <c r="P194" s="5">
        <f t="shared" si="75"/>
        <v>51511605</v>
      </c>
      <c r="Q194" s="7">
        <f t="shared" si="75"/>
        <v>88409619</v>
      </c>
      <c r="R194" s="5">
        <f t="shared" si="75"/>
        <v>0</v>
      </c>
      <c r="S194" s="5">
        <f t="shared" si="75"/>
        <v>0</v>
      </c>
      <c r="T194" s="7">
        <f t="shared" si="75"/>
        <v>0</v>
      </c>
      <c r="U194" s="5">
        <f t="shared" si="75"/>
        <v>0</v>
      </c>
      <c r="V194" s="5">
        <f t="shared" si="75"/>
        <v>0</v>
      </c>
      <c r="W194" s="7">
        <f t="shared" si="75"/>
        <v>0</v>
      </c>
      <c r="X194" s="5">
        <f t="shared" si="75"/>
        <v>2222684715</v>
      </c>
      <c r="Y194" s="5">
        <f t="shared" si="75"/>
        <v>15878313</v>
      </c>
      <c r="Z194" s="8">
        <f t="shared" si="75"/>
        <v>2238563028</v>
      </c>
      <c r="AA194" s="5">
        <f t="shared" si="75"/>
        <v>1263390900</v>
      </c>
      <c r="AB194" s="5">
        <f t="shared" si="75"/>
        <v>586500055</v>
      </c>
      <c r="AC194" s="8">
        <f t="shared" si="75"/>
        <v>1849890955</v>
      </c>
      <c r="AD194" s="5">
        <f t="shared" si="75"/>
        <v>24664000</v>
      </c>
      <c r="AE194" s="5">
        <f t="shared" si="75"/>
        <v>0</v>
      </c>
      <c r="AF194" s="6">
        <f t="shared" si="75"/>
        <v>24664000</v>
      </c>
    </row>
    <row r="195" spans="1:32" ht="21" customHeight="1" thickBot="1">
      <c r="A195" s="54"/>
      <c r="B195" s="17" t="s">
        <v>4</v>
      </c>
      <c r="C195" s="5">
        <f t="shared" si="75"/>
        <v>128385192155</v>
      </c>
      <c r="D195" s="5">
        <f t="shared" si="75"/>
        <v>90522249538</v>
      </c>
      <c r="E195" s="6">
        <f t="shared" si="75"/>
        <v>218907441693</v>
      </c>
      <c r="F195" s="5">
        <f t="shared" si="75"/>
        <v>56512764740</v>
      </c>
      <c r="G195" s="5">
        <f t="shared" si="75"/>
        <v>53246605579</v>
      </c>
      <c r="H195" s="7">
        <f t="shared" si="75"/>
        <v>109759370319</v>
      </c>
      <c r="I195" s="5">
        <f t="shared" si="75"/>
        <v>38155231286</v>
      </c>
      <c r="J195" s="5">
        <f t="shared" si="75"/>
        <v>31739215433</v>
      </c>
      <c r="K195" s="7">
        <f t="shared" si="75"/>
        <v>69894446719</v>
      </c>
      <c r="L195" s="5">
        <f t="shared" si="75"/>
        <v>229063562</v>
      </c>
      <c r="M195" s="5">
        <f t="shared" si="75"/>
        <v>305823992</v>
      </c>
      <c r="N195" s="7">
        <f t="shared" si="75"/>
        <v>534887554</v>
      </c>
      <c r="O195" s="5">
        <f t="shared" si="75"/>
        <v>387398625</v>
      </c>
      <c r="P195" s="5">
        <f t="shared" si="75"/>
        <v>572282519</v>
      </c>
      <c r="Q195" s="7">
        <f t="shared" si="75"/>
        <v>959681144</v>
      </c>
      <c r="R195" s="5">
        <f t="shared" si="75"/>
        <v>2380289</v>
      </c>
      <c r="S195" s="5">
        <f t="shared" si="75"/>
        <v>7243582</v>
      </c>
      <c r="T195" s="7">
        <f t="shared" si="75"/>
        <v>9623871</v>
      </c>
      <c r="U195" s="5">
        <f t="shared" si="75"/>
        <v>237816988</v>
      </c>
      <c r="V195" s="5">
        <f t="shared" si="75"/>
        <v>223235589</v>
      </c>
      <c r="W195" s="7">
        <f t="shared" si="75"/>
        <v>461052577</v>
      </c>
      <c r="X195" s="5">
        <f t="shared" si="75"/>
        <v>32860536665</v>
      </c>
      <c r="Y195" s="5">
        <f t="shared" si="75"/>
        <v>4427842844</v>
      </c>
      <c r="Z195" s="8">
        <f t="shared" si="75"/>
        <v>37288379509</v>
      </c>
      <c r="AA195" s="5">
        <f t="shared" si="75"/>
        <v>0</v>
      </c>
      <c r="AB195" s="5">
        <f t="shared" si="75"/>
        <v>0</v>
      </c>
      <c r="AC195" s="8">
        <f t="shared" si="75"/>
        <v>0</v>
      </c>
      <c r="AD195" s="5">
        <f t="shared" si="75"/>
        <v>0</v>
      </c>
      <c r="AE195" s="5">
        <f t="shared" si="75"/>
        <v>0</v>
      </c>
      <c r="AF195" s="6">
        <f t="shared" si="75"/>
        <v>0</v>
      </c>
    </row>
    <row r="196" spans="1:32" ht="21.75" customHeight="1" thickBot="1">
      <c r="A196" s="48" t="s">
        <v>63</v>
      </c>
      <c r="B196" s="49"/>
      <c r="C196" s="27">
        <f>79037*30.59*1000</f>
        <v>2417741830</v>
      </c>
      <c r="D196" s="28">
        <f>57444*30.59*1000</f>
        <v>1757211960</v>
      </c>
      <c r="E196" s="29">
        <f>SUM(C196:D196)</f>
        <v>4174953790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21.75" customHeight="1" thickBot="1">
      <c r="A197" s="50" t="s">
        <v>64</v>
      </c>
      <c r="B197" s="51"/>
      <c r="C197" s="27">
        <f>C191-C196</f>
        <v>232521315258</v>
      </c>
      <c r="D197" s="27">
        <f t="shared" ref="D197:E197" si="76">D191-D196</f>
        <v>169900226051</v>
      </c>
      <c r="E197" s="27">
        <f t="shared" si="76"/>
        <v>402421541309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>
      <c r="A198" s="16"/>
      <c r="B198" s="15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</row>
    <row r="199" spans="1:32" ht="16.5" customHeight="1">
      <c r="A199" s="55" t="s">
        <v>72</v>
      </c>
      <c r="B199" s="13" t="s">
        <v>2</v>
      </c>
      <c r="C199" s="5">
        <v>4291009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</row>
    <row r="200" spans="1:32">
      <c r="A200" s="56"/>
      <c r="B200" s="13" t="s">
        <v>56</v>
      </c>
      <c r="C200" s="14">
        <v>18538</v>
      </c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</row>
    <row r="201" spans="1:32">
      <c r="A201" s="56"/>
      <c r="B201" s="13" t="s">
        <v>59</v>
      </c>
      <c r="C201" s="5">
        <v>520</v>
      </c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</row>
    <row r="202" spans="1:32">
      <c r="A202" s="56"/>
      <c r="B202" s="13" t="s">
        <v>4</v>
      </c>
      <c r="C202" s="5">
        <v>5261</v>
      </c>
      <c r="D202" s="11"/>
      <c r="E202" s="11"/>
      <c r="F202" s="11"/>
      <c r="G202" s="11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</row>
    <row r="203" spans="1:32">
      <c r="A203" s="57"/>
      <c r="B203" s="13" t="s">
        <v>57</v>
      </c>
      <c r="C203" s="5">
        <f>C199+C200+C202+C201</f>
        <v>4315328</v>
      </c>
      <c r="D203" s="11"/>
      <c r="E203" s="11"/>
      <c r="F203" s="11"/>
      <c r="G203" s="11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</row>
    <row r="204" spans="1:32">
      <c r="A204" s="11"/>
      <c r="B204" s="11"/>
      <c r="C204" s="11"/>
      <c r="D204" s="11"/>
      <c r="E204" s="11"/>
      <c r="F204" s="11"/>
      <c r="G204" s="11"/>
    </row>
    <row r="205" spans="1:32" s="33" customFormat="1" ht="22.95" customHeight="1">
      <c r="A205" s="70" t="s">
        <v>70</v>
      </c>
      <c r="B205" s="71"/>
      <c r="C205" s="71"/>
      <c r="D205" s="72"/>
      <c r="E205" s="72"/>
      <c r="F205" s="72"/>
      <c r="G205" s="72"/>
      <c r="H205" s="7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</row>
    <row r="206" spans="1:32" s="33" customFormat="1" ht="30.75" customHeight="1">
      <c r="A206" s="70" t="s">
        <v>66</v>
      </c>
      <c r="B206" s="71"/>
      <c r="C206" s="7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</row>
    <row r="207" spans="1:32">
      <c r="A207" s="11"/>
      <c r="B207" s="11"/>
      <c r="C207" s="11"/>
      <c r="D207" s="11"/>
      <c r="E207" s="11"/>
      <c r="F207" s="11"/>
      <c r="G207" s="32"/>
      <c r="H207" s="32"/>
      <c r="I207" s="32"/>
    </row>
    <row r="208" spans="1:32">
      <c r="A208" s="4"/>
      <c r="B208" s="4"/>
      <c r="G208" s="32"/>
      <c r="H208" s="32"/>
      <c r="I208" s="32"/>
    </row>
    <row r="209" spans="1:9">
      <c r="A209" s="4"/>
      <c r="B209" s="4"/>
      <c r="G209" s="32"/>
      <c r="H209" s="32"/>
      <c r="I209" s="32"/>
    </row>
    <row r="210" spans="1:9">
      <c r="A210" s="4"/>
      <c r="B210" s="4"/>
      <c r="G210" s="32"/>
      <c r="H210" s="32"/>
      <c r="I210" s="32"/>
    </row>
    <row r="211" spans="1:9">
      <c r="A211" s="4"/>
      <c r="B211" s="4"/>
      <c r="G211" s="32"/>
      <c r="H211" s="32"/>
      <c r="I211" s="32"/>
    </row>
    <row r="212" spans="1:9">
      <c r="A212" s="4"/>
      <c r="B212" s="4"/>
      <c r="G212" s="32"/>
      <c r="H212" s="32"/>
      <c r="I212" s="32"/>
    </row>
    <row r="213" spans="1:9">
      <c r="A213" s="4"/>
      <c r="B213" s="4"/>
    </row>
  </sheetData>
  <mergeCells count="59">
    <mergeCell ref="X4:Z4"/>
    <mergeCell ref="AA4:AC4"/>
    <mergeCell ref="A1:AF1"/>
    <mergeCell ref="A2:AF2"/>
    <mergeCell ref="A3:A5"/>
    <mergeCell ref="B3:B5"/>
    <mergeCell ref="C3:E4"/>
    <mergeCell ref="F3:W3"/>
    <mergeCell ref="X3:AC3"/>
    <mergeCell ref="AD3:AF4"/>
    <mergeCell ref="F4:H4"/>
    <mergeCell ref="I4:K4"/>
    <mergeCell ref="A31:A34"/>
    <mergeCell ref="L4:N4"/>
    <mergeCell ref="O4:Q4"/>
    <mergeCell ref="R4:T4"/>
    <mergeCell ref="U4:W4"/>
    <mergeCell ref="A6:A9"/>
    <mergeCell ref="A11:A14"/>
    <mergeCell ref="A16:A19"/>
    <mergeCell ref="A21:A24"/>
    <mergeCell ref="A26:A29"/>
    <mergeCell ref="A91:A94"/>
    <mergeCell ref="A36:A39"/>
    <mergeCell ref="A41:A44"/>
    <mergeCell ref="A46:A49"/>
    <mergeCell ref="A51:A54"/>
    <mergeCell ref="A56:A59"/>
    <mergeCell ref="A61:A64"/>
    <mergeCell ref="A66:A69"/>
    <mergeCell ref="A71:A74"/>
    <mergeCell ref="A76:A79"/>
    <mergeCell ref="A81:A84"/>
    <mergeCell ref="A86:A89"/>
    <mergeCell ref="A151:A154"/>
    <mergeCell ref="A96:A99"/>
    <mergeCell ref="A101:A104"/>
    <mergeCell ref="A106:A109"/>
    <mergeCell ref="A111:A114"/>
    <mergeCell ref="A116:A119"/>
    <mergeCell ref="A121:A124"/>
    <mergeCell ref="A126:A129"/>
    <mergeCell ref="A131:A134"/>
    <mergeCell ref="A136:A139"/>
    <mergeCell ref="A141:A144"/>
    <mergeCell ref="A146:A149"/>
    <mergeCell ref="A205:H205"/>
    <mergeCell ref="A206:C206"/>
    <mergeCell ref="A156:A159"/>
    <mergeCell ref="A161:A164"/>
    <mergeCell ref="A166:A169"/>
    <mergeCell ref="A171:A174"/>
    <mergeCell ref="A176:A179"/>
    <mergeCell ref="A181:A184"/>
    <mergeCell ref="A186:A189"/>
    <mergeCell ref="A192:A195"/>
    <mergeCell ref="A196:B196"/>
    <mergeCell ref="A197:B197"/>
    <mergeCell ref="A199:A203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30" fitToHeight="2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4D901-9E93-48D6-804B-A4EE165405BC}">
  <sheetPr>
    <pageSetUpPr fitToPage="1"/>
  </sheetPr>
  <dimension ref="A1:AF213"/>
  <sheetViews>
    <sheetView topLeftCell="A190" workbookViewId="0">
      <selection activeCell="E197" sqref="E197"/>
    </sheetView>
  </sheetViews>
  <sheetFormatPr defaultColWidth="19.44140625" defaultRowHeight="16.2"/>
  <cols>
    <col min="1" max="1" width="19.44140625" style="2"/>
    <col min="2" max="2" width="19.44140625" style="3"/>
    <col min="3" max="5" width="19.88671875" style="4" bestFit="1" customWidth="1"/>
    <col min="6" max="32" width="19.44140625" style="4"/>
    <col min="33" max="16384" width="19.44140625" style="1"/>
  </cols>
  <sheetData>
    <row r="1" spans="1:32" ht="37.5" customHeight="1">
      <c r="A1" s="58" t="s">
        <v>75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2" ht="26.25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23" customFormat="1" ht="20.85" customHeight="1">
      <c r="A3" s="79" t="s">
        <v>22</v>
      </c>
      <c r="B3" s="37" t="s">
        <v>1</v>
      </c>
      <c r="C3" s="82" t="s">
        <v>82</v>
      </c>
      <c r="D3" s="83"/>
      <c r="E3" s="84"/>
      <c r="F3" s="88" t="s">
        <v>9</v>
      </c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1" t="s">
        <v>10</v>
      </c>
      <c r="Y3" s="92"/>
      <c r="Z3" s="92"/>
      <c r="AA3" s="92"/>
      <c r="AB3" s="92"/>
      <c r="AC3" s="93"/>
      <c r="AD3" s="94" t="s">
        <v>11</v>
      </c>
      <c r="AE3" s="95"/>
      <c r="AF3" s="96"/>
    </row>
    <row r="4" spans="1:32" s="23" customFormat="1" ht="20.100000000000001" customHeight="1">
      <c r="A4" s="80"/>
      <c r="B4" s="37" t="s">
        <v>1</v>
      </c>
      <c r="C4" s="85"/>
      <c r="D4" s="86"/>
      <c r="E4" s="87"/>
      <c r="F4" s="73" t="s">
        <v>12</v>
      </c>
      <c r="G4" s="74"/>
      <c r="H4" s="75"/>
      <c r="I4" s="73" t="s">
        <v>13</v>
      </c>
      <c r="J4" s="74"/>
      <c r="K4" s="75"/>
      <c r="L4" s="73" t="s">
        <v>14</v>
      </c>
      <c r="M4" s="74"/>
      <c r="N4" s="75"/>
      <c r="O4" s="73" t="s">
        <v>15</v>
      </c>
      <c r="P4" s="74"/>
      <c r="Q4" s="75"/>
      <c r="R4" s="73" t="s">
        <v>60</v>
      </c>
      <c r="S4" s="74"/>
      <c r="T4" s="75"/>
      <c r="U4" s="73" t="s">
        <v>16</v>
      </c>
      <c r="V4" s="74"/>
      <c r="W4" s="75"/>
      <c r="X4" s="76" t="s">
        <v>17</v>
      </c>
      <c r="Y4" s="77"/>
      <c r="Z4" s="78"/>
      <c r="AA4" s="76" t="s">
        <v>18</v>
      </c>
      <c r="AB4" s="77"/>
      <c r="AC4" s="78"/>
      <c r="AD4" s="97"/>
      <c r="AE4" s="98"/>
      <c r="AF4" s="99"/>
    </row>
    <row r="5" spans="1:32" s="23" customFormat="1" ht="20.100000000000001" customHeight="1">
      <c r="A5" s="81"/>
      <c r="B5" s="37"/>
      <c r="C5" s="24" t="s">
        <v>19</v>
      </c>
      <c r="D5" s="24" t="s">
        <v>20</v>
      </c>
      <c r="E5" s="24" t="s">
        <v>21</v>
      </c>
      <c r="F5" s="26" t="s">
        <v>19</v>
      </c>
      <c r="G5" s="26" t="s">
        <v>20</v>
      </c>
      <c r="H5" s="26" t="s">
        <v>21</v>
      </c>
      <c r="I5" s="26" t="s">
        <v>19</v>
      </c>
      <c r="J5" s="26" t="s">
        <v>20</v>
      </c>
      <c r="K5" s="26" t="s">
        <v>21</v>
      </c>
      <c r="L5" s="26" t="s">
        <v>19</v>
      </c>
      <c r="M5" s="26" t="s">
        <v>20</v>
      </c>
      <c r="N5" s="26" t="s">
        <v>21</v>
      </c>
      <c r="O5" s="26" t="s">
        <v>19</v>
      </c>
      <c r="P5" s="26" t="s">
        <v>20</v>
      </c>
      <c r="Q5" s="26" t="s">
        <v>21</v>
      </c>
      <c r="R5" s="26" t="s">
        <v>19</v>
      </c>
      <c r="S5" s="26" t="s">
        <v>20</v>
      </c>
      <c r="T5" s="26" t="s">
        <v>21</v>
      </c>
      <c r="U5" s="26" t="s">
        <v>19</v>
      </c>
      <c r="V5" s="26" t="s">
        <v>20</v>
      </c>
      <c r="W5" s="26" t="s">
        <v>21</v>
      </c>
      <c r="X5" s="25" t="s">
        <v>19</v>
      </c>
      <c r="Y5" s="25" t="s">
        <v>20</v>
      </c>
      <c r="Z5" s="25" t="s">
        <v>21</v>
      </c>
      <c r="AA5" s="25" t="s">
        <v>19</v>
      </c>
      <c r="AB5" s="25" t="s">
        <v>20</v>
      </c>
      <c r="AC5" s="25" t="s">
        <v>21</v>
      </c>
      <c r="AD5" s="24" t="s">
        <v>19</v>
      </c>
      <c r="AE5" s="24" t="s">
        <v>20</v>
      </c>
      <c r="AF5" s="24" t="s">
        <v>21</v>
      </c>
    </row>
    <row r="6" spans="1:32" ht="19.5" customHeight="1">
      <c r="A6" s="52" t="s">
        <v>23</v>
      </c>
      <c r="B6" s="18" t="s">
        <v>2</v>
      </c>
      <c r="C6" s="5">
        <f>F6+I6+L6+O6+U6+X6+AA6+AD6+R6</f>
        <v>48177152574</v>
      </c>
      <c r="D6" s="5">
        <f>G6+J6+M6+P6+V6+Y6+AB6+AE6+S6</f>
        <v>42021412609</v>
      </c>
      <c r="E6" s="6">
        <f>H6+K6+N6+Q6+W6+Z6+AC6+AF6+T6</f>
        <v>90198565183</v>
      </c>
      <c r="F6" s="5">
        <v>35043424307</v>
      </c>
      <c r="G6" s="5">
        <v>32577140801</v>
      </c>
      <c r="H6" s="5">
        <f>F6+G6</f>
        <v>67620565108</v>
      </c>
      <c r="I6" s="5">
        <v>10631148775</v>
      </c>
      <c r="J6" s="5">
        <v>8652571542</v>
      </c>
      <c r="K6" s="5">
        <f>I6+J6</f>
        <v>19283720317</v>
      </c>
      <c r="L6" s="5">
        <v>4119220</v>
      </c>
      <c r="M6" s="5">
        <v>3896185</v>
      </c>
      <c r="N6" s="5">
        <f>L6+M6</f>
        <v>8015405</v>
      </c>
      <c r="O6" s="5">
        <v>782214349</v>
      </c>
      <c r="P6" s="5">
        <v>640221243</v>
      </c>
      <c r="Q6" s="5">
        <f>O6+P6</f>
        <v>1422435592</v>
      </c>
      <c r="R6" s="5">
        <v>30017773</v>
      </c>
      <c r="S6" s="5">
        <v>19320739</v>
      </c>
      <c r="T6" s="5">
        <f>R6+S6</f>
        <v>49338512</v>
      </c>
      <c r="U6" s="5">
        <v>78369492</v>
      </c>
      <c r="V6" s="5">
        <v>36186477</v>
      </c>
      <c r="W6" s="5">
        <f>U6+V6</f>
        <v>114555969</v>
      </c>
      <c r="X6" s="5">
        <v>1560345459</v>
      </c>
      <c r="Y6" s="5">
        <v>72276038</v>
      </c>
      <c r="Z6" s="8">
        <f>X6+Y6</f>
        <v>1632621497</v>
      </c>
      <c r="AA6" s="5">
        <v>0</v>
      </c>
      <c r="AB6" s="5">
        <v>0</v>
      </c>
      <c r="AC6" s="8">
        <f>AA6+AB6</f>
        <v>0</v>
      </c>
      <c r="AD6" s="5">
        <v>47513199</v>
      </c>
      <c r="AE6" s="5">
        <v>19799584</v>
      </c>
      <c r="AF6" s="6">
        <f>AD6+AE6</f>
        <v>67312783</v>
      </c>
    </row>
    <row r="7" spans="1:32" ht="19.5" customHeight="1">
      <c r="A7" s="53"/>
      <c r="B7" s="17" t="s">
        <v>3</v>
      </c>
      <c r="C7" s="5">
        <f t="shared" ref="C7:E9" si="0">F7+I7+L7+O7+U7+X7+AA7+AD7+R7</f>
        <v>20056088305</v>
      </c>
      <c r="D7" s="5">
        <f t="shared" si="0"/>
        <v>20691761771</v>
      </c>
      <c r="E7" s="6">
        <f t="shared" si="0"/>
        <v>40747850076</v>
      </c>
      <c r="F7" s="5">
        <v>10166955047</v>
      </c>
      <c r="G7" s="5">
        <v>11863225901</v>
      </c>
      <c r="H7" s="5">
        <f>F7+G7</f>
        <v>22030180948</v>
      </c>
      <c r="I7" s="5">
        <v>8101683308</v>
      </c>
      <c r="J7" s="5">
        <v>8320656307</v>
      </c>
      <c r="K7" s="5">
        <f>I7+J7</f>
        <v>16422339615</v>
      </c>
      <c r="L7" s="5">
        <v>0</v>
      </c>
      <c r="M7" s="5">
        <v>336465</v>
      </c>
      <c r="N7" s="5">
        <f>L7+M7</f>
        <v>336465</v>
      </c>
      <c r="O7" s="5">
        <v>126012220</v>
      </c>
      <c r="P7" s="5">
        <v>162197586</v>
      </c>
      <c r="Q7" s="5">
        <f>O7+P7</f>
        <v>288209806</v>
      </c>
      <c r="R7" s="5">
        <v>14711012</v>
      </c>
      <c r="S7" s="5">
        <v>1089634</v>
      </c>
      <c r="T7" s="5">
        <f>R7+S7</f>
        <v>15800646</v>
      </c>
      <c r="U7" s="5">
        <v>8745910</v>
      </c>
      <c r="V7" s="5">
        <v>11966371</v>
      </c>
      <c r="W7" s="5">
        <f>U7+V7</f>
        <v>20712281</v>
      </c>
      <c r="X7" s="5">
        <v>1229589778</v>
      </c>
      <c r="Y7" s="5">
        <v>75146940</v>
      </c>
      <c r="Z7" s="8">
        <f>X7+Y7</f>
        <v>1304736718</v>
      </c>
      <c r="AA7" s="5">
        <v>373478530</v>
      </c>
      <c r="AB7" s="5">
        <v>257142567</v>
      </c>
      <c r="AC7" s="8">
        <f>AA7+AB7</f>
        <v>630621097</v>
      </c>
      <c r="AD7" s="5">
        <v>34912500</v>
      </c>
      <c r="AE7" s="5">
        <v>0</v>
      </c>
      <c r="AF7" s="6">
        <f>AD7+AE7</f>
        <v>34912500</v>
      </c>
    </row>
    <row r="8" spans="1:32" ht="19.5" customHeight="1">
      <c r="A8" s="53"/>
      <c r="B8" s="17" t="s">
        <v>59</v>
      </c>
      <c r="C8" s="5">
        <f t="shared" si="0"/>
        <v>1563733046</v>
      </c>
      <c r="D8" s="5">
        <f t="shared" si="0"/>
        <v>851660113</v>
      </c>
      <c r="E8" s="6">
        <f t="shared" si="0"/>
        <v>2415393159</v>
      </c>
      <c r="F8" s="5">
        <v>1374284898</v>
      </c>
      <c r="G8" s="5">
        <v>810798688</v>
      </c>
      <c r="H8" s="5">
        <f>F8+G8</f>
        <v>2185083586</v>
      </c>
      <c r="I8" s="5">
        <v>121595026</v>
      </c>
      <c r="J8" s="5">
        <v>39528265</v>
      </c>
      <c r="K8" s="5">
        <f>I8+J8</f>
        <v>161123291</v>
      </c>
      <c r="L8" s="5">
        <v>0</v>
      </c>
      <c r="M8" s="5">
        <v>0</v>
      </c>
      <c r="N8" s="5">
        <f>L8+M8</f>
        <v>0</v>
      </c>
      <c r="O8" s="5">
        <v>14221175</v>
      </c>
      <c r="P8" s="5">
        <v>0</v>
      </c>
      <c r="Q8" s="5">
        <f>O8+P8</f>
        <v>14221175</v>
      </c>
      <c r="R8" s="5">
        <v>0</v>
      </c>
      <c r="S8" s="5">
        <v>0</v>
      </c>
      <c r="T8" s="5">
        <f>R8+S8</f>
        <v>0</v>
      </c>
      <c r="U8" s="5">
        <v>0</v>
      </c>
      <c r="V8" s="5">
        <v>1333160</v>
      </c>
      <c r="W8" s="5">
        <f>U8+V8</f>
        <v>1333160</v>
      </c>
      <c r="X8" s="5">
        <v>1559547</v>
      </c>
      <c r="Y8" s="5">
        <v>0</v>
      </c>
      <c r="Z8" s="8">
        <f>X8+Y8</f>
        <v>1559547</v>
      </c>
      <c r="AA8" s="5">
        <v>52072400</v>
      </c>
      <c r="AB8" s="5">
        <v>0</v>
      </c>
      <c r="AC8" s="8">
        <f>AA8+AB8</f>
        <v>52072400</v>
      </c>
      <c r="AD8" s="5">
        <v>0</v>
      </c>
      <c r="AE8" s="5">
        <v>0</v>
      </c>
      <c r="AF8" s="6">
        <f>AD8+AE8</f>
        <v>0</v>
      </c>
    </row>
    <row r="9" spans="1:32" ht="19.5" customHeight="1">
      <c r="A9" s="54"/>
      <c r="B9" s="17" t="s">
        <v>4</v>
      </c>
      <c r="C9" s="5">
        <f t="shared" si="0"/>
        <v>92114931984</v>
      </c>
      <c r="D9" s="5">
        <f t="shared" si="0"/>
        <v>82261449822</v>
      </c>
      <c r="E9" s="6">
        <f t="shared" si="0"/>
        <v>174376381806</v>
      </c>
      <c r="F9" s="5">
        <v>35959112453</v>
      </c>
      <c r="G9" s="5">
        <v>32380191876</v>
      </c>
      <c r="H9" s="5">
        <f>F9+G9</f>
        <v>68339304329</v>
      </c>
      <c r="I9" s="5">
        <v>42273215057</v>
      </c>
      <c r="J9" s="5">
        <v>48023544001</v>
      </c>
      <c r="K9" s="5">
        <f>I9+J9</f>
        <v>90296759058</v>
      </c>
      <c r="L9" s="5">
        <v>10437222</v>
      </c>
      <c r="M9" s="5">
        <v>360491</v>
      </c>
      <c r="N9" s="5">
        <f>L9+M9</f>
        <v>10797713</v>
      </c>
      <c r="O9" s="5">
        <v>318329069</v>
      </c>
      <c r="P9" s="5">
        <v>324750355</v>
      </c>
      <c r="Q9" s="5">
        <f>O9+P9</f>
        <v>643079424</v>
      </c>
      <c r="R9" s="5">
        <v>0</v>
      </c>
      <c r="S9" s="5">
        <v>3292</v>
      </c>
      <c r="T9" s="5">
        <f>R9+S9</f>
        <v>3292</v>
      </c>
      <c r="U9" s="5">
        <v>287378860</v>
      </c>
      <c r="V9" s="5">
        <v>30998977</v>
      </c>
      <c r="W9" s="5">
        <f>U9+V9</f>
        <v>318377837</v>
      </c>
      <c r="X9" s="5">
        <v>13266459323</v>
      </c>
      <c r="Y9" s="5">
        <v>1501600830</v>
      </c>
      <c r="Z9" s="8">
        <f>X9+Y9</f>
        <v>14768060153</v>
      </c>
      <c r="AA9" s="5">
        <v>0</v>
      </c>
      <c r="AB9" s="5">
        <v>0</v>
      </c>
      <c r="AC9" s="8">
        <f>AA9+AB9</f>
        <v>0</v>
      </c>
      <c r="AD9" s="5">
        <v>0</v>
      </c>
      <c r="AE9" s="5">
        <v>0</v>
      </c>
      <c r="AF9" s="6">
        <f>AD9+AE9</f>
        <v>0</v>
      </c>
    </row>
    <row r="10" spans="1:32" ht="19.5" customHeight="1" thickBot="1">
      <c r="A10" s="22" t="s">
        <v>5</v>
      </c>
      <c r="B10" s="21"/>
      <c r="C10" s="9">
        <f t="shared" ref="C10:AF10" si="1">SUM(C6:C9)</f>
        <v>161911905909</v>
      </c>
      <c r="D10" s="9">
        <f t="shared" si="1"/>
        <v>145826284315</v>
      </c>
      <c r="E10" s="9">
        <f t="shared" si="1"/>
        <v>307738190224</v>
      </c>
      <c r="F10" s="9">
        <f t="shared" si="1"/>
        <v>82543776705</v>
      </c>
      <c r="G10" s="9">
        <f t="shared" si="1"/>
        <v>77631357266</v>
      </c>
      <c r="H10" s="9">
        <f t="shared" si="1"/>
        <v>160175133971</v>
      </c>
      <c r="I10" s="9">
        <f t="shared" si="1"/>
        <v>61127642166</v>
      </c>
      <c r="J10" s="9">
        <f t="shared" si="1"/>
        <v>65036300115</v>
      </c>
      <c r="K10" s="9">
        <f t="shared" si="1"/>
        <v>126163942281</v>
      </c>
      <c r="L10" s="9">
        <f t="shared" si="1"/>
        <v>14556442</v>
      </c>
      <c r="M10" s="9">
        <f t="shared" si="1"/>
        <v>4593141</v>
      </c>
      <c r="N10" s="9">
        <f t="shared" si="1"/>
        <v>19149583</v>
      </c>
      <c r="O10" s="9">
        <f t="shared" si="1"/>
        <v>1240776813</v>
      </c>
      <c r="P10" s="9">
        <f t="shared" si="1"/>
        <v>1127169184</v>
      </c>
      <c r="Q10" s="9">
        <f t="shared" si="1"/>
        <v>2367945997</v>
      </c>
      <c r="R10" s="9">
        <f t="shared" si="1"/>
        <v>44728785</v>
      </c>
      <c r="S10" s="9">
        <f t="shared" si="1"/>
        <v>20413665</v>
      </c>
      <c r="T10" s="9">
        <f t="shared" si="1"/>
        <v>65142450</v>
      </c>
      <c r="U10" s="9">
        <f t="shared" si="1"/>
        <v>374494262</v>
      </c>
      <c r="V10" s="9">
        <f t="shared" si="1"/>
        <v>80484985</v>
      </c>
      <c r="W10" s="9">
        <f t="shared" si="1"/>
        <v>454979247</v>
      </c>
      <c r="X10" s="9">
        <f t="shared" si="1"/>
        <v>16057954107</v>
      </c>
      <c r="Y10" s="9">
        <f t="shared" si="1"/>
        <v>1649023808</v>
      </c>
      <c r="Z10" s="9">
        <f t="shared" si="1"/>
        <v>17706977915</v>
      </c>
      <c r="AA10" s="9">
        <f t="shared" si="1"/>
        <v>425550930</v>
      </c>
      <c r="AB10" s="9">
        <f t="shared" si="1"/>
        <v>257142567</v>
      </c>
      <c r="AC10" s="9">
        <f t="shared" si="1"/>
        <v>682693497</v>
      </c>
      <c r="AD10" s="9">
        <f t="shared" si="1"/>
        <v>82425699</v>
      </c>
      <c r="AE10" s="9">
        <f t="shared" si="1"/>
        <v>19799584</v>
      </c>
      <c r="AF10" s="9">
        <f t="shared" si="1"/>
        <v>102225283</v>
      </c>
    </row>
    <row r="11" spans="1:32" ht="19.5" customHeight="1">
      <c r="A11" s="69" t="s">
        <v>24</v>
      </c>
      <c r="B11" s="18" t="s">
        <v>2</v>
      </c>
      <c r="C11" s="5">
        <f>F11+I11+L11+O11+U11+X11+AA11+AD11+R11</f>
        <v>64419172</v>
      </c>
      <c r="D11" s="5">
        <f>G11+J11+M11+P11+V11+Y11+AB11+AE11+S11</f>
        <v>19813042</v>
      </c>
      <c r="E11" s="6">
        <f>H11+K11+N11+Q11+W11+Z11+AC11+AF11+T11</f>
        <v>84232214</v>
      </c>
      <c r="F11" s="5">
        <v>2661412</v>
      </c>
      <c r="G11" s="5">
        <v>10155448</v>
      </c>
      <c r="H11" s="5">
        <f>F11+G11</f>
        <v>12816860</v>
      </c>
      <c r="I11" s="5">
        <v>0</v>
      </c>
      <c r="J11" s="5">
        <v>0</v>
      </c>
      <c r="K11" s="5">
        <f>I11+J11</f>
        <v>0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0</v>
      </c>
      <c r="V11" s="5">
        <v>0</v>
      </c>
      <c r="W11" s="5">
        <f>U11+V11</f>
        <v>0</v>
      </c>
      <c r="X11" s="5">
        <v>61757760</v>
      </c>
      <c r="Y11" s="5">
        <v>9657594</v>
      </c>
      <c r="Z11" s="8">
        <f>X11+Y11</f>
        <v>71415354</v>
      </c>
      <c r="AA11" s="5">
        <v>0</v>
      </c>
      <c r="AB11" s="5">
        <v>0</v>
      </c>
      <c r="AC11" s="8">
        <f>AA11+AB11</f>
        <v>0</v>
      </c>
      <c r="AD11" s="5">
        <v>0</v>
      </c>
      <c r="AE11" s="5">
        <v>0</v>
      </c>
      <c r="AF11" s="6">
        <f>AD11+AE11</f>
        <v>0</v>
      </c>
    </row>
    <row r="12" spans="1:32" ht="19.5" customHeight="1">
      <c r="A12" s="53"/>
      <c r="B12" s="17" t="s">
        <v>3</v>
      </c>
      <c r="C12" s="5">
        <f t="shared" ref="C12:E14" si="2">F12+I12+L12+O12+U12+X12+AA12+AD12+R12</f>
        <v>13532681</v>
      </c>
      <c r="D12" s="5">
        <f t="shared" si="2"/>
        <v>311535</v>
      </c>
      <c r="E12" s="6">
        <f t="shared" si="2"/>
        <v>13844216</v>
      </c>
      <c r="F12" s="5">
        <v>0</v>
      </c>
      <c r="G12" s="5">
        <v>0</v>
      </c>
      <c r="H12" s="5">
        <f>F12+G12</f>
        <v>0</v>
      </c>
      <c r="I12" s="5">
        <v>0</v>
      </c>
      <c r="J12" s="5">
        <v>0</v>
      </c>
      <c r="K12" s="5">
        <f>I12+J12</f>
        <v>0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0</v>
      </c>
      <c r="V12" s="5">
        <v>0</v>
      </c>
      <c r="W12" s="5">
        <f>U12+V12</f>
        <v>0</v>
      </c>
      <c r="X12" s="5">
        <v>13532681</v>
      </c>
      <c r="Y12" s="5">
        <v>311535</v>
      </c>
      <c r="Z12" s="8">
        <f>X12+Y12</f>
        <v>13844216</v>
      </c>
      <c r="AA12" s="5">
        <v>0</v>
      </c>
      <c r="AB12" s="5">
        <v>0</v>
      </c>
      <c r="AC12" s="8">
        <f>AA12+AB12</f>
        <v>0</v>
      </c>
      <c r="AD12" s="5">
        <v>0</v>
      </c>
      <c r="AE12" s="5">
        <v>0</v>
      </c>
      <c r="AF12" s="6">
        <f>AD12+AE12</f>
        <v>0</v>
      </c>
    </row>
    <row r="13" spans="1:32" ht="19.5" customHeight="1">
      <c r="A13" s="53"/>
      <c r="B13" s="17" t="s">
        <v>59</v>
      </c>
      <c r="C13" s="5">
        <f t="shared" si="2"/>
        <v>625271162</v>
      </c>
      <c r="D13" s="5">
        <f t="shared" si="2"/>
        <v>0</v>
      </c>
      <c r="E13" s="6">
        <f t="shared" si="2"/>
        <v>625271162</v>
      </c>
      <c r="F13" s="5">
        <v>0</v>
      </c>
      <c r="G13" s="5">
        <v>0</v>
      </c>
      <c r="H13" s="5">
        <f>F13+G13</f>
        <v>0</v>
      </c>
      <c r="I13" s="5">
        <v>0</v>
      </c>
      <c r="J13" s="5">
        <v>0</v>
      </c>
      <c r="K13" s="5">
        <f>I13+J13</f>
        <v>0</v>
      </c>
      <c r="L13" s="5">
        <v>0</v>
      </c>
      <c r="M13" s="5">
        <v>0</v>
      </c>
      <c r="N13" s="5">
        <f>L13+M13</f>
        <v>0</v>
      </c>
      <c r="O13" s="5">
        <v>0</v>
      </c>
      <c r="P13" s="5">
        <v>0</v>
      </c>
      <c r="Q13" s="5">
        <f>O13+P13</f>
        <v>0</v>
      </c>
      <c r="R13" s="5">
        <v>0</v>
      </c>
      <c r="S13" s="5">
        <v>0</v>
      </c>
      <c r="T13" s="5">
        <f>R13+S13</f>
        <v>0</v>
      </c>
      <c r="U13" s="5">
        <v>0</v>
      </c>
      <c r="V13" s="5">
        <v>0</v>
      </c>
      <c r="W13" s="5">
        <f>U13+V13</f>
        <v>0</v>
      </c>
      <c r="X13" s="5">
        <v>625271162</v>
      </c>
      <c r="Y13" s="5">
        <v>0</v>
      </c>
      <c r="Z13" s="8">
        <f>X13+Y13</f>
        <v>625271162</v>
      </c>
      <c r="AA13" s="5">
        <v>0</v>
      </c>
      <c r="AB13" s="5">
        <v>0</v>
      </c>
      <c r="AC13" s="8">
        <f>AA13+AB13</f>
        <v>0</v>
      </c>
      <c r="AD13" s="5">
        <v>0</v>
      </c>
      <c r="AE13" s="5">
        <v>0</v>
      </c>
      <c r="AF13" s="6">
        <f>AD13+AE13</f>
        <v>0</v>
      </c>
    </row>
    <row r="14" spans="1:32" ht="19.5" customHeight="1">
      <c r="A14" s="54"/>
      <c r="B14" s="17" t="s">
        <v>4</v>
      </c>
      <c r="C14" s="5">
        <f t="shared" si="2"/>
        <v>401283825</v>
      </c>
      <c r="D14" s="5">
        <f t="shared" si="2"/>
        <v>110297528</v>
      </c>
      <c r="E14" s="6">
        <f t="shared" si="2"/>
        <v>511581353</v>
      </c>
      <c r="F14" s="5">
        <v>15549944</v>
      </c>
      <c r="G14" s="5">
        <v>108579724</v>
      </c>
      <c r="H14" s="5">
        <f>F14+G14</f>
        <v>124129668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70741</v>
      </c>
      <c r="V14" s="5">
        <v>0</v>
      </c>
      <c r="W14" s="5">
        <f>U14+V14</f>
        <v>70741</v>
      </c>
      <c r="X14" s="5">
        <v>385663140</v>
      </c>
      <c r="Y14" s="5">
        <v>1717804</v>
      </c>
      <c r="Z14" s="8">
        <f>X14+Y14</f>
        <v>387380944</v>
      </c>
      <c r="AA14" s="5">
        <v>0</v>
      </c>
      <c r="AB14" s="5">
        <v>0</v>
      </c>
      <c r="AC14" s="8">
        <f>AA14+AB14</f>
        <v>0</v>
      </c>
      <c r="AD14" s="5">
        <v>0</v>
      </c>
      <c r="AE14" s="5">
        <v>0</v>
      </c>
      <c r="AF14" s="6">
        <f>AD14+AE14</f>
        <v>0</v>
      </c>
    </row>
    <row r="15" spans="1:32" ht="19.5" customHeight="1" thickBot="1">
      <c r="A15" s="22" t="s">
        <v>5</v>
      </c>
      <c r="B15" s="21"/>
      <c r="C15" s="9">
        <f t="shared" ref="C15:AF15" si="3">SUM(C11:C14)</f>
        <v>1104506840</v>
      </c>
      <c r="D15" s="9">
        <f t="shared" si="3"/>
        <v>130422105</v>
      </c>
      <c r="E15" s="9">
        <f t="shared" si="3"/>
        <v>1234928945</v>
      </c>
      <c r="F15" s="9">
        <f t="shared" si="3"/>
        <v>18211356</v>
      </c>
      <c r="G15" s="9">
        <f t="shared" si="3"/>
        <v>118735172</v>
      </c>
      <c r="H15" s="9">
        <f t="shared" si="3"/>
        <v>136946528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0</v>
      </c>
      <c r="T15" s="9">
        <f t="shared" si="3"/>
        <v>0</v>
      </c>
      <c r="U15" s="9">
        <f t="shared" si="3"/>
        <v>70741</v>
      </c>
      <c r="V15" s="9">
        <f t="shared" si="3"/>
        <v>0</v>
      </c>
      <c r="W15" s="9">
        <f t="shared" si="3"/>
        <v>70741</v>
      </c>
      <c r="X15" s="9">
        <f t="shared" si="3"/>
        <v>1086224743</v>
      </c>
      <c r="Y15" s="9">
        <f t="shared" si="3"/>
        <v>11686933</v>
      </c>
      <c r="Z15" s="9">
        <f t="shared" si="3"/>
        <v>1097911676</v>
      </c>
      <c r="AA15" s="9">
        <f t="shared" si="3"/>
        <v>0</v>
      </c>
      <c r="AB15" s="9">
        <f t="shared" si="3"/>
        <v>0</v>
      </c>
      <c r="AC15" s="9">
        <f t="shared" si="3"/>
        <v>0</v>
      </c>
      <c r="AD15" s="9">
        <f t="shared" si="3"/>
        <v>0</v>
      </c>
      <c r="AE15" s="9">
        <f t="shared" si="3"/>
        <v>0</v>
      </c>
      <c r="AF15" s="9">
        <f t="shared" si="3"/>
        <v>0</v>
      </c>
    </row>
    <row r="16" spans="1:32" ht="19.5" customHeight="1">
      <c r="A16" s="69" t="s">
        <v>7</v>
      </c>
      <c r="B16" s="18" t="s">
        <v>2</v>
      </c>
      <c r="C16" s="5">
        <f>F16+I16+L16+O16+U16+X16+AA16+AD16+R16</f>
        <v>230315052</v>
      </c>
      <c r="D16" s="5">
        <f>G16+J16+M16+P16+V16+Y16+AB16+AE16+S16</f>
        <v>197522136</v>
      </c>
      <c r="E16" s="6">
        <f>H16+K16+N16+Q16+W16+Z16+AC16+AF16+T16</f>
        <v>427837188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0</v>
      </c>
      <c r="W16" s="5">
        <f>U16+V16</f>
        <v>0</v>
      </c>
      <c r="X16" s="5">
        <v>1753077</v>
      </c>
      <c r="Y16" s="5">
        <v>0</v>
      </c>
      <c r="Z16" s="8">
        <f>X16+Y16</f>
        <v>1753077</v>
      </c>
      <c r="AA16" s="5">
        <v>0</v>
      </c>
      <c r="AB16" s="5">
        <v>0</v>
      </c>
      <c r="AC16" s="8">
        <f>AA16+AB16</f>
        <v>0</v>
      </c>
      <c r="AD16" s="5">
        <v>228561975</v>
      </c>
      <c r="AE16" s="5">
        <v>197522136</v>
      </c>
      <c r="AF16" s="6">
        <f>AD16+AE16</f>
        <v>426084111</v>
      </c>
    </row>
    <row r="17" spans="1:32" ht="19.5" customHeight="1">
      <c r="A17" s="53"/>
      <c r="B17" s="17" t="s">
        <v>3</v>
      </c>
      <c r="C17" s="5">
        <f t="shared" ref="C17:E19" si="4">F17+I17+L17+O17+U17+X17+AA17+AD17+R17</f>
        <v>483202925</v>
      </c>
      <c r="D17" s="5">
        <f t="shared" si="4"/>
        <v>219421482</v>
      </c>
      <c r="E17" s="6">
        <f t="shared" si="4"/>
        <v>702624407</v>
      </c>
      <c r="F17" s="5">
        <v>0</v>
      </c>
      <c r="G17" s="5">
        <v>0</v>
      </c>
      <c r="H17" s="5">
        <f>F17+G17</f>
        <v>0</v>
      </c>
      <c r="I17" s="5">
        <v>0</v>
      </c>
      <c r="J17" s="5">
        <v>0</v>
      </c>
      <c r="K17" s="5">
        <f>I17+J17</f>
        <v>0</v>
      </c>
      <c r="L17" s="5">
        <v>0</v>
      </c>
      <c r="M17" s="5">
        <v>0</v>
      </c>
      <c r="N17" s="5">
        <f>L17+M17</f>
        <v>0</v>
      </c>
      <c r="O17" s="5">
        <v>0</v>
      </c>
      <c r="P17" s="5">
        <v>0</v>
      </c>
      <c r="Q17" s="5">
        <f>O17+P17</f>
        <v>0</v>
      </c>
      <c r="R17" s="5">
        <v>0</v>
      </c>
      <c r="S17" s="5">
        <v>0</v>
      </c>
      <c r="T17" s="5">
        <f>R17+S17</f>
        <v>0</v>
      </c>
      <c r="U17" s="5">
        <v>0</v>
      </c>
      <c r="V17" s="5">
        <v>0</v>
      </c>
      <c r="W17" s="5">
        <f>U17+V17</f>
        <v>0</v>
      </c>
      <c r="X17" s="5">
        <v>27041959</v>
      </c>
      <c r="Y17" s="5">
        <v>0</v>
      </c>
      <c r="Z17" s="8">
        <f>X17+Y17</f>
        <v>27041959</v>
      </c>
      <c r="AA17" s="5">
        <v>268831429</v>
      </c>
      <c r="AB17" s="5">
        <v>133986653</v>
      </c>
      <c r="AC17" s="8">
        <f>AA17+AB17</f>
        <v>402818082</v>
      </c>
      <c r="AD17" s="5">
        <v>187329537</v>
      </c>
      <c r="AE17" s="5">
        <v>85434829</v>
      </c>
      <c r="AF17" s="6">
        <f>AD17+AE17</f>
        <v>272764366</v>
      </c>
    </row>
    <row r="18" spans="1:32" ht="19.5" customHeight="1">
      <c r="A18" s="53"/>
      <c r="B18" s="17" t="s">
        <v>59</v>
      </c>
      <c r="C18" s="5">
        <f t="shared" si="4"/>
        <v>0</v>
      </c>
      <c r="D18" s="5">
        <f t="shared" si="4"/>
        <v>0</v>
      </c>
      <c r="E18" s="6">
        <f t="shared" si="4"/>
        <v>0</v>
      </c>
      <c r="F18" s="5">
        <v>0</v>
      </c>
      <c r="G18" s="5">
        <v>0</v>
      </c>
      <c r="H18" s="5">
        <f>F18+G18</f>
        <v>0</v>
      </c>
      <c r="I18" s="5">
        <v>0</v>
      </c>
      <c r="J18" s="5">
        <v>0</v>
      </c>
      <c r="K18" s="5">
        <f>I18+J18</f>
        <v>0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0</v>
      </c>
      <c r="V18" s="5">
        <v>0</v>
      </c>
      <c r="W18" s="5">
        <f>U18+V18</f>
        <v>0</v>
      </c>
      <c r="X18" s="5">
        <v>0</v>
      </c>
      <c r="Y18" s="5">
        <v>0</v>
      </c>
      <c r="Z18" s="8">
        <f>X18+Y18</f>
        <v>0</v>
      </c>
      <c r="AA18" s="5">
        <v>0</v>
      </c>
      <c r="AB18" s="5">
        <v>0</v>
      </c>
      <c r="AC18" s="8">
        <f>AA18+AB18</f>
        <v>0</v>
      </c>
      <c r="AD18" s="5">
        <v>0</v>
      </c>
      <c r="AE18" s="5">
        <v>0</v>
      </c>
      <c r="AF18" s="6">
        <f>AD18+AE18</f>
        <v>0</v>
      </c>
    </row>
    <row r="19" spans="1:32" ht="19.5" customHeight="1">
      <c r="A19" s="54"/>
      <c r="B19" s="17" t="s">
        <v>4</v>
      </c>
      <c r="C19" s="5">
        <f t="shared" si="4"/>
        <v>3202623</v>
      </c>
      <c r="D19" s="5">
        <f t="shared" si="4"/>
        <v>115</v>
      </c>
      <c r="E19" s="6">
        <f t="shared" si="4"/>
        <v>3202738</v>
      </c>
      <c r="F19" s="5">
        <v>0</v>
      </c>
      <c r="G19" s="5">
        <v>0</v>
      </c>
      <c r="H19" s="5">
        <f>F19+G19</f>
        <v>0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0</v>
      </c>
      <c r="V19" s="5">
        <v>0</v>
      </c>
      <c r="W19" s="5">
        <f>U19+V19</f>
        <v>0</v>
      </c>
      <c r="X19" s="5">
        <v>3202568</v>
      </c>
      <c r="Y19" s="5">
        <v>0</v>
      </c>
      <c r="Z19" s="8">
        <f>X19+Y19</f>
        <v>3202568</v>
      </c>
      <c r="AA19" s="5">
        <v>0</v>
      </c>
      <c r="AB19" s="5">
        <v>0</v>
      </c>
      <c r="AC19" s="8">
        <f>AA19+AB19</f>
        <v>0</v>
      </c>
      <c r="AD19" s="5">
        <v>55</v>
      </c>
      <c r="AE19" s="5">
        <v>115</v>
      </c>
      <c r="AF19" s="6">
        <f>AD19+AE19</f>
        <v>170</v>
      </c>
    </row>
    <row r="20" spans="1:32" ht="19.5" customHeight="1" thickBot="1">
      <c r="A20" s="22" t="s">
        <v>5</v>
      </c>
      <c r="B20" s="21"/>
      <c r="C20" s="9">
        <f t="shared" ref="C20:AF20" si="5">SUM(C16:C19)</f>
        <v>716720600</v>
      </c>
      <c r="D20" s="9">
        <f t="shared" si="5"/>
        <v>416943733</v>
      </c>
      <c r="E20" s="9">
        <f t="shared" si="5"/>
        <v>1133664333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0</v>
      </c>
      <c r="V20" s="9">
        <f t="shared" si="5"/>
        <v>0</v>
      </c>
      <c r="W20" s="9">
        <f t="shared" si="5"/>
        <v>0</v>
      </c>
      <c r="X20" s="9">
        <f t="shared" si="5"/>
        <v>31997604</v>
      </c>
      <c r="Y20" s="9">
        <f t="shared" si="5"/>
        <v>0</v>
      </c>
      <c r="Z20" s="9">
        <f t="shared" si="5"/>
        <v>31997604</v>
      </c>
      <c r="AA20" s="9">
        <f t="shared" si="5"/>
        <v>268831429</v>
      </c>
      <c r="AB20" s="9">
        <f t="shared" si="5"/>
        <v>133986653</v>
      </c>
      <c r="AC20" s="9">
        <f t="shared" si="5"/>
        <v>402818082</v>
      </c>
      <c r="AD20" s="9">
        <f t="shared" si="5"/>
        <v>415891567</v>
      </c>
      <c r="AE20" s="9">
        <f t="shared" si="5"/>
        <v>282957080</v>
      </c>
      <c r="AF20" s="9">
        <f t="shared" si="5"/>
        <v>698848647</v>
      </c>
    </row>
    <row r="21" spans="1:32" ht="19.5" customHeight="1">
      <c r="A21" s="69" t="s">
        <v>8</v>
      </c>
      <c r="B21" s="18" t="s">
        <v>2</v>
      </c>
      <c r="C21" s="5">
        <f>F21+I21+L21+O21+U21+X21+AA21+AD21+R21</f>
        <v>1915526314</v>
      </c>
      <c r="D21" s="5">
        <f>G21+J21+M21+P21+V21+Y21+AB21+AE21+S21</f>
        <v>193231106</v>
      </c>
      <c r="E21" s="6">
        <f>H21+K21+N21+Q21+W21+Z21+AC21+AF21+T21</f>
        <v>2108757420</v>
      </c>
      <c r="F21" s="5">
        <v>40045811</v>
      </c>
      <c r="G21" s="5">
        <v>14670795</v>
      </c>
      <c r="H21" s="5">
        <f>F21+G21</f>
        <v>54716606</v>
      </c>
      <c r="I21" s="5">
        <v>258125626</v>
      </c>
      <c r="J21" s="5">
        <v>77550858</v>
      </c>
      <c r="K21" s="5">
        <f>I21+J21</f>
        <v>335676484</v>
      </c>
      <c r="L21" s="5">
        <v>0</v>
      </c>
      <c r="M21" s="5">
        <v>0</v>
      </c>
      <c r="N21" s="5">
        <f>L21+M21</f>
        <v>0</v>
      </c>
      <c r="O21" s="5">
        <v>0</v>
      </c>
      <c r="P21" s="5">
        <v>0</v>
      </c>
      <c r="Q21" s="5">
        <f>O21+P21</f>
        <v>0</v>
      </c>
      <c r="R21" s="5">
        <v>0</v>
      </c>
      <c r="S21" s="5">
        <v>839938</v>
      </c>
      <c r="T21" s="5">
        <f>R21+S21</f>
        <v>839938</v>
      </c>
      <c r="U21" s="5">
        <v>136543</v>
      </c>
      <c r="V21" s="5">
        <v>0</v>
      </c>
      <c r="W21" s="5">
        <f>U21+V21</f>
        <v>136543</v>
      </c>
      <c r="X21" s="5">
        <v>1617213396</v>
      </c>
      <c r="Y21" s="5">
        <v>98571965</v>
      </c>
      <c r="Z21" s="8">
        <f>X21+Y21</f>
        <v>1715785361</v>
      </c>
      <c r="AA21" s="5">
        <v>0</v>
      </c>
      <c r="AB21" s="5">
        <v>1597550</v>
      </c>
      <c r="AC21" s="8">
        <f>AA21+AB21</f>
        <v>1597550</v>
      </c>
      <c r="AD21" s="5">
        <v>4938</v>
      </c>
      <c r="AE21" s="5">
        <v>0</v>
      </c>
      <c r="AF21" s="6">
        <f>AD21+AE21</f>
        <v>4938</v>
      </c>
    </row>
    <row r="22" spans="1:32" ht="19.5" customHeight="1">
      <c r="A22" s="53"/>
      <c r="B22" s="17" t="s">
        <v>3</v>
      </c>
      <c r="C22" s="5">
        <f t="shared" ref="C22:E24" si="6">F22+I22+L22+O22+U22+X22+AA22+AD22+R22</f>
        <v>3104202273</v>
      </c>
      <c r="D22" s="5">
        <f t="shared" si="6"/>
        <v>2216648939</v>
      </c>
      <c r="E22" s="6">
        <f t="shared" si="6"/>
        <v>5320851212</v>
      </c>
      <c r="F22" s="5">
        <v>504447</v>
      </c>
      <c r="G22" s="5">
        <v>0</v>
      </c>
      <c r="H22" s="5">
        <f>F22+G22</f>
        <v>504447</v>
      </c>
      <c r="I22" s="5">
        <v>1228287</v>
      </c>
      <c r="J22" s="5">
        <v>1287556</v>
      </c>
      <c r="K22" s="5">
        <f>I22+J22</f>
        <v>2515843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0</v>
      </c>
      <c r="V22" s="5">
        <v>0</v>
      </c>
      <c r="W22" s="5">
        <f>U22+V22</f>
        <v>0</v>
      </c>
      <c r="X22" s="5">
        <v>631235363</v>
      </c>
      <c r="Y22" s="5">
        <v>50656834</v>
      </c>
      <c r="Z22" s="8">
        <f>X22+Y22</f>
        <v>681892197</v>
      </c>
      <c r="AA22" s="5">
        <v>2471234176</v>
      </c>
      <c r="AB22" s="5">
        <v>2164704549</v>
      </c>
      <c r="AC22" s="8">
        <f>AA22+AB22</f>
        <v>4635938725</v>
      </c>
      <c r="AD22" s="5">
        <v>0</v>
      </c>
      <c r="AE22" s="5">
        <v>0</v>
      </c>
      <c r="AF22" s="6">
        <f>AD22+AE22</f>
        <v>0</v>
      </c>
    </row>
    <row r="23" spans="1:32" ht="19.5" customHeight="1">
      <c r="A23" s="53"/>
      <c r="B23" s="17" t="s">
        <v>59</v>
      </c>
      <c r="C23" s="5">
        <f t="shared" si="6"/>
        <v>415433019</v>
      </c>
      <c r="D23" s="5">
        <f t="shared" si="6"/>
        <v>58654017</v>
      </c>
      <c r="E23" s="6">
        <f t="shared" si="6"/>
        <v>474087036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5">
        <f>U23+V23</f>
        <v>0</v>
      </c>
      <c r="X23" s="5">
        <v>327144419</v>
      </c>
      <c r="Y23" s="5">
        <v>6477467</v>
      </c>
      <c r="Z23" s="8">
        <f>X23+Y23</f>
        <v>333621886</v>
      </c>
      <c r="AA23" s="5">
        <v>88288600</v>
      </c>
      <c r="AB23" s="5">
        <v>52176550</v>
      </c>
      <c r="AC23" s="8">
        <f>AA23+AB23</f>
        <v>140465150</v>
      </c>
      <c r="AD23" s="5">
        <v>0</v>
      </c>
      <c r="AE23" s="5">
        <v>0</v>
      </c>
      <c r="AF23" s="6">
        <f>AD23+AE23</f>
        <v>0</v>
      </c>
    </row>
    <row r="24" spans="1:32" ht="19.5" customHeight="1">
      <c r="A24" s="54"/>
      <c r="B24" s="17" t="s">
        <v>4</v>
      </c>
      <c r="C24" s="5">
        <f t="shared" si="6"/>
        <v>2704877556</v>
      </c>
      <c r="D24" s="5">
        <f t="shared" si="6"/>
        <v>2110890909</v>
      </c>
      <c r="E24" s="6">
        <f t="shared" si="6"/>
        <v>4815768465</v>
      </c>
      <c r="F24" s="5">
        <v>450000683</v>
      </c>
      <c r="G24" s="5">
        <v>807062436</v>
      </c>
      <c r="H24" s="5">
        <f>F24+G24</f>
        <v>1257063119</v>
      </c>
      <c r="I24" s="5">
        <v>297269634</v>
      </c>
      <c r="J24" s="5">
        <v>708261583</v>
      </c>
      <c r="K24" s="5">
        <f>I24+J24</f>
        <v>1005531217</v>
      </c>
      <c r="L24" s="5">
        <v>0</v>
      </c>
      <c r="M24" s="5">
        <v>0</v>
      </c>
      <c r="N24" s="5">
        <f>L24+M24</f>
        <v>0</v>
      </c>
      <c r="O24" s="5">
        <v>0</v>
      </c>
      <c r="P24" s="5">
        <v>0</v>
      </c>
      <c r="Q24" s="5">
        <f>O24+P24</f>
        <v>0</v>
      </c>
      <c r="R24" s="5">
        <v>0</v>
      </c>
      <c r="S24" s="5">
        <v>0</v>
      </c>
      <c r="T24" s="5">
        <f>R24+S24</f>
        <v>0</v>
      </c>
      <c r="U24" s="5">
        <v>712985</v>
      </c>
      <c r="V24" s="5">
        <v>0</v>
      </c>
      <c r="W24" s="5">
        <f>U24+V24</f>
        <v>712985</v>
      </c>
      <c r="X24" s="5">
        <v>1956894254</v>
      </c>
      <c r="Y24" s="5">
        <v>595566890</v>
      </c>
      <c r="Z24" s="8">
        <f>X24+Y24</f>
        <v>2552461144</v>
      </c>
      <c r="AA24" s="5">
        <v>0</v>
      </c>
      <c r="AB24" s="5">
        <v>0</v>
      </c>
      <c r="AC24" s="8">
        <f>AA24+AB24</f>
        <v>0</v>
      </c>
      <c r="AD24" s="5">
        <v>0</v>
      </c>
      <c r="AE24" s="5">
        <v>0</v>
      </c>
      <c r="AF24" s="6">
        <f>AD24+AE24</f>
        <v>0</v>
      </c>
    </row>
    <row r="25" spans="1:32" ht="19.5" customHeight="1" thickBot="1">
      <c r="A25" s="22" t="s">
        <v>5</v>
      </c>
      <c r="B25" s="21"/>
      <c r="C25" s="9">
        <f t="shared" ref="C25:AF25" si="7">SUM(C21:C24)</f>
        <v>8140039162</v>
      </c>
      <c r="D25" s="9">
        <f t="shared" si="7"/>
        <v>4579424971</v>
      </c>
      <c r="E25" s="9">
        <f t="shared" si="7"/>
        <v>12719464133</v>
      </c>
      <c r="F25" s="9">
        <f t="shared" si="7"/>
        <v>490550941</v>
      </c>
      <c r="G25" s="9">
        <f t="shared" si="7"/>
        <v>821733231</v>
      </c>
      <c r="H25" s="9">
        <f t="shared" si="7"/>
        <v>1312284172</v>
      </c>
      <c r="I25" s="9">
        <f t="shared" si="7"/>
        <v>556623547</v>
      </c>
      <c r="J25" s="9">
        <f t="shared" si="7"/>
        <v>787099997</v>
      </c>
      <c r="K25" s="9">
        <f t="shared" si="7"/>
        <v>1343723544</v>
      </c>
      <c r="L25" s="9">
        <f t="shared" si="7"/>
        <v>0</v>
      </c>
      <c r="M25" s="9">
        <f t="shared" si="7"/>
        <v>0</v>
      </c>
      <c r="N25" s="9">
        <f t="shared" si="7"/>
        <v>0</v>
      </c>
      <c r="O25" s="9">
        <f t="shared" si="7"/>
        <v>0</v>
      </c>
      <c r="P25" s="9">
        <f t="shared" si="7"/>
        <v>0</v>
      </c>
      <c r="Q25" s="9">
        <f t="shared" si="7"/>
        <v>0</v>
      </c>
      <c r="R25" s="9">
        <f t="shared" si="7"/>
        <v>0</v>
      </c>
      <c r="S25" s="9">
        <f t="shared" si="7"/>
        <v>839938</v>
      </c>
      <c r="T25" s="9">
        <f t="shared" si="7"/>
        <v>839938</v>
      </c>
      <c r="U25" s="9">
        <f t="shared" si="7"/>
        <v>849528</v>
      </c>
      <c r="V25" s="9">
        <f t="shared" si="7"/>
        <v>0</v>
      </c>
      <c r="W25" s="9">
        <f t="shared" si="7"/>
        <v>849528</v>
      </c>
      <c r="X25" s="9">
        <f t="shared" si="7"/>
        <v>4532487432</v>
      </c>
      <c r="Y25" s="9">
        <f t="shared" si="7"/>
        <v>751273156</v>
      </c>
      <c r="Z25" s="9">
        <f t="shared" si="7"/>
        <v>5283760588</v>
      </c>
      <c r="AA25" s="9">
        <f t="shared" si="7"/>
        <v>2559522776</v>
      </c>
      <c r="AB25" s="9">
        <f t="shared" si="7"/>
        <v>2218478649</v>
      </c>
      <c r="AC25" s="9">
        <f t="shared" si="7"/>
        <v>4778001425</v>
      </c>
      <c r="AD25" s="9">
        <f t="shared" si="7"/>
        <v>4938</v>
      </c>
      <c r="AE25" s="9">
        <f t="shared" si="7"/>
        <v>0</v>
      </c>
      <c r="AF25" s="9">
        <f t="shared" si="7"/>
        <v>4938</v>
      </c>
    </row>
    <row r="26" spans="1:32" ht="19.5" customHeight="1">
      <c r="A26" s="69" t="s">
        <v>25</v>
      </c>
      <c r="B26" s="18" t="s">
        <v>2</v>
      </c>
      <c r="C26" s="5">
        <f>F26+I26+L26+O26+U26+X26+AA26+AD26+R26</f>
        <v>12656600</v>
      </c>
      <c r="D26" s="5">
        <f>G26+J26+M26+P26+V26+Y26+AB26+AE26+S26</f>
        <v>12675274</v>
      </c>
      <c r="E26" s="6">
        <f>H26+K26+N26+Q26+W26+Z26+AC26+AF26+T26</f>
        <v>25331874</v>
      </c>
      <c r="F26" s="5">
        <v>0</v>
      </c>
      <c r="G26" s="5">
        <v>0</v>
      </c>
      <c r="H26" s="5">
        <f>F26+G26</f>
        <v>0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5">
        <f>U26+V26</f>
        <v>0</v>
      </c>
      <c r="X26" s="5">
        <v>0</v>
      </c>
      <c r="Y26" s="5">
        <v>0</v>
      </c>
      <c r="Z26" s="8">
        <f>X26+Y26</f>
        <v>0</v>
      </c>
      <c r="AA26" s="5">
        <v>0</v>
      </c>
      <c r="AB26" s="5">
        <v>0</v>
      </c>
      <c r="AC26" s="8">
        <f>AA26+AB26</f>
        <v>0</v>
      </c>
      <c r="AD26" s="5">
        <v>12656600</v>
      </c>
      <c r="AE26" s="5">
        <v>12675274</v>
      </c>
      <c r="AF26" s="6">
        <f>AD26+AE26</f>
        <v>25331874</v>
      </c>
    </row>
    <row r="27" spans="1:32" ht="19.5" customHeight="1">
      <c r="A27" s="53"/>
      <c r="B27" s="17" t="s">
        <v>3</v>
      </c>
      <c r="C27" s="5">
        <f t="shared" ref="C27:E29" si="8">F27+I27+L27+O27+U27+X27+AA27+AD27+R27</f>
        <v>0</v>
      </c>
      <c r="D27" s="5">
        <f t="shared" si="8"/>
        <v>0</v>
      </c>
      <c r="E27" s="6">
        <f t="shared" si="8"/>
        <v>0</v>
      </c>
      <c r="F27" s="5">
        <v>0</v>
      </c>
      <c r="G27" s="5">
        <v>0</v>
      </c>
      <c r="H27" s="5">
        <f>F27+G27</f>
        <v>0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0</v>
      </c>
      <c r="V27" s="5">
        <v>0</v>
      </c>
      <c r="W27" s="5">
        <f>U27+V27</f>
        <v>0</v>
      </c>
      <c r="X27" s="5">
        <v>0</v>
      </c>
      <c r="Y27" s="5">
        <v>0</v>
      </c>
      <c r="Z27" s="8">
        <f>X27+Y27</f>
        <v>0</v>
      </c>
      <c r="AA27" s="5">
        <v>0</v>
      </c>
      <c r="AB27" s="5">
        <v>0</v>
      </c>
      <c r="AC27" s="8">
        <f>AA27+AB27</f>
        <v>0</v>
      </c>
      <c r="AD27" s="5">
        <v>0</v>
      </c>
      <c r="AE27" s="5">
        <v>0</v>
      </c>
      <c r="AF27" s="6">
        <f>AD27+AE27</f>
        <v>0</v>
      </c>
    </row>
    <row r="28" spans="1:32" ht="19.5" customHeight="1">
      <c r="A28" s="53"/>
      <c r="B28" s="17" t="s">
        <v>59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v>0</v>
      </c>
      <c r="G28" s="5">
        <v>0</v>
      </c>
      <c r="H28" s="5">
        <f>F28+G28</f>
        <v>0</v>
      </c>
      <c r="I28" s="5">
        <v>0</v>
      </c>
      <c r="J28" s="5">
        <v>0</v>
      </c>
      <c r="K28" s="5">
        <f>I28+J28</f>
        <v>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0</v>
      </c>
      <c r="V28" s="5">
        <v>0</v>
      </c>
      <c r="W28" s="5">
        <f>U28+V28</f>
        <v>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8">
        <f>AA28+AB28</f>
        <v>0</v>
      </c>
      <c r="AD28" s="5">
        <v>0</v>
      </c>
      <c r="AE28" s="5">
        <v>0</v>
      </c>
      <c r="AF28" s="6">
        <f>AD28+AE28</f>
        <v>0</v>
      </c>
    </row>
    <row r="29" spans="1:32" ht="19.5" customHeight="1">
      <c r="A29" s="54"/>
      <c r="B29" s="17" t="s">
        <v>4</v>
      </c>
      <c r="C29" s="5">
        <f t="shared" si="8"/>
        <v>0</v>
      </c>
      <c r="D29" s="5">
        <f t="shared" si="8"/>
        <v>0</v>
      </c>
      <c r="E29" s="6">
        <f t="shared" si="8"/>
        <v>0</v>
      </c>
      <c r="F29" s="5">
        <v>0</v>
      </c>
      <c r="G29" s="5">
        <v>0</v>
      </c>
      <c r="H29" s="5">
        <f>F29+G29</f>
        <v>0</v>
      </c>
      <c r="I29" s="5">
        <v>0</v>
      </c>
      <c r="J29" s="5">
        <v>0</v>
      </c>
      <c r="K29" s="5">
        <f>I29+J29</f>
        <v>0</v>
      </c>
      <c r="L29" s="5">
        <v>0</v>
      </c>
      <c r="M29" s="5">
        <v>0</v>
      </c>
      <c r="N29" s="5">
        <f>L29+M29</f>
        <v>0</v>
      </c>
      <c r="O29" s="5">
        <v>0</v>
      </c>
      <c r="P29" s="5">
        <v>0</v>
      </c>
      <c r="Q29" s="5">
        <f>O29+P29</f>
        <v>0</v>
      </c>
      <c r="R29" s="5">
        <v>0</v>
      </c>
      <c r="S29" s="5">
        <v>0</v>
      </c>
      <c r="T29" s="5">
        <f>R29+S29</f>
        <v>0</v>
      </c>
      <c r="U29" s="5">
        <v>0</v>
      </c>
      <c r="V29" s="5">
        <v>0</v>
      </c>
      <c r="W29" s="5">
        <f>U29+V29</f>
        <v>0</v>
      </c>
      <c r="X29" s="5">
        <v>0</v>
      </c>
      <c r="Y29" s="5">
        <v>0</v>
      </c>
      <c r="Z29" s="8">
        <f>X29+Y29</f>
        <v>0</v>
      </c>
      <c r="AA29" s="5">
        <v>0</v>
      </c>
      <c r="AB29" s="5">
        <v>0</v>
      </c>
      <c r="AC29" s="8">
        <f>AA29+AB29</f>
        <v>0</v>
      </c>
      <c r="AD29" s="5">
        <v>0</v>
      </c>
      <c r="AE29" s="5">
        <v>0</v>
      </c>
      <c r="AF29" s="6">
        <f>AD29+AE29</f>
        <v>0</v>
      </c>
    </row>
    <row r="30" spans="1:32" ht="19.5" customHeight="1" thickBot="1">
      <c r="A30" s="22" t="s">
        <v>5</v>
      </c>
      <c r="B30" s="21"/>
      <c r="C30" s="9">
        <f t="shared" ref="C30:AF30" si="9">SUM(C26:C29)</f>
        <v>12656600</v>
      </c>
      <c r="D30" s="9">
        <f t="shared" si="9"/>
        <v>12675274</v>
      </c>
      <c r="E30" s="9">
        <f t="shared" si="9"/>
        <v>25331874</v>
      </c>
      <c r="F30" s="9">
        <f t="shared" si="9"/>
        <v>0</v>
      </c>
      <c r="G30" s="9">
        <f t="shared" si="9"/>
        <v>0</v>
      </c>
      <c r="H30" s="9">
        <f t="shared" si="9"/>
        <v>0</v>
      </c>
      <c r="I30" s="9">
        <f t="shared" si="9"/>
        <v>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</v>
      </c>
      <c r="R30" s="9">
        <f t="shared" si="9"/>
        <v>0</v>
      </c>
      <c r="S30" s="9">
        <f t="shared" si="9"/>
        <v>0</v>
      </c>
      <c r="T30" s="9">
        <f t="shared" si="9"/>
        <v>0</v>
      </c>
      <c r="U30" s="9">
        <f t="shared" si="9"/>
        <v>0</v>
      </c>
      <c r="V30" s="9">
        <f t="shared" si="9"/>
        <v>0</v>
      </c>
      <c r="W30" s="9">
        <f t="shared" si="9"/>
        <v>0</v>
      </c>
      <c r="X30" s="9">
        <f t="shared" si="9"/>
        <v>0</v>
      </c>
      <c r="Y30" s="9">
        <f t="shared" si="9"/>
        <v>0</v>
      </c>
      <c r="Z30" s="9">
        <f t="shared" si="9"/>
        <v>0</v>
      </c>
      <c r="AA30" s="9">
        <f t="shared" si="9"/>
        <v>0</v>
      </c>
      <c r="AB30" s="9">
        <f t="shared" si="9"/>
        <v>0</v>
      </c>
      <c r="AC30" s="9">
        <f t="shared" si="9"/>
        <v>0</v>
      </c>
      <c r="AD30" s="9">
        <f t="shared" si="9"/>
        <v>12656600</v>
      </c>
      <c r="AE30" s="9">
        <f t="shared" si="9"/>
        <v>12675274</v>
      </c>
      <c r="AF30" s="9">
        <f t="shared" si="9"/>
        <v>25331874</v>
      </c>
    </row>
    <row r="31" spans="1:32" ht="19.5" customHeight="1">
      <c r="A31" s="69" t="s">
        <v>26</v>
      </c>
      <c r="B31" s="18" t="s">
        <v>2</v>
      </c>
      <c r="C31" s="5">
        <f>F31+I31+L31+O31+U31+X31+AA31+AD31+R31</f>
        <v>7461301</v>
      </c>
      <c r="D31" s="5">
        <f>G31+J31+M31+P31+V31+Y31+AB31+AE31+S31</f>
        <v>48035449</v>
      </c>
      <c r="E31" s="6">
        <f>H31+K31+N31+Q31+W31+Z31+AC31+AF31+T31</f>
        <v>55496750</v>
      </c>
      <c r="F31" s="5">
        <v>7363615</v>
      </c>
      <c r="G31" s="5">
        <v>47927551</v>
      </c>
      <c r="H31" s="5">
        <f>F31+G31</f>
        <v>55291166</v>
      </c>
      <c r="I31" s="5">
        <v>97686</v>
      </c>
      <c r="J31" s="5">
        <v>107898</v>
      </c>
      <c r="K31" s="5">
        <f>I31+J31</f>
        <v>205584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0</v>
      </c>
      <c r="V31" s="5">
        <v>0</v>
      </c>
      <c r="W31" s="5">
        <f>U31+V31</f>
        <v>0</v>
      </c>
      <c r="X31" s="5">
        <v>0</v>
      </c>
      <c r="Y31" s="5">
        <v>0</v>
      </c>
      <c r="Z31" s="8">
        <f>X31+Y31</f>
        <v>0</v>
      </c>
      <c r="AA31" s="5">
        <v>0</v>
      </c>
      <c r="AB31" s="5">
        <v>0</v>
      </c>
      <c r="AC31" s="8">
        <f>AA31+AB31</f>
        <v>0</v>
      </c>
      <c r="AD31" s="5">
        <v>0</v>
      </c>
      <c r="AE31" s="5">
        <v>0</v>
      </c>
      <c r="AF31" s="6">
        <f>AD31+AE31</f>
        <v>0</v>
      </c>
    </row>
    <row r="32" spans="1:32" ht="19.5" customHeight="1">
      <c r="A32" s="53"/>
      <c r="B32" s="17" t="s">
        <v>3</v>
      </c>
      <c r="C32" s="5">
        <f t="shared" ref="C32:E34" si="10">F32+I32+L32+O32+U32+X32+AA32+AD32+R32</f>
        <v>43733677</v>
      </c>
      <c r="D32" s="5">
        <f t="shared" si="10"/>
        <v>6102736</v>
      </c>
      <c r="E32" s="6">
        <f t="shared" si="10"/>
        <v>49836413</v>
      </c>
      <c r="F32" s="5">
        <v>2268434</v>
      </c>
      <c r="G32" s="5">
        <v>0</v>
      </c>
      <c r="H32" s="5">
        <f>F32+G32</f>
        <v>2268434</v>
      </c>
      <c r="I32" s="5">
        <v>0</v>
      </c>
      <c r="J32" s="5">
        <v>0</v>
      </c>
      <c r="K32" s="5">
        <f>I32+J32</f>
        <v>0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0</v>
      </c>
      <c r="V32" s="5">
        <v>0</v>
      </c>
      <c r="W32" s="5">
        <f>U32+V32</f>
        <v>0</v>
      </c>
      <c r="X32" s="5">
        <v>41465243</v>
      </c>
      <c r="Y32" s="5">
        <v>6102736</v>
      </c>
      <c r="Z32" s="8">
        <f>X32+Y32</f>
        <v>47567979</v>
      </c>
      <c r="AA32" s="5">
        <v>0</v>
      </c>
      <c r="AB32" s="5">
        <v>0</v>
      </c>
      <c r="AC32" s="8">
        <f>AA32+AB32</f>
        <v>0</v>
      </c>
      <c r="AD32" s="5">
        <v>0</v>
      </c>
      <c r="AE32" s="5">
        <v>0</v>
      </c>
      <c r="AF32" s="6">
        <f>AD32+AE32</f>
        <v>0</v>
      </c>
    </row>
    <row r="33" spans="1:32" ht="19.5" customHeight="1">
      <c r="A33" s="53"/>
      <c r="B33" s="17" t="s">
        <v>59</v>
      </c>
      <c r="C33" s="5">
        <f t="shared" si="10"/>
        <v>0</v>
      </c>
      <c r="D33" s="5">
        <f t="shared" si="10"/>
        <v>0</v>
      </c>
      <c r="E33" s="6">
        <f t="shared" si="10"/>
        <v>0</v>
      </c>
      <c r="F33" s="5">
        <v>0</v>
      </c>
      <c r="G33" s="5">
        <v>0</v>
      </c>
      <c r="H33" s="5">
        <f>F33+G33</f>
        <v>0</v>
      </c>
      <c r="I33" s="5">
        <v>0</v>
      </c>
      <c r="J33" s="5">
        <v>0</v>
      </c>
      <c r="K33" s="5">
        <f>I33+J33</f>
        <v>0</v>
      </c>
      <c r="L33" s="5">
        <v>0</v>
      </c>
      <c r="M33" s="5">
        <v>0</v>
      </c>
      <c r="N33" s="5">
        <f>L33+M33</f>
        <v>0</v>
      </c>
      <c r="O33" s="5">
        <v>0</v>
      </c>
      <c r="P33" s="5">
        <v>0</v>
      </c>
      <c r="Q33" s="5">
        <f>O33+P33</f>
        <v>0</v>
      </c>
      <c r="R33" s="5">
        <v>0</v>
      </c>
      <c r="S33" s="5">
        <v>0</v>
      </c>
      <c r="T33" s="5">
        <f>R33+S33</f>
        <v>0</v>
      </c>
      <c r="U33" s="5">
        <v>0</v>
      </c>
      <c r="V33" s="5">
        <v>0</v>
      </c>
      <c r="W33" s="5">
        <f>U33+V33</f>
        <v>0</v>
      </c>
      <c r="X33" s="5">
        <v>0</v>
      </c>
      <c r="Y33" s="5">
        <v>0</v>
      </c>
      <c r="Z33" s="8">
        <f>X33+Y33</f>
        <v>0</v>
      </c>
      <c r="AA33" s="5">
        <v>0</v>
      </c>
      <c r="AB33" s="5">
        <v>0</v>
      </c>
      <c r="AC33" s="8">
        <f>AA33+AB33</f>
        <v>0</v>
      </c>
      <c r="AD33" s="5">
        <v>0</v>
      </c>
      <c r="AE33" s="5">
        <v>0</v>
      </c>
      <c r="AF33" s="6">
        <f>AD33+AE33</f>
        <v>0</v>
      </c>
    </row>
    <row r="34" spans="1:32" ht="19.5" customHeight="1">
      <c r="A34" s="54"/>
      <c r="B34" s="17" t="s">
        <v>4</v>
      </c>
      <c r="C34" s="5">
        <f t="shared" si="10"/>
        <v>2361723678</v>
      </c>
      <c r="D34" s="5">
        <f t="shared" si="10"/>
        <v>621155139</v>
      </c>
      <c r="E34" s="6">
        <f t="shared" si="10"/>
        <v>2982878817</v>
      </c>
      <c r="F34" s="5">
        <v>107131011</v>
      </c>
      <c r="G34" s="5">
        <v>447944772</v>
      </c>
      <c r="H34" s="5">
        <f>F34+G34</f>
        <v>555075783</v>
      </c>
      <c r="I34" s="5">
        <v>0</v>
      </c>
      <c r="J34" s="5">
        <v>18191639</v>
      </c>
      <c r="K34" s="5">
        <f>I34+J34</f>
        <v>18191639</v>
      </c>
      <c r="L34" s="5">
        <v>0</v>
      </c>
      <c r="M34" s="5">
        <v>11012522</v>
      </c>
      <c r="N34" s="5">
        <f>L34+M34</f>
        <v>11012522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0</v>
      </c>
      <c r="V34" s="5">
        <v>0</v>
      </c>
      <c r="W34" s="5">
        <f>U34+V34</f>
        <v>0</v>
      </c>
      <c r="X34" s="5">
        <v>2254592667</v>
      </c>
      <c r="Y34" s="5">
        <v>144006206</v>
      </c>
      <c r="Z34" s="8">
        <f>X34+Y34</f>
        <v>2398598873</v>
      </c>
      <c r="AA34" s="5">
        <v>0</v>
      </c>
      <c r="AB34" s="5">
        <v>0</v>
      </c>
      <c r="AC34" s="8">
        <f>AA34+AB34</f>
        <v>0</v>
      </c>
      <c r="AD34" s="5">
        <v>0</v>
      </c>
      <c r="AE34" s="5">
        <v>0</v>
      </c>
      <c r="AF34" s="6">
        <f>AD34+AE34</f>
        <v>0</v>
      </c>
    </row>
    <row r="35" spans="1:32" ht="19.5" customHeight="1" thickBot="1">
      <c r="A35" s="22" t="s">
        <v>5</v>
      </c>
      <c r="B35" s="21"/>
      <c r="C35" s="9">
        <f t="shared" ref="C35:AF35" si="11">SUM(C31:C34)</f>
        <v>2412918656</v>
      </c>
      <c r="D35" s="9">
        <f t="shared" si="11"/>
        <v>675293324</v>
      </c>
      <c r="E35" s="9">
        <f t="shared" si="11"/>
        <v>3088211980</v>
      </c>
      <c r="F35" s="9">
        <f t="shared" si="11"/>
        <v>116763060</v>
      </c>
      <c r="G35" s="9">
        <f t="shared" si="11"/>
        <v>495872323</v>
      </c>
      <c r="H35" s="9">
        <f t="shared" si="11"/>
        <v>612635383</v>
      </c>
      <c r="I35" s="9">
        <f t="shared" si="11"/>
        <v>97686</v>
      </c>
      <c r="J35" s="9">
        <f t="shared" si="11"/>
        <v>18299537</v>
      </c>
      <c r="K35" s="9">
        <f t="shared" si="11"/>
        <v>18397223</v>
      </c>
      <c r="L35" s="9">
        <f t="shared" si="11"/>
        <v>0</v>
      </c>
      <c r="M35" s="9">
        <f t="shared" si="11"/>
        <v>11012522</v>
      </c>
      <c r="N35" s="9">
        <f t="shared" si="11"/>
        <v>11012522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0</v>
      </c>
      <c r="T35" s="9">
        <f t="shared" si="11"/>
        <v>0</v>
      </c>
      <c r="U35" s="9">
        <f t="shared" si="11"/>
        <v>0</v>
      </c>
      <c r="V35" s="9">
        <f t="shared" si="11"/>
        <v>0</v>
      </c>
      <c r="W35" s="9">
        <f t="shared" si="11"/>
        <v>0</v>
      </c>
      <c r="X35" s="9">
        <f t="shared" si="11"/>
        <v>2296057910</v>
      </c>
      <c r="Y35" s="9">
        <f t="shared" si="11"/>
        <v>150108942</v>
      </c>
      <c r="Z35" s="9">
        <f t="shared" si="11"/>
        <v>2446166852</v>
      </c>
      <c r="AA35" s="9">
        <f t="shared" si="11"/>
        <v>0</v>
      </c>
      <c r="AB35" s="9">
        <f t="shared" si="11"/>
        <v>0</v>
      </c>
      <c r="AC35" s="9">
        <f t="shared" si="11"/>
        <v>0</v>
      </c>
      <c r="AD35" s="9">
        <f t="shared" si="11"/>
        <v>0</v>
      </c>
      <c r="AE35" s="9">
        <f t="shared" si="11"/>
        <v>0</v>
      </c>
      <c r="AF35" s="9">
        <f t="shared" si="11"/>
        <v>0</v>
      </c>
    </row>
    <row r="36" spans="1:32" ht="19.5" customHeight="1">
      <c r="A36" s="69" t="s">
        <v>27</v>
      </c>
      <c r="B36" s="18" t="s">
        <v>2</v>
      </c>
      <c r="C36" s="5">
        <f>F36+I36+L36+O36+U36+X36+AA36+AD36+R36</f>
        <v>126622485</v>
      </c>
      <c r="D36" s="5">
        <f>G36+J36+M36+P36+V36+Y36+AB36+AE36+S36</f>
        <v>3630484</v>
      </c>
      <c r="E36" s="6">
        <f>H36+K36+N36+Q36+W36+Z36+AC36+AF36+T36</f>
        <v>130252969</v>
      </c>
      <c r="F36" s="5">
        <v>161844</v>
      </c>
      <c r="G36" s="5">
        <v>2354584</v>
      </c>
      <c r="H36" s="5">
        <f>F36+G36</f>
        <v>2516428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0</v>
      </c>
      <c r="V36" s="5">
        <v>0</v>
      </c>
      <c r="W36" s="5">
        <f>U36+V36</f>
        <v>0</v>
      </c>
      <c r="X36" s="5">
        <v>126460641</v>
      </c>
      <c r="Y36" s="5">
        <v>0</v>
      </c>
      <c r="Z36" s="8">
        <f>X36+Y36</f>
        <v>126460641</v>
      </c>
      <c r="AA36" s="5">
        <v>0</v>
      </c>
      <c r="AB36" s="5">
        <v>1275900</v>
      </c>
      <c r="AC36" s="8">
        <f>AA36+AB36</f>
        <v>1275900</v>
      </c>
      <c r="AD36" s="5">
        <v>0</v>
      </c>
      <c r="AE36" s="5">
        <v>0</v>
      </c>
      <c r="AF36" s="6">
        <f>AD36+AE36</f>
        <v>0</v>
      </c>
    </row>
    <row r="37" spans="1:32" ht="19.5" customHeight="1">
      <c r="A37" s="53"/>
      <c r="B37" s="17" t="s">
        <v>3</v>
      </c>
      <c r="C37" s="5">
        <f t="shared" ref="C37:E39" si="12">F37+I37+L37+O37+U37+X37+AA37+AD37+R37</f>
        <v>952047118</v>
      </c>
      <c r="D37" s="5">
        <f t="shared" si="12"/>
        <v>267713480</v>
      </c>
      <c r="E37" s="6">
        <f t="shared" si="12"/>
        <v>1219760598</v>
      </c>
      <c r="F37" s="5">
        <v>0</v>
      </c>
      <c r="G37" s="5">
        <v>0</v>
      </c>
      <c r="H37" s="5">
        <f>F37+G37</f>
        <v>0</v>
      </c>
      <c r="I37" s="5">
        <v>0</v>
      </c>
      <c r="J37" s="5">
        <v>0</v>
      </c>
      <c r="K37" s="5">
        <f>I37+J37</f>
        <v>0</v>
      </c>
      <c r="L37" s="5">
        <v>0</v>
      </c>
      <c r="M37" s="5">
        <v>0</v>
      </c>
      <c r="N37" s="5">
        <f>L37+M37</f>
        <v>0</v>
      </c>
      <c r="O37" s="5">
        <v>0</v>
      </c>
      <c r="P37" s="5">
        <v>0</v>
      </c>
      <c r="Q37" s="5">
        <f>O37+P37</f>
        <v>0</v>
      </c>
      <c r="R37" s="5">
        <v>0</v>
      </c>
      <c r="S37" s="5">
        <v>0</v>
      </c>
      <c r="T37" s="5">
        <f>R37+S37</f>
        <v>0</v>
      </c>
      <c r="U37" s="5">
        <v>0</v>
      </c>
      <c r="V37" s="5">
        <v>0</v>
      </c>
      <c r="W37" s="5">
        <f>U37+V37</f>
        <v>0</v>
      </c>
      <c r="X37" s="5">
        <v>98609251</v>
      </c>
      <c r="Y37" s="5">
        <v>2988314</v>
      </c>
      <c r="Z37" s="8">
        <f>X37+Y37</f>
        <v>101597565</v>
      </c>
      <c r="AA37" s="5">
        <v>853437867</v>
      </c>
      <c r="AB37" s="5">
        <v>264725166</v>
      </c>
      <c r="AC37" s="8">
        <f>AA37+AB37</f>
        <v>1118163033</v>
      </c>
      <c r="AD37" s="5">
        <v>0</v>
      </c>
      <c r="AE37" s="5">
        <v>0</v>
      </c>
      <c r="AF37" s="6">
        <f>AD37+AE37</f>
        <v>0</v>
      </c>
    </row>
    <row r="38" spans="1:32" ht="19.5" customHeight="1">
      <c r="A38" s="53"/>
      <c r="B38" s="17" t="s">
        <v>59</v>
      </c>
      <c r="C38" s="5">
        <f t="shared" si="12"/>
        <v>54786195</v>
      </c>
      <c r="D38" s="5">
        <f t="shared" si="12"/>
        <v>18066770</v>
      </c>
      <c r="E38" s="6">
        <f t="shared" si="12"/>
        <v>72852965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5">
        <f>U38+V38</f>
        <v>0</v>
      </c>
      <c r="X38" s="5">
        <v>0</v>
      </c>
      <c r="Y38" s="5">
        <v>0</v>
      </c>
      <c r="Z38" s="8">
        <f>X38+Y38</f>
        <v>0</v>
      </c>
      <c r="AA38" s="5">
        <v>54786195</v>
      </c>
      <c r="AB38" s="5">
        <v>18066770</v>
      </c>
      <c r="AC38" s="8">
        <f>AA38+AB38</f>
        <v>72852965</v>
      </c>
      <c r="AD38" s="5">
        <v>0</v>
      </c>
      <c r="AE38" s="5">
        <v>0</v>
      </c>
      <c r="AF38" s="6">
        <f>AD38+AE38</f>
        <v>0</v>
      </c>
    </row>
    <row r="39" spans="1:32" ht="19.5" customHeight="1">
      <c r="A39" s="54"/>
      <c r="B39" s="17" t="s">
        <v>4</v>
      </c>
      <c r="C39" s="5">
        <f t="shared" si="12"/>
        <v>159159979</v>
      </c>
      <c r="D39" s="5">
        <f t="shared" si="12"/>
        <v>278781827</v>
      </c>
      <c r="E39" s="6">
        <f t="shared" si="12"/>
        <v>437941806</v>
      </c>
      <c r="F39" s="5">
        <v>24817116</v>
      </c>
      <c r="G39" s="5">
        <v>267940183</v>
      </c>
      <c r="H39" s="5">
        <f>F39+G39</f>
        <v>292757299</v>
      </c>
      <c r="I39" s="5">
        <v>0</v>
      </c>
      <c r="J39" s="5">
        <v>0</v>
      </c>
      <c r="K39" s="5">
        <f>I39+J39</f>
        <v>0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198421</v>
      </c>
      <c r="V39" s="5">
        <v>0</v>
      </c>
      <c r="W39" s="5">
        <f>U39+V39</f>
        <v>198421</v>
      </c>
      <c r="X39" s="5">
        <v>134144442</v>
      </c>
      <c r="Y39" s="5">
        <v>10841644</v>
      </c>
      <c r="Z39" s="8">
        <f>X39+Y39</f>
        <v>144986086</v>
      </c>
      <c r="AA39" s="5">
        <v>0</v>
      </c>
      <c r="AB39" s="5">
        <v>0</v>
      </c>
      <c r="AC39" s="8">
        <f>AA39+AB39</f>
        <v>0</v>
      </c>
      <c r="AD39" s="5">
        <v>0</v>
      </c>
      <c r="AE39" s="5">
        <v>0</v>
      </c>
      <c r="AF39" s="6">
        <f>AD39+AE39</f>
        <v>0</v>
      </c>
    </row>
    <row r="40" spans="1:32" ht="19.5" customHeight="1" thickBot="1">
      <c r="A40" s="22" t="s">
        <v>5</v>
      </c>
      <c r="B40" s="21"/>
      <c r="C40" s="9">
        <f t="shared" ref="C40:AF40" si="13">SUM(C36:C39)</f>
        <v>1292615777</v>
      </c>
      <c r="D40" s="9">
        <f t="shared" si="13"/>
        <v>568192561</v>
      </c>
      <c r="E40" s="9">
        <f t="shared" si="13"/>
        <v>1860808338</v>
      </c>
      <c r="F40" s="9">
        <f t="shared" si="13"/>
        <v>24978960</v>
      </c>
      <c r="G40" s="9">
        <f t="shared" si="13"/>
        <v>270294767</v>
      </c>
      <c r="H40" s="9">
        <f t="shared" si="13"/>
        <v>295273727</v>
      </c>
      <c r="I40" s="9">
        <f t="shared" si="13"/>
        <v>0</v>
      </c>
      <c r="J40" s="9">
        <f t="shared" si="13"/>
        <v>0</v>
      </c>
      <c r="K40" s="9">
        <f t="shared" si="13"/>
        <v>0</v>
      </c>
      <c r="L40" s="9">
        <f t="shared" si="13"/>
        <v>0</v>
      </c>
      <c r="M40" s="9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0</v>
      </c>
      <c r="T40" s="9">
        <f t="shared" si="13"/>
        <v>0</v>
      </c>
      <c r="U40" s="9">
        <f t="shared" si="13"/>
        <v>198421</v>
      </c>
      <c r="V40" s="9">
        <f t="shared" si="13"/>
        <v>0</v>
      </c>
      <c r="W40" s="9">
        <f t="shared" si="13"/>
        <v>198421</v>
      </c>
      <c r="X40" s="9">
        <f t="shared" si="13"/>
        <v>359214334</v>
      </c>
      <c r="Y40" s="9">
        <f t="shared" si="13"/>
        <v>13829958</v>
      </c>
      <c r="Z40" s="9">
        <f t="shared" si="13"/>
        <v>373044292</v>
      </c>
      <c r="AA40" s="9">
        <f t="shared" si="13"/>
        <v>908224062</v>
      </c>
      <c r="AB40" s="9">
        <f t="shared" si="13"/>
        <v>284067836</v>
      </c>
      <c r="AC40" s="9">
        <f t="shared" si="13"/>
        <v>1192291898</v>
      </c>
      <c r="AD40" s="9">
        <f t="shared" si="13"/>
        <v>0</v>
      </c>
      <c r="AE40" s="9">
        <f t="shared" si="13"/>
        <v>0</v>
      </c>
      <c r="AF40" s="9">
        <f t="shared" si="13"/>
        <v>0</v>
      </c>
    </row>
    <row r="41" spans="1:32" ht="19.5" customHeight="1">
      <c r="A41" s="69" t="s">
        <v>28</v>
      </c>
      <c r="B41" s="18" t="s">
        <v>2</v>
      </c>
      <c r="C41" s="5">
        <f>F41+I41+L41+O41+U41+X41+AA41+AD41+R41</f>
        <v>0</v>
      </c>
      <c r="D41" s="5">
        <f>G41+J41+M41+P41+V41+Y41+AB41+AE41+S41</f>
        <v>1229663</v>
      </c>
      <c r="E41" s="6">
        <f>H41+K41+N41+Q41+W41+Z41+AC41+AF41+T41</f>
        <v>1229663</v>
      </c>
      <c r="F41" s="5">
        <v>0</v>
      </c>
      <c r="G41" s="5">
        <v>1229663</v>
      </c>
      <c r="H41" s="5">
        <f>F41+G41</f>
        <v>1229663</v>
      </c>
      <c r="I41" s="5">
        <v>0</v>
      </c>
      <c r="J41" s="5">
        <v>0</v>
      </c>
      <c r="K41" s="5">
        <f>I41+J41</f>
        <v>0</v>
      </c>
      <c r="L41" s="5">
        <v>0</v>
      </c>
      <c r="M41" s="5">
        <v>0</v>
      </c>
      <c r="N41" s="5">
        <f>L41+M41</f>
        <v>0</v>
      </c>
      <c r="O41" s="5">
        <v>0</v>
      </c>
      <c r="P41" s="5">
        <v>0</v>
      </c>
      <c r="Q41" s="5">
        <f>O41+P41</f>
        <v>0</v>
      </c>
      <c r="R41" s="5">
        <v>0</v>
      </c>
      <c r="S41" s="5">
        <v>0</v>
      </c>
      <c r="T41" s="5">
        <f>R41+S41</f>
        <v>0</v>
      </c>
      <c r="U41" s="5">
        <v>0</v>
      </c>
      <c r="V41" s="5">
        <v>0</v>
      </c>
      <c r="W41" s="5">
        <f>U41+V41</f>
        <v>0</v>
      </c>
      <c r="X41" s="5">
        <v>0</v>
      </c>
      <c r="Y41" s="5">
        <v>0</v>
      </c>
      <c r="Z41" s="8">
        <f>X41+Y41</f>
        <v>0</v>
      </c>
      <c r="AA41" s="5">
        <v>0</v>
      </c>
      <c r="AB41" s="5">
        <v>0</v>
      </c>
      <c r="AC41" s="8">
        <f>AA41+AB41</f>
        <v>0</v>
      </c>
      <c r="AD41" s="5">
        <v>0</v>
      </c>
      <c r="AE41" s="5">
        <v>0</v>
      </c>
      <c r="AF41" s="6">
        <f>AD41+AE41</f>
        <v>0</v>
      </c>
    </row>
    <row r="42" spans="1:32" ht="19.5" customHeight="1">
      <c r="A42" s="53"/>
      <c r="B42" s="17" t="s">
        <v>3</v>
      </c>
      <c r="C42" s="5">
        <f t="shared" ref="C42:E44" si="14">F42+I42+L42+O42+U42+X42+AA42+AD42+R42</f>
        <v>0</v>
      </c>
      <c r="D42" s="5">
        <f t="shared" si="14"/>
        <v>0</v>
      </c>
      <c r="E42" s="6">
        <f t="shared" si="14"/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5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8">
        <f>AA42+AB42</f>
        <v>0</v>
      </c>
      <c r="AD42" s="5">
        <v>0</v>
      </c>
      <c r="AE42" s="5">
        <v>0</v>
      </c>
      <c r="AF42" s="6">
        <f>AD42+AE42</f>
        <v>0</v>
      </c>
    </row>
    <row r="43" spans="1:32" ht="19.5" customHeight="1">
      <c r="A43" s="53"/>
      <c r="B43" s="17" t="s">
        <v>59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5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8">
        <f>AA43+AB43</f>
        <v>0</v>
      </c>
      <c r="AD43" s="5">
        <v>0</v>
      </c>
      <c r="AE43" s="5">
        <v>0</v>
      </c>
      <c r="AF43" s="6">
        <f>AD43+AE43</f>
        <v>0</v>
      </c>
    </row>
    <row r="44" spans="1:32" ht="19.5" customHeight="1">
      <c r="A44" s="54"/>
      <c r="B44" s="17" t="s">
        <v>4</v>
      </c>
      <c r="C44" s="5">
        <f t="shared" si="14"/>
        <v>9141300</v>
      </c>
      <c r="D44" s="5">
        <f t="shared" si="14"/>
        <v>37293309</v>
      </c>
      <c r="E44" s="6">
        <f t="shared" si="14"/>
        <v>46434609</v>
      </c>
      <c r="F44" s="5">
        <v>9141300</v>
      </c>
      <c r="G44" s="5">
        <v>25194019</v>
      </c>
      <c r="H44" s="5">
        <f>F44+G44</f>
        <v>34335319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0</v>
      </c>
      <c r="N44" s="5">
        <f>L44+M44</f>
        <v>0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0</v>
      </c>
      <c r="V44" s="5">
        <v>0</v>
      </c>
      <c r="W44" s="5">
        <f>U44+V44</f>
        <v>0</v>
      </c>
      <c r="X44" s="5">
        <v>0</v>
      </c>
      <c r="Y44" s="5">
        <v>12099290</v>
      </c>
      <c r="Z44" s="8">
        <f>X44+Y44</f>
        <v>12099290</v>
      </c>
      <c r="AA44" s="5">
        <v>0</v>
      </c>
      <c r="AB44" s="5">
        <v>0</v>
      </c>
      <c r="AC44" s="8">
        <f>AA44+AB44</f>
        <v>0</v>
      </c>
      <c r="AD44" s="5">
        <v>0</v>
      </c>
      <c r="AE44" s="5">
        <v>0</v>
      </c>
      <c r="AF44" s="6">
        <f>AD44+AE44</f>
        <v>0</v>
      </c>
    </row>
    <row r="45" spans="1:32" ht="19.5" customHeight="1" thickBot="1">
      <c r="A45" s="22" t="s">
        <v>5</v>
      </c>
      <c r="B45" s="21"/>
      <c r="C45" s="9">
        <f t="shared" ref="C45:AF45" si="15">SUM(C41:C44)</f>
        <v>9141300</v>
      </c>
      <c r="D45" s="9">
        <f t="shared" si="15"/>
        <v>38522972</v>
      </c>
      <c r="E45" s="9">
        <f t="shared" si="15"/>
        <v>47664272</v>
      </c>
      <c r="F45" s="9">
        <f t="shared" si="15"/>
        <v>9141300</v>
      </c>
      <c r="G45" s="9">
        <f t="shared" si="15"/>
        <v>26423682</v>
      </c>
      <c r="H45" s="9">
        <f t="shared" si="15"/>
        <v>35564982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0</v>
      </c>
      <c r="N45" s="9">
        <f t="shared" si="15"/>
        <v>0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0</v>
      </c>
      <c r="W45" s="9">
        <f t="shared" si="15"/>
        <v>0</v>
      </c>
      <c r="X45" s="9">
        <f t="shared" si="15"/>
        <v>0</v>
      </c>
      <c r="Y45" s="9">
        <f t="shared" si="15"/>
        <v>12099290</v>
      </c>
      <c r="Z45" s="9">
        <f t="shared" si="15"/>
        <v>12099290</v>
      </c>
      <c r="AA45" s="9">
        <f t="shared" si="15"/>
        <v>0</v>
      </c>
      <c r="AB45" s="9">
        <f t="shared" si="15"/>
        <v>0</v>
      </c>
      <c r="AC45" s="9">
        <f t="shared" si="15"/>
        <v>0</v>
      </c>
      <c r="AD45" s="9">
        <f t="shared" si="15"/>
        <v>0</v>
      </c>
      <c r="AE45" s="9">
        <f t="shared" si="15"/>
        <v>0</v>
      </c>
      <c r="AF45" s="9">
        <f t="shared" si="15"/>
        <v>0</v>
      </c>
    </row>
    <row r="46" spans="1:32" ht="19.5" customHeight="1">
      <c r="A46" s="69" t="s">
        <v>29</v>
      </c>
      <c r="B46" s="18" t="s">
        <v>2</v>
      </c>
      <c r="C46" s="5">
        <f>F46+I46+L46+O46+U46+X46+AA46+AD46+R46</f>
        <v>0</v>
      </c>
      <c r="D46" s="5">
        <f>G46+J46+M46+P46+V46+Y46+AB46+AE46+S46</f>
        <v>0</v>
      </c>
      <c r="E46" s="6">
        <f>H46+K46+N46+Q46+W46+Z46+AC46+AF46+T46</f>
        <v>0</v>
      </c>
      <c r="F46" s="5">
        <v>0</v>
      </c>
      <c r="G46" s="5">
        <v>0</v>
      </c>
      <c r="H46" s="5">
        <f>F46+G46</f>
        <v>0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0</v>
      </c>
      <c r="V46" s="5">
        <v>0</v>
      </c>
      <c r="W46" s="5">
        <f>U46+V46</f>
        <v>0</v>
      </c>
      <c r="X46" s="5">
        <v>0</v>
      </c>
      <c r="Y46" s="5">
        <v>0</v>
      </c>
      <c r="Z46" s="8">
        <f>X46+Y46</f>
        <v>0</v>
      </c>
      <c r="AA46" s="5">
        <v>0</v>
      </c>
      <c r="AB46" s="5">
        <v>0</v>
      </c>
      <c r="AC46" s="8">
        <f>AA46+AB46</f>
        <v>0</v>
      </c>
      <c r="AD46" s="5">
        <v>0</v>
      </c>
      <c r="AE46" s="5">
        <v>0</v>
      </c>
      <c r="AF46" s="6">
        <f>AD46+AE46</f>
        <v>0</v>
      </c>
    </row>
    <row r="47" spans="1:32" ht="19.5" customHeight="1">
      <c r="A47" s="53"/>
      <c r="B47" s="17" t="s">
        <v>3</v>
      </c>
      <c r="C47" s="5">
        <f t="shared" ref="C47:E49" si="16">F47+I47+L47+O47+U47+X47+AA47+AD47+R47</f>
        <v>4905319</v>
      </c>
      <c r="D47" s="5">
        <f t="shared" si="16"/>
        <v>0</v>
      </c>
      <c r="E47" s="6">
        <f t="shared" si="16"/>
        <v>4905319</v>
      </c>
      <c r="F47" s="5">
        <v>4905319</v>
      </c>
      <c r="G47" s="5">
        <v>0</v>
      </c>
      <c r="H47" s="5">
        <f>F47+G47</f>
        <v>4905319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0</v>
      </c>
      <c r="V47" s="5">
        <v>0</v>
      </c>
      <c r="W47" s="5">
        <f>U47+V47</f>
        <v>0</v>
      </c>
      <c r="X47" s="5">
        <v>0</v>
      </c>
      <c r="Y47" s="5">
        <v>0</v>
      </c>
      <c r="Z47" s="8">
        <f>X47+Y47</f>
        <v>0</v>
      </c>
      <c r="AA47" s="5">
        <v>0</v>
      </c>
      <c r="AB47" s="5">
        <v>0</v>
      </c>
      <c r="AC47" s="8">
        <f>AA47+AB47</f>
        <v>0</v>
      </c>
      <c r="AD47" s="5">
        <v>0</v>
      </c>
      <c r="AE47" s="5">
        <v>0</v>
      </c>
      <c r="AF47" s="6">
        <f>AD47+AE47</f>
        <v>0</v>
      </c>
    </row>
    <row r="48" spans="1:32" ht="19.5" customHeight="1">
      <c r="A48" s="53"/>
      <c r="B48" s="17" t="s">
        <v>59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v>0</v>
      </c>
      <c r="G48" s="5">
        <v>0</v>
      </c>
      <c r="H48" s="5">
        <f>F48+G48</f>
        <v>0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0</v>
      </c>
      <c r="V48" s="5">
        <v>0</v>
      </c>
      <c r="W48" s="5">
        <f>U48+V48</f>
        <v>0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8">
        <f>AA48+AB48</f>
        <v>0</v>
      </c>
      <c r="AD48" s="5">
        <v>0</v>
      </c>
      <c r="AE48" s="5">
        <v>0</v>
      </c>
      <c r="AF48" s="6">
        <f>AD48+AE48</f>
        <v>0</v>
      </c>
    </row>
    <row r="49" spans="1:32" ht="19.5" customHeight="1">
      <c r="A49" s="54"/>
      <c r="B49" s="17" t="s">
        <v>4</v>
      </c>
      <c r="C49" s="5">
        <f t="shared" si="16"/>
        <v>85141059</v>
      </c>
      <c r="D49" s="5">
        <f t="shared" si="16"/>
        <v>21300197</v>
      </c>
      <c r="E49" s="6">
        <f t="shared" si="16"/>
        <v>106441256</v>
      </c>
      <c r="F49" s="5">
        <v>85141059</v>
      </c>
      <c r="G49" s="5">
        <v>16350424</v>
      </c>
      <c r="H49" s="5">
        <f>F49+G49</f>
        <v>101491483</v>
      </c>
      <c r="I49" s="5">
        <v>0</v>
      </c>
      <c r="J49" s="5">
        <v>0</v>
      </c>
      <c r="K49" s="5">
        <f>I49+J49</f>
        <v>0</v>
      </c>
      <c r="L49" s="5">
        <v>0</v>
      </c>
      <c r="M49" s="5">
        <v>0</v>
      </c>
      <c r="N49" s="5">
        <f>L49+M49</f>
        <v>0</v>
      </c>
      <c r="O49" s="5">
        <v>0</v>
      </c>
      <c r="P49" s="5">
        <v>0</v>
      </c>
      <c r="Q49" s="5">
        <f>O49+P49</f>
        <v>0</v>
      </c>
      <c r="R49" s="5">
        <v>0</v>
      </c>
      <c r="S49" s="5">
        <v>0</v>
      </c>
      <c r="T49" s="5">
        <f>R49+S49</f>
        <v>0</v>
      </c>
      <c r="U49" s="5">
        <v>0</v>
      </c>
      <c r="V49" s="5">
        <v>0</v>
      </c>
      <c r="W49" s="5">
        <f>U49+V49</f>
        <v>0</v>
      </c>
      <c r="X49" s="5">
        <v>0</v>
      </c>
      <c r="Y49" s="5">
        <v>4949773</v>
      </c>
      <c r="Z49" s="8">
        <f>X49+Y49</f>
        <v>4949773</v>
      </c>
      <c r="AA49" s="5">
        <v>0</v>
      </c>
      <c r="AB49" s="5">
        <v>0</v>
      </c>
      <c r="AC49" s="8">
        <f>AA49+AB49</f>
        <v>0</v>
      </c>
      <c r="AD49" s="5">
        <v>0</v>
      </c>
      <c r="AE49" s="5">
        <v>0</v>
      </c>
      <c r="AF49" s="6">
        <f>AD49+AE49</f>
        <v>0</v>
      </c>
    </row>
    <row r="50" spans="1:32" ht="19.5" customHeight="1" thickBot="1">
      <c r="A50" s="22" t="s">
        <v>5</v>
      </c>
      <c r="B50" s="21"/>
      <c r="C50" s="9">
        <f t="shared" ref="C50:AF50" si="17">SUM(C46:C49)</f>
        <v>90046378</v>
      </c>
      <c r="D50" s="9">
        <f t="shared" si="17"/>
        <v>21300197</v>
      </c>
      <c r="E50" s="9">
        <f t="shared" si="17"/>
        <v>111346575</v>
      </c>
      <c r="F50" s="9">
        <f t="shared" si="17"/>
        <v>90046378</v>
      </c>
      <c r="G50" s="9">
        <f t="shared" si="17"/>
        <v>16350424</v>
      </c>
      <c r="H50" s="9">
        <f t="shared" si="17"/>
        <v>106396802</v>
      </c>
      <c r="I50" s="9">
        <f t="shared" si="17"/>
        <v>0</v>
      </c>
      <c r="J50" s="9">
        <f t="shared" si="17"/>
        <v>0</v>
      </c>
      <c r="K50" s="9">
        <f t="shared" si="17"/>
        <v>0</v>
      </c>
      <c r="L50" s="9">
        <f t="shared" si="17"/>
        <v>0</v>
      </c>
      <c r="M50" s="9">
        <f t="shared" si="17"/>
        <v>0</v>
      </c>
      <c r="N50" s="9">
        <f t="shared" si="17"/>
        <v>0</v>
      </c>
      <c r="O50" s="9">
        <f t="shared" si="17"/>
        <v>0</v>
      </c>
      <c r="P50" s="9">
        <f t="shared" si="17"/>
        <v>0</v>
      </c>
      <c r="Q50" s="9">
        <f t="shared" si="17"/>
        <v>0</v>
      </c>
      <c r="R50" s="9">
        <f t="shared" si="17"/>
        <v>0</v>
      </c>
      <c r="S50" s="9">
        <f t="shared" si="17"/>
        <v>0</v>
      </c>
      <c r="T50" s="9">
        <f t="shared" si="17"/>
        <v>0</v>
      </c>
      <c r="U50" s="9">
        <f t="shared" si="17"/>
        <v>0</v>
      </c>
      <c r="V50" s="9">
        <f t="shared" si="17"/>
        <v>0</v>
      </c>
      <c r="W50" s="9">
        <f t="shared" si="17"/>
        <v>0</v>
      </c>
      <c r="X50" s="9">
        <f t="shared" si="17"/>
        <v>0</v>
      </c>
      <c r="Y50" s="9">
        <f t="shared" si="17"/>
        <v>4949773</v>
      </c>
      <c r="Z50" s="9">
        <f t="shared" si="17"/>
        <v>4949773</v>
      </c>
      <c r="AA50" s="9">
        <f t="shared" si="17"/>
        <v>0</v>
      </c>
      <c r="AB50" s="9">
        <f t="shared" si="17"/>
        <v>0</v>
      </c>
      <c r="AC50" s="9">
        <f t="shared" si="17"/>
        <v>0</v>
      </c>
      <c r="AD50" s="9">
        <f t="shared" si="17"/>
        <v>0</v>
      </c>
      <c r="AE50" s="9">
        <f t="shared" si="17"/>
        <v>0</v>
      </c>
      <c r="AF50" s="9">
        <f t="shared" si="17"/>
        <v>0</v>
      </c>
    </row>
    <row r="51" spans="1:32" ht="19.5" customHeight="1">
      <c r="A51" s="69" t="s">
        <v>30</v>
      </c>
      <c r="B51" s="18" t="s">
        <v>2</v>
      </c>
      <c r="C51" s="5">
        <f>F51+I51+L51+O51+U51+X51+AA51+AD51+R51</f>
        <v>6726007</v>
      </c>
      <c r="D51" s="5">
        <f>G51+J51+M51+P51+V51+Y51+AB51+AE51+S51</f>
        <v>0</v>
      </c>
      <c r="E51" s="6">
        <f>H51+K51+N51+Q51+W51+Z51+AC51+AF51+T51</f>
        <v>6726007</v>
      </c>
      <c r="F51" s="5">
        <v>0</v>
      </c>
      <c r="G51" s="5">
        <v>0</v>
      </c>
      <c r="H51" s="5">
        <f>F51+G51</f>
        <v>0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0</v>
      </c>
      <c r="P51" s="5">
        <v>0</v>
      </c>
      <c r="Q51" s="5">
        <f>O51+P51</f>
        <v>0</v>
      </c>
      <c r="R51" s="5">
        <v>0</v>
      </c>
      <c r="S51" s="5">
        <v>0</v>
      </c>
      <c r="T51" s="5">
        <f>R51+S51</f>
        <v>0</v>
      </c>
      <c r="U51" s="5">
        <v>0</v>
      </c>
      <c r="V51" s="5">
        <v>0</v>
      </c>
      <c r="W51" s="5">
        <f>U51+V51</f>
        <v>0</v>
      </c>
      <c r="X51" s="5">
        <v>6726007</v>
      </c>
      <c r="Y51" s="5">
        <v>0</v>
      </c>
      <c r="Z51" s="8">
        <f>X51+Y51</f>
        <v>6726007</v>
      </c>
      <c r="AA51" s="5">
        <v>0</v>
      </c>
      <c r="AB51" s="5">
        <v>0</v>
      </c>
      <c r="AC51" s="8">
        <f>AA51+AB51</f>
        <v>0</v>
      </c>
      <c r="AD51" s="5">
        <v>0</v>
      </c>
      <c r="AE51" s="5">
        <v>0</v>
      </c>
      <c r="AF51" s="6">
        <f>AD51+AE51</f>
        <v>0</v>
      </c>
    </row>
    <row r="52" spans="1:32" ht="19.5" customHeight="1">
      <c r="A52" s="53"/>
      <c r="B52" s="17" t="s">
        <v>3</v>
      </c>
      <c r="C52" s="5">
        <f t="shared" ref="C52:E54" si="18">F52+I52+L52+O52+U52+X52+AA52+AD52+R52</f>
        <v>1050943015</v>
      </c>
      <c r="D52" s="5">
        <f t="shared" si="18"/>
        <v>251393553</v>
      </c>
      <c r="E52" s="6">
        <f t="shared" si="18"/>
        <v>1302336568</v>
      </c>
      <c r="F52" s="5">
        <v>0</v>
      </c>
      <c r="G52" s="5">
        <v>0</v>
      </c>
      <c r="H52" s="5">
        <f>F52+G52</f>
        <v>0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0</v>
      </c>
      <c r="V52" s="5">
        <v>0</v>
      </c>
      <c r="W52" s="5">
        <f>U52+V52</f>
        <v>0</v>
      </c>
      <c r="X52" s="5">
        <v>865944</v>
      </c>
      <c r="Y52" s="5">
        <v>5417529</v>
      </c>
      <c r="Z52" s="8">
        <f>X52+Y52</f>
        <v>6283473</v>
      </c>
      <c r="AA52" s="5">
        <v>1050077071</v>
      </c>
      <c r="AB52" s="5">
        <v>245976024</v>
      </c>
      <c r="AC52" s="8">
        <f>AA52+AB52</f>
        <v>1296053095</v>
      </c>
      <c r="AD52" s="5">
        <v>0</v>
      </c>
      <c r="AE52" s="5">
        <v>0</v>
      </c>
      <c r="AF52" s="6">
        <f>AD52+AE52</f>
        <v>0</v>
      </c>
    </row>
    <row r="53" spans="1:32" ht="19.5" customHeight="1">
      <c r="A53" s="53"/>
      <c r="B53" s="17" t="s">
        <v>59</v>
      </c>
      <c r="C53" s="5">
        <f t="shared" si="18"/>
        <v>20368530</v>
      </c>
      <c r="D53" s="5">
        <f t="shared" si="18"/>
        <v>9543000</v>
      </c>
      <c r="E53" s="6">
        <f t="shared" si="18"/>
        <v>29911530</v>
      </c>
      <c r="F53" s="5">
        <v>0</v>
      </c>
      <c r="G53" s="5">
        <v>0</v>
      </c>
      <c r="H53" s="5">
        <f>F53+G53</f>
        <v>0</v>
      </c>
      <c r="I53" s="5">
        <v>0</v>
      </c>
      <c r="J53" s="5">
        <v>0</v>
      </c>
      <c r="K53" s="5">
        <f>I53+J53</f>
        <v>0</v>
      </c>
      <c r="L53" s="5">
        <v>0</v>
      </c>
      <c r="M53" s="5">
        <v>0</v>
      </c>
      <c r="N53" s="5">
        <f>L53+M53</f>
        <v>0</v>
      </c>
      <c r="O53" s="5">
        <v>0</v>
      </c>
      <c r="P53" s="5">
        <v>0</v>
      </c>
      <c r="Q53" s="5">
        <f>O53+P53</f>
        <v>0</v>
      </c>
      <c r="R53" s="5">
        <v>0</v>
      </c>
      <c r="S53" s="5">
        <v>0</v>
      </c>
      <c r="T53" s="5">
        <f>R53+S53</f>
        <v>0</v>
      </c>
      <c r="U53" s="5">
        <v>0</v>
      </c>
      <c r="V53" s="5">
        <v>0</v>
      </c>
      <c r="W53" s="5">
        <f>U53+V53</f>
        <v>0</v>
      </c>
      <c r="X53" s="5">
        <v>0</v>
      </c>
      <c r="Y53" s="5">
        <v>0</v>
      </c>
      <c r="Z53" s="8">
        <f>X53+Y53</f>
        <v>0</v>
      </c>
      <c r="AA53" s="5">
        <v>20368530</v>
      </c>
      <c r="AB53" s="5">
        <v>9543000</v>
      </c>
      <c r="AC53" s="8">
        <f>AA53+AB53</f>
        <v>29911530</v>
      </c>
      <c r="AD53" s="5">
        <v>0</v>
      </c>
      <c r="AE53" s="5">
        <v>0</v>
      </c>
      <c r="AF53" s="6">
        <f>AD53+AE53</f>
        <v>0</v>
      </c>
    </row>
    <row r="54" spans="1:32" ht="19.5" customHeight="1">
      <c r="A54" s="54"/>
      <c r="B54" s="17" t="s">
        <v>4</v>
      </c>
      <c r="C54" s="5">
        <f t="shared" si="18"/>
        <v>1144674252</v>
      </c>
      <c r="D54" s="5">
        <f t="shared" si="18"/>
        <v>292692940</v>
      </c>
      <c r="E54" s="6">
        <f t="shared" si="18"/>
        <v>1437367192</v>
      </c>
      <c r="F54" s="5">
        <v>24800374</v>
      </c>
      <c r="G54" s="5">
        <v>269593659</v>
      </c>
      <c r="H54" s="5">
        <f>F54+G54</f>
        <v>294394033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0</v>
      </c>
      <c r="V54" s="5">
        <v>0</v>
      </c>
      <c r="W54" s="5">
        <f>U54+V54</f>
        <v>0</v>
      </c>
      <c r="X54" s="5">
        <v>1119873878</v>
      </c>
      <c r="Y54" s="5">
        <v>23099281</v>
      </c>
      <c r="Z54" s="8">
        <f>X54+Y54</f>
        <v>1142973159</v>
      </c>
      <c r="AA54" s="5">
        <v>0</v>
      </c>
      <c r="AB54" s="5">
        <v>0</v>
      </c>
      <c r="AC54" s="8">
        <f>AA54+AB54</f>
        <v>0</v>
      </c>
      <c r="AD54" s="5">
        <v>0</v>
      </c>
      <c r="AE54" s="5">
        <v>0</v>
      </c>
      <c r="AF54" s="6">
        <f>AD54+AE54</f>
        <v>0</v>
      </c>
    </row>
    <row r="55" spans="1:32" ht="19.5" customHeight="1" thickBot="1">
      <c r="A55" s="22" t="s">
        <v>5</v>
      </c>
      <c r="B55" s="21"/>
      <c r="C55" s="9">
        <f t="shared" ref="C55:AF55" si="19">SUM(C51:C54)</f>
        <v>2222711804</v>
      </c>
      <c r="D55" s="9">
        <f t="shared" si="19"/>
        <v>553629493</v>
      </c>
      <c r="E55" s="9">
        <f t="shared" si="19"/>
        <v>2776341297</v>
      </c>
      <c r="F55" s="9">
        <f t="shared" si="19"/>
        <v>24800374</v>
      </c>
      <c r="G55" s="9">
        <f t="shared" si="19"/>
        <v>269593659</v>
      </c>
      <c r="H55" s="9">
        <f t="shared" si="19"/>
        <v>294394033</v>
      </c>
      <c r="I55" s="9">
        <f t="shared" si="19"/>
        <v>0</v>
      </c>
      <c r="J55" s="9">
        <f t="shared" si="19"/>
        <v>0</v>
      </c>
      <c r="K55" s="9">
        <f t="shared" si="19"/>
        <v>0</v>
      </c>
      <c r="L55" s="9">
        <f t="shared" si="19"/>
        <v>0</v>
      </c>
      <c r="M55" s="9">
        <f t="shared" si="19"/>
        <v>0</v>
      </c>
      <c r="N55" s="9">
        <f t="shared" si="19"/>
        <v>0</v>
      </c>
      <c r="O55" s="9">
        <f t="shared" si="19"/>
        <v>0</v>
      </c>
      <c r="P55" s="9">
        <f t="shared" si="19"/>
        <v>0</v>
      </c>
      <c r="Q55" s="9">
        <f t="shared" si="19"/>
        <v>0</v>
      </c>
      <c r="R55" s="9">
        <f t="shared" si="19"/>
        <v>0</v>
      </c>
      <c r="S55" s="9">
        <f t="shared" si="19"/>
        <v>0</v>
      </c>
      <c r="T55" s="9">
        <f t="shared" si="19"/>
        <v>0</v>
      </c>
      <c r="U55" s="9">
        <f t="shared" si="19"/>
        <v>0</v>
      </c>
      <c r="V55" s="9">
        <f t="shared" si="19"/>
        <v>0</v>
      </c>
      <c r="W55" s="9">
        <f t="shared" si="19"/>
        <v>0</v>
      </c>
      <c r="X55" s="9">
        <f t="shared" si="19"/>
        <v>1127465829</v>
      </c>
      <c r="Y55" s="9">
        <f t="shared" si="19"/>
        <v>28516810</v>
      </c>
      <c r="Z55" s="9">
        <f t="shared" si="19"/>
        <v>1155982639</v>
      </c>
      <c r="AA55" s="9">
        <f t="shared" si="19"/>
        <v>1070445601</v>
      </c>
      <c r="AB55" s="9">
        <f t="shared" si="19"/>
        <v>255519024</v>
      </c>
      <c r="AC55" s="9">
        <f t="shared" si="19"/>
        <v>1325964625</v>
      </c>
      <c r="AD55" s="9">
        <f t="shared" si="19"/>
        <v>0</v>
      </c>
      <c r="AE55" s="9">
        <f t="shared" si="19"/>
        <v>0</v>
      </c>
      <c r="AF55" s="9">
        <f t="shared" si="19"/>
        <v>0</v>
      </c>
    </row>
    <row r="56" spans="1:32" ht="19.5" customHeight="1">
      <c r="A56" s="69" t="s">
        <v>31</v>
      </c>
      <c r="B56" s="18" t="s">
        <v>2</v>
      </c>
      <c r="C56" s="5">
        <f>F56+I56+L56+O56+U56+X56+AA56+AD56+R56</f>
        <v>120687847</v>
      </c>
      <c r="D56" s="5">
        <f>G56+J56+M56+P56+V56+Y56+AB56+AE56+S56</f>
        <v>9082325</v>
      </c>
      <c r="E56" s="6">
        <f>H56+K56+N56+Q56+W56+Z56+AC56+AF56+T56</f>
        <v>129770172</v>
      </c>
      <c r="F56" s="5">
        <v>0</v>
      </c>
      <c r="G56" s="5">
        <v>25277</v>
      </c>
      <c r="H56" s="5">
        <f>F56+G56</f>
        <v>25277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0</v>
      </c>
      <c r="V56" s="5">
        <v>0</v>
      </c>
      <c r="W56" s="5">
        <f>U56+V56</f>
        <v>0</v>
      </c>
      <c r="X56" s="5">
        <v>120687847</v>
      </c>
      <c r="Y56" s="5">
        <v>9057048</v>
      </c>
      <c r="Z56" s="8">
        <f>X56+Y56</f>
        <v>129744895</v>
      </c>
      <c r="AA56" s="5">
        <v>0</v>
      </c>
      <c r="AB56" s="5">
        <v>0</v>
      </c>
      <c r="AC56" s="8">
        <f>AA56+AB56</f>
        <v>0</v>
      </c>
      <c r="AD56" s="5">
        <v>0</v>
      </c>
      <c r="AE56" s="5">
        <v>0</v>
      </c>
      <c r="AF56" s="6">
        <f>AD56+AE56</f>
        <v>0</v>
      </c>
    </row>
    <row r="57" spans="1:32" ht="19.5" customHeight="1">
      <c r="A57" s="53"/>
      <c r="B57" s="17" t="s">
        <v>3</v>
      </c>
      <c r="C57" s="5">
        <f t="shared" ref="C57:E59" si="20">F57+I57+L57+O57+U57+X57+AA57+AD57+R57</f>
        <v>357571199</v>
      </c>
      <c r="D57" s="5">
        <f t="shared" si="20"/>
        <v>251990221</v>
      </c>
      <c r="E57" s="6">
        <f t="shared" si="20"/>
        <v>609561420</v>
      </c>
      <c r="F57" s="5">
        <v>0</v>
      </c>
      <c r="G57" s="5">
        <v>0</v>
      </c>
      <c r="H57" s="5">
        <f>F57+G57</f>
        <v>0</v>
      </c>
      <c r="I57" s="5">
        <v>0</v>
      </c>
      <c r="J57" s="5">
        <v>0</v>
      </c>
      <c r="K57" s="5">
        <f>I57+J57</f>
        <v>0</v>
      </c>
      <c r="L57" s="5">
        <v>0</v>
      </c>
      <c r="M57" s="5">
        <v>0</v>
      </c>
      <c r="N57" s="5">
        <f>L57+M57</f>
        <v>0</v>
      </c>
      <c r="O57" s="5">
        <v>0</v>
      </c>
      <c r="P57" s="5">
        <v>0</v>
      </c>
      <c r="Q57" s="5">
        <f>O57+P57</f>
        <v>0</v>
      </c>
      <c r="R57" s="5">
        <v>0</v>
      </c>
      <c r="S57" s="5">
        <v>0</v>
      </c>
      <c r="T57" s="5">
        <f>R57+S57</f>
        <v>0</v>
      </c>
      <c r="U57" s="5">
        <v>0</v>
      </c>
      <c r="V57" s="5">
        <v>0</v>
      </c>
      <c r="W57" s="5">
        <f>U57+V57</f>
        <v>0</v>
      </c>
      <c r="X57" s="5">
        <v>224363144</v>
      </c>
      <c r="Y57" s="5">
        <v>20921760</v>
      </c>
      <c r="Z57" s="8">
        <f>X57+Y57</f>
        <v>245284904</v>
      </c>
      <c r="AA57" s="5">
        <v>133208055</v>
      </c>
      <c r="AB57" s="5">
        <v>231068461</v>
      </c>
      <c r="AC57" s="8">
        <f>AA57+AB57</f>
        <v>364276516</v>
      </c>
      <c r="AD57" s="5">
        <v>0</v>
      </c>
      <c r="AE57" s="5">
        <v>0</v>
      </c>
      <c r="AF57" s="6">
        <f>AD57+AE57</f>
        <v>0</v>
      </c>
    </row>
    <row r="58" spans="1:32" ht="19.5" customHeight="1">
      <c r="A58" s="53"/>
      <c r="B58" s="17" t="s">
        <v>59</v>
      </c>
      <c r="C58" s="5">
        <f t="shared" si="20"/>
        <v>19794908</v>
      </c>
      <c r="D58" s="5">
        <f t="shared" si="20"/>
        <v>47806200</v>
      </c>
      <c r="E58" s="6">
        <f t="shared" si="20"/>
        <v>67601108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5">
        <f>U58+V58</f>
        <v>0</v>
      </c>
      <c r="X58" s="5">
        <v>8313233</v>
      </c>
      <c r="Y58" s="5">
        <v>0</v>
      </c>
      <c r="Z58" s="8">
        <f>X58+Y58</f>
        <v>8313233</v>
      </c>
      <c r="AA58" s="5">
        <v>11481675</v>
      </c>
      <c r="AB58" s="5">
        <v>47806200</v>
      </c>
      <c r="AC58" s="8">
        <f>AA58+AB58</f>
        <v>59287875</v>
      </c>
      <c r="AD58" s="5">
        <v>0</v>
      </c>
      <c r="AE58" s="5">
        <v>0</v>
      </c>
      <c r="AF58" s="6">
        <f>AD58+AE58</f>
        <v>0</v>
      </c>
    </row>
    <row r="59" spans="1:32" ht="19.5" customHeight="1">
      <c r="A59" s="54"/>
      <c r="B59" s="17" t="s">
        <v>4</v>
      </c>
      <c r="C59" s="5">
        <f t="shared" si="20"/>
        <v>1352552622</v>
      </c>
      <c r="D59" s="5">
        <f t="shared" si="20"/>
        <v>256740180</v>
      </c>
      <c r="E59" s="6">
        <f t="shared" si="20"/>
        <v>1609292802</v>
      </c>
      <c r="F59" s="5">
        <v>20695255</v>
      </c>
      <c r="G59" s="5">
        <v>175669163</v>
      </c>
      <c r="H59" s="5">
        <f>F59+G59</f>
        <v>196364418</v>
      </c>
      <c r="I59" s="5">
        <v>0</v>
      </c>
      <c r="J59" s="5">
        <v>0</v>
      </c>
      <c r="K59" s="5">
        <f>I59+J59</f>
        <v>0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0</v>
      </c>
      <c r="V59" s="5">
        <v>0</v>
      </c>
      <c r="W59" s="5">
        <f>U59+V59</f>
        <v>0</v>
      </c>
      <c r="X59" s="5">
        <v>1331857367</v>
      </c>
      <c r="Y59" s="5">
        <v>81071017</v>
      </c>
      <c r="Z59" s="8">
        <f>X59+Y59</f>
        <v>1412928384</v>
      </c>
      <c r="AA59" s="5">
        <v>0</v>
      </c>
      <c r="AB59" s="5">
        <v>0</v>
      </c>
      <c r="AC59" s="8">
        <f>AA59+AB59</f>
        <v>0</v>
      </c>
      <c r="AD59" s="5">
        <v>0</v>
      </c>
      <c r="AE59" s="5">
        <v>0</v>
      </c>
      <c r="AF59" s="6">
        <f>AD59+AE59</f>
        <v>0</v>
      </c>
    </row>
    <row r="60" spans="1:32" ht="19.5" customHeight="1" thickBot="1">
      <c r="A60" s="22" t="s">
        <v>5</v>
      </c>
      <c r="B60" s="21"/>
      <c r="C60" s="9">
        <f t="shared" ref="C60:AF60" si="21">SUM(C56:C59)</f>
        <v>1850606576</v>
      </c>
      <c r="D60" s="9">
        <f t="shared" si="21"/>
        <v>565618926</v>
      </c>
      <c r="E60" s="9">
        <f t="shared" si="21"/>
        <v>2416225502</v>
      </c>
      <c r="F60" s="9">
        <f t="shared" si="21"/>
        <v>20695255</v>
      </c>
      <c r="G60" s="9">
        <f t="shared" si="21"/>
        <v>175694440</v>
      </c>
      <c r="H60" s="9">
        <f t="shared" si="21"/>
        <v>196389695</v>
      </c>
      <c r="I60" s="9">
        <f t="shared" si="21"/>
        <v>0</v>
      </c>
      <c r="J60" s="9">
        <f t="shared" si="21"/>
        <v>0</v>
      </c>
      <c r="K60" s="9">
        <f t="shared" si="21"/>
        <v>0</v>
      </c>
      <c r="L60" s="9">
        <f t="shared" si="21"/>
        <v>0</v>
      </c>
      <c r="M60" s="9">
        <f t="shared" si="21"/>
        <v>0</v>
      </c>
      <c r="N60" s="9">
        <f t="shared" si="21"/>
        <v>0</v>
      </c>
      <c r="O60" s="9">
        <f t="shared" si="21"/>
        <v>0</v>
      </c>
      <c r="P60" s="9">
        <f t="shared" si="21"/>
        <v>0</v>
      </c>
      <c r="Q60" s="9">
        <f t="shared" si="21"/>
        <v>0</v>
      </c>
      <c r="R60" s="9">
        <f t="shared" si="21"/>
        <v>0</v>
      </c>
      <c r="S60" s="9">
        <f t="shared" si="21"/>
        <v>0</v>
      </c>
      <c r="T60" s="9">
        <f t="shared" si="21"/>
        <v>0</v>
      </c>
      <c r="U60" s="9">
        <f t="shared" si="21"/>
        <v>0</v>
      </c>
      <c r="V60" s="9">
        <f t="shared" si="21"/>
        <v>0</v>
      </c>
      <c r="W60" s="9">
        <f t="shared" si="21"/>
        <v>0</v>
      </c>
      <c r="X60" s="9">
        <f t="shared" si="21"/>
        <v>1685221591</v>
      </c>
      <c r="Y60" s="9">
        <f t="shared" si="21"/>
        <v>111049825</v>
      </c>
      <c r="Z60" s="9">
        <f t="shared" si="21"/>
        <v>1796271416</v>
      </c>
      <c r="AA60" s="9">
        <f t="shared" si="21"/>
        <v>144689730</v>
      </c>
      <c r="AB60" s="9">
        <f t="shared" si="21"/>
        <v>278874661</v>
      </c>
      <c r="AC60" s="9">
        <f t="shared" si="21"/>
        <v>423564391</v>
      </c>
      <c r="AD60" s="9">
        <f t="shared" si="21"/>
        <v>0</v>
      </c>
      <c r="AE60" s="9">
        <f t="shared" si="21"/>
        <v>0</v>
      </c>
      <c r="AF60" s="9">
        <f t="shared" si="21"/>
        <v>0</v>
      </c>
    </row>
    <row r="61" spans="1:32" ht="19.5" customHeight="1">
      <c r="A61" s="69" t="s">
        <v>32</v>
      </c>
      <c r="B61" s="18" t="s">
        <v>2</v>
      </c>
      <c r="C61" s="5">
        <f>F61+I61+L61+O61+U61+X61+AA61+AD61+R61</f>
        <v>0</v>
      </c>
      <c r="D61" s="5">
        <f>G61+J61+M61+P61+V61+Y61+AB61+AE61+S61</f>
        <v>0</v>
      </c>
      <c r="E61" s="6">
        <f>H61+K61+N61+Q61+W61+Z61+AC61+AF61+T61</f>
        <v>0</v>
      </c>
      <c r="F61" s="5">
        <v>0</v>
      </c>
      <c r="G61" s="5">
        <v>0</v>
      </c>
      <c r="H61" s="5">
        <f>F61+G61</f>
        <v>0</v>
      </c>
      <c r="I61" s="5">
        <v>0</v>
      </c>
      <c r="J61" s="5">
        <v>0</v>
      </c>
      <c r="K61" s="5">
        <f>I61+J61</f>
        <v>0</v>
      </c>
      <c r="L61" s="5">
        <v>0</v>
      </c>
      <c r="M61" s="5">
        <v>0</v>
      </c>
      <c r="N61" s="5">
        <f>L61+M61</f>
        <v>0</v>
      </c>
      <c r="O61" s="5">
        <v>0</v>
      </c>
      <c r="P61" s="5">
        <v>0</v>
      </c>
      <c r="Q61" s="5">
        <f>O61+P61</f>
        <v>0</v>
      </c>
      <c r="R61" s="5">
        <v>0</v>
      </c>
      <c r="S61" s="5">
        <v>0</v>
      </c>
      <c r="T61" s="5">
        <f>R61+S61</f>
        <v>0</v>
      </c>
      <c r="U61" s="5">
        <v>0</v>
      </c>
      <c r="V61" s="5">
        <v>0</v>
      </c>
      <c r="W61" s="5">
        <f>U61+V61</f>
        <v>0</v>
      </c>
      <c r="X61" s="5">
        <v>0</v>
      </c>
      <c r="Y61" s="5">
        <v>0</v>
      </c>
      <c r="Z61" s="8">
        <f>X61+Y61</f>
        <v>0</v>
      </c>
      <c r="AA61" s="5">
        <v>0</v>
      </c>
      <c r="AB61" s="5">
        <v>0</v>
      </c>
      <c r="AC61" s="8">
        <f>AA61+AB61</f>
        <v>0</v>
      </c>
      <c r="AD61" s="5">
        <v>0</v>
      </c>
      <c r="AE61" s="5">
        <v>0</v>
      </c>
      <c r="AF61" s="6">
        <f>AD61+AE61</f>
        <v>0</v>
      </c>
    </row>
    <row r="62" spans="1:32" ht="19.5" customHeight="1">
      <c r="A62" s="53"/>
      <c r="B62" s="17" t="s">
        <v>3</v>
      </c>
      <c r="C62" s="5">
        <f t="shared" ref="C62:E64" si="22">F62+I62+L62+O62+U62+X62+AA62+AD62+R62</f>
        <v>0</v>
      </c>
      <c r="D62" s="5">
        <f t="shared" si="22"/>
        <v>0</v>
      </c>
      <c r="E62" s="6">
        <f t="shared" si="22"/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5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8">
        <f>AA62+AB62</f>
        <v>0</v>
      </c>
      <c r="AD62" s="5">
        <v>0</v>
      </c>
      <c r="AE62" s="5">
        <v>0</v>
      </c>
      <c r="AF62" s="6">
        <f>AD62+AE62</f>
        <v>0</v>
      </c>
    </row>
    <row r="63" spans="1:32" ht="19.5" customHeight="1">
      <c r="A63" s="53"/>
      <c r="B63" s="17" t="s">
        <v>59</v>
      </c>
      <c r="C63" s="5">
        <f t="shared" si="22"/>
        <v>0</v>
      </c>
      <c r="D63" s="5">
        <f t="shared" si="22"/>
        <v>0</v>
      </c>
      <c r="E63" s="6">
        <f t="shared" si="22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5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8">
        <f>AA63+AB63</f>
        <v>0</v>
      </c>
      <c r="AD63" s="5">
        <v>0</v>
      </c>
      <c r="AE63" s="5">
        <v>0</v>
      </c>
      <c r="AF63" s="6">
        <f>AD63+AE63</f>
        <v>0</v>
      </c>
    </row>
    <row r="64" spans="1:32" ht="19.5" customHeight="1">
      <c r="A64" s="54"/>
      <c r="B64" s="17" t="s">
        <v>4</v>
      </c>
      <c r="C64" s="5">
        <f t="shared" si="22"/>
        <v>9926990</v>
      </c>
      <c r="D64" s="5">
        <f t="shared" si="22"/>
        <v>8308929</v>
      </c>
      <c r="E64" s="6">
        <f t="shared" si="22"/>
        <v>18235919</v>
      </c>
      <c r="F64" s="5">
        <v>9926990</v>
      </c>
      <c r="G64" s="5">
        <v>8308929</v>
      </c>
      <c r="H64" s="5">
        <f>F64+G64</f>
        <v>18235919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0</v>
      </c>
      <c r="W64" s="5">
        <f>U64+V64</f>
        <v>0</v>
      </c>
      <c r="X64" s="5">
        <v>0</v>
      </c>
      <c r="Y64" s="5">
        <v>0</v>
      </c>
      <c r="Z64" s="8">
        <f>X64+Y64</f>
        <v>0</v>
      </c>
      <c r="AA64" s="5">
        <v>0</v>
      </c>
      <c r="AB64" s="5">
        <v>0</v>
      </c>
      <c r="AC64" s="8">
        <f>AA64+AB64</f>
        <v>0</v>
      </c>
      <c r="AD64" s="5">
        <v>0</v>
      </c>
      <c r="AE64" s="5">
        <v>0</v>
      </c>
      <c r="AF64" s="6">
        <f>AD64+AE64</f>
        <v>0</v>
      </c>
    </row>
    <row r="65" spans="1:32" ht="19.5" customHeight="1" thickBot="1">
      <c r="A65" s="22" t="s">
        <v>5</v>
      </c>
      <c r="B65" s="21"/>
      <c r="C65" s="9">
        <f t="shared" ref="C65:AF65" si="23">SUM(C61:C64)</f>
        <v>9926990</v>
      </c>
      <c r="D65" s="9">
        <f t="shared" si="23"/>
        <v>8308929</v>
      </c>
      <c r="E65" s="9">
        <f t="shared" si="23"/>
        <v>18235919</v>
      </c>
      <c r="F65" s="9">
        <f t="shared" si="23"/>
        <v>9926990</v>
      </c>
      <c r="G65" s="9">
        <f t="shared" si="23"/>
        <v>8308929</v>
      </c>
      <c r="H65" s="9">
        <f t="shared" si="23"/>
        <v>18235919</v>
      </c>
      <c r="I65" s="9">
        <f t="shared" si="23"/>
        <v>0</v>
      </c>
      <c r="J65" s="9">
        <f t="shared" si="23"/>
        <v>0</v>
      </c>
      <c r="K65" s="9">
        <f t="shared" si="23"/>
        <v>0</v>
      </c>
      <c r="L65" s="9">
        <f t="shared" si="23"/>
        <v>0</v>
      </c>
      <c r="M65" s="9">
        <f t="shared" si="23"/>
        <v>0</v>
      </c>
      <c r="N65" s="9">
        <f t="shared" si="23"/>
        <v>0</v>
      </c>
      <c r="O65" s="9">
        <f t="shared" si="23"/>
        <v>0</v>
      </c>
      <c r="P65" s="9">
        <f t="shared" si="23"/>
        <v>0</v>
      </c>
      <c r="Q65" s="9">
        <f t="shared" si="23"/>
        <v>0</v>
      </c>
      <c r="R65" s="9">
        <f t="shared" si="23"/>
        <v>0</v>
      </c>
      <c r="S65" s="9">
        <f t="shared" si="23"/>
        <v>0</v>
      </c>
      <c r="T65" s="9">
        <f t="shared" si="23"/>
        <v>0</v>
      </c>
      <c r="U65" s="9">
        <f t="shared" si="23"/>
        <v>0</v>
      </c>
      <c r="V65" s="9">
        <f t="shared" si="23"/>
        <v>0</v>
      </c>
      <c r="W65" s="9">
        <f t="shared" si="23"/>
        <v>0</v>
      </c>
      <c r="X65" s="9">
        <f t="shared" si="23"/>
        <v>0</v>
      </c>
      <c r="Y65" s="9">
        <f t="shared" si="23"/>
        <v>0</v>
      </c>
      <c r="Z65" s="9">
        <f t="shared" si="23"/>
        <v>0</v>
      </c>
      <c r="AA65" s="9">
        <f t="shared" si="23"/>
        <v>0</v>
      </c>
      <c r="AB65" s="9">
        <f t="shared" si="23"/>
        <v>0</v>
      </c>
      <c r="AC65" s="9">
        <f t="shared" si="23"/>
        <v>0</v>
      </c>
      <c r="AD65" s="9">
        <f t="shared" si="23"/>
        <v>0</v>
      </c>
      <c r="AE65" s="9">
        <f t="shared" si="23"/>
        <v>0</v>
      </c>
      <c r="AF65" s="9">
        <f t="shared" si="23"/>
        <v>0</v>
      </c>
    </row>
    <row r="66" spans="1:32" ht="19.5" customHeight="1">
      <c r="A66" s="69" t="s">
        <v>33</v>
      </c>
      <c r="B66" s="18" t="s">
        <v>2</v>
      </c>
      <c r="C66" s="5">
        <f>F66+I66+L66+O66+U66+X66+AA66+AD66+R66</f>
        <v>0</v>
      </c>
      <c r="D66" s="5">
        <f>G66+J66+M66+P66+V66+Y66+AB66+AE66+S66</f>
        <v>2328644</v>
      </c>
      <c r="E66" s="6">
        <f>H66+K66+N66+Q66+W66+Z66+AC66+AF66+T66</f>
        <v>2328644</v>
      </c>
      <c r="F66" s="5">
        <v>0</v>
      </c>
      <c r="G66" s="5">
        <v>2328644</v>
      </c>
      <c r="H66" s="5">
        <f>F66+G66</f>
        <v>2328644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5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8">
        <f>AA66+AB66</f>
        <v>0</v>
      </c>
      <c r="AD66" s="5">
        <v>0</v>
      </c>
      <c r="AE66" s="5">
        <v>0</v>
      </c>
      <c r="AF66" s="6">
        <f>AD66+AE66</f>
        <v>0</v>
      </c>
    </row>
    <row r="67" spans="1:32" ht="19.5" customHeight="1">
      <c r="A67" s="53"/>
      <c r="B67" s="17" t="s">
        <v>3</v>
      </c>
      <c r="C67" s="5">
        <f t="shared" ref="C67:E69" si="24">F67+I67+L67+O67+U67+X67+AA67+AD67+R67</f>
        <v>0</v>
      </c>
      <c r="D67" s="5">
        <f t="shared" si="24"/>
        <v>0</v>
      </c>
      <c r="E67" s="6">
        <f t="shared" si="24"/>
        <v>0</v>
      </c>
      <c r="F67" s="5">
        <v>0</v>
      </c>
      <c r="G67" s="5">
        <v>0</v>
      </c>
      <c r="H67" s="5">
        <f>F67+G67</f>
        <v>0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5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8">
        <f>AA67+AB67</f>
        <v>0</v>
      </c>
      <c r="AD67" s="5">
        <v>0</v>
      </c>
      <c r="AE67" s="5">
        <v>0</v>
      </c>
      <c r="AF67" s="6">
        <f>AD67+AE67</f>
        <v>0</v>
      </c>
    </row>
    <row r="68" spans="1:32" ht="19.5" customHeight="1">
      <c r="A68" s="53"/>
      <c r="B68" s="17" t="s">
        <v>59</v>
      </c>
      <c r="C68" s="5">
        <f t="shared" si="24"/>
        <v>0</v>
      </c>
      <c r="D68" s="5">
        <f t="shared" si="24"/>
        <v>0</v>
      </c>
      <c r="E68" s="6">
        <f t="shared" si="24"/>
        <v>0</v>
      </c>
      <c r="F68" s="5">
        <v>0</v>
      </c>
      <c r="G68" s="5">
        <v>0</v>
      </c>
      <c r="H68" s="5">
        <f>F68+G68</f>
        <v>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5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8">
        <f>AA68+AB68</f>
        <v>0</v>
      </c>
      <c r="AD68" s="5">
        <v>0</v>
      </c>
      <c r="AE68" s="5">
        <v>0</v>
      </c>
      <c r="AF68" s="6">
        <f>AD68+AE68</f>
        <v>0</v>
      </c>
    </row>
    <row r="69" spans="1:32" ht="19.5" customHeight="1">
      <c r="A69" s="54"/>
      <c r="B69" s="17" t="s">
        <v>4</v>
      </c>
      <c r="C69" s="5">
        <f t="shared" si="24"/>
        <v>119578</v>
      </c>
      <c r="D69" s="5">
        <f t="shared" si="24"/>
        <v>65683131</v>
      </c>
      <c r="E69" s="6">
        <f t="shared" si="24"/>
        <v>65802709</v>
      </c>
      <c r="F69" s="5">
        <v>119578</v>
      </c>
      <c r="G69" s="5">
        <v>65683131</v>
      </c>
      <c r="H69" s="5">
        <f>F69+G69</f>
        <v>65802709</v>
      </c>
      <c r="I69" s="5">
        <v>0</v>
      </c>
      <c r="J69" s="5">
        <v>0</v>
      </c>
      <c r="K69" s="5">
        <f>I69+J69</f>
        <v>0</v>
      </c>
      <c r="L69" s="5">
        <v>0</v>
      </c>
      <c r="M69" s="5">
        <v>0</v>
      </c>
      <c r="N69" s="5">
        <f>L69+M69</f>
        <v>0</v>
      </c>
      <c r="O69" s="5">
        <v>0</v>
      </c>
      <c r="P69" s="5">
        <v>0</v>
      </c>
      <c r="Q69" s="5">
        <f>O69+P69</f>
        <v>0</v>
      </c>
      <c r="R69" s="5">
        <v>0</v>
      </c>
      <c r="S69" s="5">
        <v>0</v>
      </c>
      <c r="T69" s="5">
        <f>R69+S69</f>
        <v>0</v>
      </c>
      <c r="U69" s="5">
        <v>0</v>
      </c>
      <c r="V69" s="5">
        <v>0</v>
      </c>
      <c r="W69" s="5">
        <f>U69+V69</f>
        <v>0</v>
      </c>
      <c r="X69" s="5">
        <v>0</v>
      </c>
      <c r="Y69" s="5">
        <v>0</v>
      </c>
      <c r="Z69" s="8">
        <f>X69+Y69</f>
        <v>0</v>
      </c>
      <c r="AA69" s="5">
        <v>0</v>
      </c>
      <c r="AB69" s="5">
        <v>0</v>
      </c>
      <c r="AC69" s="8">
        <f>AA69+AB69</f>
        <v>0</v>
      </c>
      <c r="AD69" s="5">
        <v>0</v>
      </c>
      <c r="AE69" s="5">
        <v>0</v>
      </c>
      <c r="AF69" s="6">
        <f>AD69+AE69</f>
        <v>0</v>
      </c>
    </row>
    <row r="70" spans="1:32" ht="19.5" customHeight="1" thickBot="1">
      <c r="A70" s="22" t="s">
        <v>5</v>
      </c>
      <c r="B70" s="21"/>
      <c r="C70" s="9">
        <f t="shared" ref="C70:AF70" si="25">SUM(C66:C69)</f>
        <v>119578</v>
      </c>
      <c r="D70" s="9">
        <f t="shared" si="25"/>
        <v>68011775</v>
      </c>
      <c r="E70" s="9">
        <f t="shared" si="25"/>
        <v>68131353</v>
      </c>
      <c r="F70" s="9">
        <f t="shared" si="25"/>
        <v>119578</v>
      </c>
      <c r="G70" s="9">
        <f t="shared" si="25"/>
        <v>68011775</v>
      </c>
      <c r="H70" s="9">
        <f t="shared" si="25"/>
        <v>68131353</v>
      </c>
      <c r="I70" s="9">
        <f t="shared" si="25"/>
        <v>0</v>
      </c>
      <c r="J70" s="9">
        <f t="shared" si="25"/>
        <v>0</v>
      </c>
      <c r="K70" s="9">
        <f t="shared" si="25"/>
        <v>0</v>
      </c>
      <c r="L70" s="9">
        <f t="shared" si="25"/>
        <v>0</v>
      </c>
      <c r="M70" s="9">
        <f t="shared" si="25"/>
        <v>0</v>
      </c>
      <c r="N70" s="9">
        <f t="shared" si="25"/>
        <v>0</v>
      </c>
      <c r="O70" s="9">
        <f t="shared" si="25"/>
        <v>0</v>
      </c>
      <c r="P70" s="9">
        <f t="shared" si="25"/>
        <v>0</v>
      </c>
      <c r="Q70" s="9">
        <f t="shared" si="25"/>
        <v>0</v>
      </c>
      <c r="R70" s="9">
        <f t="shared" si="25"/>
        <v>0</v>
      </c>
      <c r="S70" s="9">
        <f t="shared" si="25"/>
        <v>0</v>
      </c>
      <c r="T70" s="9">
        <f t="shared" si="25"/>
        <v>0</v>
      </c>
      <c r="U70" s="9">
        <f t="shared" si="25"/>
        <v>0</v>
      </c>
      <c r="V70" s="9">
        <f t="shared" si="25"/>
        <v>0</v>
      </c>
      <c r="W70" s="9">
        <f t="shared" si="25"/>
        <v>0</v>
      </c>
      <c r="X70" s="9">
        <f t="shared" si="25"/>
        <v>0</v>
      </c>
      <c r="Y70" s="9">
        <f t="shared" si="25"/>
        <v>0</v>
      </c>
      <c r="Z70" s="9">
        <f t="shared" si="25"/>
        <v>0</v>
      </c>
      <c r="AA70" s="9">
        <f t="shared" si="25"/>
        <v>0</v>
      </c>
      <c r="AB70" s="9">
        <f t="shared" si="25"/>
        <v>0</v>
      </c>
      <c r="AC70" s="9">
        <f t="shared" si="25"/>
        <v>0</v>
      </c>
      <c r="AD70" s="9">
        <f t="shared" si="25"/>
        <v>0</v>
      </c>
      <c r="AE70" s="9">
        <f t="shared" si="25"/>
        <v>0</v>
      </c>
      <c r="AF70" s="9">
        <f t="shared" si="25"/>
        <v>0</v>
      </c>
    </row>
    <row r="71" spans="1:32" ht="19.5" customHeight="1">
      <c r="A71" s="69" t="s">
        <v>34</v>
      </c>
      <c r="B71" s="18" t="s">
        <v>2</v>
      </c>
      <c r="C71" s="5">
        <f>F71+I71+L71+O71+U71+X71+AA71+AD71+R71</f>
        <v>0</v>
      </c>
      <c r="D71" s="5">
        <f>G71+J71+M71+P71+V71+Y71+AB71+AE71+S71</f>
        <v>0</v>
      </c>
      <c r="E71" s="6">
        <f>H71+K71+N71+Q71+W71+Z71+AC71+AF71+T71</f>
        <v>0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5">
        <f>U71+V71</f>
        <v>0</v>
      </c>
      <c r="X71" s="5">
        <v>0</v>
      </c>
      <c r="Y71" s="5">
        <v>0</v>
      </c>
      <c r="Z71" s="8">
        <f>X71+Y71</f>
        <v>0</v>
      </c>
      <c r="AA71" s="5">
        <v>0</v>
      </c>
      <c r="AB71" s="5">
        <v>0</v>
      </c>
      <c r="AC71" s="8">
        <f>AA71+AB71</f>
        <v>0</v>
      </c>
      <c r="AD71" s="5">
        <v>0</v>
      </c>
      <c r="AE71" s="5">
        <v>0</v>
      </c>
      <c r="AF71" s="6">
        <f>AD71+AE71</f>
        <v>0</v>
      </c>
    </row>
    <row r="72" spans="1:32" ht="19.5" customHeight="1">
      <c r="A72" s="53"/>
      <c r="B72" s="17" t="s">
        <v>3</v>
      </c>
      <c r="C72" s="5">
        <f t="shared" ref="C72:E74" si="26">F72+I72+L72+O72+U72+X72+AA72+AD72+R72</f>
        <v>0</v>
      </c>
      <c r="D72" s="5">
        <f t="shared" si="26"/>
        <v>0</v>
      </c>
      <c r="E72" s="6">
        <f t="shared" si="26"/>
        <v>0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5">
        <f>U72+V72</f>
        <v>0</v>
      </c>
      <c r="X72" s="5">
        <v>0</v>
      </c>
      <c r="Y72" s="5">
        <v>0</v>
      </c>
      <c r="Z72" s="8">
        <f>X72+Y72</f>
        <v>0</v>
      </c>
      <c r="AA72" s="5">
        <v>0</v>
      </c>
      <c r="AB72" s="5">
        <v>0</v>
      </c>
      <c r="AC72" s="8">
        <f>AA72+AB72</f>
        <v>0</v>
      </c>
      <c r="AD72" s="5">
        <v>0</v>
      </c>
      <c r="AE72" s="5">
        <v>0</v>
      </c>
      <c r="AF72" s="6">
        <f>AD72+AE72</f>
        <v>0</v>
      </c>
    </row>
    <row r="73" spans="1:32" ht="19.5" customHeight="1">
      <c r="A73" s="53"/>
      <c r="B73" s="17" t="s">
        <v>59</v>
      </c>
      <c r="C73" s="5">
        <f t="shared" si="26"/>
        <v>0</v>
      </c>
      <c r="D73" s="5">
        <f t="shared" si="26"/>
        <v>0</v>
      </c>
      <c r="E73" s="6">
        <f t="shared" si="26"/>
        <v>0</v>
      </c>
      <c r="F73" s="5">
        <v>0</v>
      </c>
      <c r="G73" s="5">
        <v>0</v>
      </c>
      <c r="H73" s="5">
        <f>F73+G73</f>
        <v>0</v>
      </c>
      <c r="I73" s="5">
        <v>0</v>
      </c>
      <c r="J73" s="5">
        <v>0</v>
      </c>
      <c r="K73" s="5">
        <f>I73+J73</f>
        <v>0</v>
      </c>
      <c r="L73" s="5">
        <v>0</v>
      </c>
      <c r="M73" s="5">
        <v>0</v>
      </c>
      <c r="N73" s="5">
        <f>L73+M73</f>
        <v>0</v>
      </c>
      <c r="O73" s="5">
        <v>0</v>
      </c>
      <c r="P73" s="5">
        <v>0</v>
      </c>
      <c r="Q73" s="5">
        <f>O73+P73</f>
        <v>0</v>
      </c>
      <c r="R73" s="5">
        <v>0</v>
      </c>
      <c r="S73" s="5">
        <v>0</v>
      </c>
      <c r="T73" s="5">
        <f>R73+S73</f>
        <v>0</v>
      </c>
      <c r="U73" s="5">
        <v>0</v>
      </c>
      <c r="V73" s="5">
        <v>0</v>
      </c>
      <c r="W73" s="5">
        <f>U73+V73</f>
        <v>0</v>
      </c>
      <c r="X73" s="5">
        <v>0</v>
      </c>
      <c r="Y73" s="5">
        <v>0</v>
      </c>
      <c r="Z73" s="8">
        <f>X73+Y73</f>
        <v>0</v>
      </c>
      <c r="AA73" s="5">
        <v>0</v>
      </c>
      <c r="AB73" s="5">
        <v>0</v>
      </c>
      <c r="AC73" s="8">
        <f>AA73+AB73</f>
        <v>0</v>
      </c>
      <c r="AD73" s="5">
        <v>0</v>
      </c>
      <c r="AE73" s="5">
        <v>0</v>
      </c>
      <c r="AF73" s="6">
        <f>AD73+AE73</f>
        <v>0</v>
      </c>
    </row>
    <row r="74" spans="1:32" ht="19.5" customHeight="1">
      <c r="A74" s="54"/>
      <c r="B74" s="17" t="s">
        <v>4</v>
      </c>
      <c r="C74" s="5">
        <f t="shared" si="26"/>
        <v>20137958</v>
      </c>
      <c r="D74" s="5">
        <f t="shared" si="26"/>
        <v>29186740</v>
      </c>
      <c r="E74" s="6">
        <f t="shared" si="26"/>
        <v>49324698</v>
      </c>
      <c r="F74" s="5">
        <v>8397836</v>
      </c>
      <c r="G74" s="5">
        <v>25645470</v>
      </c>
      <c r="H74" s="5">
        <f>F74+G74</f>
        <v>34043306</v>
      </c>
      <c r="I74" s="5">
        <v>0</v>
      </c>
      <c r="J74" s="5">
        <v>0</v>
      </c>
      <c r="K74" s="5">
        <f>I74+J74</f>
        <v>0</v>
      </c>
      <c r="L74" s="5">
        <v>0</v>
      </c>
      <c r="M74" s="5">
        <v>0</v>
      </c>
      <c r="N74" s="5">
        <f>L74+M74</f>
        <v>0</v>
      </c>
      <c r="O74" s="5">
        <v>0</v>
      </c>
      <c r="P74" s="5">
        <v>0</v>
      </c>
      <c r="Q74" s="5">
        <f>O74+P74</f>
        <v>0</v>
      </c>
      <c r="R74" s="5">
        <v>0</v>
      </c>
      <c r="S74" s="5">
        <v>0</v>
      </c>
      <c r="T74" s="5">
        <f>R74+S74</f>
        <v>0</v>
      </c>
      <c r="U74" s="5">
        <v>0</v>
      </c>
      <c r="V74" s="5">
        <v>0</v>
      </c>
      <c r="W74" s="5">
        <f>U74+V74</f>
        <v>0</v>
      </c>
      <c r="X74" s="5">
        <v>11740122</v>
      </c>
      <c r="Y74" s="5">
        <v>3541270</v>
      </c>
      <c r="Z74" s="8">
        <f>X74+Y74</f>
        <v>15281392</v>
      </c>
      <c r="AA74" s="5">
        <v>0</v>
      </c>
      <c r="AB74" s="5">
        <v>0</v>
      </c>
      <c r="AC74" s="8">
        <f>AA74+AB74</f>
        <v>0</v>
      </c>
      <c r="AD74" s="5">
        <v>0</v>
      </c>
      <c r="AE74" s="5">
        <v>0</v>
      </c>
      <c r="AF74" s="6">
        <f>AD74+AE74</f>
        <v>0</v>
      </c>
    </row>
    <row r="75" spans="1:32" ht="19.5" customHeight="1" thickBot="1">
      <c r="A75" s="22" t="s">
        <v>5</v>
      </c>
      <c r="B75" s="21"/>
      <c r="C75" s="9">
        <f t="shared" ref="C75:AF75" si="27">SUM(C71:C74)</f>
        <v>20137958</v>
      </c>
      <c r="D75" s="9">
        <f t="shared" si="27"/>
        <v>29186740</v>
      </c>
      <c r="E75" s="9">
        <f t="shared" si="27"/>
        <v>49324698</v>
      </c>
      <c r="F75" s="9">
        <f t="shared" si="27"/>
        <v>8397836</v>
      </c>
      <c r="G75" s="9">
        <f t="shared" si="27"/>
        <v>25645470</v>
      </c>
      <c r="H75" s="9">
        <f t="shared" si="27"/>
        <v>34043306</v>
      </c>
      <c r="I75" s="9">
        <f t="shared" si="27"/>
        <v>0</v>
      </c>
      <c r="J75" s="9">
        <f t="shared" si="27"/>
        <v>0</v>
      </c>
      <c r="K75" s="9">
        <f t="shared" si="27"/>
        <v>0</v>
      </c>
      <c r="L75" s="9">
        <f t="shared" si="27"/>
        <v>0</v>
      </c>
      <c r="M75" s="9">
        <f t="shared" si="27"/>
        <v>0</v>
      </c>
      <c r="N75" s="9">
        <f t="shared" si="27"/>
        <v>0</v>
      </c>
      <c r="O75" s="9">
        <f t="shared" si="27"/>
        <v>0</v>
      </c>
      <c r="P75" s="9">
        <f t="shared" si="27"/>
        <v>0</v>
      </c>
      <c r="Q75" s="9">
        <f t="shared" si="27"/>
        <v>0</v>
      </c>
      <c r="R75" s="9">
        <f t="shared" si="27"/>
        <v>0</v>
      </c>
      <c r="S75" s="9">
        <f t="shared" si="27"/>
        <v>0</v>
      </c>
      <c r="T75" s="9">
        <f t="shared" si="27"/>
        <v>0</v>
      </c>
      <c r="U75" s="9">
        <f t="shared" si="27"/>
        <v>0</v>
      </c>
      <c r="V75" s="9">
        <f t="shared" si="27"/>
        <v>0</v>
      </c>
      <c r="W75" s="9">
        <f t="shared" si="27"/>
        <v>0</v>
      </c>
      <c r="X75" s="9">
        <f t="shared" si="27"/>
        <v>11740122</v>
      </c>
      <c r="Y75" s="9">
        <f t="shared" si="27"/>
        <v>3541270</v>
      </c>
      <c r="Z75" s="9">
        <f t="shared" si="27"/>
        <v>15281392</v>
      </c>
      <c r="AA75" s="9">
        <f t="shared" si="27"/>
        <v>0</v>
      </c>
      <c r="AB75" s="9">
        <f t="shared" si="27"/>
        <v>0</v>
      </c>
      <c r="AC75" s="9">
        <f t="shared" si="27"/>
        <v>0</v>
      </c>
      <c r="AD75" s="9">
        <f t="shared" si="27"/>
        <v>0</v>
      </c>
      <c r="AE75" s="9">
        <f t="shared" si="27"/>
        <v>0</v>
      </c>
      <c r="AF75" s="9">
        <f t="shared" si="27"/>
        <v>0</v>
      </c>
    </row>
    <row r="76" spans="1:32" ht="19.5" customHeight="1">
      <c r="A76" s="69" t="s">
        <v>35</v>
      </c>
      <c r="B76" s="18" t="s">
        <v>2</v>
      </c>
      <c r="C76" s="5">
        <f>F76+I76+L76+O76+U76+X76+AA76+AD76+R76</f>
        <v>0</v>
      </c>
      <c r="D76" s="5">
        <f>G76+J76+M76+P76+V76+Y76+AB76+AE76+S76</f>
        <v>0</v>
      </c>
      <c r="E76" s="6">
        <f>H76+K76+N76+Q76+W76+Z76+AC76+AF76+T76</f>
        <v>0</v>
      </c>
      <c r="F76" s="5">
        <v>0</v>
      </c>
      <c r="G76" s="5">
        <v>0</v>
      </c>
      <c r="H76" s="5">
        <f>F76+G76</f>
        <v>0</v>
      </c>
      <c r="I76" s="5">
        <v>0</v>
      </c>
      <c r="J76" s="5">
        <v>0</v>
      </c>
      <c r="K76" s="5">
        <f>I76+J76</f>
        <v>0</v>
      </c>
      <c r="L76" s="5">
        <v>0</v>
      </c>
      <c r="M76" s="5">
        <v>0</v>
      </c>
      <c r="N76" s="5">
        <f>L76+M76</f>
        <v>0</v>
      </c>
      <c r="O76" s="5">
        <v>0</v>
      </c>
      <c r="P76" s="5">
        <v>0</v>
      </c>
      <c r="Q76" s="5">
        <f>O76+P76</f>
        <v>0</v>
      </c>
      <c r="R76" s="5">
        <v>0</v>
      </c>
      <c r="S76" s="5">
        <v>0</v>
      </c>
      <c r="T76" s="5">
        <f>R76+S76</f>
        <v>0</v>
      </c>
      <c r="U76" s="5">
        <v>0</v>
      </c>
      <c r="V76" s="5">
        <v>0</v>
      </c>
      <c r="W76" s="5">
        <f>U76+V76</f>
        <v>0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8">
        <f>AA76+AB76</f>
        <v>0</v>
      </c>
      <c r="AD76" s="5">
        <v>0</v>
      </c>
      <c r="AE76" s="5">
        <v>0</v>
      </c>
      <c r="AF76" s="6">
        <f>AD76+AE76</f>
        <v>0</v>
      </c>
    </row>
    <row r="77" spans="1:32" ht="19.5" customHeight="1">
      <c r="A77" s="53"/>
      <c r="B77" s="17" t="s">
        <v>3</v>
      </c>
      <c r="C77" s="5">
        <f t="shared" ref="C77:E79" si="28">F77+I77+L77+O77+U77+X77+AA77+AD77+R77</f>
        <v>0</v>
      </c>
      <c r="D77" s="5">
        <f t="shared" si="28"/>
        <v>0</v>
      </c>
      <c r="E77" s="6">
        <f t="shared" si="28"/>
        <v>0</v>
      </c>
      <c r="F77" s="5">
        <v>0</v>
      </c>
      <c r="G77" s="5">
        <v>0</v>
      </c>
      <c r="H77" s="5">
        <f>F77+G77</f>
        <v>0</v>
      </c>
      <c r="I77" s="5">
        <v>0</v>
      </c>
      <c r="J77" s="5">
        <v>0</v>
      </c>
      <c r="K77" s="5">
        <f>I77+J77</f>
        <v>0</v>
      </c>
      <c r="L77" s="5">
        <v>0</v>
      </c>
      <c r="M77" s="5">
        <v>0</v>
      </c>
      <c r="N77" s="5">
        <f>L77+M77</f>
        <v>0</v>
      </c>
      <c r="O77" s="5">
        <v>0</v>
      </c>
      <c r="P77" s="5">
        <v>0</v>
      </c>
      <c r="Q77" s="5">
        <f>O77+P77</f>
        <v>0</v>
      </c>
      <c r="R77" s="5">
        <v>0</v>
      </c>
      <c r="S77" s="5">
        <v>0</v>
      </c>
      <c r="T77" s="5">
        <f>R77+S77</f>
        <v>0</v>
      </c>
      <c r="U77" s="5">
        <v>0</v>
      </c>
      <c r="V77" s="5">
        <v>0</v>
      </c>
      <c r="W77" s="5">
        <f>U77+V77</f>
        <v>0</v>
      </c>
      <c r="X77" s="5">
        <v>0</v>
      </c>
      <c r="Y77" s="5">
        <v>0</v>
      </c>
      <c r="Z77" s="8">
        <f>X77+Y77</f>
        <v>0</v>
      </c>
      <c r="AA77" s="5">
        <v>0</v>
      </c>
      <c r="AB77" s="5">
        <v>0</v>
      </c>
      <c r="AC77" s="8">
        <f>AA77+AB77</f>
        <v>0</v>
      </c>
      <c r="AD77" s="5">
        <v>0</v>
      </c>
      <c r="AE77" s="5">
        <v>0</v>
      </c>
      <c r="AF77" s="6">
        <f>AD77+AE77</f>
        <v>0</v>
      </c>
    </row>
    <row r="78" spans="1:32" ht="19.5" customHeight="1">
      <c r="A78" s="53"/>
      <c r="B78" s="17" t="s">
        <v>59</v>
      </c>
      <c r="C78" s="5">
        <f t="shared" si="28"/>
        <v>0</v>
      </c>
      <c r="D78" s="5">
        <f t="shared" si="28"/>
        <v>0</v>
      </c>
      <c r="E78" s="6">
        <f t="shared" si="28"/>
        <v>0</v>
      </c>
      <c r="F78" s="5">
        <v>0</v>
      </c>
      <c r="G78" s="5">
        <v>0</v>
      </c>
      <c r="H78" s="5">
        <f>F78+G78</f>
        <v>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5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8">
        <f>AA78+AB78</f>
        <v>0</v>
      </c>
      <c r="AD78" s="5">
        <v>0</v>
      </c>
      <c r="AE78" s="5">
        <v>0</v>
      </c>
      <c r="AF78" s="6">
        <f>AD78+AE78</f>
        <v>0</v>
      </c>
    </row>
    <row r="79" spans="1:32" ht="19.5" customHeight="1">
      <c r="A79" s="54"/>
      <c r="B79" s="17" t="s">
        <v>4</v>
      </c>
      <c r="C79" s="5">
        <f t="shared" si="28"/>
        <v>118988109</v>
      </c>
      <c r="D79" s="5">
        <f t="shared" si="28"/>
        <v>41198194</v>
      </c>
      <c r="E79" s="6">
        <f t="shared" si="28"/>
        <v>160186303</v>
      </c>
      <c r="F79" s="5">
        <v>14646472</v>
      </c>
      <c r="G79" s="5">
        <v>41198194</v>
      </c>
      <c r="H79" s="5">
        <f>F79+G79</f>
        <v>55844666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5">
        <f>U79+V79</f>
        <v>0</v>
      </c>
      <c r="X79" s="5">
        <v>104341637</v>
      </c>
      <c r="Y79" s="5">
        <v>0</v>
      </c>
      <c r="Z79" s="8">
        <f>X79+Y79</f>
        <v>104341637</v>
      </c>
      <c r="AA79" s="5">
        <v>0</v>
      </c>
      <c r="AB79" s="5">
        <v>0</v>
      </c>
      <c r="AC79" s="8">
        <f>AA79+AB79</f>
        <v>0</v>
      </c>
      <c r="AD79" s="5">
        <v>0</v>
      </c>
      <c r="AE79" s="5">
        <v>0</v>
      </c>
      <c r="AF79" s="6">
        <f>AD79+AE79</f>
        <v>0</v>
      </c>
    </row>
    <row r="80" spans="1:32" ht="19.5" customHeight="1" thickBot="1">
      <c r="A80" s="22" t="s">
        <v>5</v>
      </c>
      <c r="B80" s="21"/>
      <c r="C80" s="9">
        <f t="shared" ref="C80:AF80" si="29">SUM(C76:C79)</f>
        <v>118988109</v>
      </c>
      <c r="D80" s="9">
        <f t="shared" si="29"/>
        <v>41198194</v>
      </c>
      <c r="E80" s="9">
        <f t="shared" si="29"/>
        <v>160186303</v>
      </c>
      <c r="F80" s="9">
        <f t="shared" si="29"/>
        <v>14646472</v>
      </c>
      <c r="G80" s="9">
        <f t="shared" si="29"/>
        <v>41198194</v>
      </c>
      <c r="H80" s="9">
        <f t="shared" si="29"/>
        <v>55844666</v>
      </c>
      <c r="I80" s="9">
        <f t="shared" si="29"/>
        <v>0</v>
      </c>
      <c r="J80" s="9">
        <f t="shared" si="29"/>
        <v>0</v>
      </c>
      <c r="K80" s="9">
        <f t="shared" si="29"/>
        <v>0</v>
      </c>
      <c r="L80" s="9">
        <f t="shared" si="29"/>
        <v>0</v>
      </c>
      <c r="M80" s="9">
        <f t="shared" si="29"/>
        <v>0</v>
      </c>
      <c r="N80" s="9">
        <f t="shared" si="29"/>
        <v>0</v>
      </c>
      <c r="O80" s="9">
        <f t="shared" si="29"/>
        <v>0</v>
      </c>
      <c r="P80" s="9">
        <f t="shared" si="29"/>
        <v>0</v>
      </c>
      <c r="Q80" s="9">
        <f t="shared" si="29"/>
        <v>0</v>
      </c>
      <c r="R80" s="9">
        <f t="shared" si="29"/>
        <v>0</v>
      </c>
      <c r="S80" s="9">
        <f t="shared" si="29"/>
        <v>0</v>
      </c>
      <c r="T80" s="9">
        <f t="shared" si="29"/>
        <v>0</v>
      </c>
      <c r="U80" s="9">
        <f t="shared" si="29"/>
        <v>0</v>
      </c>
      <c r="V80" s="9">
        <f t="shared" si="29"/>
        <v>0</v>
      </c>
      <c r="W80" s="9">
        <f t="shared" si="29"/>
        <v>0</v>
      </c>
      <c r="X80" s="9">
        <f t="shared" si="29"/>
        <v>104341637</v>
      </c>
      <c r="Y80" s="9">
        <f t="shared" si="29"/>
        <v>0</v>
      </c>
      <c r="Z80" s="9">
        <f t="shared" si="29"/>
        <v>104341637</v>
      </c>
      <c r="AA80" s="9">
        <f t="shared" si="29"/>
        <v>0</v>
      </c>
      <c r="AB80" s="9">
        <f t="shared" si="29"/>
        <v>0</v>
      </c>
      <c r="AC80" s="9">
        <f t="shared" si="29"/>
        <v>0</v>
      </c>
      <c r="AD80" s="9">
        <f t="shared" si="29"/>
        <v>0</v>
      </c>
      <c r="AE80" s="9">
        <f t="shared" si="29"/>
        <v>0</v>
      </c>
      <c r="AF80" s="9">
        <f t="shared" si="29"/>
        <v>0</v>
      </c>
    </row>
    <row r="81" spans="1:32" ht="19.5" customHeight="1">
      <c r="A81" s="69" t="s">
        <v>36</v>
      </c>
      <c r="B81" s="18" t="s">
        <v>2</v>
      </c>
      <c r="C81" s="5">
        <f>F81+I81+L81+O81+U81+X81+AA81+AD81+R81</f>
        <v>0</v>
      </c>
      <c r="D81" s="5">
        <f>G81+J81+M81+P81+V81+Y81+AB81+AE81+S81</f>
        <v>0</v>
      </c>
      <c r="E81" s="6">
        <f>H81+K81+N81+Q81+W81+Z81+AC81+AF81+T81</f>
        <v>0</v>
      </c>
      <c r="F81" s="5">
        <v>0</v>
      </c>
      <c r="G81" s="5">
        <v>0</v>
      </c>
      <c r="H81" s="5">
        <f>F81+G81</f>
        <v>0</v>
      </c>
      <c r="I81" s="5">
        <v>0</v>
      </c>
      <c r="J81" s="5">
        <v>0</v>
      </c>
      <c r="K81" s="5">
        <f>I81+J81</f>
        <v>0</v>
      </c>
      <c r="L81" s="5">
        <v>0</v>
      </c>
      <c r="M81" s="5">
        <v>0</v>
      </c>
      <c r="N81" s="5">
        <f>L81+M81</f>
        <v>0</v>
      </c>
      <c r="O81" s="5">
        <v>0</v>
      </c>
      <c r="P81" s="5">
        <v>0</v>
      </c>
      <c r="Q81" s="5">
        <f>O81+P81</f>
        <v>0</v>
      </c>
      <c r="R81" s="5">
        <v>0</v>
      </c>
      <c r="S81" s="5">
        <v>0</v>
      </c>
      <c r="T81" s="5">
        <f>R81+S81</f>
        <v>0</v>
      </c>
      <c r="U81" s="5">
        <v>0</v>
      </c>
      <c r="V81" s="5">
        <v>0</v>
      </c>
      <c r="W81" s="5">
        <f>U81+V81</f>
        <v>0</v>
      </c>
      <c r="X81" s="5">
        <v>0</v>
      </c>
      <c r="Y81" s="5">
        <v>0</v>
      </c>
      <c r="Z81" s="8">
        <f>X81+Y81</f>
        <v>0</v>
      </c>
      <c r="AA81" s="5">
        <v>0</v>
      </c>
      <c r="AB81" s="5">
        <v>0</v>
      </c>
      <c r="AC81" s="8">
        <f>AA81+AB81</f>
        <v>0</v>
      </c>
      <c r="AD81" s="5">
        <v>0</v>
      </c>
      <c r="AE81" s="5">
        <v>0</v>
      </c>
      <c r="AF81" s="6">
        <f>AD81+AE81</f>
        <v>0</v>
      </c>
    </row>
    <row r="82" spans="1:32" ht="19.5" customHeight="1">
      <c r="A82" s="53"/>
      <c r="B82" s="17" t="s">
        <v>3</v>
      </c>
      <c r="C82" s="5">
        <f t="shared" ref="C82:E84" si="30">F82+I82+L82+O82+U82+X82+AA82+AD82+R82</f>
        <v>0</v>
      </c>
      <c r="D82" s="5">
        <f t="shared" si="30"/>
        <v>0</v>
      </c>
      <c r="E82" s="6">
        <f t="shared" si="30"/>
        <v>0</v>
      </c>
      <c r="F82" s="5">
        <v>0</v>
      </c>
      <c r="G82" s="5">
        <v>0</v>
      </c>
      <c r="H82" s="5">
        <f>F82+G82</f>
        <v>0</v>
      </c>
      <c r="I82" s="5">
        <v>0</v>
      </c>
      <c r="J82" s="5">
        <v>0</v>
      </c>
      <c r="K82" s="5">
        <f>I82+J82</f>
        <v>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5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8">
        <f>AA82+AB82</f>
        <v>0</v>
      </c>
      <c r="AD82" s="5">
        <v>0</v>
      </c>
      <c r="AE82" s="5">
        <v>0</v>
      </c>
      <c r="AF82" s="6">
        <f>AD82+AE82</f>
        <v>0</v>
      </c>
    </row>
    <row r="83" spans="1:32" ht="19.5" customHeight="1">
      <c r="A83" s="53"/>
      <c r="B83" s="17" t="s">
        <v>59</v>
      </c>
      <c r="C83" s="5">
        <f t="shared" si="30"/>
        <v>0</v>
      </c>
      <c r="D83" s="5">
        <f t="shared" si="30"/>
        <v>0</v>
      </c>
      <c r="E83" s="6">
        <f t="shared" si="30"/>
        <v>0</v>
      </c>
      <c r="F83" s="5">
        <v>0</v>
      </c>
      <c r="G83" s="5">
        <v>0</v>
      </c>
      <c r="H83" s="5">
        <f>F83+G83</f>
        <v>0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0</v>
      </c>
      <c r="W83" s="5">
        <f>U83+V83</f>
        <v>0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8">
        <f>AA83+AB83</f>
        <v>0</v>
      </c>
      <c r="AD83" s="5">
        <v>0</v>
      </c>
      <c r="AE83" s="5">
        <v>0</v>
      </c>
      <c r="AF83" s="6">
        <f>AD83+AE83</f>
        <v>0</v>
      </c>
    </row>
    <row r="84" spans="1:32" ht="19.5" customHeight="1">
      <c r="A84" s="54"/>
      <c r="B84" s="17" t="s">
        <v>4</v>
      </c>
      <c r="C84" s="5">
        <f t="shared" si="30"/>
        <v>4904788</v>
      </c>
      <c r="D84" s="5">
        <f t="shared" si="30"/>
        <v>780006</v>
      </c>
      <c r="E84" s="6">
        <f t="shared" si="30"/>
        <v>5684794</v>
      </c>
      <c r="F84" s="5">
        <v>4904788</v>
      </c>
      <c r="G84" s="5">
        <v>780006</v>
      </c>
      <c r="H84" s="5">
        <f>F84+G84</f>
        <v>5684794</v>
      </c>
      <c r="I84" s="5">
        <v>0</v>
      </c>
      <c r="J84" s="5">
        <v>0</v>
      </c>
      <c r="K84" s="5">
        <f>I84+J84</f>
        <v>0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0</v>
      </c>
      <c r="V84" s="5">
        <v>0</v>
      </c>
      <c r="W84" s="5">
        <f>U84+V84</f>
        <v>0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8">
        <f>AA84+AB84</f>
        <v>0</v>
      </c>
      <c r="AD84" s="5">
        <v>0</v>
      </c>
      <c r="AE84" s="5">
        <v>0</v>
      </c>
      <c r="AF84" s="6">
        <f>AD84+AE84</f>
        <v>0</v>
      </c>
    </row>
    <row r="85" spans="1:32" ht="19.5" customHeight="1" thickBot="1">
      <c r="A85" s="22" t="s">
        <v>5</v>
      </c>
      <c r="B85" s="21"/>
      <c r="C85" s="9">
        <f t="shared" ref="C85:AF85" si="31">SUM(C81:C84)</f>
        <v>4904788</v>
      </c>
      <c r="D85" s="9">
        <f t="shared" si="31"/>
        <v>780006</v>
      </c>
      <c r="E85" s="9">
        <f t="shared" si="31"/>
        <v>5684794</v>
      </c>
      <c r="F85" s="9">
        <f t="shared" si="31"/>
        <v>4904788</v>
      </c>
      <c r="G85" s="9">
        <f t="shared" si="31"/>
        <v>780006</v>
      </c>
      <c r="H85" s="9">
        <f t="shared" si="31"/>
        <v>5684794</v>
      </c>
      <c r="I85" s="9">
        <f t="shared" si="31"/>
        <v>0</v>
      </c>
      <c r="J85" s="9">
        <f t="shared" si="31"/>
        <v>0</v>
      </c>
      <c r="K85" s="9">
        <f t="shared" si="31"/>
        <v>0</v>
      </c>
      <c r="L85" s="9">
        <f t="shared" si="31"/>
        <v>0</v>
      </c>
      <c r="M85" s="9">
        <f t="shared" si="31"/>
        <v>0</v>
      </c>
      <c r="N85" s="9">
        <f t="shared" si="31"/>
        <v>0</v>
      </c>
      <c r="O85" s="9">
        <f t="shared" si="31"/>
        <v>0</v>
      </c>
      <c r="P85" s="9">
        <f t="shared" si="31"/>
        <v>0</v>
      </c>
      <c r="Q85" s="9">
        <f t="shared" si="31"/>
        <v>0</v>
      </c>
      <c r="R85" s="9">
        <f t="shared" si="31"/>
        <v>0</v>
      </c>
      <c r="S85" s="9">
        <f t="shared" si="31"/>
        <v>0</v>
      </c>
      <c r="T85" s="9">
        <f t="shared" si="31"/>
        <v>0</v>
      </c>
      <c r="U85" s="9">
        <f t="shared" si="31"/>
        <v>0</v>
      </c>
      <c r="V85" s="9">
        <f t="shared" si="31"/>
        <v>0</v>
      </c>
      <c r="W85" s="9">
        <f t="shared" si="31"/>
        <v>0</v>
      </c>
      <c r="X85" s="9">
        <f t="shared" si="31"/>
        <v>0</v>
      </c>
      <c r="Y85" s="9">
        <f t="shared" si="31"/>
        <v>0</v>
      </c>
      <c r="Z85" s="9">
        <f t="shared" si="31"/>
        <v>0</v>
      </c>
      <c r="AA85" s="9">
        <f t="shared" si="31"/>
        <v>0</v>
      </c>
      <c r="AB85" s="9">
        <f t="shared" si="31"/>
        <v>0</v>
      </c>
      <c r="AC85" s="9">
        <f t="shared" si="31"/>
        <v>0</v>
      </c>
      <c r="AD85" s="9">
        <f t="shared" si="31"/>
        <v>0</v>
      </c>
      <c r="AE85" s="9">
        <f t="shared" si="31"/>
        <v>0</v>
      </c>
      <c r="AF85" s="9">
        <f t="shared" si="31"/>
        <v>0</v>
      </c>
    </row>
    <row r="86" spans="1:32" ht="19.5" customHeight="1">
      <c r="A86" s="69" t="s">
        <v>37</v>
      </c>
      <c r="B86" s="18" t="s">
        <v>2</v>
      </c>
      <c r="C86" s="5">
        <f>F86+I86+L86+O86+U86+X86+AA86+AD86+R86</f>
        <v>0</v>
      </c>
      <c r="D86" s="5">
        <f>G86+J86+M86+P86+V86+Y86+AB86+AE86+S86</f>
        <v>0</v>
      </c>
      <c r="E86" s="6">
        <f>H86+K86+N86+Q86+W86+Z86+AC86+AF86+T86</f>
        <v>0</v>
      </c>
      <c r="F86" s="5">
        <v>0</v>
      </c>
      <c r="G86" s="5">
        <v>0</v>
      </c>
      <c r="H86" s="5">
        <f>F86+G86</f>
        <v>0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5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8">
        <f>AA86+AB86</f>
        <v>0</v>
      </c>
      <c r="AD86" s="5">
        <v>0</v>
      </c>
      <c r="AE86" s="5">
        <v>0</v>
      </c>
      <c r="AF86" s="6">
        <f>AD86+AE86</f>
        <v>0</v>
      </c>
    </row>
    <row r="87" spans="1:32" ht="19.5" customHeight="1">
      <c r="A87" s="53"/>
      <c r="B87" s="17" t="s">
        <v>3</v>
      </c>
      <c r="C87" s="5">
        <f t="shared" ref="C87:E89" si="32">F87+I87+L87+O87+U87+X87+AA87+AD87+R87</f>
        <v>0</v>
      </c>
      <c r="D87" s="5">
        <f t="shared" si="32"/>
        <v>0</v>
      </c>
      <c r="E87" s="6">
        <f t="shared" si="32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5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8">
        <f>AA87+AB87</f>
        <v>0</v>
      </c>
      <c r="AD87" s="5">
        <v>0</v>
      </c>
      <c r="AE87" s="5">
        <v>0</v>
      </c>
      <c r="AF87" s="6">
        <f>AD87+AE87</f>
        <v>0</v>
      </c>
    </row>
    <row r="88" spans="1:32" ht="19.5" customHeight="1">
      <c r="A88" s="53"/>
      <c r="B88" s="17" t="s">
        <v>59</v>
      </c>
      <c r="C88" s="5">
        <f t="shared" si="32"/>
        <v>0</v>
      </c>
      <c r="D88" s="5">
        <f t="shared" si="32"/>
        <v>0</v>
      </c>
      <c r="E88" s="6">
        <f t="shared" si="32"/>
        <v>0</v>
      </c>
      <c r="F88" s="5">
        <v>0</v>
      </c>
      <c r="G88" s="5">
        <v>0</v>
      </c>
      <c r="H88" s="5">
        <f>F88+G88</f>
        <v>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5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8">
        <f>AA88+AB88</f>
        <v>0</v>
      </c>
      <c r="AD88" s="5">
        <v>0</v>
      </c>
      <c r="AE88" s="5">
        <v>0</v>
      </c>
      <c r="AF88" s="6">
        <f>AD88+AE88</f>
        <v>0</v>
      </c>
    </row>
    <row r="89" spans="1:32" ht="19.5" customHeight="1">
      <c r="A89" s="54"/>
      <c r="B89" s="17" t="s">
        <v>4</v>
      </c>
      <c r="C89" s="5">
        <f t="shared" si="32"/>
        <v>3589320</v>
      </c>
      <c r="D89" s="5">
        <f t="shared" si="32"/>
        <v>4121897</v>
      </c>
      <c r="E89" s="6">
        <f t="shared" si="32"/>
        <v>7711217</v>
      </c>
      <c r="F89" s="5">
        <v>3589320</v>
      </c>
      <c r="G89" s="5">
        <v>4121897</v>
      </c>
      <c r="H89" s="5">
        <f>F89+G89</f>
        <v>7711217</v>
      </c>
      <c r="I89" s="5">
        <v>0</v>
      </c>
      <c r="J89" s="5">
        <v>0</v>
      </c>
      <c r="K89" s="5">
        <f>I89+J89</f>
        <v>0</v>
      </c>
      <c r="L89" s="5">
        <v>0</v>
      </c>
      <c r="M89" s="5">
        <v>0</v>
      </c>
      <c r="N89" s="5">
        <f>L89+M89</f>
        <v>0</v>
      </c>
      <c r="O89" s="5">
        <v>0</v>
      </c>
      <c r="P89" s="5">
        <v>0</v>
      </c>
      <c r="Q89" s="5">
        <f>O89+P89</f>
        <v>0</v>
      </c>
      <c r="R89" s="5">
        <v>0</v>
      </c>
      <c r="S89" s="5">
        <v>0</v>
      </c>
      <c r="T89" s="5">
        <f>R89+S89</f>
        <v>0</v>
      </c>
      <c r="U89" s="5">
        <v>0</v>
      </c>
      <c r="V89" s="5">
        <v>0</v>
      </c>
      <c r="W89" s="5">
        <f>U89+V89</f>
        <v>0</v>
      </c>
      <c r="X89" s="5">
        <v>0</v>
      </c>
      <c r="Y89" s="5">
        <v>0</v>
      </c>
      <c r="Z89" s="8">
        <f>X89+Y89</f>
        <v>0</v>
      </c>
      <c r="AA89" s="5">
        <v>0</v>
      </c>
      <c r="AB89" s="5">
        <v>0</v>
      </c>
      <c r="AC89" s="8">
        <f>AA89+AB89</f>
        <v>0</v>
      </c>
      <c r="AD89" s="5">
        <v>0</v>
      </c>
      <c r="AE89" s="5">
        <v>0</v>
      </c>
      <c r="AF89" s="6">
        <f>AD89+AE89</f>
        <v>0</v>
      </c>
    </row>
    <row r="90" spans="1:32" ht="19.5" customHeight="1" thickBot="1">
      <c r="A90" s="22" t="s">
        <v>5</v>
      </c>
      <c r="B90" s="21"/>
      <c r="C90" s="9">
        <f t="shared" ref="C90:AF90" si="33">SUM(C86:C89)</f>
        <v>3589320</v>
      </c>
      <c r="D90" s="9">
        <f t="shared" si="33"/>
        <v>4121897</v>
      </c>
      <c r="E90" s="9">
        <f t="shared" si="33"/>
        <v>7711217</v>
      </c>
      <c r="F90" s="9">
        <f t="shared" si="33"/>
        <v>3589320</v>
      </c>
      <c r="G90" s="9">
        <f t="shared" si="33"/>
        <v>4121897</v>
      </c>
      <c r="H90" s="9">
        <f t="shared" si="33"/>
        <v>7711217</v>
      </c>
      <c r="I90" s="9">
        <f t="shared" si="33"/>
        <v>0</v>
      </c>
      <c r="J90" s="9">
        <f t="shared" si="33"/>
        <v>0</v>
      </c>
      <c r="K90" s="9">
        <f t="shared" si="33"/>
        <v>0</v>
      </c>
      <c r="L90" s="9">
        <f t="shared" si="33"/>
        <v>0</v>
      </c>
      <c r="M90" s="9">
        <f t="shared" si="33"/>
        <v>0</v>
      </c>
      <c r="N90" s="9">
        <f t="shared" si="33"/>
        <v>0</v>
      </c>
      <c r="O90" s="9">
        <f t="shared" si="33"/>
        <v>0</v>
      </c>
      <c r="P90" s="9">
        <f t="shared" si="33"/>
        <v>0</v>
      </c>
      <c r="Q90" s="9">
        <f t="shared" si="33"/>
        <v>0</v>
      </c>
      <c r="R90" s="9">
        <f t="shared" si="33"/>
        <v>0</v>
      </c>
      <c r="S90" s="9">
        <f t="shared" si="33"/>
        <v>0</v>
      </c>
      <c r="T90" s="9">
        <f t="shared" si="33"/>
        <v>0</v>
      </c>
      <c r="U90" s="9">
        <f t="shared" si="33"/>
        <v>0</v>
      </c>
      <c r="V90" s="9">
        <f t="shared" si="33"/>
        <v>0</v>
      </c>
      <c r="W90" s="9">
        <f t="shared" si="33"/>
        <v>0</v>
      </c>
      <c r="X90" s="9">
        <f t="shared" si="33"/>
        <v>0</v>
      </c>
      <c r="Y90" s="9">
        <f t="shared" si="33"/>
        <v>0</v>
      </c>
      <c r="Z90" s="9">
        <f t="shared" si="33"/>
        <v>0</v>
      </c>
      <c r="AA90" s="9">
        <f t="shared" si="33"/>
        <v>0</v>
      </c>
      <c r="AB90" s="9">
        <f t="shared" si="33"/>
        <v>0</v>
      </c>
      <c r="AC90" s="9">
        <f t="shared" si="33"/>
        <v>0</v>
      </c>
      <c r="AD90" s="9">
        <f t="shared" si="33"/>
        <v>0</v>
      </c>
      <c r="AE90" s="9">
        <f t="shared" si="33"/>
        <v>0</v>
      </c>
      <c r="AF90" s="9">
        <f t="shared" si="33"/>
        <v>0</v>
      </c>
    </row>
    <row r="91" spans="1:32" ht="19.5" customHeight="1">
      <c r="A91" s="69" t="s">
        <v>38</v>
      </c>
      <c r="B91" s="18" t="s">
        <v>2</v>
      </c>
      <c r="C91" s="5">
        <f>F91+I91+L91+O91+U91+X91+AA91+AD91+R91</f>
        <v>5708802523</v>
      </c>
      <c r="D91" s="5">
        <f>G91+J91+M91+P91+V91+Y91+AB91+AE91+S91</f>
        <v>3846886817</v>
      </c>
      <c r="E91" s="6">
        <f>H91+K91+N91+Q91+W91+Z91+AC91+AF91+T91</f>
        <v>9555689340</v>
      </c>
      <c r="F91" s="5">
        <v>3606109767</v>
      </c>
      <c r="G91" s="5">
        <v>2832267165</v>
      </c>
      <c r="H91" s="5">
        <f>F91+G91</f>
        <v>6438376932</v>
      </c>
      <c r="I91" s="5">
        <v>117863419</v>
      </c>
      <c r="J91" s="5">
        <v>89218271</v>
      </c>
      <c r="K91" s="5">
        <f>I91+J91</f>
        <v>207081690</v>
      </c>
      <c r="L91" s="5">
        <v>264281219</v>
      </c>
      <c r="M91" s="5">
        <v>727453504</v>
      </c>
      <c r="N91" s="5">
        <f>L91+M91</f>
        <v>991734723</v>
      </c>
      <c r="O91" s="5">
        <v>0</v>
      </c>
      <c r="P91" s="5">
        <v>0</v>
      </c>
      <c r="Q91" s="5">
        <f>O91+P91</f>
        <v>0</v>
      </c>
      <c r="R91" s="5">
        <v>0</v>
      </c>
      <c r="S91" s="5">
        <v>0</v>
      </c>
      <c r="T91" s="5">
        <f>R91+S91</f>
        <v>0</v>
      </c>
      <c r="U91" s="5">
        <v>8460796</v>
      </c>
      <c r="V91" s="5">
        <v>6898476</v>
      </c>
      <c r="W91" s="5">
        <f>U91+V91</f>
        <v>15359272</v>
      </c>
      <c r="X91" s="5">
        <v>1707919293</v>
      </c>
      <c r="Y91" s="5">
        <v>139973414</v>
      </c>
      <c r="Z91" s="8">
        <f>X91+Y91</f>
        <v>1847892707</v>
      </c>
      <c r="AA91" s="5">
        <v>0</v>
      </c>
      <c r="AB91" s="5">
        <v>42308484</v>
      </c>
      <c r="AC91" s="8">
        <f>AA91+AB91</f>
        <v>42308484</v>
      </c>
      <c r="AD91" s="5">
        <v>4168029</v>
      </c>
      <c r="AE91" s="5">
        <v>8767503</v>
      </c>
      <c r="AF91" s="6">
        <f>AD91+AE91</f>
        <v>12935532</v>
      </c>
    </row>
    <row r="92" spans="1:32" ht="19.5" customHeight="1">
      <c r="A92" s="53"/>
      <c r="B92" s="17" t="s">
        <v>3</v>
      </c>
      <c r="C92" s="5">
        <f t="shared" ref="C92:E94" si="34">F92+I92+L92+O92+U92+X92+AA92+AD92+R92</f>
        <v>5513447958</v>
      </c>
      <c r="D92" s="5">
        <f t="shared" si="34"/>
        <v>1247512378</v>
      </c>
      <c r="E92" s="6">
        <f t="shared" si="34"/>
        <v>6760960336</v>
      </c>
      <c r="F92" s="5">
        <v>580798755</v>
      </c>
      <c r="G92" s="5">
        <v>476888349</v>
      </c>
      <c r="H92" s="5">
        <f>F92+G92</f>
        <v>1057687104</v>
      </c>
      <c r="I92" s="5">
        <v>53559998</v>
      </c>
      <c r="J92" s="5">
        <v>64362478</v>
      </c>
      <c r="K92" s="5">
        <f>I92+J92</f>
        <v>117922476</v>
      </c>
      <c r="L92" s="5">
        <v>149798219</v>
      </c>
      <c r="M92" s="5">
        <v>168566126</v>
      </c>
      <c r="N92" s="5">
        <f>L92+M92</f>
        <v>318364345</v>
      </c>
      <c r="O92" s="5">
        <v>0</v>
      </c>
      <c r="P92" s="5">
        <v>0</v>
      </c>
      <c r="Q92" s="5">
        <f>O92+P92</f>
        <v>0</v>
      </c>
      <c r="R92" s="5">
        <v>0</v>
      </c>
      <c r="S92" s="5">
        <v>0</v>
      </c>
      <c r="T92" s="5">
        <f>R92+S92</f>
        <v>0</v>
      </c>
      <c r="U92" s="5">
        <v>4022038</v>
      </c>
      <c r="V92" s="5">
        <v>3362086</v>
      </c>
      <c r="W92" s="5">
        <f>U92+V92</f>
        <v>7384124</v>
      </c>
      <c r="X92" s="5">
        <v>2023341182</v>
      </c>
      <c r="Y92" s="5">
        <v>275494058</v>
      </c>
      <c r="Z92" s="8">
        <f>X92+Y92</f>
        <v>2298835240</v>
      </c>
      <c r="AA92" s="5">
        <v>2701842348</v>
      </c>
      <c r="AB92" s="5">
        <v>258839281</v>
      </c>
      <c r="AC92" s="8">
        <f>AA92+AB92</f>
        <v>2960681629</v>
      </c>
      <c r="AD92" s="5">
        <v>85418</v>
      </c>
      <c r="AE92" s="5">
        <v>0</v>
      </c>
      <c r="AF92" s="6">
        <f>AD92+AE92</f>
        <v>85418</v>
      </c>
    </row>
    <row r="93" spans="1:32" ht="19.5" customHeight="1">
      <c r="A93" s="53"/>
      <c r="B93" s="17" t="s">
        <v>59</v>
      </c>
      <c r="C93" s="5">
        <f t="shared" si="34"/>
        <v>2824218273</v>
      </c>
      <c r="D93" s="5">
        <f t="shared" si="34"/>
        <v>92510329</v>
      </c>
      <c r="E93" s="6">
        <f t="shared" si="34"/>
        <v>2916728602</v>
      </c>
      <c r="F93" s="5">
        <v>23649940</v>
      </c>
      <c r="G93" s="5">
        <v>68243847</v>
      </c>
      <c r="H93" s="5">
        <f>F93+G93</f>
        <v>91893787</v>
      </c>
      <c r="I93" s="5">
        <v>0</v>
      </c>
      <c r="J93" s="5">
        <v>105954</v>
      </c>
      <c r="K93" s="5">
        <f>I93+J93</f>
        <v>105954</v>
      </c>
      <c r="L93" s="5">
        <v>114047</v>
      </c>
      <c r="M93" s="5">
        <v>246338</v>
      </c>
      <c r="N93" s="5">
        <f>L93+M93</f>
        <v>360385</v>
      </c>
      <c r="O93" s="5">
        <v>0</v>
      </c>
      <c r="P93" s="5">
        <v>0</v>
      </c>
      <c r="Q93" s="5">
        <f>O93+P93</f>
        <v>0</v>
      </c>
      <c r="R93" s="5">
        <v>0</v>
      </c>
      <c r="S93" s="5">
        <v>0</v>
      </c>
      <c r="T93" s="5">
        <f>R93+S93</f>
        <v>0</v>
      </c>
      <c r="U93" s="5">
        <v>0</v>
      </c>
      <c r="V93" s="5">
        <v>0</v>
      </c>
      <c r="W93" s="5">
        <f>U93+V93</f>
        <v>0</v>
      </c>
      <c r="X93" s="5">
        <v>2691915286</v>
      </c>
      <c r="Y93" s="5">
        <v>22955780</v>
      </c>
      <c r="Z93" s="8">
        <f>X93+Y93</f>
        <v>2714871066</v>
      </c>
      <c r="AA93" s="5">
        <v>108539000</v>
      </c>
      <c r="AB93" s="5">
        <v>958410</v>
      </c>
      <c r="AC93" s="8">
        <f>AA93+AB93</f>
        <v>109497410</v>
      </c>
      <c r="AD93" s="5">
        <v>0</v>
      </c>
      <c r="AE93" s="5">
        <v>0</v>
      </c>
      <c r="AF93" s="6">
        <f>AD93+AE93</f>
        <v>0</v>
      </c>
    </row>
    <row r="94" spans="1:32" ht="19.5" customHeight="1">
      <c r="A94" s="54"/>
      <c r="B94" s="17" t="s">
        <v>4</v>
      </c>
      <c r="C94" s="5">
        <f t="shared" si="34"/>
        <v>15610970073</v>
      </c>
      <c r="D94" s="5">
        <f t="shared" si="34"/>
        <v>3435455578</v>
      </c>
      <c r="E94" s="6">
        <f t="shared" si="34"/>
        <v>19046425651</v>
      </c>
      <c r="F94" s="5">
        <v>1842782617</v>
      </c>
      <c r="G94" s="5">
        <v>1112574753</v>
      </c>
      <c r="H94" s="5">
        <f>F94+G94</f>
        <v>2955357370</v>
      </c>
      <c r="I94" s="5">
        <v>428096745</v>
      </c>
      <c r="J94" s="5">
        <v>297298524</v>
      </c>
      <c r="K94" s="5">
        <f>I94+J94</f>
        <v>725395269</v>
      </c>
      <c r="L94" s="5">
        <v>129872212</v>
      </c>
      <c r="M94" s="5">
        <v>97756432</v>
      </c>
      <c r="N94" s="5">
        <f>L94+M94</f>
        <v>227628644</v>
      </c>
      <c r="O94" s="5">
        <v>0</v>
      </c>
      <c r="P94" s="5">
        <v>0</v>
      </c>
      <c r="Q94" s="5">
        <f>O94+P94</f>
        <v>0</v>
      </c>
      <c r="R94" s="5">
        <v>0</v>
      </c>
      <c r="S94" s="5">
        <v>0</v>
      </c>
      <c r="T94" s="5">
        <f>R94+S94</f>
        <v>0</v>
      </c>
      <c r="U94" s="5">
        <v>8206343</v>
      </c>
      <c r="V94" s="5">
        <v>9679652</v>
      </c>
      <c r="W94" s="5">
        <f>U94+V94</f>
        <v>17885995</v>
      </c>
      <c r="X94" s="5">
        <v>13202012100</v>
      </c>
      <c r="Y94" s="5">
        <v>1918145182</v>
      </c>
      <c r="Z94" s="8">
        <f>X94+Y94</f>
        <v>15120157282</v>
      </c>
      <c r="AA94" s="5">
        <v>0</v>
      </c>
      <c r="AB94" s="5">
        <v>0</v>
      </c>
      <c r="AC94" s="8">
        <f>AA94+AB94</f>
        <v>0</v>
      </c>
      <c r="AD94" s="5">
        <v>56</v>
      </c>
      <c r="AE94" s="5">
        <v>1035</v>
      </c>
      <c r="AF94" s="6">
        <f>AD94+AE94</f>
        <v>1091</v>
      </c>
    </row>
    <row r="95" spans="1:32" ht="19.5" customHeight="1" thickBot="1">
      <c r="A95" s="22" t="s">
        <v>5</v>
      </c>
      <c r="B95" s="21"/>
      <c r="C95" s="9">
        <f t="shared" ref="C95:AF95" si="35">SUM(C91:C94)</f>
        <v>29657438827</v>
      </c>
      <c r="D95" s="9">
        <f t="shared" si="35"/>
        <v>8622365102</v>
      </c>
      <c r="E95" s="9">
        <f t="shared" si="35"/>
        <v>38279803929</v>
      </c>
      <c r="F95" s="9">
        <f t="shared" si="35"/>
        <v>6053341079</v>
      </c>
      <c r="G95" s="9">
        <f t="shared" si="35"/>
        <v>4489974114</v>
      </c>
      <c r="H95" s="9">
        <f t="shared" si="35"/>
        <v>10543315193</v>
      </c>
      <c r="I95" s="9">
        <f t="shared" si="35"/>
        <v>599520162</v>
      </c>
      <c r="J95" s="9">
        <f t="shared" si="35"/>
        <v>450985227</v>
      </c>
      <c r="K95" s="9">
        <f t="shared" si="35"/>
        <v>1050505389</v>
      </c>
      <c r="L95" s="9">
        <f t="shared" si="35"/>
        <v>544065697</v>
      </c>
      <c r="M95" s="9">
        <f t="shared" si="35"/>
        <v>994022400</v>
      </c>
      <c r="N95" s="9">
        <f t="shared" si="35"/>
        <v>1538088097</v>
      </c>
      <c r="O95" s="9">
        <f t="shared" si="35"/>
        <v>0</v>
      </c>
      <c r="P95" s="9">
        <f t="shared" si="35"/>
        <v>0</v>
      </c>
      <c r="Q95" s="9">
        <f t="shared" si="35"/>
        <v>0</v>
      </c>
      <c r="R95" s="9">
        <f t="shared" si="35"/>
        <v>0</v>
      </c>
      <c r="S95" s="9">
        <f t="shared" si="35"/>
        <v>0</v>
      </c>
      <c r="T95" s="9">
        <f t="shared" si="35"/>
        <v>0</v>
      </c>
      <c r="U95" s="9">
        <f t="shared" si="35"/>
        <v>20689177</v>
      </c>
      <c r="V95" s="9">
        <f t="shared" si="35"/>
        <v>19940214</v>
      </c>
      <c r="W95" s="9">
        <f t="shared" si="35"/>
        <v>40629391</v>
      </c>
      <c r="X95" s="9">
        <f t="shared" si="35"/>
        <v>19625187861</v>
      </c>
      <c r="Y95" s="9">
        <f t="shared" si="35"/>
        <v>2356568434</v>
      </c>
      <c r="Z95" s="9">
        <f t="shared" si="35"/>
        <v>21981756295</v>
      </c>
      <c r="AA95" s="9">
        <f t="shared" si="35"/>
        <v>2810381348</v>
      </c>
      <c r="AB95" s="9">
        <f t="shared" si="35"/>
        <v>302106175</v>
      </c>
      <c r="AC95" s="9">
        <f t="shared" si="35"/>
        <v>3112487523</v>
      </c>
      <c r="AD95" s="9">
        <f t="shared" si="35"/>
        <v>4253503</v>
      </c>
      <c r="AE95" s="9">
        <f t="shared" si="35"/>
        <v>8768538</v>
      </c>
      <c r="AF95" s="9">
        <f t="shared" si="35"/>
        <v>13022041</v>
      </c>
    </row>
    <row r="96" spans="1:32" ht="19.5" customHeight="1">
      <c r="A96" s="69" t="s">
        <v>39</v>
      </c>
      <c r="B96" s="18" t="s">
        <v>2</v>
      </c>
      <c r="C96" s="5">
        <f>F96+I96+L96+O96+U96+X96+AA96+AD96+R96</f>
        <v>174195</v>
      </c>
      <c r="D96" s="5">
        <f>G96+J96+M96+P96+V96+Y96+AB96+AE96+S96</f>
        <v>5512536</v>
      </c>
      <c r="E96" s="6">
        <f>H96+K96+N96+Q96+W96+Z96+AC96+AF96+T96</f>
        <v>5686731</v>
      </c>
      <c r="F96" s="5">
        <v>174195</v>
      </c>
      <c r="G96" s="5">
        <v>5512536</v>
      </c>
      <c r="H96" s="5">
        <f>F96+G96</f>
        <v>5686731</v>
      </c>
      <c r="I96" s="5">
        <v>0</v>
      </c>
      <c r="J96" s="5">
        <v>0</v>
      </c>
      <c r="K96" s="5">
        <f>I96+J96</f>
        <v>0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5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8">
        <f>AA96+AB96</f>
        <v>0</v>
      </c>
      <c r="AD96" s="5">
        <v>0</v>
      </c>
      <c r="AE96" s="5">
        <v>0</v>
      </c>
      <c r="AF96" s="6">
        <f>AD96+AE96</f>
        <v>0</v>
      </c>
    </row>
    <row r="97" spans="1:32" ht="19.5" customHeight="1">
      <c r="A97" s="53"/>
      <c r="B97" s="17" t="s">
        <v>3</v>
      </c>
      <c r="C97" s="5">
        <f t="shared" ref="C97:E99" si="36">F97+I97+L97+O97+U97+X97+AA97+AD97+R97</f>
        <v>55047029</v>
      </c>
      <c r="D97" s="5">
        <f t="shared" si="36"/>
        <v>223804359</v>
      </c>
      <c r="E97" s="6">
        <f t="shared" si="36"/>
        <v>278851388</v>
      </c>
      <c r="F97" s="5">
        <v>54224189</v>
      </c>
      <c r="G97" s="5">
        <v>223660213</v>
      </c>
      <c r="H97" s="5">
        <f>F97+G97</f>
        <v>277884402</v>
      </c>
      <c r="I97" s="5">
        <v>822840</v>
      </c>
      <c r="J97" s="5">
        <v>144146</v>
      </c>
      <c r="K97" s="5">
        <f>I97+J97</f>
        <v>966986</v>
      </c>
      <c r="L97" s="5">
        <v>0</v>
      </c>
      <c r="M97" s="5">
        <v>0</v>
      </c>
      <c r="N97" s="5">
        <f>L97+M97</f>
        <v>0</v>
      </c>
      <c r="O97" s="5">
        <v>0</v>
      </c>
      <c r="P97" s="5">
        <v>0</v>
      </c>
      <c r="Q97" s="5">
        <f>O97+P97</f>
        <v>0</v>
      </c>
      <c r="R97" s="5">
        <v>0</v>
      </c>
      <c r="S97" s="5">
        <v>0</v>
      </c>
      <c r="T97" s="5">
        <f>R97+S97</f>
        <v>0</v>
      </c>
      <c r="U97" s="5">
        <v>0</v>
      </c>
      <c r="V97" s="5">
        <v>0</v>
      </c>
      <c r="W97" s="5">
        <f>U97+V97</f>
        <v>0</v>
      </c>
      <c r="X97" s="5">
        <v>0</v>
      </c>
      <c r="Y97" s="5">
        <v>0</v>
      </c>
      <c r="Z97" s="8">
        <f>X97+Y97</f>
        <v>0</v>
      </c>
      <c r="AA97" s="5">
        <v>0</v>
      </c>
      <c r="AB97" s="5">
        <v>0</v>
      </c>
      <c r="AC97" s="8">
        <f>AA97+AB97</f>
        <v>0</v>
      </c>
      <c r="AD97" s="5">
        <v>0</v>
      </c>
      <c r="AE97" s="5">
        <v>0</v>
      </c>
      <c r="AF97" s="6">
        <f>AD97+AE97</f>
        <v>0</v>
      </c>
    </row>
    <row r="98" spans="1:32" ht="19.5" customHeight="1">
      <c r="A98" s="53"/>
      <c r="B98" s="17" t="s">
        <v>59</v>
      </c>
      <c r="C98" s="5">
        <f t="shared" si="36"/>
        <v>0</v>
      </c>
      <c r="D98" s="5">
        <f t="shared" si="36"/>
        <v>0</v>
      </c>
      <c r="E98" s="6">
        <f t="shared" si="36"/>
        <v>0</v>
      </c>
      <c r="F98" s="5">
        <v>0</v>
      </c>
      <c r="G98" s="5">
        <v>0</v>
      </c>
      <c r="H98" s="5">
        <f>F98+G98</f>
        <v>0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5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8">
        <f>AA98+AB98</f>
        <v>0</v>
      </c>
      <c r="AD98" s="5">
        <v>0</v>
      </c>
      <c r="AE98" s="5">
        <v>0</v>
      </c>
      <c r="AF98" s="6">
        <f>AD98+AE98</f>
        <v>0</v>
      </c>
    </row>
    <row r="99" spans="1:32" ht="19.5" customHeight="1">
      <c r="A99" s="54"/>
      <c r="B99" s="17" t="s">
        <v>4</v>
      </c>
      <c r="C99" s="5">
        <f t="shared" si="36"/>
        <v>844906674</v>
      </c>
      <c r="D99" s="5">
        <f t="shared" si="36"/>
        <v>1670525269</v>
      </c>
      <c r="E99" s="6">
        <f t="shared" si="36"/>
        <v>2515431943</v>
      </c>
      <c r="F99" s="5">
        <v>844719505</v>
      </c>
      <c r="G99" s="5">
        <v>1670525269</v>
      </c>
      <c r="H99" s="5">
        <f>F99+G99</f>
        <v>2515244774</v>
      </c>
      <c r="I99" s="5">
        <v>187169</v>
      </c>
      <c r="J99" s="5">
        <v>0</v>
      </c>
      <c r="K99" s="5">
        <f>I99+J99</f>
        <v>187169</v>
      </c>
      <c r="L99" s="5">
        <v>0</v>
      </c>
      <c r="M99" s="5">
        <v>0</v>
      </c>
      <c r="N99" s="5">
        <f>L99+M99</f>
        <v>0</v>
      </c>
      <c r="O99" s="5">
        <v>0</v>
      </c>
      <c r="P99" s="5">
        <v>0</v>
      </c>
      <c r="Q99" s="5">
        <f>O99+P99</f>
        <v>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5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8">
        <f>AA99+AB99</f>
        <v>0</v>
      </c>
      <c r="AD99" s="5">
        <v>0</v>
      </c>
      <c r="AE99" s="5">
        <v>0</v>
      </c>
      <c r="AF99" s="6">
        <f>AD99+AE99</f>
        <v>0</v>
      </c>
    </row>
    <row r="100" spans="1:32" ht="19.5" customHeight="1" thickBot="1">
      <c r="A100" s="22" t="s">
        <v>5</v>
      </c>
      <c r="B100" s="21"/>
      <c r="C100" s="9">
        <f t="shared" ref="C100:AF100" si="37">SUM(C96:C99)</f>
        <v>900127898</v>
      </c>
      <c r="D100" s="9">
        <f t="shared" si="37"/>
        <v>1899842164</v>
      </c>
      <c r="E100" s="9">
        <f t="shared" si="37"/>
        <v>2799970062</v>
      </c>
      <c r="F100" s="9">
        <f t="shared" si="37"/>
        <v>899117889</v>
      </c>
      <c r="G100" s="9">
        <f t="shared" si="37"/>
        <v>1899698018</v>
      </c>
      <c r="H100" s="9">
        <f t="shared" si="37"/>
        <v>2798815907</v>
      </c>
      <c r="I100" s="9">
        <f t="shared" si="37"/>
        <v>1010009</v>
      </c>
      <c r="J100" s="9">
        <f t="shared" si="37"/>
        <v>144146</v>
      </c>
      <c r="K100" s="9">
        <f t="shared" si="37"/>
        <v>1154155</v>
      </c>
      <c r="L100" s="9">
        <f t="shared" si="37"/>
        <v>0</v>
      </c>
      <c r="M100" s="9">
        <f t="shared" si="37"/>
        <v>0</v>
      </c>
      <c r="N100" s="9">
        <f t="shared" si="37"/>
        <v>0</v>
      </c>
      <c r="O100" s="9">
        <f t="shared" si="37"/>
        <v>0</v>
      </c>
      <c r="P100" s="9">
        <f t="shared" si="37"/>
        <v>0</v>
      </c>
      <c r="Q100" s="9">
        <f t="shared" si="37"/>
        <v>0</v>
      </c>
      <c r="R100" s="9">
        <f t="shared" si="37"/>
        <v>0</v>
      </c>
      <c r="S100" s="9">
        <f t="shared" si="37"/>
        <v>0</v>
      </c>
      <c r="T100" s="9">
        <f t="shared" si="37"/>
        <v>0</v>
      </c>
      <c r="U100" s="9">
        <f t="shared" si="37"/>
        <v>0</v>
      </c>
      <c r="V100" s="9">
        <f t="shared" si="37"/>
        <v>0</v>
      </c>
      <c r="W100" s="9">
        <f t="shared" si="37"/>
        <v>0</v>
      </c>
      <c r="X100" s="9">
        <f t="shared" si="37"/>
        <v>0</v>
      </c>
      <c r="Y100" s="9">
        <f t="shared" si="37"/>
        <v>0</v>
      </c>
      <c r="Z100" s="9">
        <f t="shared" si="37"/>
        <v>0</v>
      </c>
      <c r="AA100" s="9">
        <f t="shared" si="37"/>
        <v>0</v>
      </c>
      <c r="AB100" s="9">
        <f t="shared" si="37"/>
        <v>0</v>
      </c>
      <c r="AC100" s="9">
        <f t="shared" si="37"/>
        <v>0</v>
      </c>
      <c r="AD100" s="9">
        <f t="shared" si="37"/>
        <v>0</v>
      </c>
      <c r="AE100" s="9">
        <f t="shared" si="37"/>
        <v>0</v>
      </c>
      <c r="AF100" s="9">
        <f t="shared" si="37"/>
        <v>0</v>
      </c>
    </row>
    <row r="101" spans="1:32" ht="19.5" customHeight="1">
      <c r="A101" s="69" t="s">
        <v>6</v>
      </c>
      <c r="B101" s="18" t="s">
        <v>2</v>
      </c>
      <c r="C101" s="5">
        <f>F101+I101+L101+O101+U101+X101+AA101+AD101+R101</f>
        <v>854699974</v>
      </c>
      <c r="D101" s="5">
        <f>G101+J101+M101+P101+V101+Y101+AB101+AE101+S101</f>
        <v>667818434</v>
      </c>
      <c r="E101" s="6">
        <f>H101+K101+N101+Q101+W101+Z101+AC101+AF101+T101</f>
        <v>1522518408</v>
      </c>
      <c r="F101" s="5">
        <v>800038372</v>
      </c>
      <c r="G101" s="5">
        <v>642876739</v>
      </c>
      <c r="H101" s="5">
        <f>F101+G101</f>
        <v>1442915111</v>
      </c>
      <c r="I101" s="5">
        <v>47582608</v>
      </c>
      <c r="J101" s="5">
        <v>8975420</v>
      </c>
      <c r="K101" s="5">
        <f>I101+J101</f>
        <v>56558028</v>
      </c>
      <c r="L101" s="5">
        <v>0</v>
      </c>
      <c r="M101" s="5">
        <v>0</v>
      </c>
      <c r="N101" s="5">
        <f>L101+M101</f>
        <v>0</v>
      </c>
      <c r="O101" s="5">
        <v>0</v>
      </c>
      <c r="P101" s="5">
        <v>0</v>
      </c>
      <c r="Q101" s="5">
        <f>O101+P101</f>
        <v>0</v>
      </c>
      <c r="R101" s="5">
        <v>0</v>
      </c>
      <c r="S101" s="5">
        <v>0</v>
      </c>
      <c r="T101" s="5">
        <f>R101+S101</f>
        <v>0</v>
      </c>
      <c r="U101" s="5">
        <v>3706423</v>
      </c>
      <c r="V101" s="5">
        <v>15966275</v>
      </c>
      <c r="W101" s="5">
        <f>U101+V101</f>
        <v>19672698</v>
      </c>
      <c r="X101" s="5">
        <v>3372571</v>
      </c>
      <c r="Y101" s="5">
        <v>0</v>
      </c>
      <c r="Z101" s="8">
        <f>X101+Y101</f>
        <v>3372571</v>
      </c>
      <c r="AA101" s="5">
        <v>0</v>
      </c>
      <c r="AB101" s="5">
        <v>0</v>
      </c>
      <c r="AC101" s="8">
        <f>AA101+AB101</f>
        <v>0</v>
      </c>
      <c r="AD101" s="5">
        <v>0</v>
      </c>
      <c r="AE101" s="5">
        <v>0</v>
      </c>
      <c r="AF101" s="6">
        <f>AD101+AE101</f>
        <v>0</v>
      </c>
    </row>
    <row r="102" spans="1:32" ht="19.5" customHeight="1">
      <c r="A102" s="53"/>
      <c r="B102" s="17" t="s">
        <v>3</v>
      </c>
      <c r="C102" s="5">
        <f t="shared" ref="C102:E104" si="38">F102+I102+L102+O102+U102+X102+AA102+AD102+R102</f>
        <v>192533037</v>
      </c>
      <c r="D102" s="5">
        <f t="shared" si="38"/>
        <v>150799405</v>
      </c>
      <c r="E102" s="6">
        <f t="shared" si="38"/>
        <v>343332442</v>
      </c>
      <c r="F102" s="5">
        <v>167332208</v>
      </c>
      <c r="G102" s="5">
        <v>132938732</v>
      </c>
      <c r="H102" s="5">
        <f>F102+G102</f>
        <v>300270940</v>
      </c>
      <c r="I102" s="5">
        <v>6709834</v>
      </c>
      <c r="J102" s="5">
        <v>809765</v>
      </c>
      <c r="K102" s="5">
        <f>I102+J102</f>
        <v>7519599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0</v>
      </c>
      <c r="V102" s="5">
        <v>0</v>
      </c>
      <c r="W102" s="5">
        <f>U102+V102</f>
        <v>0</v>
      </c>
      <c r="X102" s="5">
        <v>18490995</v>
      </c>
      <c r="Y102" s="5">
        <v>17050908</v>
      </c>
      <c r="Z102" s="8">
        <f>X102+Y102</f>
        <v>35541903</v>
      </c>
      <c r="AA102" s="5">
        <v>0</v>
      </c>
      <c r="AB102" s="5">
        <v>0</v>
      </c>
      <c r="AC102" s="8">
        <f>AA102+AB102</f>
        <v>0</v>
      </c>
      <c r="AD102" s="5">
        <v>0</v>
      </c>
      <c r="AE102" s="5">
        <v>0</v>
      </c>
      <c r="AF102" s="6">
        <f>AD102+AE102</f>
        <v>0</v>
      </c>
    </row>
    <row r="103" spans="1:32" ht="19.5" customHeight="1">
      <c r="A103" s="53"/>
      <c r="B103" s="17" t="s">
        <v>59</v>
      </c>
      <c r="C103" s="5">
        <f t="shared" si="38"/>
        <v>23392037</v>
      </c>
      <c r="D103" s="5">
        <f t="shared" si="38"/>
        <v>9372249</v>
      </c>
      <c r="E103" s="6">
        <f t="shared" si="38"/>
        <v>32764286</v>
      </c>
      <c r="F103" s="5">
        <v>14380304</v>
      </c>
      <c r="G103" s="5">
        <v>747073</v>
      </c>
      <c r="H103" s="5">
        <f>F103+G103</f>
        <v>15127377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5">
        <f>U103+V103</f>
        <v>0</v>
      </c>
      <c r="X103" s="5">
        <v>9011733</v>
      </c>
      <c r="Y103" s="5">
        <v>8625176</v>
      </c>
      <c r="Z103" s="8">
        <f>X103+Y103</f>
        <v>17636909</v>
      </c>
      <c r="AA103" s="5">
        <v>0</v>
      </c>
      <c r="AB103" s="5">
        <v>0</v>
      </c>
      <c r="AC103" s="8">
        <f>AA103+AB103</f>
        <v>0</v>
      </c>
      <c r="AD103" s="5">
        <v>0</v>
      </c>
      <c r="AE103" s="5">
        <v>0</v>
      </c>
      <c r="AF103" s="6">
        <f>AD103+AE103</f>
        <v>0</v>
      </c>
    </row>
    <row r="104" spans="1:32" ht="19.5" customHeight="1">
      <c r="A104" s="54"/>
      <c r="B104" s="17" t="s">
        <v>4</v>
      </c>
      <c r="C104" s="5">
        <f t="shared" si="38"/>
        <v>10120322818</v>
      </c>
      <c r="D104" s="5">
        <f t="shared" si="38"/>
        <v>2655787908</v>
      </c>
      <c r="E104" s="6">
        <f t="shared" si="38"/>
        <v>12776110726</v>
      </c>
      <c r="F104" s="5">
        <v>9659151755</v>
      </c>
      <c r="G104" s="5">
        <v>2500227445</v>
      </c>
      <c r="H104" s="5">
        <f>F104+G104</f>
        <v>12159379200</v>
      </c>
      <c r="I104" s="5">
        <v>315986312</v>
      </c>
      <c r="J104" s="5">
        <v>1605868</v>
      </c>
      <c r="K104" s="5">
        <f>I104+J104</f>
        <v>317592180</v>
      </c>
      <c r="L104" s="5">
        <v>0</v>
      </c>
      <c r="M104" s="5">
        <v>13748035</v>
      </c>
      <c r="N104" s="5">
        <f>L104+M104</f>
        <v>13748035</v>
      </c>
      <c r="O104" s="5">
        <v>0</v>
      </c>
      <c r="P104" s="5">
        <v>0</v>
      </c>
      <c r="Q104" s="5">
        <f>O104+P104</f>
        <v>0</v>
      </c>
      <c r="R104" s="5">
        <v>0</v>
      </c>
      <c r="S104" s="5">
        <v>0</v>
      </c>
      <c r="T104" s="5">
        <f>R104+S104</f>
        <v>0</v>
      </c>
      <c r="U104" s="5">
        <v>0</v>
      </c>
      <c r="V104" s="5">
        <v>66568707</v>
      </c>
      <c r="W104" s="5">
        <f>U104+V104</f>
        <v>66568707</v>
      </c>
      <c r="X104" s="5">
        <v>145184751</v>
      </c>
      <c r="Y104" s="5">
        <v>73637853</v>
      </c>
      <c r="Z104" s="8">
        <f>X104+Y104</f>
        <v>218822604</v>
      </c>
      <c r="AA104" s="5">
        <v>0</v>
      </c>
      <c r="AB104" s="5">
        <v>0</v>
      </c>
      <c r="AC104" s="8">
        <f>AA104+AB104</f>
        <v>0</v>
      </c>
      <c r="AD104" s="5">
        <v>0</v>
      </c>
      <c r="AE104" s="5">
        <v>0</v>
      </c>
      <c r="AF104" s="6">
        <f>AD104+AE104</f>
        <v>0</v>
      </c>
    </row>
    <row r="105" spans="1:32" ht="19.5" customHeight="1" thickBot="1">
      <c r="A105" s="22" t="s">
        <v>5</v>
      </c>
      <c r="B105" s="21"/>
      <c r="C105" s="9">
        <f t="shared" ref="C105:AF105" si="39">SUM(C101:C104)</f>
        <v>11190947866</v>
      </c>
      <c r="D105" s="9">
        <f t="shared" si="39"/>
        <v>3483777996</v>
      </c>
      <c r="E105" s="9">
        <f t="shared" si="39"/>
        <v>14674725862</v>
      </c>
      <c r="F105" s="9">
        <f t="shared" si="39"/>
        <v>10640902639</v>
      </c>
      <c r="G105" s="9">
        <f t="shared" si="39"/>
        <v>3276789989</v>
      </c>
      <c r="H105" s="9">
        <f t="shared" si="39"/>
        <v>13917692628</v>
      </c>
      <c r="I105" s="9">
        <f t="shared" si="39"/>
        <v>370278754</v>
      </c>
      <c r="J105" s="9">
        <f t="shared" si="39"/>
        <v>11391053</v>
      </c>
      <c r="K105" s="9">
        <f t="shared" si="39"/>
        <v>381669807</v>
      </c>
      <c r="L105" s="9">
        <f t="shared" si="39"/>
        <v>0</v>
      </c>
      <c r="M105" s="9">
        <f t="shared" si="39"/>
        <v>13748035</v>
      </c>
      <c r="N105" s="9">
        <f t="shared" si="39"/>
        <v>13748035</v>
      </c>
      <c r="O105" s="9">
        <f t="shared" si="39"/>
        <v>0</v>
      </c>
      <c r="P105" s="9">
        <f t="shared" si="39"/>
        <v>0</v>
      </c>
      <c r="Q105" s="9">
        <f t="shared" si="39"/>
        <v>0</v>
      </c>
      <c r="R105" s="9">
        <f t="shared" si="39"/>
        <v>0</v>
      </c>
      <c r="S105" s="9">
        <f t="shared" si="39"/>
        <v>0</v>
      </c>
      <c r="T105" s="9">
        <f t="shared" si="39"/>
        <v>0</v>
      </c>
      <c r="U105" s="9">
        <f t="shared" si="39"/>
        <v>3706423</v>
      </c>
      <c r="V105" s="9">
        <f t="shared" si="39"/>
        <v>82534982</v>
      </c>
      <c r="W105" s="9">
        <f t="shared" si="39"/>
        <v>86241405</v>
      </c>
      <c r="X105" s="9">
        <f t="shared" si="39"/>
        <v>176060050</v>
      </c>
      <c r="Y105" s="9">
        <f t="shared" si="39"/>
        <v>99313937</v>
      </c>
      <c r="Z105" s="9">
        <f t="shared" si="39"/>
        <v>275373987</v>
      </c>
      <c r="AA105" s="9">
        <f t="shared" si="39"/>
        <v>0</v>
      </c>
      <c r="AB105" s="9">
        <f t="shared" si="39"/>
        <v>0</v>
      </c>
      <c r="AC105" s="9">
        <f t="shared" si="39"/>
        <v>0</v>
      </c>
      <c r="AD105" s="9">
        <f t="shared" si="39"/>
        <v>0</v>
      </c>
      <c r="AE105" s="9">
        <f t="shared" si="39"/>
        <v>0</v>
      </c>
      <c r="AF105" s="9">
        <f t="shared" si="39"/>
        <v>0</v>
      </c>
    </row>
    <row r="106" spans="1:32" ht="19.5" customHeight="1">
      <c r="A106" s="69" t="s">
        <v>40</v>
      </c>
      <c r="B106" s="18" t="s">
        <v>2</v>
      </c>
      <c r="C106" s="5">
        <f>F106+I106+L106+O106+U106+X106+AA106+AD106+R106</f>
        <v>75735038</v>
      </c>
      <c r="D106" s="5">
        <f>G106+J106+M106+P106+V106+Y106+AB106+AE106+S106</f>
        <v>3709791</v>
      </c>
      <c r="E106" s="6">
        <f>H106+K106+N106+Q106+W106+Z106+AC106+AF106+T106</f>
        <v>79444829</v>
      </c>
      <c r="F106" s="5">
        <v>75735038</v>
      </c>
      <c r="G106" s="5">
        <v>3709791</v>
      </c>
      <c r="H106" s="5">
        <f>F106+G106</f>
        <v>79444829</v>
      </c>
      <c r="I106" s="5">
        <v>0</v>
      </c>
      <c r="J106" s="5">
        <v>0</v>
      </c>
      <c r="K106" s="5">
        <f>I106+J106</f>
        <v>0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5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8">
        <f>AA106+AB106</f>
        <v>0</v>
      </c>
      <c r="AD106" s="5">
        <v>0</v>
      </c>
      <c r="AE106" s="5">
        <v>0</v>
      </c>
      <c r="AF106" s="6">
        <f>AD106+AE106</f>
        <v>0</v>
      </c>
    </row>
    <row r="107" spans="1:32" ht="19.5" customHeight="1">
      <c r="A107" s="53"/>
      <c r="B107" s="17" t="s">
        <v>3</v>
      </c>
      <c r="C107" s="5">
        <f t="shared" ref="C107:E109" si="40">F107+I107+L107+O107+U107+X107+AA107+AD107+R107</f>
        <v>4635334</v>
      </c>
      <c r="D107" s="5">
        <f t="shared" si="40"/>
        <v>0</v>
      </c>
      <c r="E107" s="6">
        <f t="shared" si="40"/>
        <v>4635334</v>
      </c>
      <c r="F107" s="5">
        <v>4635334</v>
      </c>
      <c r="G107" s="5">
        <v>0</v>
      </c>
      <c r="H107" s="5">
        <f>F107+G107</f>
        <v>4635334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5">
        <f>U107+V107</f>
        <v>0</v>
      </c>
      <c r="X107" s="5">
        <v>0</v>
      </c>
      <c r="Y107" s="5">
        <v>0</v>
      </c>
      <c r="Z107" s="8">
        <f>X107+Y107</f>
        <v>0</v>
      </c>
      <c r="AA107" s="5">
        <v>0</v>
      </c>
      <c r="AB107" s="5">
        <v>0</v>
      </c>
      <c r="AC107" s="8">
        <f>AA107+AB107</f>
        <v>0</v>
      </c>
      <c r="AD107" s="5">
        <v>0</v>
      </c>
      <c r="AE107" s="5">
        <v>0</v>
      </c>
      <c r="AF107" s="6">
        <f>AD107+AE107</f>
        <v>0</v>
      </c>
    </row>
    <row r="108" spans="1:32" ht="19.5" customHeight="1">
      <c r="A108" s="53"/>
      <c r="B108" s="17" t="s">
        <v>59</v>
      </c>
      <c r="C108" s="5">
        <f t="shared" si="40"/>
        <v>0</v>
      </c>
      <c r="D108" s="5">
        <f t="shared" si="40"/>
        <v>0</v>
      </c>
      <c r="E108" s="6">
        <f t="shared" si="40"/>
        <v>0</v>
      </c>
      <c r="F108" s="5">
        <v>0</v>
      </c>
      <c r="G108" s="5">
        <v>0</v>
      </c>
      <c r="H108" s="5">
        <f>F108+G108</f>
        <v>0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0</v>
      </c>
      <c r="V108" s="5">
        <v>0</v>
      </c>
      <c r="W108" s="5">
        <f>U108+V108</f>
        <v>0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8">
        <f>AA108+AB108</f>
        <v>0</v>
      </c>
      <c r="AD108" s="5">
        <v>0</v>
      </c>
      <c r="AE108" s="5">
        <v>0</v>
      </c>
      <c r="AF108" s="6">
        <f>AD108+AE108</f>
        <v>0</v>
      </c>
    </row>
    <row r="109" spans="1:32" ht="19.5" customHeight="1">
      <c r="A109" s="54"/>
      <c r="B109" s="17" t="s">
        <v>4</v>
      </c>
      <c r="C109" s="5">
        <f t="shared" si="40"/>
        <v>1100301618</v>
      </c>
      <c r="D109" s="5">
        <f t="shared" si="40"/>
        <v>136457671</v>
      </c>
      <c r="E109" s="6">
        <f t="shared" si="40"/>
        <v>1236759289</v>
      </c>
      <c r="F109" s="5">
        <v>156860831</v>
      </c>
      <c r="G109" s="5">
        <v>108976790</v>
      </c>
      <c r="H109" s="5">
        <f>F109+G109</f>
        <v>265837621</v>
      </c>
      <c r="I109" s="5">
        <v>0</v>
      </c>
      <c r="J109" s="5">
        <v>0</v>
      </c>
      <c r="K109" s="5">
        <f>I109+J109</f>
        <v>0</v>
      </c>
      <c r="L109" s="5">
        <v>0</v>
      </c>
      <c r="M109" s="5">
        <v>0</v>
      </c>
      <c r="N109" s="5">
        <f>L109+M109</f>
        <v>0</v>
      </c>
      <c r="O109" s="5">
        <v>0</v>
      </c>
      <c r="P109" s="5">
        <v>0</v>
      </c>
      <c r="Q109" s="5">
        <f>O109+P109</f>
        <v>0</v>
      </c>
      <c r="R109" s="5">
        <v>0</v>
      </c>
      <c r="S109" s="5">
        <v>0</v>
      </c>
      <c r="T109" s="5">
        <f>R109+S109</f>
        <v>0</v>
      </c>
      <c r="U109" s="5">
        <v>0</v>
      </c>
      <c r="V109" s="5">
        <v>0</v>
      </c>
      <c r="W109" s="5">
        <f>U109+V109</f>
        <v>0</v>
      </c>
      <c r="X109" s="5">
        <v>943440787</v>
      </c>
      <c r="Y109" s="5">
        <v>27480881</v>
      </c>
      <c r="Z109" s="8">
        <f>X109+Y109</f>
        <v>970921668</v>
      </c>
      <c r="AA109" s="5">
        <v>0</v>
      </c>
      <c r="AB109" s="5">
        <v>0</v>
      </c>
      <c r="AC109" s="8">
        <f>AA109+AB109</f>
        <v>0</v>
      </c>
      <c r="AD109" s="5">
        <v>0</v>
      </c>
      <c r="AE109" s="5">
        <v>0</v>
      </c>
      <c r="AF109" s="6">
        <f>AD109+AE109</f>
        <v>0</v>
      </c>
    </row>
    <row r="110" spans="1:32" ht="19.5" customHeight="1" thickBot="1">
      <c r="A110" s="22" t="s">
        <v>5</v>
      </c>
      <c r="B110" s="21"/>
      <c r="C110" s="9">
        <f t="shared" ref="C110:AF110" si="41">SUM(C106:C109)</f>
        <v>1180671990</v>
      </c>
      <c r="D110" s="9">
        <f t="shared" si="41"/>
        <v>140167462</v>
      </c>
      <c r="E110" s="9">
        <f t="shared" si="41"/>
        <v>1320839452</v>
      </c>
      <c r="F110" s="9">
        <f t="shared" si="41"/>
        <v>237231203</v>
      </c>
      <c r="G110" s="9">
        <f t="shared" si="41"/>
        <v>112686581</v>
      </c>
      <c r="H110" s="9">
        <f t="shared" si="41"/>
        <v>349917784</v>
      </c>
      <c r="I110" s="9">
        <f t="shared" si="41"/>
        <v>0</v>
      </c>
      <c r="J110" s="9">
        <f t="shared" si="41"/>
        <v>0</v>
      </c>
      <c r="K110" s="9">
        <f t="shared" si="41"/>
        <v>0</v>
      </c>
      <c r="L110" s="9">
        <f t="shared" si="41"/>
        <v>0</v>
      </c>
      <c r="M110" s="9">
        <f t="shared" si="41"/>
        <v>0</v>
      </c>
      <c r="N110" s="9">
        <f t="shared" si="41"/>
        <v>0</v>
      </c>
      <c r="O110" s="9">
        <f t="shared" si="41"/>
        <v>0</v>
      </c>
      <c r="P110" s="9">
        <f t="shared" si="41"/>
        <v>0</v>
      </c>
      <c r="Q110" s="9">
        <f t="shared" si="41"/>
        <v>0</v>
      </c>
      <c r="R110" s="9">
        <f t="shared" si="41"/>
        <v>0</v>
      </c>
      <c r="S110" s="9">
        <f t="shared" si="41"/>
        <v>0</v>
      </c>
      <c r="T110" s="9">
        <f t="shared" si="41"/>
        <v>0</v>
      </c>
      <c r="U110" s="9">
        <f t="shared" si="41"/>
        <v>0</v>
      </c>
      <c r="V110" s="9">
        <f t="shared" si="41"/>
        <v>0</v>
      </c>
      <c r="W110" s="9">
        <f t="shared" si="41"/>
        <v>0</v>
      </c>
      <c r="X110" s="9">
        <f t="shared" si="41"/>
        <v>943440787</v>
      </c>
      <c r="Y110" s="9">
        <f t="shared" si="41"/>
        <v>27480881</v>
      </c>
      <c r="Z110" s="9">
        <f t="shared" si="41"/>
        <v>970921668</v>
      </c>
      <c r="AA110" s="9">
        <f t="shared" si="41"/>
        <v>0</v>
      </c>
      <c r="AB110" s="9">
        <f t="shared" si="41"/>
        <v>0</v>
      </c>
      <c r="AC110" s="9">
        <f t="shared" si="41"/>
        <v>0</v>
      </c>
      <c r="AD110" s="9">
        <f t="shared" si="41"/>
        <v>0</v>
      </c>
      <c r="AE110" s="9">
        <f t="shared" si="41"/>
        <v>0</v>
      </c>
      <c r="AF110" s="9">
        <f t="shared" si="41"/>
        <v>0</v>
      </c>
    </row>
    <row r="111" spans="1:32" ht="19.5" customHeight="1">
      <c r="A111" s="69" t="s">
        <v>41</v>
      </c>
      <c r="B111" s="18" t="s">
        <v>2</v>
      </c>
      <c r="C111" s="5">
        <f>F111+I111+L111+O111+U111+X111+AA111+AD111+R111</f>
        <v>80159703</v>
      </c>
      <c r="D111" s="5">
        <f>G111+J111+M111+P111+V111+Y111+AB111+AE111+S111</f>
        <v>463503814</v>
      </c>
      <c r="E111" s="6">
        <f>H111+K111+N111+Q111+W111+Z111+AC111+AF111+T111</f>
        <v>543663517</v>
      </c>
      <c r="F111" s="5">
        <v>3385089</v>
      </c>
      <c r="G111" s="5">
        <v>168139552</v>
      </c>
      <c r="H111" s="5">
        <f>F111+G111</f>
        <v>171524641</v>
      </c>
      <c r="I111" s="5">
        <v>1801827</v>
      </c>
      <c r="J111" s="5">
        <v>0</v>
      </c>
      <c r="K111" s="5">
        <f>I111+J111</f>
        <v>1801827</v>
      </c>
      <c r="L111" s="5">
        <v>0</v>
      </c>
      <c r="M111" s="5">
        <v>0</v>
      </c>
      <c r="N111" s="5">
        <f>L111+M111</f>
        <v>0</v>
      </c>
      <c r="O111" s="5">
        <v>0</v>
      </c>
      <c r="P111" s="5">
        <v>0</v>
      </c>
      <c r="Q111" s="5">
        <f>O111+P111</f>
        <v>0</v>
      </c>
      <c r="R111" s="5">
        <v>0</v>
      </c>
      <c r="S111" s="5">
        <v>0</v>
      </c>
      <c r="T111" s="5">
        <f>R111+S111</f>
        <v>0</v>
      </c>
      <c r="U111" s="5">
        <v>53581559</v>
      </c>
      <c r="V111" s="5">
        <v>273007228</v>
      </c>
      <c r="W111" s="5">
        <f>U111+V111</f>
        <v>326588787</v>
      </c>
      <c r="X111" s="5">
        <v>21391228</v>
      </c>
      <c r="Y111" s="5">
        <v>21718514</v>
      </c>
      <c r="Z111" s="8">
        <f>X111+Y111</f>
        <v>43109742</v>
      </c>
      <c r="AA111" s="5">
        <v>0</v>
      </c>
      <c r="AB111" s="5">
        <v>638520</v>
      </c>
      <c r="AC111" s="8">
        <f>AA111+AB111</f>
        <v>638520</v>
      </c>
      <c r="AD111" s="5">
        <v>0</v>
      </c>
      <c r="AE111" s="5">
        <v>0</v>
      </c>
      <c r="AF111" s="6">
        <f>AD111+AE111</f>
        <v>0</v>
      </c>
    </row>
    <row r="112" spans="1:32" ht="19.5" customHeight="1">
      <c r="A112" s="53"/>
      <c r="B112" s="17" t="s">
        <v>3</v>
      </c>
      <c r="C112" s="5">
        <f t="shared" ref="C112:E114" si="42">F112+I112+L112+O112+U112+X112+AA112+AD112+R112</f>
        <v>1778538443</v>
      </c>
      <c r="D112" s="5">
        <f t="shared" si="42"/>
        <v>349657458</v>
      </c>
      <c r="E112" s="6">
        <f t="shared" si="42"/>
        <v>2128195901</v>
      </c>
      <c r="F112" s="5">
        <v>0</v>
      </c>
      <c r="G112" s="5">
        <v>0</v>
      </c>
      <c r="H112" s="5">
        <f>F112+G112</f>
        <v>0</v>
      </c>
      <c r="I112" s="5">
        <v>0</v>
      </c>
      <c r="J112" s="5">
        <v>0</v>
      </c>
      <c r="K112" s="5">
        <f>I112+J112</f>
        <v>0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0</v>
      </c>
      <c r="T112" s="5">
        <f>R112+S112</f>
        <v>0</v>
      </c>
      <c r="U112" s="5">
        <v>121035</v>
      </c>
      <c r="V112" s="5">
        <v>0</v>
      </c>
      <c r="W112" s="5">
        <f>U112+V112</f>
        <v>121035</v>
      </c>
      <c r="X112" s="5">
        <v>420680734</v>
      </c>
      <c r="Y112" s="5">
        <v>21202613</v>
      </c>
      <c r="Z112" s="8">
        <f>X112+Y112</f>
        <v>441883347</v>
      </c>
      <c r="AA112" s="5">
        <v>1357736674</v>
      </c>
      <c r="AB112" s="5">
        <v>328454845</v>
      </c>
      <c r="AC112" s="8">
        <f>AA112+AB112</f>
        <v>1686191519</v>
      </c>
      <c r="AD112" s="5">
        <v>0</v>
      </c>
      <c r="AE112" s="5">
        <v>0</v>
      </c>
      <c r="AF112" s="6">
        <f>AD112+AE112</f>
        <v>0</v>
      </c>
    </row>
    <row r="113" spans="1:32" ht="19.5" customHeight="1">
      <c r="A113" s="53"/>
      <c r="B113" s="17" t="s">
        <v>59</v>
      </c>
      <c r="C113" s="5">
        <f t="shared" si="42"/>
        <v>200601900</v>
      </c>
      <c r="D113" s="5">
        <f t="shared" si="42"/>
        <v>78650050</v>
      </c>
      <c r="E113" s="6">
        <f t="shared" si="42"/>
        <v>279251950</v>
      </c>
      <c r="F113" s="5">
        <v>0</v>
      </c>
      <c r="G113" s="5">
        <v>0</v>
      </c>
      <c r="H113" s="5">
        <f>F113+G113</f>
        <v>0</v>
      </c>
      <c r="I113" s="5">
        <v>0</v>
      </c>
      <c r="J113" s="5">
        <v>0</v>
      </c>
      <c r="K113" s="5">
        <f>I113+J113</f>
        <v>0</v>
      </c>
      <c r="L113" s="5">
        <v>0</v>
      </c>
      <c r="M113" s="5">
        <v>0</v>
      </c>
      <c r="N113" s="5">
        <f>L113+M113</f>
        <v>0</v>
      </c>
      <c r="O113" s="5">
        <v>0</v>
      </c>
      <c r="P113" s="5">
        <v>0</v>
      </c>
      <c r="Q113" s="5">
        <f>O113+P113</f>
        <v>0</v>
      </c>
      <c r="R113" s="5">
        <v>0</v>
      </c>
      <c r="S113" s="5">
        <v>0</v>
      </c>
      <c r="T113" s="5">
        <f>R113+S113</f>
        <v>0</v>
      </c>
      <c r="U113" s="5">
        <v>0</v>
      </c>
      <c r="V113" s="5">
        <v>0</v>
      </c>
      <c r="W113" s="5">
        <f>U113+V113</f>
        <v>0</v>
      </c>
      <c r="X113" s="5">
        <v>0</v>
      </c>
      <c r="Y113" s="5">
        <v>0</v>
      </c>
      <c r="Z113" s="8">
        <f>X113+Y113</f>
        <v>0</v>
      </c>
      <c r="AA113" s="5">
        <v>200601900</v>
      </c>
      <c r="AB113" s="5">
        <v>78650050</v>
      </c>
      <c r="AC113" s="8">
        <f>AA113+AB113</f>
        <v>279251950</v>
      </c>
      <c r="AD113" s="5">
        <v>0</v>
      </c>
      <c r="AE113" s="5">
        <v>0</v>
      </c>
      <c r="AF113" s="6">
        <f>AD113+AE113</f>
        <v>0</v>
      </c>
    </row>
    <row r="114" spans="1:32" ht="19.5" customHeight="1">
      <c r="A114" s="54"/>
      <c r="B114" s="17" t="s">
        <v>4</v>
      </c>
      <c r="C114" s="5">
        <f t="shared" si="42"/>
        <v>98615392</v>
      </c>
      <c r="D114" s="5">
        <f t="shared" si="42"/>
        <v>1030704740</v>
      </c>
      <c r="E114" s="6">
        <f t="shared" si="42"/>
        <v>1129320132</v>
      </c>
      <c r="F114" s="5">
        <v>23202166</v>
      </c>
      <c r="G114" s="5">
        <v>960588886</v>
      </c>
      <c r="H114" s="5">
        <f>F114+G114</f>
        <v>983791052</v>
      </c>
      <c r="I114" s="5">
        <v>0</v>
      </c>
      <c r="J114" s="5">
        <v>0</v>
      </c>
      <c r="K114" s="5">
        <f>I114+J114</f>
        <v>0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0</v>
      </c>
      <c r="S114" s="5">
        <v>0</v>
      </c>
      <c r="T114" s="5">
        <f>R114+S114</f>
        <v>0</v>
      </c>
      <c r="U114" s="5">
        <v>13583860</v>
      </c>
      <c r="V114" s="5">
        <v>64172446</v>
      </c>
      <c r="W114" s="5">
        <f>U114+V114</f>
        <v>77756306</v>
      </c>
      <c r="X114" s="5">
        <v>61829366</v>
      </c>
      <c r="Y114" s="5">
        <v>5943408</v>
      </c>
      <c r="Z114" s="8">
        <f>X114+Y114</f>
        <v>67772774</v>
      </c>
      <c r="AA114" s="5">
        <v>0</v>
      </c>
      <c r="AB114" s="5">
        <v>0</v>
      </c>
      <c r="AC114" s="8">
        <f>AA114+AB114</f>
        <v>0</v>
      </c>
      <c r="AD114" s="5">
        <v>0</v>
      </c>
      <c r="AE114" s="5">
        <v>0</v>
      </c>
      <c r="AF114" s="6">
        <f>AD114+AE114</f>
        <v>0</v>
      </c>
    </row>
    <row r="115" spans="1:32" ht="19.5" customHeight="1" thickBot="1">
      <c r="A115" s="22" t="s">
        <v>5</v>
      </c>
      <c r="B115" s="21"/>
      <c r="C115" s="9">
        <f t="shared" ref="C115:AF115" si="43">SUM(C111:C114)</f>
        <v>2157915438</v>
      </c>
      <c r="D115" s="9">
        <f t="shared" si="43"/>
        <v>1922516062</v>
      </c>
      <c r="E115" s="9">
        <f t="shared" si="43"/>
        <v>4080431500</v>
      </c>
      <c r="F115" s="9">
        <f t="shared" si="43"/>
        <v>26587255</v>
      </c>
      <c r="G115" s="9">
        <f t="shared" si="43"/>
        <v>1128728438</v>
      </c>
      <c r="H115" s="9">
        <f t="shared" si="43"/>
        <v>1155315693</v>
      </c>
      <c r="I115" s="9">
        <f t="shared" si="43"/>
        <v>1801827</v>
      </c>
      <c r="J115" s="9">
        <f t="shared" si="43"/>
        <v>0</v>
      </c>
      <c r="K115" s="9">
        <f t="shared" si="43"/>
        <v>1801827</v>
      </c>
      <c r="L115" s="9">
        <f t="shared" si="43"/>
        <v>0</v>
      </c>
      <c r="M115" s="9">
        <f t="shared" si="43"/>
        <v>0</v>
      </c>
      <c r="N115" s="9">
        <f t="shared" si="43"/>
        <v>0</v>
      </c>
      <c r="O115" s="9">
        <f t="shared" si="43"/>
        <v>0</v>
      </c>
      <c r="P115" s="9">
        <f t="shared" si="43"/>
        <v>0</v>
      </c>
      <c r="Q115" s="9">
        <f t="shared" si="43"/>
        <v>0</v>
      </c>
      <c r="R115" s="9">
        <f t="shared" si="43"/>
        <v>0</v>
      </c>
      <c r="S115" s="9">
        <f t="shared" si="43"/>
        <v>0</v>
      </c>
      <c r="T115" s="9">
        <f t="shared" si="43"/>
        <v>0</v>
      </c>
      <c r="U115" s="9">
        <f t="shared" si="43"/>
        <v>67286454</v>
      </c>
      <c r="V115" s="9">
        <f t="shared" si="43"/>
        <v>337179674</v>
      </c>
      <c r="W115" s="9">
        <f t="shared" si="43"/>
        <v>404466128</v>
      </c>
      <c r="X115" s="9">
        <f t="shared" si="43"/>
        <v>503901328</v>
      </c>
      <c r="Y115" s="9">
        <f t="shared" si="43"/>
        <v>48864535</v>
      </c>
      <c r="Z115" s="9">
        <f t="shared" si="43"/>
        <v>552765863</v>
      </c>
      <c r="AA115" s="9">
        <f t="shared" si="43"/>
        <v>1558338574</v>
      </c>
      <c r="AB115" s="9">
        <f t="shared" si="43"/>
        <v>407743415</v>
      </c>
      <c r="AC115" s="9">
        <f t="shared" si="43"/>
        <v>1966081989</v>
      </c>
      <c r="AD115" s="9">
        <f t="shared" si="43"/>
        <v>0</v>
      </c>
      <c r="AE115" s="9">
        <f t="shared" si="43"/>
        <v>0</v>
      </c>
      <c r="AF115" s="9">
        <f t="shared" si="43"/>
        <v>0</v>
      </c>
    </row>
    <row r="116" spans="1:32" ht="19.5" customHeight="1">
      <c r="A116" s="69" t="s">
        <v>42</v>
      </c>
      <c r="B116" s="18" t="s">
        <v>2</v>
      </c>
      <c r="C116" s="5">
        <f>F116+I116+L116+O116+U116+X116+AA116+AD116+R116</f>
        <v>13797</v>
      </c>
      <c r="D116" s="5">
        <f>G116+J116+M116+P116+V116+Y116+AB116+AE116+S116</f>
        <v>99115</v>
      </c>
      <c r="E116" s="6">
        <f>H116+K116+N116+Q116+W116+Z116+AC116+AF116+T116</f>
        <v>112912</v>
      </c>
      <c r="F116" s="5">
        <v>13797</v>
      </c>
      <c r="G116" s="5">
        <v>99115</v>
      </c>
      <c r="H116" s="5">
        <f>F116+G116</f>
        <v>112912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5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8">
        <f>AA116+AB116</f>
        <v>0</v>
      </c>
      <c r="AD116" s="5">
        <v>0</v>
      </c>
      <c r="AE116" s="5">
        <v>0</v>
      </c>
      <c r="AF116" s="6">
        <f>AD116+AE116</f>
        <v>0</v>
      </c>
    </row>
    <row r="117" spans="1:32" ht="19.5" customHeight="1">
      <c r="A117" s="53"/>
      <c r="B117" s="17" t="s">
        <v>3</v>
      </c>
      <c r="C117" s="5">
        <f t="shared" ref="C117:E119" si="44">F117+I117+L117+O117+U117+X117+AA117+AD117+R117</f>
        <v>0</v>
      </c>
      <c r="D117" s="5">
        <f t="shared" si="44"/>
        <v>0</v>
      </c>
      <c r="E117" s="6">
        <f t="shared" si="44"/>
        <v>0</v>
      </c>
      <c r="F117" s="5">
        <v>0</v>
      </c>
      <c r="G117" s="5">
        <v>0</v>
      </c>
      <c r="H117" s="5">
        <f>F117+G117</f>
        <v>0</v>
      </c>
      <c r="I117" s="5">
        <v>0</v>
      </c>
      <c r="J117" s="5">
        <v>0</v>
      </c>
      <c r="K117" s="5">
        <f>I117+J117</f>
        <v>0</v>
      </c>
      <c r="L117" s="5">
        <v>0</v>
      </c>
      <c r="M117" s="5">
        <v>0</v>
      </c>
      <c r="N117" s="5">
        <f>L117+M117</f>
        <v>0</v>
      </c>
      <c r="O117" s="5">
        <v>0</v>
      </c>
      <c r="P117" s="5">
        <v>0</v>
      </c>
      <c r="Q117" s="5">
        <f>O117+P117</f>
        <v>0</v>
      </c>
      <c r="R117" s="5">
        <v>0</v>
      </c>
      <c r="S117" s="5">
        <v>0</v>
      </c>
      <c r="T117" s="5">
        <f>R117+S117</f>
        <v>0</v>
      </c>
      <c r="U117" s="5">
        <v>0</v>
      </c>
      <c r="V117" s="5">
        <v>0</v>
      </c>
      <c r="W117" s="5">
        <f>U117+V117</f>
        <v>0</v>
      </c>
      <c r="X117" s="5">
        <v>0</v>
      </c>
      <c r="Y117" s="5">
        <v>0</v>
      </c>
      <c r="Z117" s="8">
        <f>X117+Y117</f>
        <v>0</v>
      </c>
      <c r="AA117" s="5">
        <v>0</v>
      </c>
      <c r="AB117" s="5">
        <v>0</v>
      </c>
      <c r="AC117" s="8">
        <f>AA117+AB117</f>
        <v>0</v>
      </c>
      <c r="AD117" s="5">
        <v>0</v>
      </c>
      <c r="AE117" s="5">
        <v>0</v>
      </c>
      <c r="AF117" s="6">
        <f>AD117+AE117</f>
        <v>0</v>
      </c>
    </row>
    <row r="118" spans="1:32" ht="19.5" customHeight="1">
      <c r="A118" s="53"/>
      <c r="B118" s="17" t="s">
        <v>59</v>
      </c>
      <c r="C118" s="5">
        <f t="shared" si="44"/>
        <v>0</v>
      </c>
      <c r="D118" s="5">
        <f t="shared" si="44"/>
        <v>0</v>
      </c>
      <c r="E118" s="6">
        <f t="shared" si="44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5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8">
        <f>AA118+AB118</f>
        <v>0</v>
      </c>
      <c r="AD118" s="5">
        <v>0</v>
      </c>
      <c r="AE118" s="5">
        <v>0</v>
      </c>
      <c r="AF118" s="6">
        <f>AD118+AE118</f>
        <v>0</v>
      </c>
    </row>
    <row r="119" spans="1:32" ht="19.5" customHeight="1">
      <c r="A119" s="54"/>
      <c r="B119" s="17" t="s">
        <v>4</v>
      </c>
      <c r="C119" s="5">
        <f t="shared" si="44"/>
        <v>3543761</v>
      </c>
      <c r="D119" s="5">
        <f t="shared" si="44"/>
        <v>1886313</v>
      </c>
      <c r="E119" s="6">
        <f t="shared" si="44"/>
        <v>5430074</v>
      </c>
      <c r="F119" s="5">
        <v>0</v>
      </c>
      <c r="G119" s="5">
        <v>1886313</v>
      </c>
      <c r="H119" s="5">
        <f>F119+G119</f>
        <v>1886313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5">
        <f>U119+V119</f>
        <v>0</v>
      </c>
      <c r="X119" s="5">
        <v>3543761</v>
      </c>
      <c r="Y119" s="5">
        <v>0</v>
      </c>
      <c r="Z119" s="8">
        <f>X119+Y119</f>
        <v>3543761</v>
      </c>
      <c r="AA119" s="5">
        <v>0</v>
      </c>
      <c r="AB119" s="5">
        <v>0</v>
      </c>
      <c r="AC119" s="8">
        <f>AA119+AB119</f>
        <v>0</v>
      </c>
      <c r="AD119" s="5">
        <v>0</v>
      </c>
      <c r="AE119" s="5">
        <v>0</v>
      </c>
      <c r="AF119" s="6">
        <f>AD119+AE119</f>
        <v>0</v>
      </c>
    </row>
    <row r="120" spans="1:32" ht="19.5" customHeight="1" thickBot="1">
      <c r="A120" s="22" t="s">
        <v>5</v>
      </c>
      <c r="B120" s="21"/>
      <c r="C120" s="9">
        <f t="shared" ref="C120:AF120" si="45">SUM(C116:C119)</f>
        <v>3557558</v>
      </c>
      <c r="D120" s="9">
        <f t="shared" si="45"/>
        <v>1985428</v>
      </c>
      <c r="E120" s="9">
        <f t="shared" si="45"/>
        <v>5542986</v>
      </c>
      <c r="F120" s="9">
        <f t="shared" si="45"/>
        <v>13797</v>
      </c>
      <c r="G120" s="9">
        <f t="shared" si="45"/>
        <v>1985428</v>
      </c>
      <c r="H120" s="9">
        <f t="shared" si="45"/>
        <v>1999225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0</v>
      </c>
      <c r="S120" s="9">
        <f t="shared" si="45"/>
        <v>0</v>
      </c>
      <c r="T120" s="9">
        <f t="shared" si="45"/>
        <v>0</v>
      </c>
      <c r="U120" s="9">
        <f t="shared" si="45"/>
        <v>0</v>
      </c>
      <c r="V120" s="9">
        <f t="shared" si="45"/>
        <v>0</v>
      </c>
      <c r="W120" s="9">
        <f t="shared" si="45"/>
        <v>0</v>
      </c>
      <c r="X120" s="9">
        <f t="shared" si="45"/>
        <v>3543761</v>
      </c>
      <c r="Y120" s="9">
        <f t="shared" si="45"/>
        <v>0</v>
      </c>
      <c r="Z120" s="9">
        <f t="shared" si="45"/>
        <v>3543761</v>
      </c>
      <c r="AA120" s="9">
        <f t="shared" si="45"/>
        <v>0</v>
      </c>
      <c r="AB120" s="9">
        <f t="shared" si="45"/>
        <v>0</v>
      </c>
      <c r="AC120" s="9">
        <f t="shared" si="45"/>
        <v>0</v>
      </c>
      <c r="AD120" s="9">
        <f t="shared" si="45"/>
        <v>0</v>
      </c>
      <c r="AE120" s="9">
        <f t="shared" si="45"/>
        <v>0</v>
      </c>
      <c r="AF120" s="9">
        <f t="shared" si="45"/>
        <v>0</v>
      </c>
    </row>
    <row r="121" spans="1:32" ht="19.5" customHeight="1">
      <c r="A121" s="69" t="s">
        <v>43</v>
      </c>
      <c r="B121" s="18" t="s">
        <v>2</v>
      </c>
      <c r="C121" s="5">
        <f>F121+I121+L121+O121+U121+X121+AA121+AD121+R121</f>
        <v>0</v>
      </c>
      <c r="D121" s="5">
        <f>G121+J121+M121+P121+V121+Y121+AB121+AE121+S121</f>
        <v>295095</v>
      </c>
      <c r="E121" s="6">
        <f>H121+K121+N121+Q121+W121+Z121+AC121+AF121+T121</f>
        <v>295095</v>
      </c>
      <c r="F121" s="5">
        <v>0</v>
      </c>
      <c r="G121" s="5">
        <v>295095</v>
      </c>
      <c r="H121" s="5">
        <f>F121+G121</f>
        <v>295095</v>
      </c>
      <c r="I121" s="5">
        <v>0</v>
      </c>
      <c r="J121" s="5">
        <v>0</v>
      </c>
      <c r="K121" s="5">
        <f>I121+J121</f>
        <v>0</v>
      </c>
      <c r="L121" s="5">
        <v>0</v>
      </c>
      <c r="M121" s="5">
        <v>0</v>
      </c>
      <c r="N121" s="5">
        <f>L121+M121</f>
        <v>0</v>
      </c>
      <c r="O121" s="5">
        <v>0</v>
      </c>
      <c r="P121" s="5">
        <v>0</v>
      </c>
      <c r="Q121" s="5">
        <f>O121+P121</f>
        <v>0</v>
      </c>
      <c r="R121" s="5">
        <v>0</v>
      </c>
      <c r="S121" s="5">
        <v>0</v>
      </c>
      <c r="T121" s="5">
        <f>R121+S121</f>
        <v>0</v>
      </c>
      <c r="U121" s="5">
        <v>0</v>
      </c>
      <c r="V121" s="5">
        <v>0</v>
      </c>
      <c r="W121" s="5">
        <f>U121+V121</f>
        <v>0</v>
      </c>
      <c r="X121" s="5">
        <v>0</v>
      </c>
      <c r="Y121" s="5">
        <v>0</v>
      </c>
      <c r="Z121" s="8">
        <f>X121+Y121</f>
        <v>0</v>
      </c>
      <c r="AA121" s="5">
        <v>0</v>
      </c>
      <c r="AB121" s="5">
        <v>0</v>
      </c>
      <c r="AC121" s="8">
        <f>AA121+AB121</f>
        <v>0</v>
      </c>
      <c r="AD121" s="5">
        <v>0</v>
      </c>
      <c r="AE121" s="5">
        <v>0</v>
      </c>
      <c r="AF121" s="6">
        <f>AD121+AE121</f>
        <v>0</v>
      </c>
    </row>
    <row r="122" spans="1:32" ht="19.5" customHeight="1">
      <c r="A122" s="53"/>
      <c r="B122" s="17" t="s">
        <v>3</v>
      </c>
      <c r="C122" s="5">
        <f t="shared" ref="C122:E124" si="46">F122+I122+L122+O122+U122+X122+AA122+AD122+R122</f>
        <v>0</v>
      </c>
      <c r="D122" s="5">
        <f t="shared" si="46"/>
        <v>0</v>
      </c>
      <c r="E122" s="6">
        <f t="shared" si="46"/>
        <v>0</v>
      </c>
      <c r="F122" s="5">
        <v>0</v>
      </c>
      <c r="G122" s="5">
        <v>0</v>
      </c>
      <c r="H122" s="5">
        <f>F122+G122</f>
        <v>0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0</v>
      </c>
      <c r="P122" s="5">
        <v>0</v>
      </c>
      <c r="Q122" s="5">
        <f>O122+P122</f>
        <v>0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5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8">
        <f>AA122+AB122</f>
        <v>0</v>
      </c>
      <c r="AD122" s="5">
        <v>0</v>
      </c>
      <c r="AE122" s="5">
        <v>0</v>
      </c>
      <c r="AF122" s="6">
        <f>AD122+AE122</f>
        <v>0</v>
      </c>
    </row>
    <row r="123" spans="1:32" ht="19.5" customHeight="1">
      <c r="A123" s="53"/>
      <c r="B123" s="17" t="s">
        <v>59</v>
      </c>
      <c r="C123" s="5">
        <f t="shared" si="46"/>
        <v>0</v>
      </c>
      <c r="D123" s="5">
        <f t="shared" si="46"/>
        <v>0</v>
      </c>
      <c r="E123" s="6">
        <f t="shared" si="46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5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8">
        <f>AA123+AB123</f>
        <v>0</v>
      </c>
      <c r="AD123" s="5">
        <v>0</v>
      </c>
      <c r="AE123" s="5">
        <v>0</v>
      </c>
      <c r="AF123" s="6">
        <f>AD123+AE123</f>
        <v>0</v>
      </c>
    </row>
    <row r="124" spans="1:32" ht="19.5" customHeight="1">
      <c r="A124" s="54"/>
      <c r="B124" s="17" t="s">
        <v>4</v>
      </c>
      <c r="C124" s="5">
        <f t="shared" si="46"/>
        <v>5287198</v>
      </c>
      <c r="D124" s="5">
        <f t="shared" si="46"/>
        <v>26820769</v>
      </c>
      <c r="E124" s="6">
        <f t="shared" si="46"/>
        <v>32107967</v>
      </c>
      <c r="F124" s="5">
        <v>0</v>
      </c>
      <c r="G124" s="5">
        <v>16512376</v>
      </c>
      <c r="H124" s="5">
        <f>F124+G124</f>
        <v>16512376</v>
      </c>
      <c r="I124" s="5">
        <v>0</v>
      </c>
      <c r="J124" s="5">
        <v>0</v>
      </c>
      <c r="K124" s="5">
        <f>I124+J124</f>
        <v>0</v>
      </c>
      <c r="L124" s="5">
        <v>0</v>
      </c>
      <c r="M124" s="5">
        <v>0</v>
      </c>
      <c r="N124" s="5">
        <f>L124+M124</f>
        <v>0</v>
      </c>
      <c r="O124" s="5">
        <v>5287198</v>
      </c>
      <c r="P124" s="5">
        <v>10308393</v>
      </c>
      <c r="Q124" s="5">
        <f>O124+P124</f>
        <v>15595591</v>
      </c>
      <c r="R124" s="5">
        <v>0</v>
      </c>
      <c r="S124" s="5">
        <v>0</v>
      </c>
      <c r="T124" s="5">
        <f>R124+S124</f>
        <v>0</v>
      </c>
      <c r="U124" s="5">
        <v>0</v>
      </c>
      <c r="V124" s="5">
        <v>0</v>
      </c>
      <c r="W124" s="5">
        <f>U124+V124</f>
        <v>0</v>
      </c>
      <c r="X124" s="5">
        <v>0</v>
      </c>
      <c r="Y124" s="5">
        <v>0</v>
      </c>
      <c r="Z124" s="8">
        <f>X124+Y124</f>
        <v>0</v>
      </c>
      <c r="AA124" s="5">
        <v>0</v>
      </c>
      <c r="AB124" s="5">
        <v>0</v>
      </c>
      <c r="AC124" s="8">
        <f>AA124+AB124</f>
        <v>0</v>
      </c>
      <c r="AD124" s="5">
        <v>0</v>
      </c>
      <c r="AE124" s="5">
        <v>0</v>
      </c>
      <c r="AF124" s="6">
        <f>AD124+AE124</f>
        <v>0</v>
      </c>
    </row>
    <row r="125" spans="1:32" ht="19.5" customHeight="1" thickBot="1">
      <c r="A125" s="22" t="s">
        <v>5</v>
      </c>
      <c r="B125" s="21"/>
      <c r="C125" s="9">
        <f t="shared" ref="C125:AF125" si="47">SUM(C121:C124)</f>
        <v>5287198</v>
      </c>
      <c r="D125" s="9">
        <f t="shared" si="47"/>
        <v>27115864</v>
      </c>
      <c r="E125" s="9">
        <f t="shared" si="47"/>
        <v>32403062</v>
      </c>
      <c r="F125" s="9">
        <f t="shared" si="47"/>
        <v>0</v>
      </c>
      <c r="G125" s="9">
        <f t="shared" si="47"/>
        <v>16807471</v>
      </c>
      <c r="H125" s="9">
        <f t="shared" si="47"/>
        <v>16807471</v>
      </c>
      <c r="I125" s="9">
        <f t="shared" si="47"/>
        <v>0</v>
      </c>
      <c r="J125" s="9">
        <f t="shared" si="47"/>
        <v>0</v>
      </c>
      <c r="K125" s="9">
        <f t="shared" si="47"/>
        <v>0</v>
      </c>
      <c r="L125" s="9">
        <f t="shared" si="47"/>
        <v>0</v>
      </c>
      <c r="M125" s="9">
        <f t="shared" si="47"/>
        <v>0</v>
      </c>
      <c r="N125" s="9">
        <f t="shared" si="47"/>
        <v>0</v>
      </c>
      <c r="O125" s="9">
        <f t="shared" si="47"/>
        <v>5287198</v>
      </c>
      <c r="P125" s="9">
        <f t="shared" si="47"/>
        <v>10308393</v>
      </c>
      <c r="Q125" s="9">
        <f t="shared" si="47"/>
        <v>15595591</v>
      </c>
      <c r="R125" s="9">
        <f t="shared" si="47"/>
        <v>0</v>
      </c>
      <c r="S125" s="9">
        <f t="shared" si="47"/>
        <v>0</v>
      </c>
      <c r="T125" s="9">
        <f t="shared" si="47"/>
        <v>0</v>
      </c>
      <c r="U125" s="9">
        <f t="shared" si="47"/>
        <v>0</v>
      </c>
      <c r="V125" s="9">
        <f t="shared" si="47"/>
        <v>0</v>
      </c>
      <c r="W125" s="9">
        <f t="shared" si="47"/>
        <v>0</v>
      </c>
      <c r="X125" s="9">
        <f t="shared" si="47"/>
        <v>0</v>
      </c>
      <c r="Y125" s="9">
        <f t="shared" si="47"/>
        <v>0</v>
      </c>
      <c r="Z125" s="9">
        <f t="shared" si="47"/>
        <v>0</v>
      </c>
      <c r="AA125" s="9">
        <f t="shared" si="47"/>
        <v>0</v>
      </c>
      <c r="AB125" s="9">
        <f t="shared" si="47"/>
        <v>0</v>
      </c>
      <c r="AC125" s="9">
        <f t="shared" si="47"/>
        <v>0</v>
      </c>
      <c r="AD125" s="9">
        <f t="shared" si="47"/>
        <v>0</v>
      </c>
      <c r="AE125" s="9">
        <f t="shared" si="47"/>
        <v>0</v>
      </c>
      <c r="AF125" s="9">
        <f t="shared" si="47"/>
        <v>0</v>
      </c>
    </row>
    <row r="126" spans="1:32" ht="19.5" customHeight="1">
      <c r="A126" s="69" t="s">
        <v>44</v>
      </c>
      <c r="B126" s="18" t="s">
        <v>2</v>
      </c>
      <c r="C126" s="5">
        <f>F126+I126+L126+O126+U126+X126+AA126+AD126+R126</f>
        <v>0</v>
      </c>
      <c r="D126" s="5">
        <f>G126+J126+M126+P126+V126+Y126+AB126+AE126+S126</f>
        <v>274442</v>
      </c>
      <c r="E126" s="6">
        <f>H126+K126+N126+Q126+W126+Z126+AC126+AF126+T126</f>
        <v>274442</v>
      </c>
      <c r="F126" s="5">
        <v>0</v>
      </c>
      <c r="G126" s="5">
        <v>274442</v>
      </c>
      <c r="H126" s="5">
        <f>F126+G126</f>
        <v>274442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5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8">
        <f>AA126+AB126</f>
        <v>0</v>
      </c>
      <c r="AD126" s="5">
        <v>0</v>
      </c>
      <c r="AE126" s="5">
        <v>0</v>
      </c>
      <c r="AF126" s="6">
        <f>AD126+AE126</f>
        <v>0</v>
      </c>
    </row>
    <row r="127" spans="1:32" ht="19.5" customHeight="1">
      <c r="A127" s="53"/>
      <c r="B127" s="17" t="s">
        <v>3</v>
      </c>
      <c r="C127" s="5">
        <f t="shared" ref="C127:E129" si="48">F127+I127+L127+O127+U127+X127+AA127+AD127+R127</f>
        <v>14711767</v>
      </c>
      <c r="D127" s="5">
        <f t="shared" si="48"/>
        <v>0</v>
      </c>
      <c r="E127" s="6">
        <f t="shared" si="48"/>
        <v>14711767</v>
      </c>
      <c r="F127" s="5">
        <v>0</v>
      </c>
      <c r="G127" s="5">
        <v>0</v>
      </c>
      <c r="H127" s="5">
        <f>F127+G127</f>
        <v>0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0</v>
      </c>
      <c r="W127" s="5">
        <f>U127+V127</f>
        <v>0</v>
      </c>
      <c r="X127" s="5">
        <v>14711767</v>
      </c>
      <c r="Y127" s="5">
        <v>0</v>
      </c>
      <c r="Z127" s="8">
        <f>X127+Y127</f>
        <v>14711767</v>
      </c>
      <c r="AA127" s="5">
        <v>0</v>
      </c>
      <c r="AB127" s="5">
        <v>0</v>
      </c>
      <c r="AC127" s="8">
        <f>AA127+AB127</f>
        <v>0</v>
      </c>
      <c r="AD127" s="5">
        <v>0</v>
      </c>
      <c r="AE127" s="5">
        <v>0</v>
      </c>
      <c r="AF127" s="6">
        <f>AD127+AE127</f>
        <v>0</v>
      </c>
    </row>
    <row r="128" spans="1:32" ht="19.5" customHeight="1">
      <c r="A128" s="53"/>
      <c r="B128" s="17" t="s">
        <v>59</v>
      </c>
      <c r="C128" s="5">
        <f t="shared" si="48"/>
        <v>0</v>
      </c>
      <c r="D128" s="5">
        <f t="shared" si="48"/>
        <v>0</v>
      </c>
      <c r="E128" s="6">
        <f t="shared" si="48"/>
        <v>0</v>
      </c>
      <c r="F128" s="5">
        <v>0</v>
      </c>
      <c r="G128" s="5">
        <v>0</v>
      </c>
      <c r="H128" s="5">
        <f>F128+G128</f>
        <v>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5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8">
        <f>AA128+AB128</f>
        <v>0</v>
      </c>
      <c r="AD128" s="5">
        <v>0</v>
      </c>
      <c r="AE128" s="5">
        <v>0</v>
      </c>
      <c r="AF128" s="6">
        <f>AD128+AE128</f>
        <v>0</v>
      </c>
    </row>
    <row r="129" spans="1:32" ht="19.5" customHeight="1">
      <c r="A129" s="54"/>
      <c r="B129" s="17" t="s">
        <v>4</v>
      </c>
      <c r="C129" s="5">
        <f t="shared" si="48"/>
        <v>20249366</v>
      </c>
      <c r="D129" s="5">
        <f t="shared" si="48"/>
        <v>41451820</v>
      </c>
      <c r="E129" s="6">
        <f t="shared" si="48"/>
        <v>61701186</v>
      </c>
      <c r="F129" s="5">
        <v>2184504</v>
      </c>
      <c r="G129" s="5">
        <v>6216551</v>
      </c>
      <c r="H129" s="5">
        <f>F129+G129</f>
        <v>8401055</v>
      </c>
      <c r="I129" s="5">
        <v>0</v>
      </c>
      <c r="J129" s="5">
        <v>0</v>
      </c>
      <c r="K129" s="5">
        <f>I129+J129</f>
        <v>0</v>
      </c>
      <c r="L129" s="5">
        <v>0</v>
      </c>
      <c r="M129" s="5">
        <v>0</v>
      </c>
      <c r="N129" s="5">
        <f>L129+M129</f>
        <v>0</v>
      </c>
      <c r="O129" s="5">
        <v>0</v>
      </c>
      <c r="P129" s="5">
        <v>0</v>
      </c>
      <c r="Q129" s="5">
        <f>O129+P129</f>
        <v>0</v>
      </c>
      <c r="R129" s="5">
        <v>0</v>
      </c>
      <c r="S129" s="5">
        <v>0</v>
      </c>
      <c r="T129" s="5">
        <f>R129+S129</f>
        <v>0</v>
      </c>
      <c r="U129" s="5">
        <v>0</v>
      </c>
      <c r="V129" s="5">
        <v>0</v>
      </c>
      <c r="W129" s="5">
        <f>U129+V129</f>
        <v>0</v>
      </c>
      <c r="X129" s="5">
        <v>18064862</v>
      </c>
      <c r="Y129" s="5">
        <v>35235269</v>
      </c>
      <c r="Z129" s="8">
        <f>X129+Y129</f>
        <v>53300131</v>
      </c>
      <c r="AA129" s="5">
        <v>0</v>
      </c>
      <c r="AB129" s="5">
        <v>0</v>
      </c>
      <c r="AC129" s="8">
        <f>AA129+AB129</f>
        <v>0</v>
      </c>
      <c r="AD129" s="5">
        <v>0</v>
      </c>
      <c r="AE129" s="5">
        <v>0</v>
      </c>
      <c r="AF129" s="6">
        <f>AD129+AE129</f>
        <v>0</v>
      </c>
    </row>
    <row r="130" spans="1:32" ht="19.5" customHeight="1" thickBot="1">
      <c r="A130" s="22" t="s">
        <v>5</v>
      </c>
      <c r="B130" s="21"/>
      <c r="C130" s="9">
        <f t="shared" ref="C130:AF130" si="49">SUM(C126:C129)</f>
        <v>34961133</v>
      </c>
      <c r="D130" s="9">
        <f t="shared" si="49"/>
        <v>41726262</v>
      </c>
      <c r="E130" s="9">
        <f t="shared" si="49"/>
        <v>76687395</v>
      </c>
      <c r="F130" s="9">
        <f t="shared" si="49"/>
        <v>2184504</v>
      </c>
      <c r="G130" s="9">
        <f t="shared" si="49"/>
        <v>6490993</v>
      </c>
      <c r="H130" s="9">
        <f t="shared" si="49"/>
        <v>8675497</v>
      </c>
      <c r="I130" s="9">
        <f t="shared" si="49"/>
        <v>0</v>
      </c>
      <c r="J130" s="9">
        <f t="shared" si="49"/>
        <v>0</v>
      </c>
      <c r="K130" s="9">
        <f t="shared" si="49"/>
        <v>0</v>
      </c>
      <c r="L130" s="9">
        <f t="shared" si="49"/>
        <v>0</v>
      </c>
      <c r="M130" s="9">
        <f t="shared" si="49"/>
        <v>0</v>
      </c>
      <c r="N130" s="9">
        <f t="shared" si="49"/>
        <v>0</v>
      </c>
      <c r="O130" s="9">
        <f t="shared" si="49"/>
        <v>0</v>
      </c>
      <c r="P130" s="9">
        <f t="shared" si="49"/>
        <v>0</v>
      </c>
      <c r="Q130" s="9">
        <f t="shared" si="49"/>
        <v>0</v>
      </c>
      <c r="R130" s="9">
        <f t="shared" si="49"/>
        <v>0</v>
      </c>
      <c r="S130" s="9">
        <f t="shared" si="49"/>
        <v>0</v>
      </c>
      <c r="T130" s="9">
        <f t="shared" si="49"/>
        <v>0</v>
      </c>
      <c r="U130" s="9">
        <f t="shared" si="49"/>
        <v>0</v>
      </c>
      <c r="V130" s="9">
        <f t="shared" si="49"/>
        <v>0</v>
      </c>
      <c r="W130" s="9">
        <f t="shared" si="49"/>
        <v>0</v>
      </c>
      <c r="X130" s="9">
        <f t="shared" si="49"/>
        <v>32776629</v>
      </c>
      <c r="Y130" s="9">
        <f t="shared" si="49"/>
        <v>35235269</v>
      </c>
      <c r="Z130" s="9">
        <f t="shared" si="49"/>
        <v>68011898</v>
      </c>
      <c r="AA130" s="9">
        <f t="shared" si="49"/>
        <v>0</v>
      </c>
      <c r="AB130" s="9">
        <f t="shared" si="49"/>
        <v>0</v>
      </c>
      <c r="AC130" s="9">
        <f t="shared" si="49"/>
        <v>0</v>
      </c>
      <c r="AD130" s="9">
        <f t="shared" si="49"/>
        <v>0</v>
      </c>
      <c r="AE130" s="9">
        <f t="shared" si="49"/>
        <v>0</v>
      </c>
      <c r="AF130" s="9">
        <f t="shared" si="49"/>
        <v>0</v>
      </c>
    </row>
    <row r="131" spans="1:32" ht="19.5" customHeight="1">
      <c r="A131" s="69" t="s">
        <v>45</v>
      </c>
      <c r="B131" s="18" t="s">
        <v>2</v>
      </c>
      <c r="C131" s="5">
        <f>F131+I131+L131+O131+U131+X131+AA131+AD131+R131</f>
        <v>0</v>
      </c>
      <c r="D131" s="5">
        <f>G131+J131+M131+P131+V131+Y131+AB131+AE131+S131</f>
        <v>0</v>
      </c>
      <c r="E131" s="6">
        <f>H131+K131+N131+Q131+W131+Z131+AC131+AF131+T131</f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5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8">
        <f>AA131+AB131</f>
        <v>0</v>
      </c>
      <c r="AD131" s="5">
        <v>0</v>
      </c>
      <c r="AE131" s="5">
        <v>0</v>
      </c>
      <c r="AF131" s="6">
        <f>AD131+AE131</f>
        <v>0</v>
      </c>
    </row>
    <row r="132" spans="1:32" ht="19.5" customHeight="1">
      <c r="A132" s="53"/>
      <c r="B132" s="17" t="s">
        <v>3</v>
      </c>
      <c r="C132" s="5">
        <f t="shared" ref="C132:E134" si="50">F132+I132+L132+O132+U132+X132+AA132+AD132+R132</f>
        <v>26981018</v>
      </c>
      <c r="D132" s="5">
        <f t="shared" si="50"/>
        <v>0</v>
      </c>
      <c r="E132" s="6">
        <f t="shared" si="50"/>
        <v>26981018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0</v>
      </c>
      <c r="V132" s="5">
        <v>0</v>
      </c>
      <c r="W132" s="5">
        <f>U132+V132</f>
        <v>0</v>
      </c>
      <c r="X132" s="5">
        <v>26981018</v>
      </c>
      <c r="Y132" s="5">
        <v>0</v>
      </c>
      <c r="Z132" s="8">
        <f>X132+Y132</f>
        <v>26981018</v>
      </c>
      <c r="AA132" s="5">
        <v>0</v>
      </c>
      <c r="AB132" s="5">
        <v>0</v>
      </c>
      <c r="AC132" s="8">
        <f>AA132+AB132</f>
        <v>0</v>
      </c>
      <c r="AD132" s="5">
        <v>0</v>
      </c>
      <c r="AE132" s="5">
        <v>0</v>
      </c>
      <c r="AF132" s="6">
        <f>AD132+AE132</f>
        <v>0</v>
      </c>
    </row>
    <row r="133" spans="1:32" ht="19.5" customHeight="1">
      <c r="A133" s="53"/>
      <c r="B133" s="17" t="s">
        <v>59</v>
      </c>
      <c r="C133" s="5">
        <f t="shared" si="50"/>
        <v>0</v>
      </c>
      <c r="D133" s="5">
        <f t="shared" si="50"/>
        <v>0</v>
      </c>
      <c r="E133" s="6">
        <f t="shared" si="50"/>
        <v>0</v>
      </c>
      <c r="F133" s="5">
        <v>0</v>
      </c>
      <c r="G133" s="5">
        <v>0</v>
      </c>
      <c r="H133" s="5">
        <f>F133+G133</f>
        <v>0</v>
      </c>
      <c r="I133" s="5">
        <v>0</v>
      </c>
      <c r="J133" s="5">
        <v>0</v>
      </c>
      <c r="K133" s="5">
        <f>I133+J133</f>
        <v>0</v>
      </c>
      <c r="L133" s="5">
        <v>0</v>
      </c>
      <c r="M133" s="5">
        <v>0</v>
      </c>
      <c r="N133" s="5">
        <f>L133+M133</f>
        <v>0</v>
      </c>
      <c r="O133" s="5">
        <v>0</v>
      </c>
      <c r="P133" s="5">
        <v>0</v>
      </c>
      <c r="Q133" s="5">
        <f>O133+P133</f>
        <v>0</v>
      </c>
      <c r="R133" s="5">
        <v>0</v>
      </c>
      <c r="S133" s="5">
        <v>0</v>
      </c>
      <c r="T133" s="5">
        <f>R133+S133</f>
        <v>0</v>
      </c>
      <c r="U133" s="5">
        <v>0</v>
      </c>
      <c r="V133" s="5">
        <v>0</v>
      </c>
      <c r="W133" s="5">
        <f>U133+V133</f>
        <v>0</v>
      </c>
      <c r="X133" s="5">
        <v>0</v>
      </c>
      <c r="Y133" s="5">
        <v>0</v>
      </c>
      <c r="Z133" s="8">
        <f>X133+Y133</f>
        <v>0</v>
      </c>
      <c r="AA133" s="5">
        <v>0</v>
      </c>
      <c r="AB133" s="5">
        <v>0</v>
      </c>
      <c r="AC133" s="8">
        <f>AA133+AB133</f>
        <v>0</v>
      </c>
      <c r="AD133" s="5">
        <v>0</v>
      </c>
      <c r="AE133" s="5">
        <v>0</v>
      </c>
      <c r="AF133" s="6">
        <f>AD133+AE133</f>
        <v>0</v>
      </c>
    </row>
    <row r="134" spans="1:32" ht="19.5" customHeight="1">
      <c r="A134" s="54"/>
      <c r="B134" s="17" t="s">
        <v>4</v>
      </c>
      <c r="C134" s="5">
        <f t="shared" si="50"/>
        <v>6986872</v>
      </c>
      <c r="D134" s="5">
        <f t="shared" si="50"/>
        <v>23749746</v>
      </c>
      <c r="E134" s="6">
        <f t="shared" si="50"/>
        <v>30736618</v>
      </c>
      <c r="F134" s="5">
        <v>6986872</v>
      </c>
      <c r="G134" s="5">
        <v>11360202</v>
      </c>
      <c r="H134" s="5">
        <f>F134+G134</f>
        <v>18347074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0</v>
      </c>
      <c r="V134" s="5">
        <v>0</v>
      </c>
      <c r="W134" s="5">
        <f>U134+V134</f>
        <v>0</v>
      </c>
      <c r="X134" s="5">
        <v>0</v>
      </c>
      <c r="Y134" s="5">
        <v>12389544</v>
      </c>
      <c r="Z134" s="8">
        <f>X134+Y134</f>
        <v>12389544</v>
      </c>
      <c r="AA134" s="5">
        <v>0</v>
      </c>
      <c r="AB134" s="5">
        <v>0</v>
      </c>
      <c r="AC134" s="8">
        <f>AA134+AB134</f>
        <v>0</v>
      </c>
      <c r="AD134" s="5">
        <v>0</v>
      </c>
      <c r="AE134" s="5">
        <v>0</v>
      </c>
      <c r="AF134" s="6">
        <f>AD134+AE134</f>
        <v>0</v>
      </c>
    </row>
    <row r="135" spans="1:32" ht="19.5" customHeight="1" thickBot="1">
      <c r="A135" s="22" t="s">
        <v>5</v>
      </c>
      <c r="B135" s="21"/>
      <c r="C135" s="9">
        <f t="shared" ref="C135:AF135" si="51">SUM(C131:C134)</f>
        <v>33967890</v>
      </c>
      <c r="D135" s="9">
        <f t="shared" si="51"/>
        <v>23749746</v>
      </c>
      <c r="E135" s="9">
        <f t="shared" si="51"/>
        <v>57717636</v>
      </c>
      <c r="F135" s="9">
        <f t="shared" si="51"/>
        <v>6986872</v>
      </c>
      <c r="G135" s="9">
        <f t="shared" si="51"/>
        <v>11360202</v>
      </c>
      <c r="H135" s="9">
        <f t="shared" si="51"/>
        <v>18347074</v>
      </c>
      <c r="I135" s="9">
        <f t="shared" si="51"/>
        <v>0</v>
      </c>
      <c r="J135" s="9">
        <f t="shared" si="51"/>
        <v>0</v>
      </c>
      <c r="K135" s="9">
        <f t="shared" si="51"/>
        <v>0</v>
      </c>
      <c r="L135" s="9">
        <f t="shared" si="51"/>
        <v>0</v>
      </c>
      <c r="M135" s="9">
        <f t="shared" si="51"/>
        <v>0</v>
      </c>
      <c r="N135" s="9">
        <f t="shared" si="51"/>
        <v>0</v>
      </c>
      <c r="O135" s="9">
        <f t="shared" si="51"/>
        <v>0</v>
      </c>
      <c r="P135" s="9">
        <f t="shared" si="51"/>
        <v>0</v>
      </c>
      <c r="Q135" s="9">
        <f t="shared" si="51"/>
        <v>0</v>
      </c>
      <c r="R135" s="9">
        <f t="shared" si="51"/>
        <v>0</v>
      </c>
      <c r="S135" s="9">
        <f t="shared" si="51"/>
        <v>0</v>
      </c>
      <c r="T135" s="9">
        <f t="shared" si="51"/>
        <v>0</v>
      </c>
      <c r="U135" s="9">
        <f t="shared" si="51"/>
        <v>0</v>
      </c>
      <c r="V135" s="9">
        <f t="shared" si="51"/>
        <v>0</v>
      </c>
      <c r="W135" s="9">
        <f t="shared" si="51"/>
        <v>0</v>
      </c>
      <c r="X135" s="9">
        <f t="shared" si="51"/>
        <v>26981018</v>
      </c>
      <c r="Y135" s="9">
        <f t="shared" si="51"/>
        <v>12389544</v>
      </c>
      <c r="Z135" s="9">
        <f t="shared" si="51"/>
        <v>39370562</v>
      </c>
      <c r="AA135" s="9">
        <f t="shared" si="51"/>
        <v>0</v>
      </c>
      <c r="AB135" s="9">
        <f t="shared" si="51"/>
        <v>0</v>
      </c>
      <c r="AC135" s="9">
        <f t="shared" si="51"/>
        <v>0</v>
      </c>
      <c r="AD135" s="9">
        <f t="shared" si="51"/>
        <v>0</v>
      </c>
      <c r="AE135" s="9">
        <f t="shared" si="51"/>
        <v>0</v>
      </c>
      <c r="AF135" s="9">
        <f t="shared" si="51"/>
        <v>0</v>
      </c>
    </row>
    <row r="136" spans="1:32" ht="19.5" customHeight="1">
      <c r="A136" s="69" t="s">
        <v>46</v>
      </c>
      <c r="B136" s="18" t="s">
        <v>2</v>
      </c>
      <c r="C136" s="5">
        <f>F136+I136+L136+O136+U136+X136+AA136+AD136+R136</f>
        <v>0</v>
      </c>
      <c r="D136" s="5">
        <f>G136+J136+M136+P136+V136+Y136+AB136+AE136+S136</f>
        <v>0</v>
      </c>
      <c r="E136" s="6">
        <f>H136+K136+N136+Q136+W136+Z136+AC136+AF136+T136</f>
        <v>0</v>
      </c>
      <c r="F136" s="5">
        <v>0</v>
      </c>
      <c r="G136" s="5">
        <v>0</v>
      </c>
      <c r="H136" s="5">
        <f>F136+G136</f>
        <v>0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0</v>
      </c>
      <c r="V136" s="5">
        <v>0</v>
      </c>
      <c r="W136" s="5">
        <f>U136+V136</f>
        <v>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8">
        <f>AA136+AB136</f>
        <v>0</v>
      </c>
      <c r="AD136" s="5">
        <v>0</v>
      </c>
      <c r="AE136" s="5">
        <v>0</v>
      </c>
      <c r="AF136" s="6">
        <f>AD136+AE136</f>
        <v>0</v>
      </c>
    </row>
    <row r="137" spans="1:32" ht="19.5" customHeight="1">
      <c r="A137" s="53"/>
      <c r="B137" s="17" t="s">
        <v>3</v>
      </c>
      <c r="C137" s="5">
        <f t="shared" ref="C137:E139" si="52">F137+I137+L137+O137+U137+X137+AA137+AD137+R137</f>
        <v>0</v>
      </c>
      <c r="D137" s="5">
        <f t="shared" si="52"/>
        <v>0</v>
      </c>
      <c r="E137" s="6">
        <f t="shared" si="52"/>
        <v>0</v>
      </c>
      <c r="F137" s="5">
        <v>0</v>
      </c>
      <c r="G137" s="5">
        <v>0</v>
      </c>
      <c r="H137" s="5">
        <f>F137+G137</f>
        <v>0</v>
      </c>
      <c r="I137" s="5">
        <v>0</v>
      </c>
      <c r="J137" s="5">
        <v>0</v>
      </c>
      <c r="K137" s="5">
        <f>I137+J137</f>
        <v>0</v>
      </c>
      <c r="L137" s="5">
        <v>0</v>
      </c>
      <c r="M137" s="5">
        <v>0</v>
      </c>
      <c r="N137" s="5">
        <f>L137+M137</f>
        <v>0</v>
      </c>
      <c r="O137" s="5">
        <v>0</v>
      </c>
      <c r="P137" s="5">
        <v>0</v>
      </c>
      <c r="Q137" s="5">
        <f>O137+P137</f>
        <v>0</v>
      </c>
      <c r="R137" s="5">
        <v>0</v>
      </c>
      <c r="S137" s="5">
        <v>0</v>
      </c>
      <c r="T137" s="5">
        <f>R137+S137</f>
        <v>0</v>
      </c>
      <c r="U137" s="5">
        <v>0</v>
      </c>
      <c r="V137" s="5">
        <v>0</v>
      </c>
      <c r="W137" s="5">
        <f>U137+V137</f>
        <v>0</v>
      </c>
      <c r="X137" s="5">
        <v>0</v>
      </c>
      <c r="Y137" s="5">
        <v>0</v>
      </c>
      <c r="Z137" s="8">
        <f>X137+Y137</f>
        <v>0</v>
      </c>
      <c r="AA137" s="5">
        <v>0</v>
      </c>
      <c r="AB137" s="5">
        <v>0</v>
      </c>
      <c r="AC137" s="8">
        <f>AA137+AB137</f>
        <v>0</v>
      </c>
      <c r="AD137" s="5">
        <v>0</v>
      </c>
      <c r="AE137" s="5">
        <v>0</v>
      </c>
      <c r="AF137" s="6">
        <f>AD137+AE137</f>
        <v>0</v>
      </c>
    </row>
    <row r="138" spans="1:32" ht="19.5" customHeight="1">
      <c r="A138" s="53"/>
      <c r="B138" s="17" t="s">
        <v>59</v>
      </c>
      <c r="C138" s="5">
        <f t="shared" si="52"/>
        <v>0</v>
      </c>
      <c r="D138" s="5">
        <f t="shared" si="52"/>
        <v>0</v>
      </c>
      <c r="E138" s="6">
        <f t="shared" si="52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5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8">
        <f>AA138+AB138</f>
        <v>0</v>
      </c>
      <c r="AD138" s="5">
        <v>0</v>
      </c>
      <c r="AE138" s="5">
        <v>0</v>
      </c>
      <c r="AF138" s="6">
        <f>AD138+AE138</f>
        <v>0</v>
      </c>
    </row>
    <row r="139" spans="1:32" ht="19.5" customHeight="1">
      <c r="A139" s="54"/>
      <c r="B139" s="17" t="s">
        <v>4</v>
      </c>
      <c r="C139" s="5">
        <f t="shared" si="52"/>
        <v>0</v>
      </c>
      <c r="D139" s="5">
        <f t="shared" si="52"/>
        <v>0</v>
      </c>
      <c r="E139" s="6">
        <f t="shared" si="52"/>
        <v>0</v>
      </c>
      <c r="F139" s="5">
        <v>0</v>
      </c>
      <c r="G139" s="5">
        <v>0</v>
      </c>
      <c r="H139" s="5">
        <f>F139+G139</f>
        <v>0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5">
        <f>U139+V139</f>
        <v>0</v>
      </c>
      <c r="X139" s="5">
        <v>0</v>
      </c>
      <c r="Y139" s="5">
        <v>0</v>
      </c>
      <c r="Z139" s="8">
        <f>X139+Y139</f>
        <v>0</v>
      </c>
      <c r="AA139" s="5">
        <v>0</v>
      </c>
      <c r="AB139" s="5">
        <v>0</v>
      </c>
      <c r="AC139" s="8">
        <f>AA139+AB139</f>
        <v>0</v>
      </c>
      <c r="AD139" s="5">
        <v>0</v>
      </c>
      <c r="AE139" s="5">
        <v>0</v>
      </c>
      <c r="AF139" s="6">
        <f>AD139+AE139</f>
        <v>0</v>
      </c>
    </row>
    <row r="140" spans="1:32" ht="19.5" customHeight="1" thickBot="1">
      <c r="A140" s="22" t="s">
        <v>5</v>
      </c>
      <c r="B140" s="21"/>
      <c r="C140" s="9">
        <f t="shared" ref="C140:AF140" si="53">SUM(C136:C139)</f>
        <v>0</v>
      </c>
      <c r="D140" s="9">
        <f t="shared" si="53"/>
        <v>0</v>
      </c>
      <c r="E140" s="9">
        <f t="shared" si="53"/>
        <v>0</v>
      </c>
      <c r="F140" s="9">
        <f t="shared" si="53"/>
        <v>0</v>
      </c>
      <c r="G140" s="9">
        <f t="shared" si="53"/>
        <v>0</v>
      </c>
      <c r="H140" s="9">
        <f t="shared" si="53"/>
        <v>0</v>
      </c>
      <c r="I140" s="9">
        <f t="shared" si="53"/>
        <v>0</v>
      </c>
      <c r="J140" s="9">
        <f t="shared" si="53"/>
        <v>0</v>
      </c>
      <c r="K140" s="9">
        <f t="shared" si="53"/>
        <v>0</v>
      </c>
      <c r="L140" s="9">
        <f t="shared" si="53"/>
        <v>0</v>
      </c>
      <c r="M140" s="9">
        <f t="shared" si="53"/>
        <v>0</v>
      </c>
      <c r="N140" s="9">
        <f t="shared" si="53"/>
        <v>0</v>
      </c>
      <c r="O140" s="9">
        <f t="shared" si="53"/>
        <v>0</v>
      </c>
      <c r="P140" s="9">
        <f t="shared" si="53"/>
        <v>0</v>
      </c>
      <c r="Q140" s="9">
        <f t="shared" si="53"/>
        <v>0</v>
      </c>
      <c r="R140" s="9">
        <f t="shared" si="53"/>
        <v>0</v>
      </c>
      <c r="S140" s="9">
        <f t="shared" si="53"/>
        <v>0</v>
      </c>
      <c r="T140" s="9">
        <f t="shared" si="53"/>
        <v>0</v>
      </c>
      <c r="U140" s="9">
        <f t="shared" si="53"/>
        <v>0</v>
      </c>
      <c r="V140" s="9">
        <f t="shared" si="53"/>
        <v>0</v>
      </c>
      <c r="W140" s="9">
        <f t="shared" si="53"/>
        <v>0</v>
      </c>
      <c r="X140" s="9">
        <f t="shared" si="53"/>
        <v>0</v>
      </c>
      <c r="Y140" s="9">
        <f t="shared" si="53"/>
        <v>0</v>
      </c>
      <c r="Z140" s="9">
        <f t="shared" si="53"/>
        <v>0</v>
      </c>
      <c r="AA140" s="9">
        <f t="shared" si="53"/>
        <v>0</v>
      </c>
      <c r="AB140" s="9">
        <f t="shared" si="53"/>
        <v>0</v>
      </c>
      <c r="AC140" s="9">
        <f t="shared" si="53"/>
        <v>0</v>
      </c>
      <c r="AD140" s="9">
        <f t="shared" si="53"/>
        <v>0</v>
      </c>
      <c r="AE140" s="9">
        <f t="shared" si="53"/>
        <v>0</v>
      </c>
      <c r="AF140" s="9">
        <f t="shared" si="53"/>
        <v>0</v>
      </c>
    </row>
    <row r="141" spans="1:32" ht="19.5" customHeight="1">
      <c r="A141" s="69" t="s">
        <v>58</v>
      </c>
      <c r="B141" s="18" t="s">
        <v>2</v>
      </c>
      <c r="C141" s="5">
        <f>F141+I141+L141+O141+U141+X141+AA141+AD141+R141</f>
        <v>0</v>
      </c>
      <c r="D141" s="5">
        <f>G141+J141+M141+P141+V141+Y141+AB141+AE141+S141</f>
        <v>0</v>
      </c>
      <c r="E141" s="6">
        <f>H141+K141+N141+Q141+W141+Z141+AC141+AF141+T141</f>
        <v>0</v>
      </c>
      <c r="F141" s="5">
        <v>0</v>
      </c>
      <c r="G141" s="5">
        <v>0</v>
      </c>
      <c r="H141" s="5">
        <f>F141+G141</f>
        <v>0</v>
      </c>
      <c r="I141" s="5">
        <v>0</v>
      </c>
      <c r="J141" s="5">
        <v>0</v>
      </c>
      <c r="K141" s="5">
        <f>I141+J141</f>
        <v>0</v>
      </c>
      <c r="L141" s="5">
        <v>0</v>
      </c>
      <c r="M141" s="5">
        <v>0</v>
      </c>
      <c r="N141" s="5">
        <f>L141+M141</f>
        <v>0</v>
      </c>
      <c r="O141" s="5">
        <v>0</v>
      </c>
      <c r="P141" s="5">
        <v>0</v>
      </c>
      <c r="Q141" s="5">
        <f>O141+P141</f>
        <v>0</v>
      </c>
      <c r="R141" s="5">
        <v>0</v>
      </c>
      <c r="S141" s="5">
        <v>0</v>
      </c>
      <c r="T141" s="5">
        <f>R141+S141</f>
        <v>0</v>
      </c>
      <c r="U141" s="5">
        <v>0</v>
      </c>
      <c r="V141" s="5">
        <v>0</v>
      </c>
      <c r="W141" s="5">
        <f>U141+V141</f>
        <v>0</v>
      </c>
      <c r="X141" s="5">
        <v>0</v>
      </c>
      <c r="Y141" s="5">
        <v>0</v>
      </c>
      <c r="Z141" s="8">
        <f>X141+Y141</f>
        <v>0</v>
      </c>
      <c r="AA141" s="5">
        <v>0</v>
      </c>
      <c r="AB141" s="5">
        <v>0</v>
      </c>
      <c r="AC141" s="8">
        <f>AA141+AB141</f>
        <v>0</v>
      </c>
      <c r="AD141" s="5">
        <v>0</v>
      </c>
      <c r="AE141" s="5">
        <v>0</v>
      </c>
      <c r="AF141" s="6">
        <f>AD141+AE141</f>
        <v>0</v>
      </c>
    </row>
    <row r="142" spans="1:32" ht="19.5" customHeight="1">
      <c r="A142" s="53"/>
      <c r="B142" s="17" t="s">
        <v>3</v>
      </c>
      <c r="C142" s="5">
        <f t="shared" ref="C142:E144" si="54">F142+I142+L142+O142+U142+X142+AA142+AD142+R142</f>
        <v>0</v>
      </c>
      <c r="D142" s="5">
        <f t="shared" si="54"/>
        <v>0</v>
      </c>
      <c r="E142" s="6">
        <f t="shared" si="54"/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5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8">
        <f>AA142+AB142</f>
        <v>0</v>
      </c>
      <c r="AD142" s="5">
        <v>0</v>
      </c>
      <c r="AE142" s="5">
        <v>0</v>
      </c>
      <c r="AF142" s="6">
        <f>AD142+AE142</f>
        <v>0</v>
      </c>
    </row>
    <row r="143" spans="1:32" ht="19.5" customHeight="1">
      <c r="A143" s="53"/>
      <c r="B143" s="17" t="s">
        <v>59</v>
      </c>
      <c r="C143" s="5">
        <f t="shared" si="54"/>
        <v>0</v>
      </c>
      <c r="D143" s="5">
        <f t="shared" si="54"/>
        <v>0</v>
      </c>
      <c r="E143" s="6">
        <f t="shared" si="54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5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8">
        <f>AA143+AB143</f>
        <v>0</v>
      </c>
      <c r="AD143" s="5">
        <v>0</v>
      </c>
      <c r="AE143" s="5">
        <v>0</v>
      </c>
      <c r="AF143" s="6">
        <f>AD143+AE143</f>
        <v>0</v>
      </c>
    </row>
    <row r="144" spans="1:32" ht="19.5" customHeight="1">
      <c r="A144" s="54"/>
      <c r="B144" s="17" t="s">
        <v>4</v>
      </c>
      <c r="C144" s="5">
        <f t="shared" si="54"/>
        <v>1096964708</v>
      </c>
      <c r="D144" s="5">
        <f t="shared" si="54"/>
        <v>1629560639</v>
      </c>
      <c r="E144" s="6">
        <f t="shared" si="54"/>
        <v>2726525347</v>
      </c>
      <c r="F144" s="5">
        <v>998812535</v>
      </c>
      <c r="G144" s="5">
        <v>1475834669</v>
      </c>
      <c r="H144" s="5">
        <f>F144+G144</f>
        <v>2474647204</v>
      </c>
      <c r="I144" s="5">
        <v>98152173</v>
      </c>
      <c r="J144" s="5">
        <v>153725970</v>
      </c>
      <c r="K144" s="5">
        <f>I144+J144</f>
        <v>251878143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0</v>
      </c>
      <c r="V144" s="5">
        <v>0</v>
      </c>
      <c r="W144" s="5">
        <f>U144+V144</f>
        <v>0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8">
        <f>AA144+AB144</f>
        <v>0</v>
      </c>
      <c r="AD144" s="5">
        <v>0</v>
      </c>
      <c r="AE144" s="5">
        <v>0</v>
      </c>
      <c r="AF144" s="6">
        <f>AD144+AE144</f>
        <v>0</v>
      </c>
    </row>
    <row r="145" spans="1:32" ht="19.5" customHeight="1" thickBot="1">
      <c r="A145" s="22" t="s">
        <v>5</v>
      </c>
      <c r="B145" s="21"/>
      <c r="C145" s="9">
        <f t="shared" ref="C145:AF145" si="55">SUM(C141:C144)</f>
        <v>1096964708</v>
      </c>
      <c r="D145" s="9">
        <f t="shared" si="55"/>
        <v>1629560639</v>
      </c>
      <c r="E145" s="9">
        <f t="shared" si="55"/>
        <v>2726525347</v>
      </c>
      <c r="F145" s="9">
        <f t="shared" si="55"/>
        <v>998812535</v>
      </c>
      <c r="G145" s="9">
        <f t="shared" si="55"/>
        <v>1475834669</v>
      </c>
      <c r="H145" s="9">
        <f t="shared" si="55"/>
        <v>2474647204</v>
      </c>
      <c r="I145" s="9">
        <f t="shared" si="55"/>
        <v>98152173</v>
      </c>
      <c r="J145" s="9">
        <f t="shared" si="55"/>
        <v>153725970</v>
      </c>
      <c r="K145" s="9">
        <f t="shared" si="55"/>
        <v>251878143</v>
      </c>
      <c r="L145" s="9">
        <f t="shared" si="55"/>
        <v>0</v>
      </c>
      <c r="M145" s="9">
        <f t="shared" si="55"/>
        <v>0</v>
      </c>
      <c r="N145" s="9">
        <f t="shared" si="55"/>
        <v>0</v>
      </c>
      <c r="O145" s="9">
        <f t="shared" si="55"/>
        <v>0</v>
      </c>
      <c r="P145" s="9">
        <f t="shared" si="55"/>
        <v>0</v>
      </c>
      <c r="Q145" s="9">
        <f t="shared" si="55"/>
        <v>0</v>
      </c>
      <c r="R145" s="9">
        <f t="shared" si="55"/>
        <v>0</v>
      </c>
      <c r="S145" s="9">
        <f t="shared" si="55"/>
        <v>0</v>
      </c>
      <c r="T145" s="9">
        <f t="shared" si="55"/>
        <v>0</v>
      </c>
      <c r="U145" s="9">
        <f t="shared" si="55"/>
        <v>0</v>
      </c>
      <c r="V145" s="9">
        <f t="shared" si="55"/>
        <v>0</v>
      </c>
      <c r="W145" s="9">
        <f t="shared" si="55"/>
        <v>0</v>
      </c>
      <c r="X145" s="9">
        <f t="shared" si="55"/>
        <v>0</v>
      </c>
      <c r="Y145" s="9">
        <f t="shared" si="55"/>
        <v>0</v>
      </c>
      <c r="Z145" s="9">
        <f t="shared" si="55"/>
        <v>0</v>
      </c>
      <c r="AA145" s="9">
        <f t="shared" si="55"/>
        <v>0</v>
      </c>
      <c r="AB145" s="9">
        <f t="shared" si="55"/>
        <v>0</v>
      </c>
      <c r="AC145" s="9">
        <f t="shared" si="55"/>
        <v>0</v>
      </c>
      <c r="AD145" s="9">
        <f t="shared" si="55"/>
        <v>0</v>
      </c>
      <c r="AE145" s="9">
        <f t="shared" si="55"/>
        <v>0</v>
      </c>
      <c r="AF145" s="9">
        <f t="shared" si="55"/>
        <v>0</v>
      </c>
    </row>
    <row r="146" spans="1:32" ht="19.5" customHeight="1">
      <c r="A146" s="69" t="s">
        <v>47</v>
      </c>
      <c r="B146" s="18" t="s">
        <v>2</v>
      </c>
      <c r="C146" s="5">
        <f>F146+I146+L146+O146+U146+X146+AA146+AD146+R146</f>
        <v>0</v>
      </c>
      <c r="D146" s="5">
        <f>G146+J146+M146+P146+V146+Y146+AB146+AE146+S146</f>
        <v>0</v>
      </c>
      <c r="E146" s="6">
        <f>H146+K146+N146+Q146+W146+Z146+AC146+AF146+T146</f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5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8">
        <f>AA146+AB146</f>
        <v>0</v>
      </c>
      <c r="AD146" s="5">
        <v>0</v>
      </c>
      <c r="AE146" s="5">
        <v>0</v>
      </c>
      <c r="AF146" s="6">
        <f>AD146+AE146</f>
        <v>0</v>
      </c>
    </row>
    <row r="147" spans="1:32" ht="19.5" customHeight="1">
      <c r="A147" s="53"/>
      <c r="B147" s="17" t="s">
        <v>3</v>
      </c>
      <c r="C147" s="5">
        <f t="shared" ref="C147:E149" si="56">F147+I147+L147+O147+U147+X147+AA147+AD147+R147</f>
        <v>0</v>
      </c>
      <c r="D147" s="5">
        <f t="shared" si="56"/>
        <v>0</v>
      </c>
      <c r="E147" s="6">
        <f t="shared" si="56"/>
        <v>0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0</v>
      </c>
      <c r="V147" s="5">
        <v>0</v>
      </c>
      <c r="W147" s="5">
        <f>U147+V147</f>
        <v>0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8">
        <f>AA147+AB147</f>
        <v>0</v>
      </c>
      <c r="AD147" s="5">
        <v>0</v>
      </c>
      <c r="AE147" s="5">
        <v>0</v>
      </c>
      <c r="AF147" s="6">
        <f>AD147+AE147</f>
        <v>0</v>
      </c>
    </row>
    <row r="148" spans="1:32" ht="19.5" customHeight="1">
      <c r="A148" s="53"/>
      <c r="B148" s="17" t="s">
        <v>59</v>
      </c>
      <c r="C148" s="5">
        <f t="shared" si="56"/>
        <v>0</v>
      </c>
      <c r="D148" s="5">
        <f t="shared" si="56"/>
        <v>0</v>
      </c>
      <c r="E148" s="6">
        <f t="shared" si="56"/>
        <v>0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0</v>
      </c>
      <c r="V148" s="5">
        <v>0</v>
      </c>
      <c r="W148" s="5">
        <f>U148+V148</f>
        <v>0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8">
        <f>AA148+AB148</f>
        <v>0</v>
      </c>
      <c r="AD148" s="5">
        <v>0</v>
      </c>
      <c r="AE148" s="5">
        <v>0</v>
      </c>
      <c r="AF148" s="6">
        <f>AD148+AE148</f>
        <v>0</v>
      </c>
    </row>
    <row r="149" spans="1:32" ht="19.5" customHeight="1">
      <c r="A149" s="54"/>
      <c r="B149" s="17" t="s">
        <v>4</v>
      </c>
      <c r="C149" s="5">
        <f t="shared" si="56"/>
        <v>0</v>
      </c>
      <c r="D149" s="5">
        <f t="shared" si="56"/>
        <v>0</v>
      </c>
      <c r="E149" s="6">
        <f t="shared" si="56"/>
        <v>0</v>
      </c>
      <c r="F149" s="5">
        <v>0</v>
      </c>
      <c r="G149" s="5">
        <v>0</v>
      </c>
      <c r="H149" s="5">
        <f>F149+G149</f>
        <v>0</v>
      </c>
      <c r="I149" s="5">
        <v>0</v>
      </c>
      <c r="J149" s="5">
        <v>0</v>
      </c>
      <c r="K149" s="5">
        <f>I149+J149</f>
        <v>0</v>
      </c>
      <c r="L149" s="5">
        <v>0</v>
      </c>
      <c r="M149" s="5">
        <v>0</v>
      </c>
      <c r="N149" s="5">
        <f>L149+M149</f>
        <v>0</v>
      </c>
      <c r="O149" s="5">
        <v>0</v>
      </c>
      <c r="P149" s="5">
        <v>0</v>
      </c>
      <c r="Q149" s="5">
        <f>O149+P149</f>
        <v>0</v>
      </c>
      <c r="R149" s="5">
        <v>0</v>
      </c>
      <c r="S149" s="5">
        <v>0</v>
      </c>
      <c r="T149" s="5">
        <f>R149+S149</f>
        <v>0</v>
      </c>
      <c r="U149" s="5">
        <v>0</v>
      </c>
      <c r="V149" s="5">
        <v>0</v>
      </c>
      <c r="W149" s="5">
        <f>U149+V149</f>
        <v>0</v>
      </c>
      <c r="X149" s="5">
        <v>0</v>
      </c>
      <c r="Y149" s="5">
        <v>0</v>
      </c>
      <c r="Z149" s="8">
        <f>X149+Y149</f>
        <v>0</v>
      </c>
      <c r="AA149" s="5">
        <v>0</v>
      </c>
      <c r="AB149" s="5">
        <v>0</v>
      </c>
      <c r="AC149" s="8">
        <f>AA149+AB149</f>
        <v>0</v>
      </c>
      <c r="AD149" s="5">
        <v>0</v>
      </c>
      <c r="AE149" s="5">
        <v>0</v>
      </c>
      <c r="AF149" s="6">
        <f>AD149+AE149</f>
        <v>0</v>
      </c>
    </row>
    <row r="150" spans="1:32" ht="19.5" customHeight="1" thickBot="1">
      <c r="A150" s="22" t="s">
        <v>5</v>
      </c>
      <c r="B150" s="21"/>
      <c r="C150" s="9">
        <f t="shared" ref="C150:AF150" si="57">SUM(C146:C149)</f>
        <v>0</v>
      </c>
      <c r="D150" s="9">
        <f t="shared" si="57"/>
        <v>0</v>
      </c>
      <c r="E150" s="9">
        <f t="shared" si="57"/>
        <v>0</v>
      </c>
      <c r="F150" s="9">
        <f t="shared" si="57"/>
        <v>0</v>
      </c>
      <c r="G150" s="9">
        <f t="shared" si="57"/>
        <v>0</v>
      </c>
      <c r="H150" s="9">
        <f t="shared" si="57"/>
        <v>0</v>
      </c>
      <c r="I150" s="9">
        <f t="shared" si="57"/>
        <v>0</v>
      </c>
      <c r="J150" s="9">
        <f t="shared" si="57"/>
        <v>0</v>
      </c>
      <c r="K150" s="9">
        <f t="shared" si="57"/>
        <v>0</v>
      </c>
      <c r="L150" s="9">
        <f t="shared" si="57"/>
        <v>0</v>
      </c>
      <c r="M150" s="9">
        <f t="shared" si="57"/>
        <v>0</v>
      </c>
      <c r="N150" s="9">
        <f t="shared" si="57"/>
        <v>0</v>
      </c>
      <c r="O150" s="9">
        <f t="shared" si="57"/>
        <v>0</v>
      </c>
      <c r="P150" s="9">
        <f t="shared" si="57"/>
        <v>0</v>
      </c>
      <c r="Q150" s="9">
        <f t="shared" si="57"/>
        <v>0</v>
      </c>
      <c r="R150" s="9">
        <f t="shared" si="57"/>
        <v>0</v>
      </c>
      <c r="S150" s="9">
        <f t="shared" si="57"/>
        <v>0</v>
      </c>
      <c r="T150" s="9">
        <f t="shared" si="57"/>
        <v>0</v>
      </c>
      <c r="U150" s="9">
        <f t="shared" si="57"/>
        <v>0</v>
      </c>
      <c r="V150" s="9">
        <f t="shared" si="57"/>
        <v>0</v>
      </c>
      <c r="W150" s="9">
        <f t="shared" si="57"/>
        <v>0</v>
      </c>
      <c r="X150" s="9">
        <f t="shared" si="57"/>
        <v>0</v>
      </c>
      <c r="Y150" s="9">
        <f t="shared" si="57"/>
        <v>0</v>
      </c>
      <c r="Z150" s="9">
        <f t="shared" si="57"/>
        <v>0</v>
      </c>
      <c r="AA150" s="9">
        <f t="shared" si="57"/>
        <v>0</v>
      </c>
      <c r="AB150" s="9">
        <f t="shared" si="57"/>
        <v>0</v>
      </c>
      <c r="AC150" s="9">
        <f t="shared" si="57"/>
        <v>0</v>
      </c>
      <c r="AD150" s="9">
        <f t="shared" si="57"/>
        <v>0</v>
      </c>
      <c r="AE150" s="9">
        <f t="shared" si="57"/>
        <v>0</v>
      </c>
      <c r="AF150" s="9">
        <f t="shared" si="57"/>
        <v>0</v>
      </c>
    </row>
    <row r="151" spans="1:32" ht="19.5" customHeight="1">
      <c r="A151" s="69" t="s">
        <v>48</v>
      </c>
      <c r="B151" s="18" t="s">
        <v>2</v>
      </c>
      <c r="C151" s="5">
        <f>F151+I151+L151+O151+U151+X151+AA151+AD151+R151</f>
        <v>69651145</v>
      </c>
      <c r="D151" s="5">
        <f>G151+J151+M151+P151+V151+Y151+AB151+AE151+S151</f>
        <v>2807570</v>
      </c>
      <c r="E151" s="6">
        <f>H151+K151+N151+Q151+W151+Z151+AC151+AF151+T151</f>
        <v>72458715</v>
      </c>
      <c r="F151" s="5">
        <v>1645132</v>
      </c>
      <c r="G151" s="5">
        <v>1173156</v>
      </c>
      <c r="H151" s="5">
        <f>F151+G151</f>
        <v>2818288</v>
      </c>
      <c r="I151" s="5">
        <v>0</v>
      </c>
      <c r="J151" s="5">
        <v>0</v>
      </c>
      <c r="K151" s="5">
        <f>I151+J151</f>
        <v>0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0</v>
      </c>
      <c r="V151" s="5">
        <v>0</v>
      </c>
      <c r="W151" s="5">
        <f>U151+V151</f>
        <v>0</v>
      </c>
      <c r="X151" s="5">
        <v>68006013</v>
      </c>
      <c r="Y151" s="5">
        <v>1634414</v>
      </c>
      <c r="Z151" s="8">
        <f>X151+Y151</f>
        <v>69640427</v>
      </c>
      <c r="AA151" s="5">
        <v>0</v>
      </c>
      <c r="AB151" s="5">
        <v>0</v>
      </c>
      <c r="AC151" s="8">
        <f>AA151+AB151</f>
        <v>0</v>
      </c>
      <c r="AD151" s="5">
        <v>0</v>
      </c>
      <c r="AE151" s="5">
        <v>0</v>
      </c>
      <c r="AF151" s="6">
        <f>AD151+AE151</f>
        <v>0</v>
      </c>
    </row>
    <row r="152" spans="1:32" ht="19.5" customHeight="1">
      <c r="A152" s="53"/>
      <c r="B152" s="17" t="s">
        <v>3</v>
      </c>
      <c r="C152" s="5">
        <f t="shared" ref="C152:E154" si="58">F152+I152+L152+O152+U152+X152+AA152+AD152+R152</f>
        <v>79751480</v>
      </c>
      <c r="D152" s="5">
        <f t="shared" si="58"/>
        <v>58294509</v>
      </c>
      <c r="E152" s="6">
        <f t="shared" si="58"/>
        <v>138045989</v>
      </c>
      <c r="F152" s="5">
        <v>11887984</v>
      </c>
      <c r="G152" s="5">
        <v>53817861</v>
      </c>
      <c r="H152" s="5">
        <f>F152+G152</f>
        <v>65705845</v>
      </c>
      <c r="I152" s="5">
        <v>0</v>
      </c>
      <c r="J152" s="5">
        <v>3993663</v>
      </c>
      <c r="K152" s="5">
        <f>I152+J152</f>
        <v>3993663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0</v>
      </c>
      <c r="V152" s="5">
        <v>0</v>
      </c>
      <c r="W152" s="5">
        <f>U152+V152</f>
        <v>0</v>
      </c>
      <c r="X152" s="5">
        <v>67863496</v>
      </c>
      <c r="Y152" s="5">
        <v>482985</v>
      </c>
      <c r="Z152" s="8">
        <f>X152+Y152</f>
        <v>68346481</v>
      </c>
      <c r="AA152" s="5">
        <v>0</v>
      </c>
      <c r="AB152" s="5">
        <v>0</v>
      </c>
      <c r="AC152" s="8">
        <f>AA152+AB152</f>
        <v>0</v>
      </c>
      <c r="AD152" s="5">
        <v>0</v>
      </c>
      <c r="AE152" s="5">
        <v>0</v>
      </c>
      <c r="AF152" s="6">
        <f>AD152+AE152</f>
        <v>0</v>
      </c>
    </row>
    <row r="153" spans="1:32" ht="19.5" customHeight="1">
      <c r="A153" s="53"/>
      <c r="B153" s="17" t="s">
        <v>59</v>
      </c>
      <c r="C153" s="5">
        <f t="shared" si="58"/>
        <v>0</v>
      </c>
      <c r="D153" s="5">
        <f t="shared" si="58"/>
        <v>0</v>
      </c>
      <c r="E153" s="6">
        <f t="shared" si="58"/>
        <v>0</v>
      </c>
      <c r="F153" s="5">
        <v>0</v>
      </c>
      <c r="G153" s="5">
        <v>0</v>
      </c>
      <c r="H153" s="5">
        <f>F153+G153</f>
        <v>0</v>
      </c>
      <c r="I153" s="5">
        <v>0</v>
      </c>
      <c r="J153" s="5">
        <v>0</v>
      </c>
      <c r="K153" s="5">
        <f>I153+J153</f>
        <v>0</v>
      </c>
      <c r="L153" s="5">
        <v>0</v>
      </c>
      <c r="M153" s="5">
        <v>0</v>
      </c>
      <c r="N153" s="5">
        <f>L153+M153</f>
        <v>0</v>
      </c>
      <c r="O153" s="5">
        <v>0</v>
      </c>
      <c r="P153" s="5">
        <v>0</v>
      </c>
      <c r="Q153" s="5">
        <f>O153+P153</f>
        <v>0</v>
      </c>
      <c r="R153" s="5">
        <v>0</v>
      </c>
      <c r="S153" s="5">
        <v>0</v>
      </c>
      <c r="T153" s="5">
        <f>R153+S153</f>
        <v>0</v>
      </c>
      <c r="U153" s="5">
        <v>0</v>
      </c>
      <c r="V153" s="5">
        <v>0</v>
      </c>
      <c r="W153" s="5">
        <f>U153+V153</f>
        <v>0</v>
      </c>
      <c r="X153" s="5">
        <v>0</v>
      </c>
      <c r="Y153" s="5">
        <v>0</v>
      </c>
      <c r="Z153" s="8">
        <f>X153+Y153</f>
        <v>0</v>
      </c>
      <c r="AA153" s="5">
        <v>0</v>
      </c>
      <c r="AB153" s="5">
        <v>0</v>
      </c>
      <c r="AC153" s="8">
        <f>AA153+AB153</f>
        <v>0</v>
      </c>
      <c r="AD153" s="5">
        <v>0</v>
      </c>
      <c r="AE153" s="5">
        <v>0</v>
      </c>
      <c r="AF153" s="6">
        <f>AD153+AE153</f>
        <v>0</v>
      </c>
    </row>
    <row r="154" spans="1:32" ht="19.5" customHeight="1">
      <c r="A154" s="54"/>
      <c r="B154" s="17" t="s">
        <v>4</v>
      </c>
      <c r="C154" s="5">
        <f t="shared" si="58"/>
        <v>122458628</v>
      </c>
      <c r="D154" s="5">
        <f t="shared" si="58"/>
        <v>43652919</v>
      </c>
      <c r="E154" s="6">
        <f t="shared" si="58"/>
        <v>166111547</v>
      </c>
      <c r="F154" s="5">
        <v>21521177</v>
      </c>
      <c r="G154" s="5">
        <v>34248021</v>
      </c>
      <c r="H154" s="5">
        <f>F154+G154</f>
        <v>55769198</v>
      </c>
      <c r="I154" s="5">
        <v>5522985</v>
      </c>
      <c r="J154" s="5">
        <v>0</v>
      </c>
      <c r="K154" s="5">
        <f>I154+J154</f>
        <v>5522985</v>
      </c>
      <c r="L154" s="5">
        <v>0</v>
      </c>
      <c r="M154" s="5">
        <v>0</v>
      </c>
      <c r="N154" s="5">
        <f>L154+M154</f>
        <v>0</v>
      </c>
      <c r="O154" s="5">
        <v>0</v>
      </c>
      <c r="P154" s="5">
        <v>0</v>
      </c>
      <c r="Q154" s="5">
        <f>O154+P154</f>
        <v>0</v>
      </c>
      <c r="R154" s="5">
        <v>0</v>
      </c>
      <c r="S154" s="5">
        <v>0</v>
      </c>
      <c r="T154" s="5">
        <f>R154+S154</f>
        <v>0</v>
      </c>
      <c r="U154" s="5">
        <v>0</v>
      </c>
      <c r="V154" s="5">
        <v>0</v>
      </c>
      <c r="W154" s="5">
        <f>U154+V154</f>
        <v>0</v>
      </c>
      <c r="X154" s="5">
        <v>95414466</v>
      </c>
      <c r="Y154" s="5">
        <v>9404898</v>
      </c>
      <c r="Z154" s="8">
        <f>X154+Y154</f>
        <v>104819364</v>
      </c>
      <c r="AA154" s="5">
        <v>0</v>
      </c>
      <c r="AB154" s="5">
        <v>0</v>
      </c>
      <c r="AC154" s="8">
        <f>AA154+AB154</f>
        <v>0</v>
      </c>
      <c r="AD154" s="5">
        <v>0</v>
      </c>
      <c r="AE154" s="5">
        <v>0</v>
      </c>
      <c r="AF154" s="6">
        <f>AD154+AE154</f>
        <v>0</v>
      </c>
    </row>
    <row r="155" spans="1:32" ht="19.5" customHeight="1" thickBot="1">
      <c r="A155" s="22" t="s">
        <v>5</v>
      </c>
      <c r="B155" s="21"/>
      <c r="C155" s="9">
        <f t="shared" ref="C155:AF155" si="59">SUM(C151:C154)</f>
        <v>271861253</v>
      </c>
      <c r="D155" s="9">
        <f t="shared" si="59"/>
        <v>104754998</v>
      </c>
      <c r="E155" s="9">
        <f t="shared" si="59"/>
        <v>376616251</v>
      </c>
      <c r="F155" s="9">
        <f t="shared" si="59"/>
        <v>35054293</v>
      </c>
      <c r="G155" s="9">
        <f t="shared" si="59"/>
        <v>89239038</v>
      </c>
      <c r="H155" s="9">
        <f t="shared" si="59"/>
        <v>124293331</v>
      </c>
      <c r="I155" s="9">
        <f t="shared" si="59"/>
        <v>5522985</v>
      </c>
      <c r="J155" s="9">
        <f t="shared" si="59"/>
        <v>3993663</v>
      </c>
      <c r="K155" s="9">
        <f t="shared" si="59"/>
        <v>9516648</v>
      </c>
      <c r="L155" s="9">
        <f t="shared" si="59"/>
        <v>0</v>
      </c>
      <c r="M155" s="9">
        <f t="shared" si="59"/>
        <v>0</v>
      </c>
      <c r="N155" s="9">
        <f t="shared" si="59"/>
        <v>0</v>
      </c>
      <c r="O155" s="9">
        <f t="shared" si="59"/>
        <v>0</v>
      </c>
      <c r="P155" s="9">
        <f t="shared" si="59"/>
        <v>0</v>
      </c>
      <c r="Q155" s="9">
        <f t="shared" si="59"/>
        <v>0</v>
      </c>
      <c r="R155" s="9">
        <f t="shared" si="59"/>
        <v>0</v>
      </c>
      <c r="S155" s="9">
        <f t="shared" si="59"/>
        <v>0</v>
      </c>
      <c r="T155" s="9">
        <f t="shared" si="59"/>
        <v>0</v>
      </c>
      <c r="U155" s="9">
        <f t="shared" si="59"/>
        <v>0</v>
      </c>
      <c r="V155" s="9">
        <f t="shared" si="59"/>
        <v>0</v>
      </c>
      <c r="W155" s="9">
        <f t="shared" si="59"/>
        <v>0</v>
      </c>
      <c r="X155" s="9">
        <f t="shared" si="59"/>
        <v>231283975</v>
      </c>
      <c r="Y155" s="9">
        <f t="shared" si="59"/>
        <v>11522297</v>
      </c>
      <c r="Z155" s="9">
        <f t="shared" si="59"/>
        <v>242806272</v>
      </c>
      <c r="AA155" s="9">
        <f t="shared" si="59"/>
        <v>0</v>
      </c>
      <c r="AB155" s="9">
        <f t="shared" si="59"/>
        <v>0</v>
      </c>
      <c r="AC155" s="9">
        <f t="shared" si="59"/>
        <v>0</v>
      </c>
      <c r="AD155" s="9">
        <f t="shared" si="59"/>
        <v>0</v>
      </c>
      <c r="AE155" s="9">
        <f t="shared" si="59"/>
        <v>0</v>
      </c>
      <c r="AF155" s="9">
        <f t="shared" si="59"/>
        <v>0</v>
      </c>
    </row>
    <row r="156" spans="1:32" ht="19.5" customHeight="1">
      <c r="A156" s="34" t="s">
        <v>49</v>
      </c>
      <c r="B156" s="18" t="s">
        <v>2</v>
      </c>
      <c r="C156" s="5">
        <f>F156+I156+L156+O156+U156+X156+AA156+AD156+R156</f>
        <v>194531</v>
      </c>
      <c r="D156" s="5">
        <f>G156+J156+M156+P156+V156+Y156+AB156+AE156+S156</f>
        <v>0</v>
      </c>
      <c r="E156" s="6">
        <f>H156+K156+N156+Q156+W156+Z156+AC156+AF156+T156</f>
        <v>194531</v>
      </c>
      <c r="F156" s="5">
        <v>0</v>
      </c>
      <c r="G156" s="5">
        <v>0</v>
      </c>
      <c r="H156" s="5">
        <f>F156+G156</f>
        <v>0</v>
      </c>
      <c r="I156" s="5">
        <v>0</v>
      </c>
      <c r="J156" s="5">
        <v>0</v>
      </c>
      <c r="K156" s="5">
        <f>I156+J156</f>
        <v>0</v>
      </c>
      <c r="L156" s="5">
        <v>0</v>
      </c>
      <c r="M156" s="5">
        <v>0</v>
      </c>
      <c r="N156" s="5">
        <f>L156+M156</f>
        <v>0</v>
      </c>
      <c r="O156" s="5">
        <v>0</v>
      </c>
      <c r="P156" s="5">
        <v>0</v>
      </c>
      <c r="Q156" s="5">
        <f>O156+P156</f>
        <v>0</v>
      </c>
      <c r="R156" s="5">
        <v>0</v>
      </c>
      <c r="S156" s="5">
        <v>0</v>
      </c>
      <c r="T156" s="5">
        <f>R156+S156</f>
        <v>0</v>
      </c>
      <c r="U156" s="5">
        <v>0</v>
      </c>
      <c r="V156" s="5">
        <v>0</v>
      </c>
      <c r="W156" s="5">
        <f>U156+V156</f>
        <v>0</v>
      </c>
      <c r="X156" s="5">
        <v>194531</v>
      </c>
      <c r="Y156" s="5">
        <v>0</v>
      </c>
      <c r="Z156" s="8">
        <f>X156+Y156</f>
        <v>194531</v>
      </c>
      <c r="AA156" s="5">
        <v>0</v>
      </c>
      <c r="AB156" s="5">
        <v>0</v>
      </c>
      <c r="AC156" s="8">
        <f>AA156+AB156</f>
        <v>0</v>
      </c>
      <c r="AD156" s="5">
        <v>0</v>
      </c>
      <c r="AE156" s="5">
        <v>0</v>
      </c>
      <c r="AF156" s="6">
        <f>AD156+AE156</f>
        <v>0</v>
      </c>
    </row>
    <row r="157" spans="1:32" ht="19.5" customHeight="1">
      <c r="A157" s="35" t="s">
        <v>49</v>
      </c>
      <c r="B157" s="17" t="s">
        <v>3</v>
      </c>
      <c r="C157" s="5">
        <f t="shared" ref="C157:E159" si="60">F157+I157+L157+O157+U157+X157+AA157+AD157+R157</f>
        <v>428404</v>
      </c>
      <c r="D157" s="5">
        <f t="shared" si="60"/>
        <v>0</v>
      </c>
      <c r="E157" s="6">
        <f t="shared" si="60"/>
        <v>428404</v>
      </c>
      <c r="F157" s="5">
        <v>0</v>
      </c>
      <c r="G157" s="5">
        <v>0</v>
      </c>
      <c r="H157" s="5">
        <f>F157+G157</f>
        <v>0</v>
      </c>
      <c r="I157" s="5">
        <v>0</v>
      </c>
      <c r="J157" s="5">
        <v>0</v>
      </c>
      <c r="K157" s="5">
        <f>I157+J157</f>
        <v>0</v>
      </c>
      <c r="L157" s="5">
        <v>0</v>
      </c>
      <c r="M157" s="5">
        <v>0</v>
      </c>
      <c r="N157" s="5">
        <f>L157+M157</f>
        <v>0</v>
      </c>
      <c r="O157" s="5">
        <v>0</v>
      </c>
      <c r="P157" s="5">
        <v>0</v>
      </c>
      <c r="Q157" s="5">
        <f>O157+P157</f>
        <v>0</v>
      </c>
      <c r="R157" s="5">
        <v>0</v>
      </c>
      <c r="S157" s="5">
        <v>0</v>
      </c>
      <c r="T157" s="5">
        <f>R157+S157</f>
        <v>0</v>
      </c>
      <c r="U157" s="5">
        <v>0</v>
      </c>
      <c r="V157" s="5">
        <v>0</v>
      </c>
      <c r="W157" s="5">
        <f>U157+V157</f>
        <v>0</v>
      </c>
      <c r="X157" s="5">
        <v>428404</v>
      </c>
      <c r="Y157" s="5">
        <v>0</v>
      </c>
      <c r="Z157" s="8">
        <f>X157+Y157</f>
        <v>428404</v>
      </c>
      <c r="AA157" s="5">
        <v>0</v>
      </c>
      <c r="AB157" s="5">
        <v>0</v>
      </c>
      <c r="AC157" s="8">
        <f>AA157+AB157</f>
        <v>0</v>
      </c>
      <c r="AD157" s="5">
        <v>0</v>
      </c>
      <c r="AE157" s="5">
        <v>0</v>
      </c>
      <c r="AF157" s="6">
        <f>AD157+AE157</f>
        <v>0</v>
      </c>
    </row>
    <row r="158" spans="1:32" ht="19.5" customHeight="1">
      <c r="A158" s="35"/>
      <c r="B158" s="17" t="s">
        <v>59</v>
      </c>
      <c r="C158" s="5">
        <f t="shared" si="60"/>
        <v>0</v>
      </c>
      <c r="D158" s="5">
        <f t="shared" si="60"/>
        <v>0</v>
      </c>
      <c r="E158" s="6">
        <f t="shared" si="60"/>
        <v>0</v>
      </c>
      <c r="F158" s="5">
        <v>0</v>
      </c>
      <c r="G158" s="5">
        <v>0</v>
      </c>
      <c r="H158" s="5">
        <f>F158+G158</f>
        <v>0</v>
      </c>
      <c r="I158" s="5">
        <v>0</v>
      </c>
      <c r="J158" s="5">
        <v>0</v>
      </c>
      <c r="K158" s="5">
        <f>I158+J158</f>
        <v>0</v>
      </c>
      <c r="L158" s="5">
        <v>0</v>
      </c>
      <c r="M158" s="5">
        <v>0</v>
      </c>
      <c r="N158" s="5">
        <f>L158+M158</f>
        <v>0</v>
      </c>
      <c r="O158" s="5">
        <v>0</v>
      </c>
      <c r="P158" s="5">
        <v>0</v>
      </c>
      <c r="Q158" s="5">
        <f>O158+P158</f>
        <v>0</v>
      </c>
      <c r="R158" s="5">
        <v>0</v>
      </c>
      <c r="S158" s="5">
        <v>0</v>
      </c>
      <c r="T158" s="5">
        <f>R158+S158</f>
        <v>0</v>
      </c>
      <c r="U158" s="5">
        <v>0</v>
      </c>
      <c r="V158" s="5">
        <v>0</v>
      </c>
      <c r="W158" s="5">
        <f>U158+V158</f>
        <v>0</v>
      </c>
      <c r="X158" s="5">
        <v>0</v>
      </c>
      <c r="Y158" s="5">
        <v>0</v>
      </c>
      <c r="Z158" s="8">
        <f>X158+Y158</f>
        <v>0</v>
      </c>
      <c r="AA158" s="5">
        <v>0</v>
      </c>
      <c r="AB158" s="5">
        <v>0</v>
      </c>
      <c r="AC158" s="8">
        <f>AA158+AB158</f>
        <v>0</v>
      </c>
      <c r="AD158" s="5">
        <v>0</v>
      </c>
      <c r="AE158" s="5">
        <v>0</v>
      </c>
      <c r="AF158" s="6">
        <f>AD158+AE158</f>
        <v>0</v>
      </c>
    </row>
    <row r="159" spans="1:32" ht="19.5" customHeight="1">
      <c r="A159" s="36"/>
      <c r="B159" s="17" t="s">
        <v>4</v>
      </c>
      <c r="C159" s="5">
        <f t="shared" si="60"/>
        <v>11136329</v>
      </c>
      <c r="D159" s="5">
        <f t="shared" si="60"/>
        <v>0</v>
      </c>
      <c r="E159" s="6">
        <f t="shared" si="60"/>
        <v>11136329</v>
      </c>
      <c r="F159" s="5">
        <v>0</v>
      </c>
      <c r="G159" s="5">
        <v>0</v>
      </c>
      <c r="H159" s="5">
        <f>F159+G159</f>
        <v>0</v>
      </c>
      <c r="I159" s="5">
        <v>0</v>
      </c>
      <c r="J159" s="5">
        <v>0</v>
      </c>
      <c r="K159" s="5">
        <f>I159+J159</f>
        <v>0</v>
      </c>
      <c r="L159" s="5">
        <v>0</v>
      </c>
      <c r="M159" s="5">
        <v>0</v>
      </c>
      <c r="N159" s="5">
        <f>L159+M159</f>
        <v>0</v>
      </c>
      <c r="O159" s="5">
        <v>0</v>
      </c>
      <c r="P159" s="5">
        <v>0</v>
      </c>
      <c r="Q159" s="5">
        <f>O159+P159</f>
        <v>0</v>
      </c>
      <c r="R159" s="5">
        <v>0</v>
      </c>
      <c r="S159" s="5">
        <v>0</v>
      </c>
      <c r="T159" s="5">
        <f>R159+S159</f>
        <v>0</v>
      </c>
      <c r="U159" s="5">
        <v>0</v>
      </c>
      <c r="V159" s="5">
        <v>0</v>
      </c>
      <c r="W159" s="5">
        <f>U159+V159</f>
        <v>0</v>
      </c>
      <c r="X159" s="5">
        <v>11136329</v>
      </c>
      <c r="Y159" s="5">
        <v>0</v>
      </c>
      <c r="Z159" s="8">
        <f>X159+Y159</f>
        <v>11136329</v>
      </c>
      <c r="AA159" s="5">
        <v>0</v>
      </c>
      <c r="AB159" s="5">
        <v>0</v>
      </c>
      <c r="AC159" s="8">
        <f>AA159+AB159</f>
        <v>0</v>
      </c>
      <c r="AD159" s="5">
        <v>0</v>
      </c>
      <c r="AE159" s="5">
        <v>0</v>
      </c>
      <c r="AF159" s="6">
        <f>AD159+AE159</f>
        <v>0</v>
      </c>
    </row>
    <row r="160" spans="1:32" ht="19.5" customHeight="1" thickBot="1">
      <c r="A160" s="22" t="s">
        <v>5</v>
      </c>
      <c r="B160" s="21"/>
      <c r="C160" s="9">
        <f t="shared" ref="C160:AF160" si="61">SUM(C156:C159)</f>
        <v>11759264</v>
      </c>
      <c r="D160" s="9">
        <f t="shared" si="61"/>
        <v>0</v>
      </c>
      <c r="E160" s="9">
        <f t="shared" si="61"/>
        <v>11759264</v>
      </c>
      <c r="F160" s="9">
        <f t="shared" si="61"/>
        <v>0</v>
      </c>
      <c r="G160" s="9">
        <f t="shared" si="61"/>
        <v>0</v>
      </c>
      <c r="H160" s="9">
        <f t="shared" si="61"/>
        <v>0</v>
      </c>
      <c r="I160" s="9">
        <f t="shared" si="61"/>
        <v>0</v>
      </c>
      <c r="J160" s="9">
        <f t="shared" si="61"/>
        <v>0</v>
      </c>
      <c r="K160" s="9">
        <f t="shared" si="61"/>
        <v>0</v>
      </c>
      <c r="L160" s="9">
        <f t="shared" si="61"/>
        <v>0</v>
      </c>
      <c r="M160" s="9">
        <f t="shared" si="61"/>
        <v>0</v>
      </c>
      <c r="N160" s="9">
        <f t="shared" si="61"/>
        <v>0</v>
      </c>
      <c r="O160" s="9">
        <f t="shared" si="61"/>
        <v>0</v>
      </c>
      <c r="P160" s="9">
        <f t="shared" si="61"/>
        <v>0</v>
      </c>
      <c r="Q160" s="9">
        <f t="shared" si="61"/>
        <v>0</v>
      </c>
      <c r="R160" s="9">
        <f t="shared" si="61"/>
        <v>0</v>
      </c>
      <c r="S160" s="9">
        <f t="shared" si="61"/>
        <v>0</v>
      </c>
      <c r="T160" s="9">
        <f t="shared" si="61"/>
        <v>0</v>
      </c>
      <c r="U160" s="9">
        <f t="shared" si="61"/>
        <v>0</v>
      </c>
      <c r="V160" s="9">
        <f t="shared" si="61"/>
        <v>0</v>
      </c>
      <c r="W160" s="9">
        <f t="shared" si="61"/>
        <v>0</v>
      </c>
      <c r="X160" s="9">
        <f t="shared" si="61"/>
        <v>11759264</v>
      </c>
      <c r="Y160" s="9">
        <f t="shared" si="61"/>
        <v>0</v>
      </c>
      <c r="Z160" s="9">
        <f t="shared" si="61"/>
        <v>11759264</v>
      </c>
      <c r="AA160" s="9">
        <f t="shared" si="61"/>
        <v>0</v>
      </c>
      <c r="AB160" s="9">
        <f t="shared" si="61"/>
        <v>0</v>
      </c>
      <c r="AC160" s="9">
        <f t="shared" si="61"/>
        <v>0</v>
      </c>
      <c r="AD160" s="9">
        <f t="shared" si="61"/>
        <v>0</v>
      </c>
      <c r="AE160" s="9">
        <f t="shared" si="61"/>
        <v>0</v>
      </c>
      <c r="AF160" s="9">
        <f t="shared" si="61"/>
        <v>0</v>
      </c>
    </row>
    <row r="161" spans="1:32" ht="19.5" customHeight="1">
      <c r="A161" s="69" t="s">
        <v>50</v>
      </c>
      <c r="B161" s="18" t="s">
        <v>2</v>
      </c>
      <c r="C161" s="5">
        <f>F161+I161+L161+O161+U161+X161+AA161+AD161+R161</f>
        <v>0</v>
      </c>
      <c r="D161" s="5">
        <f>G161+J161+M161+P161+V161+Y161+AB161+AE161+S161</f>
        <v>0</v>
      </c>
      <c r="E161" s="6">
        <f>H161+K161+N161+Q161+W161+Z161+AC161+AF161+T161</f>
        <v>0</v>
      </c>
      <c r="F161" s="5">
        <v>0</v>
      </c>
      <c r="G161" s="5">
        <v>0</v>
      </c>
      <c r="H161" s="5">
        <f>F161+G161</f>
        <v>0</v>
      </c>
      <c r="I161" s="5">
        <v>0</v>
      </c>
      <c r="J161" s="5">
        <v>0</v>
      </c>
      <c r="K161" s="5">
        <f>I161+J161</f>
        <v>0</v>
      </c>
      <c r="L161" s="5">
        <v>0</v>
      </c>
      <c r="M161" s="5">
        <v>0</v>
      </c>
      <c r="N161" s="5">
        <f>L161+M161</f>
        <v>0</v>
      </c>
      <c r="O161" s="5">
        <v>0</v>
      </c>
      <c r="P161" s="5">
        <v>0</v>
      </c>
      <c r="Q161" s="5">
        <f>O161+P161</f>
        <v>0</v>
      </c>
      <c r="R161" s="5">
        <v>0</v>
      </c>
      <c r="S161" s="5">
        <v>0</v>
      </c>
      <c r="T161" s="5">
        <f>R161+S161</f>
        <v>0</v>
      </c>
      <c r="U161" s="5">
        <v>0</v>
      </c>
      <c r="V161" s="5">
        <v>0</v>
      </c>
      <c r="W161" s="5">
        <f>U161+V161</f>
        <v>0</v>
      </c>
      <c r="X161" s="5">
        <v>0</v>
      </c>
      <c r="Y161" s="5">
        <v>0</v>
      </c>
      <c r="Z161" s="8">
        <f>X161+Y161</f>
        <v>0</v>
      </c>
      <c r="AA161" s="5">
        <v>0</v>
      </c>
      <c r="AB161" s="5">
        <v>0</v>
      </c>
      <c r="AC161" s="8">
        <f>AA161+AB161</f>
        <v>0</v>
      </c>
      <c r="AD161" s="5">
        <v>0</v>
      </c>
      <c r="AE161" s="5">
        <v>0</v>
      </c>
      <c r="AF161" s="6">
        <f>AD161+AE161</f>
        <v>0</v>
      </c>
    </row>
    <row r="162" spans="1:32" ht="19.5" customHeight="1">
      <c r="A162" s="53"/>
      <c r="B162" s="17" t="s">
        <v>3</v>
      </c>
      <c r="C162" s="5">
        <f t="shared" ref="C162:E164" si="62">F162+I162+L162+O162+U162+X162+AA162+AD162+R162</f>
        <v>0</v>
      </c>
      <c r="D162" s="5">
        <f t="shared" si="62"/>
        <v>0</v>
      </c>
      <c r="E162" s="6">
        <f t="shared" si="62"/>
        <v>0</v>
      </c>
      <c r="F162" s="5">
        <v>0</v>
      </c>
      <c r="G162" s="5">
        <v>0</v>
      </c>
      <c r="H162" s="5">
        <f>F162+G162</f>
        <v>0</v>
      </c>
      <c r="I162" s="5">
        <v>0</v>
      </c>
      <c r="J162" s="5">
        <v>0</v>
      </c>
      <c r="K162" s="5">
        <f>I162+J162</f>
        <v>0</v>
      </c>
      <c r="L162" s="5">
        <v>0</v>
      </c>
      <c r="M162" s="5">
        <v>0</v>
      </c>
      <c r="N162" s="5">
        <f>L162+M162</f>
        <v>0</v>
      </c>
      <c r="O162" s="5">
        <v>0</v>
      </c>
      <c r="P162" s="5">
        <v>0</v>
      </c>
      <c r="Q162" s="5">
        <f>O162+P162</f>
        <v>0</v>
      </c>
      <c r="R162" s="5">
        <v>0</v>
      </c>
      <c r="S162" s="5">
        <v>0</v>
      </c>
      <c r="T162" s="5">
        <f>R162+S162</f>
        <v>0</v>
      </c>
      <c r="U162" s="5">
        <v>0</v>
      </c>
      <c r="V162" s="5">
        <v>0</v>
      </c>
      <c r="W162" s="5">
        <f>U162+V162</f>
        <v>0</v>
      </c>
      <c r="X162" s="5">
        <v>0</v>
      </c>
      <c r="Y162" s="5">
        <v>0</v>
      </c>
      <c r="Z162" s="8">
        <f>X162+Y162</f>
        <v>0</v>
      </c>
      <c r="AA162" s="5">
        <v>0</v>
      </c>
      <c r="AB162" s="5">
        <v>0</v>
      </c>
      <c r="AC162" s="8">
        <f>AA162+AB162</f>
        <v>0</v>
      </c>
      <c r="AD162" s="5">
        <v>0</v>
      </c>
      <c r="AE162" s="5">
        <v>0</v>
      </c>
      <c r="AF162" s="6">
        <f>AD162+AE162</f>
        <v>0</v>
      </c>
    </row>
    <row r="163" spans="1:32" ht="19.5" customHeight="1">
      <c r="A163" s="53"/>
      <c r="B163" s="17" t="s">
        <v>59</v>
      </c>
      <c r="C163" s="5">
        <f t="shared" si="62"/>
        <v>0</v>
      </c>
      <c r="D163" s="5">
        <f t="shared" si="62"/>
        <v>0</v>
      </c>
      <c r="E163" s="6">
        <f t="shared" si="62"/>
        <v>0</v>
      </c>
      <c r="F163" s="5">
        <v>0</v>
      </c>
      <c r="G163" s="5">
        <v>0</v>
      </c>
      <c r="H163" s="5">
        <f>F163+G163</f>
        <v>0</v>
      </c>
      <c r="I163" s="5">
        <v>0</v>
      </c>
      <c r="J163" s="5">
        <v>0</v>
      </c>
      <c r="K163" s="5">
        <f>I163+J163</f>
        <v>0</v>
      </c>
      <c r="L163" s="5">
        <v>0</v>
      </c>
      <c r="M163" s="5">
        <v>0</v>
      </c>
      <c r="N163" s="5">
        <f>L163+M163</f>
        <v>0</v>
      </c>
      <c r="O163" s="5">
        <v>0</v>
      </c>
      <c r="P163" s="5">
        <v>0</v>
      </c>
      <c r="Q163" s="5">
        <f>O163+P163</f>
        <v>0</v>
      </c>
      <c r="R163" s="5">
        <v>0</v>
      </c>
      <c r="S163" s="5">
        <v>0</v>
      </c>
      <c r="T163" s="5">
        <f>R163+S163</f>
        <v>0</v>
      </c>
      <c r="U163" s="5">
        <v>0</v>
      </c>
      <c r="V163" s="5">
        <v>0</v>
      </c>
      <c r="W163" s="5">
        <f>U163+V163</f>
        <v>0</v>
      </c>
      <c r="X163" s="5">
        <v>0</v>
      </c>
      <c r="Y163" s="5">
        <v>0</v>
      </c>
      <c r="Z163" s="8">
        <f>X163+Y163</f>
        <v>0</v>
      </c>
      <c r="AA163" s="5">
        <v>0</v>
      </c>
      <c r="AB163" s="5">
        <v>0</v>
      </c>
      <c r="AC163" s="8">
        <f>AA163+AB163</f>
        <v>0</v>
      </c>
      <c r="AD163" s="5">
        <v>0</v>
      </c>
      <c r="AE163" s="5">
        <v>0</v>
      </c>
      <c r="AF163" s="6">
        <f>AD163+AE163</f>
        <v>0</v>
      </c>
    </row>
    <row r="164" spans="1:32" ht="19.5" customHeight="1">
      <c r="A164" s="54"/>
      <c r="B164" s="17" t="s">
        <v>4</v>
      </c>
      <c r="C164" s="5">
        <f t="shared" si="62"/>
        <v>0</v>
      </c>
      <c r="D164" s="5">
        <f t="shared" si="62"/>
        <v>0</v>
      </c>
      <c r="E164" s="6">
        <f t="shared" si="62"/>
        <v>0</v>
      </c>
      <c r="F164" s="5">
        <v>0</v>
      </c>
      <c r="G164" s="5">
        <v>0</v>
      </c>
      <c r="H164" s="5">
        <f>F164+G164</f>
        <v>0</v>
      </c>
      <c r="I164" s="5">
        <v>0</v>
      </c>
      <c r="J164" s="5">
        <v>0</v>
      </c>
      <c r="K164" s="5">
        <f>I164+J164</f>
        <v>0</v>
      </c>
      <c r="L164" s="5">
        <v>0</v>
      </c>
      <c r="M164" s="5">
        <v>0</v>
      </c>
      <c r="N164" s="5">
        <f>L164+M164</f>
        <v>0</v>
      </c>
      <c r="O164" s="5">
        <v>0</v>
      </c>
      <c r="P164" s="5">
        <v>0</v>
      </c>
      <c r="Q164" s="5">
        <f>O164+P164</f>
        <v>0</v>
      </c>
      <c r="R164" s="5">
        <v>0</v>
      </c>
      <c r="S164" s="5">
        <v>0</v>
      </c>
      <c r="T164" s="5">
        <f>R164+S164</f>
        <v>0</v>
      </c>
      <c r="U164" s="5">
        <v>0</v>
      </c>
      <c r="V164" s="5">
        <v>0</v>
      </c>
      <c r="W164" s="5">
        <f>U164+V164</f>
        <v>0</v>
      </c>
      <c r="X164" s="5">
        <v>0</v>
      </c>
      <c r="Y164" s="5">
        <v>0</v>
      </c>
      <c r="Z164" s="8">
        <f>X164+Y164</f>
        <v>0</v>
      </c>
      <c r="AA164" s="5">
        <v>0</v>
      </c>
      <c r="AB164" s="5">
        <v>0</v>
      </c>
      <c r="AC164" s="8">
        <f>AA164+AB164</f>
        <v>0</v>
      </c>
      <c r="AD164" s="5">
        <v>0</v>
      </c>
      <c r="AE164" s="5">
        <v>0</v>
      </c>
      <c r="AF164" s="6">
        <f>AD164+AE164</f>
        <v>0</v>
      </c>
    </row>
    <row r="165" spans="1:32" ht="19.5" customHeight="1" thickBot="1">
      <c r="A165" s="22" t="s">
        <v>5</v>
      </c>
      <c r="B165" s="21"/>
      <c r="C165" s="9">
        <f t="shared" ref="C165:AF165" si="63">SUM(C161:C164)</f>
        <v>0</v>
      </c>
      <c r="D165" s="9">
        <f t="shared" si="63"/>
        <v>0</v>
      </c>
      <c r="E165" s="9">
        <f t="shared" si="63"/>
        <v>0</v>
      </c>
      <c r="F165" s="9">
        <f t="shared" si="63"/>
        <v>0</v>
      </c>
      <c r="G165" s="9">
        <f t="shared" si="63"/>
        <v>0</v>
      </c>
      <c r="H165" s="9">
        <f t="shared" si="63"/>
        <v>0</v>
      </c>
      <c r="I165" s="9">
        <f t="shared" si="63"/>
        <v>0</v>
      </c>
      <c r="J165" s="9">
        <f t="shared" si="63"/>
        <v>0</v>
      </c>
      <c r="K165" s="9">
        <f t="shared" si="63"/>
        <v>0</v>
      </c>
      <c r="L165" s="9">
        <f t="shared" si="63"/>
        <v>0</v>
      </c>
      <c r="M165" s="9">
        <f t="shared" si="63"/>
        <v>0</v>
      </c>
      <c r="N165" s="9">
        <f t="shared" si="63"/>
        <v>0</v>
      </c>
      <c r="O165" s="9">
        <f t="shared" si="63"/>
        <v>0</v>
      </c>
      <c r="P165" s="9">
        <f t="shared" si="63"/>
        <v>0</v>
      </c>
      <c r="Q165" s="9">
        <f t="shared" si="63"/>
        <v>0</v>
      </c>
      <c r="R165" s="9">
        <f t="shared" si="63"/>
        <v>0</v>
      </c>
      <c r="S165" s="9">
        <f t="shared" si="63"/>
        <v>0</v>
      </c>
      <c r="T165" s="9">
        <f t="shared" si="63"/>
        <v>0</v>
      </c>
      <c r="U165" s="9">
        <f t="shared" si="63"/>
        <v>0</v>
      </c>
      <c r="V165" s="9">
        <f t="shared" si="63"/>
        <v>0</v>
      </c>
      <c r="W165" s="9">
        <f t="shared" si="63"/>
        <v>0</v>
      </c>
      <c r="X165" s="9">
        <f t="shared" si="63"/>
        <v>0</v>
      </c>
      <c r="Y165" s="9">
        <f t="shared" si="63"/>
        <v>0</v>
      </c>
      <c r="Z165" s="9">
        <f t="shared" si="63"/>
        <v>0</v>
      </c>
      <c r="AA165" s="9">
        <f t="shared" si="63"/>
        <v>0</v>
      </c>
      <c r="AB165" s="9">
        <f t="shared" si="63"/>
        <v>0</v>
      </c>
      <c r="AC165" s="9">
        <f t="shared" si="63"/>
        <v>0</v>
      </c>
      <c r="AD165" s="9">
        <f t="shared" si="63"/>
        <v>0</v>
      </c>
      <c r="AE165" s="9">
        <f t="shared" si="63"/>
        <v>0</v>
      </c>
      <c r="AF165" s="9">
        <f t="shared" si="63"/>
        <v>0</v>
      </c>
    </row>
    <row r="166" spans="1:32" ht="19.5" customHeight="1">
      <c r="A166" s="69" t="s">
        <v>51</v>
      </c>
      <c r="B166" s="18" t="s">
        <v>2</v>
      </c>
      <c r="C166" s="5">
        <f>F166+I166+L166+O166+U166+X166+AA166+AD166+R166</f>
        <v>0</v>
      </c>
      <c r="D166" s="5">
        <f>G166+J166+M166+P166+V166+Y166+AB166+AE166+S166</f>
        <v>0</v>
      </c>
      <c r="E166" s="6">
        <f>H166+K166+N166+Q166+W166+Z166+AC166+AF166+T166</f>
        <v>0</v>
      </c>
      <c r="F166" s="5">
        <v>0</v>
      </c>
      <c r="G166" s="5">
        <v>0</v>
      </c>
      <c r="H166" s="5">
        <f>F166+G166</f>
        <v>0</v>
      </c>
      <c r="I166" s="5">
        <v>0</v>
      </c>
      <c r="J166" s="5">
        <v>0</v>
      </c>
      <c r="K166" s="5">
        <f>I166+J166</f>
        <v>0</v>
      </c>
      <c r="L166" s="5">
        <v>0</v>
      </c>
      <c r="M166" s="5">
        <v>0</v>
      </c>
      <c r="N166" s="5">
        <f>L166+M166</f>
        <v>0</v>
      </c>
      <c r="O166" s="5">
        <v>0</v>
      </c>
      <c r="P166" s="5">
        <v>0</v>
      </c>
      <c r="Q166" s="5">
        <f>O166+P166</f>
        <v>0</v>
      </c>
      <c r="R166" s="5">
        <v>0</v>
      </c>
      <c r="S166" s="5">
        <v>0</v>
      </c>
      <c r="T166" s="5">
        <f>R166+S166</f>
        <v>0</v>
      </c>
      <c r="U166" s="5">
        <v>0</v>
      </c>
      <c r="V166" s="5">
        <v>0</v>
      </c>
      <c r="W166" s="5">
        <f>U166+V166</f>
        <v>0</v>
      </c>
      <c r="X166" s="5">
        <v>0</v>
      </c>
      <c r="Y166" s="5">
        <v>0</v>
      </c>
      <c r="Z166" s="8">
        <f>X166+Y166</f>
        <v>0</v>
      </c>
      <c r="AA166" s="5">
        <v>0</v>
      </c>
      <c r="AB166" s="5">
        <v>0</v>
      </c>
      <c r="AC166" s="8">
        <f>AA166+AB166</f>
        <v>0</v>
      </c>
      <c r="AD166" s="5">
        <v>0</v>
      </c>
      <c r="AE166" s="5">
        <v>0</v>
      </c>
      <c r="AF166" s="6">
        <f>AD166+AE166</f>
        <v>0</v>
      </c>
    </row>
    <row r="167" spans="1:32" ht="19.5" customHeight="1">
      <c r="A167" s="53"/>
      <c r="B167" s="17" t="s">
        <v>3</v>
      </c>
      <c r="C167" s="5">
        <f t="shared" ref="C167:E169" si="64">F167+I167+L167+O167+U167+X167+AA167+AD167+R167</f>
        <v>880152</v>
      </c>
      <c r="D167" s="5">
        <f t="shared" si="64"/>
        <v>0</v>
      </c>
      <c r="E167" s="6">
        <f t="shared" si="64"/>
        <v>880152</v>
      </c>
      <c r="F167" s="5">
        <v>0</v>
      </c>
      <c r="G167" s="5">
        <v>0</v>
      </c>
      <c r="H167" s="5">
        <f>F167+G167</f>
        <v>0</v>
      </c>
      <c r="I167" s="5">
        <v>0</v>
      </c>
      <c r="J167" s="5">
        <v>0</v>
      </c>
      <c r="K167" s="5">
        <f>I167+J167</f>
        <v>0</v>
      </c>
      <c r="L167" s="5">
        <v>0</v>
      </c>
      <c r="M167" s="5">
        <v>0</v>
      </c>
      <c r="N167" s="5">
        <f>L167+M167</f>
        <v>0</v>
      </c>
      <c r="O167" s="5">
        <v>0</v>
      </c>
      <c r="P167" s="5">
        <v>0</v>
      </c>
      <c r="Q167" s="5">
        <f>O167+P167</f>
        <v>0</v>
      </c>
      <c r="R167" s="5">
        <v>0</v>
      </c>
      <c r="S167" s="5">
        <v>0</v>
      </c>
      <c r="T167" s="5">
        <f>R167+S167</f>
        <v>0</v>
      </c>
      <c r="U167" s="5">
        <v>0</v>
      </c>
      <c r="V167" s="5">
        <v>0</v>
      </c>
      <c r="W167" s="5">
        <f>U167+V167</f>
        <v>0</v>
      </c>
      <c r="X167" s="5">
        <v>880152</v>
      </c>
      <c r="Y167" s="5">
        <v>0</v>
      </c>
      <c r="Z167" s="8">
        <f>X167+Y167</f>
        <v>880152</v>
      </c>
      <c r="AA167" s="5">
        <v>0</v>
      </c>
      <c r="AB167" s="5">
        <v>0</v>
      </c>
      <c r="AC167" s="8">
        <f>AA167+AB167</f>
        <v>0</v>
      </c>
      <c r="AD167" s="5">
        <v>0</v>
      </c>
      <c r="AE167" s="5">
        <v>0</v>
      </c>
      <c r="AF167" s="6">
        <f>AD167+AE167</f>
        <v>0</v>
      </c>
    </row>
    <row r="168" spans="1:32" ht="19.5" customHeight="1">
      <c r="A168" s="53"/>
      <c r="B168" s="17" t="s">
        <v>59</v>
      </c>
      <c r="C168" s="5">
        <f t="shared" si="64"/>
        <v>0</v>
      </c>
      <c r="D168" s="5">
        <f t="shared" si="64"/>
        <v>0</v>
      </c>
      <c r="E168" s="6">
        <f t="shared" si="64"/>
        <v>0</v>
      </c>
      <c r="F168" s="5">
        <v>0</v>
      </c>
      <c r="G168" s="5">
        <v>0</v>
      </c>
      <c r="H168" s="5">
        <f>F168+G168</f>
        <v>0</v>
      </c>
      <c r="I168" s="5">
        <v>0</v>
      </c>
      <c r="J168" s="5">
        <v>0</v>
      </c>
      <c r="K168" s="5">
        <f>I168+J168</f>
        <v>0</v>
      </c>
      <c r="L168" s="5">
        <v>0</v>
      </c>
      <c r="M168" s="5">
        <v>0</v>
      </c>
      <c r="N168" s="5">
        <f>L168+M168</f>
        <v>0</v>
      </c>
      <c r="O168" s="5">
        <v>0</v>
      </c>
      <c r="P168" s="5">
        <v>0</v>
      </c>
      <c r="Q168" s="5">
        <f>O168+P168</f>
        <v>0</v>
      </c>
      <c r="R168" s="5">
        <v>0</v>
      </c>
      <c r="S168" s="5">
        <v>0</v>
      </c>
      <c r="T168" s="5">
        <f>R168+S168</f>
        <v>0</v>
      </c>
      <c r="U168" s="5">
        <v>0</v>
      </c>
      <c r="V168" s="5">
        <v>0</v>
      </c>
      <c r="W168" s="5">
        <f>U168+V168</f>
        <v>0</v>
      </c>
      <c r="X168" s="5">
        <v>0</v>
      </c>
      <c r="Y168" s="5">
        <v>0</v>
      </c>
      <c r="Z168" s="8">
        <f>X168+Y168</f>
        <v>0</v>
      </c>
      <c r="AA168" s="5">
        <v>0</v>
      </c>
      <c r="AB168" s="5">
        <v>0</v>
      </c>
      <c r="AC168" s="8">
        <f>AA168+AB168</f>
        <v>0</v>
      </c>
      <c r="AD168" s="5">
        <v>0</v>
      </c>
      <c r="AE168" s="5">
        <v>0</v>
      </c>
      <c r="AF168" s="6">
        <f>AD168+AE168</f>
        <v>0</v>
      </c>
    </row>
    <row r="169" spans="1:32" ht="19.5" customHeight="1">
      <c r="A169" s="54"/>
      <c r="B169" s="17" t="s">
        <v>4</v>
      </c>
      <c r="C169" s="5">
        <f t="shared" si="64"/>
        <v>150796180</v>
      </c>
      <c r="D169" s="5">
        <f t="shared" si="64"/>
        <v>8498329</v>
      </c>
      <c r="E169" s="6">
        <f t="shared" si="64"/>
        <v>159294509</v>
      </c>
      <c r="F169" s="5">
        <v>0</v>
      </c>
      <c r="G169" s="5">
        <v>0</v>
      </c>
      <c r="H169" s="5">
        <f>F169+G169</f>
        <v>0</v>
      </c>
      <c r="I169" s="5">
        <v>0</v>
      </c>
      <c r="J169" s="5">
        <v>0</v>
      </c>
      <c r="K169" s="5">
        <f>I169+J169</f>
        <v>0</v>
      </c>
      <c r="L169" s="5">
        <v>0</v>
      </c>
      <c r="M169" s="5">
        <v>0</v>
      </c>
      <c r="N169" s="5">
        <f>L169+M169</f>
        <v>0</v>
      </c>
      <c r="O169" s="5">
        <v>0</v>
      </c>
      <c r="P169" s="5">
        <v>0</v>
      </c>
      <c r="Q169" s="5">
        <f>O169+P169</f>
        <v>0</v>
      </c>
      <c r="R169" s="5">
        <v>0</v>
      </c>
      <c r="S169" s="5">
        <v>0</v>
      </c>
      <c r="T169" s="5">
        <f>R169+S169</f>
        <v>0</v>
      </c>
      <c r="U169" s="5">
        <v>0</v>
      </c>
      <c r="V169" s="5">
        <v>0</v>
      </c>
      <c r="W169" s="5">
        <f>U169+V169</f>
        <v>0</v>
      </c>
      <c r="X169" s="5">
        <v>150796180</v>
      </c>
      <c r="Y169" s="5">
        <v>8498329</v>
      </c>
      <c r="Z169" s="8">
        <f>X169+Y169</f>
        <v>159294509</v>
      </c>
      <c r="AA169" s="5">
        <v>0</v>
      </c>
      <c r="AB169" s="5">
        <v>0</v>
      </c>
      <c r="AC169" s="8">
        <f>AA169+AB169</f>
        <v>0</v>
      </c>
      <c r="AD169" s="5">
        <v>0</v>
      </c>
      <c r="AE169" s="5">
        <v>0</v>
      </c>
      <c r="AF169" s="6">
        <f>AD169+AE169</f>
        <v>0</v>
      </c>
    </row>
    <row r="170" spans="1:32" ht="19.5" customHeight="1" thickBot="1">
      <c r="A170" s="22" t="s">
        <v>5</v>
      </c>
      <c r="B170" s="21"/>
      <c r="C170" s="9">
        <f t="shared" ref="C170:AF170" si="65">SUM(C166:C169)</f>
        <v>151676332</v>
      </c>
      <c r="D170" s="9">
        <f t="shared" si="65"/>
        <v>8498329</v>
      </c>
      <c r="E170" s="9">
        <f t="shared" si="65"/>
        <v>160174661</v>
      </c>
      <c r="F170" s="9">
        <f t="shared" si="65"/>
        <v>0</v>
      </c>
      <c r="G170" s="9">
        <f t="shared" si="65"/>
        <v>0</v>
      </c>
      <c r="H170" s="9">
        <f t="shared" si="65"/>
        <v>0</v>
      </c>
      <c r="I170" s="9">
        <f t="shared" si="65"/>
        <v>0</v>
      </c>
      <c r="J170" s="9">
        <f t="shared" si="65"/>
        <v>0</v>
      </c>
      <c r="K170" s="9">
        <f t="shared" si="65"/>
        <v>0</v>
      </c>
      <c r="L170" s="9">
        <f t="shared" si="65"/>
        <v>0</v>
      </c>
      <c r="M170" s="9">
        <f t="shared" si="65"/>
        <v>0</v>
      </c>
      <c r="N170" s="9">
        <f t="shared" si="65"/>
        <v>0</v>
      </c>
      <c r="O170" s="9">
        <f t="shared" si="65"/>
        <v>0</v>
      </c>
      <c r="P170" s="9">
        <f t="shared" si="65"/>
        <v>0</v>
      </c>
      <c r="Q170" s="9">
        <f t="shared" si="65"/>
        <v>0</v>
      </c>
      <c r="R170" s="9">
        <f t="shared" si="65"/>
        <v>0</v>
      </c>
      <c r="S170" s="9">
        <f t="shared" si="65"/>
        <v>0</v>
      </c>
      <c r="T170" s="9">
        <f t="shared" si="65"/>
        <v>0</v>
      </c>
      <c r="U170" s="9">
        <f t="shared" si="65"/>
        <v>0</v>
      </c>
      <c r="V170" s="9">
        <f t="shared" si="65"/>
        <v>0</v>
      </c>
      <c r="W170" s="9">
        <f t="shared" si="65"/>
        <v>0</v>
      </c>
      <c r="X170" s="9">
        <f t="shared" si="65"/>
        <v>151676332</v>
      </c>
      <c r="Y170" s="9">
        <f t="shared" si="65"/>
        <v>8498329</v>
      </c>
      <c r="Z170" s="9">
        <f t="shared" si="65"/>
        <v>160174661</v>
      </c>
      <c r="AA170" s="9">
        <f t="shared" si="65"/>
        <v>0</v>
      </c>
      <c r="AB170" s="9">
        <f t="shared" si="65"/>
        <v>0</v>
      </c>
      <c r="AC170" s="9">
        <f t="shared" si="65"/>
        <v>0</v>
      </c>
      <c r="AD170" s="9">
        <f t="shared" si="65"/>
        <v>0</v>
      </c>
      <c r="AE170" s="9">
        <f t="shared" si="65"/>
        <v>0</v>
      </c>
      <c r="AF170" s="9">
        <f t="shared" si="65"/>
        <v>0</v>
      </c>
    </row>
    <row r="171" spans="1:32" ht="19.5" customHeight="1">
      <c r="A171" s="69" t="s">
        <v>52</v>
      </c>
      <c r="B171" s="18" t="s">
        <v>2</v>
      </c>
      <c r="C171" s="5">
        <f>F171+I171+L171+O171+U171+X171+AA171+AD171+R171</f>
        <v>0</v>
      </c>
      <c r="D171" s="5">
        <f>G171+J171+M171+P171+V171+Y171+AB171+AE171+S171</f>
        <v>0</v>
      </c>
      <c r="E171" s="6">
        <f>H171+K171+N171+Q171+W171+Z171+AC171+AF171+T171</f>
        <v>0</v>
      </c>
      <c r="F171" s="5">
        <v>0</v>
      </c>
      <c r="G171" s="5">
        <v>0</v>
      </c>
      <c r="H171" s="5">
        <f>F171+G171</f>
        <v>0</v>
      </c>
      <c r="I171" s="5">
        <v>0</v>
      </c>
      <c r="J171" s="5">
        <v>0</v>
      </c>
      <c r="K171" s="5">
        <f>I171+J171</f>
        <v>0</v>
      </c>
      <c r="L171" s="5">
        <v>0</v>
      </c>
      <c r="M171" s="5">
        <v>0</v>
      </c>
      <c r="N171" s="5">
        <f>L171+M171</f>
        <v>0</v>
      </c>
      <c r="O171" s="5">
        <v>0</v>
      </c>
      <c r="P171" s="5">
        <v>0</v>
      </c>
      <c r="Q171" s="5">
        <f>O171+P171</f>
        <v>0</v>
      </c>
      <c r="R171" s="5">
        <v>0</v>
      </c>
      <c r="S171" s="5">
        <v>0</v>
      </c>
      <c r="T171" s="5">
        <f>R171+S171</f>
        <v>0</v>
      </c>
      <c r="U171" s="5">
        <v>0</v>
      </c>
      <c r="V171" s="5">
        <v>0</v>
      </c>
      <c r="W171" s="5">
        <f>U171+V171</f>
        <v>0</v>
      </c>
      <c r="X171" s="5">
        <v>0</v>
      </c>
      <c r="Y171" s="5">
        <v>0</v>
      </c>
      <c r="Z171" s="8">
        <f>X171+Y171</f>
        <v>0</v>
      </c>
      <c r="AA171" s="5">
        <v>0</v>
      </c>
      <c r="AB171" s="5">
        <v>0</v>
      </c>
      <c r="AC171" s="8">
        <f>AA171+AB171</f>
        <v>0</v>
      </c>
      <c r="AD171" s="5">
        <v>0</v>
      </c>
      <c r="AE171" s="5">
        <v>0</v>
      </c>
      <c r="AF171" s="6">
        <f>AD171+AE171</f>
        <v>0</v>
      </c>
    </row>
    <row r="172" spans="1:32" ht="19.5" customHeight="1">
      <c r="A172" s="53"/>
      <c r="B172" s="17" t="s">
        <v>3</v>
      </c>
      <c r="C172" s="5">
        <f t="shared" ref="C172:E174" si="66">F172+I172+L172+O172+U172+X172+AA172+AD172+R172</f>
        <v>5761254</v>
      </c>
      <c r="D172" s="5">
        <f t="shared" si="66"/>
        <v>0</v>
      </c>
      <c r="E172" s="6">
        <f t="shared" si="66"/>
        <v>5761254</v>
      </c>
      <c r="F172" s="5">
        <v>0</v>
      </c>
      <c r="G172" s="5">
        <v>0</v>
      </c>
      <c r="H172" s="5">
        <f>F172+G172</f>
        <v>0</v>
      </c>
      <c r="I172" s="5">
        <v>0</v>
      </c>
      <c r="J172" s="5">
        <v>0</v>
      </c>
      <c r="K172" s="5">
        <f>I172+J172</f>
        <v>0</v>
      </c>
      <c r="L172" s="5">
        <v>0</v>
      </c>
      <c r="M172" s="5">
        <v>0</v>
      </c>
      <c r="N172" s="5">
        <f>L172+M172</f>
        <v>0</v>
      </c>
      <c r="O172" s="5">
        <v>0</v>
      </c>
      <c r="P172" s="5">
        <v>0</v>
      </c>
      <c r="Q172" s="5">
        <f>O172+P172</f>
        <v>0</v>
      </c>
      <c r="R172" s="5">
        <v>0</v>
      </c>
      <c r="S172" s="5">
        <v>0</v>
      </c>
      <c r="T172" s="5">
        <f>R172+S172</f>
        <v>0</v>
      </c>
      <c r="U172" s="5">
        <v>0</v>
      </c>
      <c r="V172" s="5">
        <v>0</v>
      </c>
      <c r="W172" s="5">
        <f>U172+V172</f>
        <v>0</v>
      </c>
      <c r="X172" s="5">
        <v>5761254</v>
      </c>
      <c r="Y172" s="5">
        <v>0</v>
      </c>
      <c r="Z172" s="8">
        <f>X172+Y172</f>
        <v>5761254</v>
      </c>
      <c r="AA172" s="5">
        <v>0</v>
      </c>
      <c r="AB172" s="5">
        <v>0</v>
      </c>
      <c r="AC172" s="8">
        <f>AA172+AB172</f>
        <v>0</v>
      </c>
      <c r="AD172" s="5">
        <v>0</v>
      </c>
      <c r="AE172" s="5">
        <v>0</v>
      </c>
      <c r="AF172" s="6">
        <f>AD172+AE172</f>
        <v>0</v>
      </c>
    </row>
    <row r="173" spans="1:32" ht="19.5" customHeight="1">
      <c r="A173" s="53"/>
      <c r="B173" s="17" t="s">
        <v>59</v>
      </c>
      <c r="C173" s="5">
        <f t="shared" si="66"/>
        <v>0</v>
      </c>
      <c r="D173" s="5">
        <f t="shared" si="66"/>
        <v>0</v>
      </c>
      <c r="E173" s="6">
        <f t="shared" si="66"/>
        <v>0</v>
      </c>
      <c r="F173" s="5">
        <v>0</v>
      </c>
      <c r="G173" s="5">
        <v>0</v>
      </c>
      <c r="H173" s="5">
        <f>F173+G173</f>
        <v>0</v>
      </c>
      <c r="I173" s="5">
        <v>0</v>
      </c>
      <c r="J173" s="5">
        <v>0</v>
      </c>
      <c r="K173" s="5">
        <f>I173+J173</f>
        <v>0</v>
      </c>
      <c r="L173" s="5">
        <v>0</v>
      </c>
      <c r="M173" s="5">
        <v>0</v>
      </c>
      <c r="N173" s="5">
        <f>L173+M173</f>
        <v>0</v>
      </c>
      <c r="O173" s="5">
        <v>0</v>
      </c>
      <c r="P173" s="5">
        <v>0</v>
      </c>
      <c r="Q173" s="5">
        <f>O173+P173</f>
        <v>0</v>
      </c>
      <c r="R173" s="5">
        <v>0</v>
      </c>
      <c r="S173" s="5">
        <v>0</v>
      </c>
      <c r="T173" s="5">
        <f>R173+S173</f>
        <v>0</v>
      </c>
      <c r="U173" s="5">
        <v>0</v>
      </c>
      <c r="V173" s="5">
        <v>0</v>
      </c>
      <c r="W173" s="5">
        <f>U173+V173</f>
        <v>0</v>
      </c>
      <c r="X173" s="5">
        <v>0</v>
      </c>
      <c r="Y173" s="5">
        <v>0</v>
      </c>
      <c r="Z173" s="8">
        <f>X173+Y173</f>
        <v>0</v>
      </c>
      <c r="AA173" s="5">
        <v>0</v>
      </c>
      <c r="AB173" s="5">
        <v>0</v>
      </c>
      <c r="AC173" s="8">
        <f>AA173+AB173</f>
        <v>0</v>
      </c>
      <c r="AD173" s="5">
        <v>0</v>
      </c>
      <c r="AE173" s="5">
        <v>0</v>
      </c>
      <c r="AF173" s="6">
        <f>AD173+AE173</f>
        <v>0</v>
      </c>
    </row>
    <row r="174" spans="1:32" ht="19.5" customHeight="1">
      <c r="A174" s="54"/>
      <c r="B174" s="17" t="s">
        <v>4</v>
      </c>
      <c r="C174" s="5">
        <f t="shared" si="66"/>
        <v>7070639</v>
      </c>
      <c r="D174" s="5">
        <f t="shared" si="66"/>
        <v>0</v>
      </c>
      <c r="E174" s="6">
        <f t="shared" si="66"/>
        <v>7070639</v>
      </c>
      <c r="F174" s="5">
        <v>0</v>
      </c>
      <c r="G174" s="5">
        <v>0</v>
      </c>
      <c r="H174" s="5">
        <f>F174+G174</f>
        <v>0</v>
      </c>
      <c r="I174" s="5">
        <v>0</v>
      </c>
      <c r="J174" s="5">
        <v>0</v>
      </c>
      <c r="K174" s="5">
        <f>I174+J174</f>
        <v>0</v>
      </c>
      <c r="L174" s="5">
        <v>0</v>
      </c>
      <c r="M174" s="5">
        <v>0</v>
      </c>
      <c r="N174" s="5">
        <f>L174+M174</f>
        <v>0</v>
      </c>
      <c r="O174" s="5">
        <v>0</v>
      </c>
      <c r="P174" s="5">
        <v>0</v>
      </c>
      <c r="Q174" s="5">
        <f>O174+P174</f>
        <v>0</v>
      </c>
      <c r="R174" s="5">
        <v>0</v>
      </c>
      <c r="S174" s="5">
        <v>0</v>
      </c>
      <c r="T174" s="5">
        <f>R174+S174</f>
        <v>0</v>
      </c>
      <c r="U174" s="5">
        <v>0</v>
      </c>
      <c r="V174" s="5">
        <v>0</v>
      </c>
      <c r="W174" s="5">
        <f>U174+V174</f>
        <v>0</v>
      </c>
      <c r="X174" s="5">
        <v>7070639</v>
      </c>
      <c r="Y174" s="5">
        <v>0</v>
      </c>
      <c r="Z174" s="8">
        <f>X174+Y174</f>
        <v>7070639</v>
      </c>
      <c r="AA174" s="5">
        <v>0</v>
      </c>
      <c r="AB174" s="5">
        <v>0</v>
      </c>
      <c r="AC174" s="8">
        <f>AA174+AB174</f>
        <v>0</v>
      </c>
      <c r="AD174" s="5">
        <v>0</v>
      </c>
      <c r="AE174" s="5">
        <v>0</v>
      </c>
      <c r="AF174" s="6">
        <f>AD174+AE174</f>
        <v>0</v>
      </c>
    </row>
    <row r="175" spans="1:32" ht="19.5" customHeight="1" thickBot="1">
      <c r="A175" s="22" t="s">
        <v>5</v>
      </c>
      <c r="B175" s="21"/>
      <c r="C175" s="9">
        <f t="shared" ref="C175:AF175" si="67">SUM(C171:C174)</f>
        <v>12831893</v>
      </c>
      <c r="D175" s="9">
        <f t="shared" si="67"/>
        <v>0</v>
      </c>
      <c r="E175" s="9">
        <f t="shared" si="67"/>
        <v>12831893</v>
      </c>
      <c r="F175" s="9">
        <f t="shared" si="67"/>
        <v>0</v>
      </c>
      <c r="G175" s="9">
        <f t="shared" si="67"/>
        <v>0</v>
      </c>
      <c r="H175" s="9">
        <f t="shared" si="67"/>
        <v>0</v>
      </c>
      <c r="I175" s="9">
        <f t="shared" si="67"/>
        <v>0</v>
      </c>
      <c r="J175" s="9">
        <f t="shared" si="67"/>
        <v>0</v>
      </c>
      <c r="K175" s="9">
        <f t="shared" si="67"/>
        <v>0</v>
      </c>
      <c r="L175" s="9">
        <f t="shared" si="67"/>
        <v>0</v>
      </c>
      <c r="M175" s="9">
        <f t="shared" si="67"/>
        <v>0</v>
      </c>
      <c r="N175" s="9">
        <f t="shared" si="67"/>
        <v>0</v>
      </c>
      <c r="O175" s="9">
        <f t="shared" si="67"/>
        <v>0</v>
      </c>
      <c r="P175" s="9">
        <f t="shared" si="67"/>
        <v>0</v>
      </c>
      <c r="Q175" s="9">
        <f t="shared" si="67"/>
        <v>0</v>
      </c>
      <c r="R175" s="9">
        <f t="shared" si="67"/>
        <v>0</v>
      </c>
      <c r="S175" s="9">
        <f t="shared" si="67"/>
        <v>0</v>
      </c>
      <c r="T175" s="9">
        <f t="shared" si="67"/>
        <v>0</v>
      </c>
      <c r="U175" s="9">
        <f t="shared" si="67"/>
        <v>0</v>
      </c>
      <c r="V175" s="9">
        <f t="shared" si="67"/>
        <v>0</v>
      </c>
      <c r="W175" s="9">
        <f t="shared" si="67"/>
        <v>0</v>
      </c>
      <c r="X175" s="9">
        <f t="shared" si="67"/>
        <v>12831893</v>
      </c>
      <c r="Y175" s="9">
        <f t="shared" si="67"/>
        <v>0</v>
      </c>
      <c r="Z175" s="9">
        <f t="shared" si="67"/>
        <v>12831893</v>
      </c>
      <c r="AA175" s="9">
        <f t="shared" si="67"/>
        <v>0</v>
      </c>
      <c r="AB175" s="9">
        <f t="shared" si="67"/>
        <v>0</v>
      </c>
      <c r="AC175" s="9">
        <f t="shared" si="67"/>
        <v>0</v>
      </c>
      <c r="AD175" s="9">
        <f t="shared" si="67"/>
        <v>0</v>
      </c>
      <c r="AE175" s="9">
        <f t="shared" si="67"/>
        <v>0</v>
      </c>
      <c r="AF175" s="9">
        <f t="shared" si="67"/>
        <v>0</v>
      </c>
    </row>
    <row r="176" spans="1:32" ht="19.5" customHeight="1">
      <c r="A176" s="69" t="s">
        <v>53</v>
      </c>
      <c r="B176" s="18" t="s">
        <v>2</v>
      </c>
      <c r="C176" s="5">
        <f>F176+I176+L176+O176+U176+X176+AA176+AD176+R176</f>
        <v>0</v>
      </c>
      <c r="D176" s="5">
        <f>G176+J176+M176+P176+V176+Y176+AB176+AE176+S176</f>
        <v>0</v>
      </c>
      <c r="E176" s="6">
        <f>H176+K176+N176+Q176+W176+Z176+AC176+AF176+T176</f>
        <v>0</v>
      </c>
      <c r="F176" s="5">
        <v>0</v>
      </c>
      <c r="G176" s="5">
        <v>0</v>
      </c>
      <c r="H176" s="5">
        <f>F176+G176</f>
        <v>0</v>
      </c>
      <c r="I176" s="5">
        <v>0</v>
      </c>
      <c r="J176" s="5">
        <v>0</v>
      </c>
      <c r="K176" s="5">
        <f>I176+J176</f>
        <v>0</v>
      </c>
      <c r="L176" s="5">
        <v>0</v>
      </c>
      <c r="M176" s="5">
        <v>0</v>
      </c>
      <c r="N176" s="5">
        <f>L176+M176</f>
        <v>0</v>
      </c>
      <c r="O176" s="5">
        <v>0</v>
      </c>
      <c r="P176" s="5">
        <v>0</v>
      </c>
      <c r="Q176" s="5">
        <f>O176+P176</f>
        <v>0</v>
      </c>
      <c r="R176" s="5">
        <v>0</v>
      </c>
      <c r="S176" s="5">
        <v>0</v>
      </c>
      <c r="T176" s="5">
        <f>R176+S176</f>
        <v>0</v>
      </c>
      <c r="U176" s="5">
        <v>0</v>
      </c>
      <c r="V176" s="5">
        <v>0</v>
      </c>
      <c r="W176" s="5">
        <f>U176+V176</f>
        <v>0</v>
      </c>
      <c r="X176" s="5">
        <v>0</v>
      </c>
      <c r="Y176" s="5">
        <v>0</v>
      </c>
      <c r="Z176" s="8">
        <f>X176+Y176</f>
        <v>0</v>
      </c>
      <c r="AA176" s="5">
        <v>0</v>
      </c>
      <c r="AB176" s="5">
        <v>0</v>
      </c>
      <c r="AC176" s="8">
        <f>AA176+AB176</f>
        <v>0</v>
      </c>
      <c r="AD176" s="5">
        <v>0</v>
      </c>
      <c r="AE176" s="5">
        <v>0</v>
      </c>
      <c r="AF176" s="6">
        <f>AD176+AE176</f>
        <v>0</v>
      </c>
    </row>
    <row r="177" spans="1:32" ht="19.5" customHeight="1">
      <c r="A177" s="53"/>
      <c r="B177" s="17" t="s">
        <v>3</v>
      </c>
      <c r="C177" s="5">
        <f t="shared" ref="C177:E179" si="68">F177+I177+L177+O177+U177+X177+AA177+AD177+R177</f>
        <v>0</v>
      </c>
      <c r="D177" s="5">
        <f t="shared" si="68"/>
        <v>0</v>
      </c>
      <c r="E177" s="6">
        <f t="shared" si="68"/>
        <v>0</v>
      </c>
      <c r="F177" s="5">
        <v>0</v>
      </c>
      <c r="G177" s="5">
        <v>0</v>
      </c>
      <c r="H177" s="5">
        <f>F177+G177</f>
        <v>0</v>
      </c>
      <c r="I177" s="5">
        <v>0</v>
      </c>
      <c r="J177" s="5">
        <v>0</v>
      </c>
      <c r="K177" s="5">
        <f>I177+J177</f>
        <v>0</v>
      </c>
      <c r="L177" s="5">
        <v>0</v>
      </c>
      <c r="M177" s="5">
        <v>0</v>
      </c>
      <c r="N177" s="5">
        <f>L177+M177</f>
        <v>0</v>
      </c>
      <c r="O177" s="5">
        <v>0</v>
      </c>
      <c r="P177" s="5">
        <v>0</v>
      </c>
      <c r="Q177" s="5">
        <f>O177+P177</f>
        <v>0</v>
      </c>
      <c r="R177" s="5">
        <v>0</v>
      </c>
      <c r="S177" s="5">
        <v>0</v>
      </c>
      <c r="T177" s="5">
        <f>R177+S177</f>
        <v>0</v>
      </c>
      <c r="U177" s="5">
        <v>0</v>
      </c>
      <c r="V177" s="5">
        <v>0</v>
      </c>
      <c r="W177" s="5">
        <f>U177+V177</f>
        <v>0</v>
      </c>
      <c r="X177" s="5">
        <v>0</v>
      </c>
      <c r="Y177" s="5">
        <v>0</v>
      </c>
      <c r="Z177" s="8">
        <f>X177+Y177</f>
        <v>0</v>
      </c>
      <c r="AA177" s="5">
        <v>0</v>
      </c>
      <c r="AB177" s="5">
        <v>0</v>
      </c>
      <c r="AC177" s="8">
        <f>AA177+AB177</f>
        <v>0</v>
      </c>
      <c r="AD177" s="5">
        <v>0</v>
      </c>
      <c r="AE177" s="5">
        <v>0</v>
      </c>
      <c r="AF177" s="6">
        <f>AD177+AE177</f>
        <v>0</v>
      </c>
    </row>
    <row r="178" spans="1:32" ht="19.5" customHeight="1">
      <c r="A178" s="53"/>
      <c r="B178" s="17" t="s">
        <v>59</v>
      </c>
      <c r="C178" s="5">
        <f t="shared" si="68"/>
        <v>0</v>
      </c>
      <c r="D178" s="5">
        <f t="shared" si="68"/>
        <v>0</v>
      </c>
      <c r="E178" s="6">
        <f t="shared" si="68"/>
        <v>0</v>
      </c>
      <c r="F178" s="5">
        <v>0</v>
      </c>
      <c r="G178" s="5">
        <v>0</v>
      </c>
      <c r="H178" s="5">
        <f>F178+G178</f>
        <v>0</v>
      </c>
      <c r="I178" s="5">
        <v>0</v>
      </c>
      <c r="J178" s="5">
        <v>0</v>
      </c>
      <c r="K178" s="5">
        <f>I178+J178</f>
        <v>0</v>
      </c>
      <c r="L178" s="5">
        <v>0</v>
      </c>
      <c r="M178" s="5">
        <v>0</v>
      </c>
      <c r="N178" s="5">
        <f>L178+M178</f>
        <v>0</v>
      </c>
      <c r="O178" s="5">
        <v>0</v>
      </c>
      <c r="P178" s="5">
        <v>0</v>
      </c>
      <c r="Q178" s="5">
        <f>O178+P178</f>
        <v>0</v>
      </c>
      <c r="R178" s="5">
        <v>0</v>
      </c>
      <c r="S178" s="5">
        <v>0</v>
      </c>
      <c r="T178" s="5">
        <f>R178+S178</f>
        <v>0</v>
      </c>
      <c r="U178" s="5">
        <v>0</v>
      </c>
      <c r="V178" s="5">
        <v>0</v>
      </c>
      <c r="W178" s="5">
        <f>U178+V178</f>
        <v>0</v>
      </c>
      <c r="X178" s="5">
        <v>0</v>
      </c>
      <c r="Y178" s="5">
        <v>0</v>
      </c>
      <c r="Z178" s="8">
        <f>X178+Y178</f>
        <v>0</v>
      </c>
      <c r="AA178" s="5">
        <v>0</v>
      </c>
      <c r="AB178" s="5">
        <v>0</v>
      </c>
      <c r="AC178" s="8">
        <f>AA178+AB178</f>
        <v>0</v>
      </c>
      <c r="AD178" s="5">
        <v>0</v>
      </c>
      <c r="AE178" s="5">
        <v>0</v>
      </c>
      <c r="AF178" s="6">
        <f>AD178+AE178</f>
        <v>0</v>
      </c>
    </row>
    <row r="179" spans="1:32" ht="19.5" customHeight="1">
      <c r="A179" s="54"/>
      <c r="B179" s="17" t="s">
        <v>4</v>
      </c>
      <c r="C179" s="5">
        <f t="shared" si="68"/>
        <v>13363288</v>
      </c>
      <c r="D179" s="5">
        <f t="shared" si="68"/>
        <v>66412262</v>
      </c>
      <c r="E179" s="6">
        <f t="shared" si="68"/>
        <v>79775550</v>
      </c>
      <c r="F179" s="5">
        <v>7036068</v>
      </c>
      <c r="G179" s="5">
        <v>52569984</v>
      </c>
      <c r="H179" s="5">
        <f>F179+G179</f>
        <v>59606052</v>
      </c>
      <c r="I179" s="5">
        <v>0</v>
      </c>
      <c r="J179" s="5">
        <v>0</v>
      </c>
      <c r="K179" s="5">
        <f>I179+J179</f>
        <v>0</v>
      </c>
      <c r="L179" s="5">
        <v>0</v>
      </c>
      <c r="M179" s="5">
        <v>0</v>
      </c>
      <c r="N179" s="5">
        <f>L179+M179</f>
        <v>0</v>
      </c>
      <c r="O179" s="5">
        <v>0</v>
      </c>
      <c r="P179" s="5">
        <v>0</v>
      </c>
      <c r="Q179" s="5">
        <f>O179+P179</f>
        <v>0</v>
      </c>
      <c r="R179" s="5">
        <v>0</v>
      </c>
      <c r="S179" s="5">
        <v>0</v>
      </c>
      <c r="T179" s="5">
        <f>R179+S179</f>
        <v>0</v>
      </c>
      <c r="U179" s="5">
        <v>0</v>
      </c>
      <c r="V179" s="5">
        <v>0</v>
      </c>
      <c r="W179" s="5">
        <f>U179+V179</f>
        <v>0</v>
      </c>
      <c r="X179" s="5">
        <v>6327220</v>
      </c>
      <c r="Y179" s="5">
        <v>13842278</v>
      </c>
      <c r="Z179" s="8">
        <f>X179+Y179</f>
        <v>20169498</v>
      </c>
      <c r="AA179" s="5">
        <v>0</v>
      </c>
      <c r="AB179" s="5">
        <v>0</v>
      </c>
      <c r="AC179" s="8">
        <f>AA179+AB179</f>
        <v>0</v>
      </c>
      <c r="AD179" s="5">
        <v>0</v>
      </c>
      <c r="AE179" s="5">
        <v>0</v>
      </c>
      <c r="AF179" s="6">
        <f>AD179+AE179</f>
        <v>0</v>
      </c>
    </row>
    <row r="180" spans="1:32" ht="19.5" customHeight="1" thickBot="1">
      <c r="A180" s="22" t="s">
        <v>5</v>
      </c>
      <c r="B180" s="21"/>
      <c r="C180" s="9">
        <f t="shared" ref="C180:AF180" si="69">SUM(C176:C179)</f>
        <v>13363288</v>
      </c>
      <c r="D180" s="9">
        <f t="shared" si="69"/>
        <v>66412262</v>
      </c>
      <c r="E180" s="9">
        <f t="shared" si="69"/>
        <v>79775550</v>
      </c>
      <c r="F180" s="9">
        <f t="shared" si="69"/>
        <v>7036068</v>
      </c>
      <c r="G180" s="9">
        <f t="shared" si="69"/>
        <v>52569984</v>
      </c>
      <c r="H180" s="9">
        <f t="shared" si="69"/>
        <v>59606052</v>
      </c>
      <c r="I180" s="9">
        <f t="shared" si="69"/>
        <v>0</v>
      </c>
      <c r="J180" s="9">
        <f t="shared" si="69"/>
        <v>0</v>
      </c>
      <c r="K180" s="9">
        <f t="shared" si="69"/>
        <v>0</v>
      </c>
      <c r="L180" s="9">
        <f t="shared" si="69"/>
        <v>0</v>
      </c>
      <c r="M180" s="9">
        <f t="shared" si="69"/>
        <v>0</v>
      </c>
      <c r="N180" s="9">
        <f t="shared" si="69"/>
        <v>0</v>
      </c>
      <c r="O180" s="9">
        <f t="shared" si="69"/>
        <v>0</v>
      </c>
      <c r="P180" s="9">
        <f t="shared" si="69"/>
        <v>0</v>
      </c>
      <c r="Q180" s="9">
        <f t="shared" si="69"/>
        <v>0</v>
      </c>
      <c r="R180" s="9">
        <f t="shared" si="69"/>
        <v>0</v>
      </c>
      <c r="S180" s="9">
        <f t="shared" si="69"/>
        <v>0</v>
      </c>
      <c r="T180" s="9">
        <f t="shared" si="69"/>
        <v>0</v>
      </c>
      <c r="U180" s="9">
        <f t="shared" si="69"/>
        <v>0</v>
      </c>
      <c r="V180" s="9">
        <f t="shared" si="69"/>
        <v>0</v>
      </c>
      <c r="W180" s="9">
        <f t="shared" si="69"/>
        <v>0</v>
      </c>
      <c r="X180" s="9">
        <f t="shared" si="69"/>
        <v>6327220</v>
      </c>
      <c r="Y180" s="9">
        <f t="shared" si="69"/>
        <v>13842278</v>
      </c>
      <c r="Z180" s="9">
        <f t="shared" si="69"/>
        <v>20169498</v>
      </c>
      <c r="AA180" s="9">
        <f t="shared" si="69"/>
        <v>0</v>
      </c>
      <c r="AB180" s="9">
        <f t="shared" si="69"/>
        <v>0</v>
      </c>
      <c r="AC180" s="9">
        <f t="shared" si="69"/>
        <v>0</v>
      </c>
      <c r="AD180" s="9">
        <f t="shared" si="69"/>
        <v>0</v>
      </c>
      <c r="AE180" s="9">
        <f t="shared" si="69"/>
        <v>0</v>
      </c>
      <c r="AF180" s="9">
        <f t="shared" si="69"/>
        <v>0</v>
      </c>
    </row>
    <row r="181" spans="1:32" ht="19.5" customHeight="1">
      <c r="A181" s="69" t="s">
        <v>54</v>
      </c>
      <c r="B181" s="18" t="s">
        <v>2</v>
      </c>
      <c r="C181" s="5">
        <f>F181+I181+L181+O181+U181+X181+AA181+AD181+R181</f>
        <v>243771</v>
      </c>
      <c r="D181" s="5">
        <f>G181+J181+M181+P181+V181+Y181+AB181+AE181+S181</f>
        <v>0</v>
      </c>
      <c r="E181" s="6">
        <f>H181+K181+N181+Q181+W181+Z181+AC181+AF181+T181</f>
        <v>243771</v>
      </c>
      <c r="F181" s="5">
        <v>0</v>
      </c>
      <c r="G181" s="5">
        <v>0</v>
      </c>
      <c r="H181" s="5">
        <f>F181+G181</f>
        <v>0</v>
      </c>
      <c r="I181" s="5">
        <v>0</v>
      </c>
      <c r="J181" s="5">
        <v>0</v>
      </c>
      <c r="K181" s="5">
        <f>I181+J181</f>
        <v>0</v>
      </c>
      <c r="L181" s="5">
        <v>0</v>
      </c>
      <c r="M181" s="5">
        <v>0</v>
      </c>
      <c r="N181" s="5">
        <f>L181+M181</f>
        <v>0</v>
      </c>
      <c r="O181" s="5">
        <v>0</v>
      </c>
      <c r="P181" s="5">
        <v>0</v>
      </c>
      <c r="Q181" s="5">
        <f>O181+P181</f>
        <v>0</v>
      </c>
      <c r="R181" s="5">
        <v>0</v>
      </c>
      <c r="S181" s="5">
        <v>0</v>
      </c>
      <c r="T181" s="5">
        <f>R181+S181</f>
        <v>0</v>
      </c>
      <c r="U181" s="5">
        <v>0</v>
      </c>
      <c r="V181" s="5">
        <v>0</v>
      </c>
      <c r="W181" s="5">
        <f>U181+V181</f>
        <v>0</v>
      </c>
      <c r="X181" s="5">
        <v>243771</v>
      </c>
      <c r="Y181" s="5">
        <v>0</v>
      </c>
      <c r="Z181" s="8">
        <f>X181+Y181</f>
        <v>243771</v>
      </c>
      <c r="AA181" s="5">
        <v>0</v>
      </c>
      <c r="AB181" s="5">
        <v>0</v>
      </c>
      <c r="AC181" s="8">
        <f>AA181+AB181</f>
        <v>0</v>
      </c>
      <c r="AD181" s="5">
        <v>0</v>
      </c>
      <c r="AE181" s="5">
        <v>0</v>
      </c>
      <c r="AF181" s="6">
        <f>AD181+AE181</f>
        <v>0</v>
      </c>
    </row>
    <row r="182" spans="1:32" ht="19.5" customHeight="1">
      <c r="A182" s="53"/>
      <c r="B182" s="17" t="s">
        <v>3</v>
      </c>
      <c r="C182" s="5">
        <f t="shared" ref="C182:E184" si="70">F182+I182+L182+O182+U182+X182+AA182+AD182+R182</f>
        <v>47139512</v>
      </c>
      <c r="D182" s="5">
        <f t="shared" si="70"/>
        <v>270258</v>
      </c>
      <c r="E182" s="6">
        <f t="shared" si="70"/>
        <v>47409770</v>
      </c>
      <c r="F182" s="5">
        <v>0</v>
      </c>
      <c r="G182" s="5">
        <v>0</v>
      </c>
      <c r="H182" s="5">
        <f>F182+G182</f>
        <v>0</v>
      </c>
      <c r="I182" s="5">
        <v>0</v>
      </c>
      <c r="J182" s="5">
        <v>0</v>
      </c>
      <c r="K182" s="5">
        <f>I182+J182</f>
        <v>0</v>
      </c>
      <c r="L182" s="5">
        <v>0</v>
      </c>
      <c r="M182" s="5">
        <v>0</v>
      </c>
      <c r="N182" s="5">
        <f>L182+M182</f>
        <v>0</v>
      </c>
      <c r="O182" s="5">
        <v>0</v>
      </c>
      <c r="P182" s="5">
        <v>0</v>
      </c>
      <c r="Q182" s="5">
        <f>O182+P182</f>
        <v>0</v>
      </c>
      <c r="R182" s="5">
        <v>0</v>
      </c>
      <c r="S182" s="5">
        <v>0</v>
      </c>
      <c r="T182" s="5">
        <f>R182+S182</f>
        <v>0</v>
      </c>
      <c r="U182" s="5">
        <v>0</v>
      </c>
      <c r="V182" s="5">
        <v>0</v>
      </c>
      <c r="W182" s="5">
        <f>U182+V182</f>
        <v>0</v>
      </c>
      <c r="X182" s="5">
        <v>47139512</v>
      </c>
      <c r="Y182" s="5">
        <v>270258</v>
      </c>
      <c r="Z182" s="8">
        <f>X182+Y182</f>
        <v>47409770</v>
      </c>
      <c r="AA182" s="5">
        <v>0</v>
      </c>
      <c r="AB182" s="5">
        <v>0</v>
      </c>
      <c r="AC182" s="8">
        <f>AA182+AB182</f>
        <v>0</v>
      </c>
      <c r="AD182" s="5">
        <v>0</v>
      </c>
      <c r="AE182" s="5">
        <v>0</v>
      </c>
      <c r="AF182" s="6">
        <f>AD182+AE182</f>
        <v>0</v>
      </c>
    </row>
    <row r="183" spans="1:32" ht="19.5" customHeight="1">
      <c r="A183" s="53"/>
      <c r="B183" s="17" t="s">
        <v>59</v>
      </c>
      <c r="C183" s="5">
        <f t="shared" si="70"/>
        <v>0</v>
      </c>
      <c r="D183" s="5">
        <f t="shared" si="70"/>
        <v>0</v>
      </c>
      <c r="E183" s="6">
        <f t="shared" si="70"/>
        <v>0</v>
      </c>
      <c r="F183" s="5">
        <v>0</v>
      </c>
      <c r="G183" s="5">
        <v>0</v>
      </c>
      <c r="H183" s="5">
        <f>F183+G183</f>
        <v>0</v>
      </c>
      <c r="I183" s="5">
        <v>0</v>
      </c>
      <c r="J183" s="5">
        <v>0</v>
      </c>
      <c r="K183" s="5">
        <f>I183+J183</f>
        <v>0</v>
      </c>
      <c r="L183" s="5">
        <v>0</v>
      </c>
      <c r="M183" s="5">
        <v>0</v>
      </c>
      <c r="N183" s="5">
        <f>L183+M183</f>
        <v>0</v>
      </c>
      <c r="O183" s="5">
        <v>0</v>
      </c>
      <c r="P183" s="5">
        <v>0</v>
      </c>
      <c r="Q183" s="5">
        <f>O183+P183</f>
        <v>0</v>
      </c>
      <c r="R183" s="5">
        <v>0</v>
      </c>
      <c r="S183" s="5">
        <v>0</v>
      </c>
      <c r="T183" s="5">
        <f>R183+S183</f>
        <v>0</v>
      </c>
      <c r="U183" s="5">
        <v>0</v>
      </c>
      <c r="V183" s="5">
        <v>0</v>
      </c>
      <c r="W183" s="5">
        <f>U183+V183</f>
        <v>0</v>
      </c>
      <c r="X183" s="5">
        <v>0</v>
      </c>
      <c r="Y183" s="5">
        <v>0</v>
      </c>
      <c r="Z183" s="8">
        <f>X183+Y183</f>
        <v>0</v>
      </c>
      <c r="AA183" s="5">
        <v>0</v>
      </c>
      <c r="AB183" s="5">
        <v>0</v>
      </c>
      <c r="AC183" s="8">
        <f>AA183+AB183</f>
        <v>0</v>
      </c>
      <c r="AD183" s="5">
        <v>0</v>
      </c>
      <c r="AE183" s="5">
        <v>0</v>
      </c>
      <c r="AF183" s="6">
        <f>AD183+AE183</f>
        <v>0</v>
      </c>
    </row>
    <row r="184" spans="1:32" ht="19.5" customHeight="1">
      <c r="A184" s="54"/>
      <c r="B184" s="17" t="s">
        <v>4</v>
      </c>
      <c r="C184" s="5">
        <f t="shared" si="70"/>
        <v>40009130</v>
      </c>
      <c r="D184" s="5">
        <f t="shared" si="70"/>
        <v>45041291</v>
      </c>
      <c r="E184" s="6">
        <f t="shared" si="70"/>
        <v>85050421</v>
      </c>
      <c r="F184" s="5">
        <v>0</v>
      </c>
      <c r="G184" s="5">
        <v>0</v>
      </c>
      <c r="H184" s="5">
        <f>F184+G184</f>
        <v>0</v>
      </c>
      <c r="I184" s="5">
        <v>0</v>
      </c>
      <c r="J184" s="5">
        <v>0</v>
      </c>
      <c r="K184" s="5">
        <f>I184+J184</f>
        <v>0</v>
      </c>
      <c r="L184" s="5">
        <v>0</v>
      </c>
      <c r="M184" s="5">
        <v>0</v>
      </c>
      <c r="N184" s="5">
        <f>L184+M184</f>
        <v>0</v>
      </c>
      <c r="O184" s="5">
        <v>0</v>
      </c>
      <c r="P184" s="5">
        <v>0</v>
      </c>
      <c r="Q184" s="5">
        <f>O184+P184</f>
        <v>0</v>
      </c>
      <c r="R184" s="5">
        <v>0</v>
      </c>
      <c r="S184" s="5">
        <v>0</v>
      </c>
      <c r="T184" s="5">
        <f>R184+S184</f>
        <v>0</v>
      </c>
      <c r="U184" s="5">
        <v>0</v>
      </c>
      <c r="V184" s="5">
        <v>0</v>
      </c>
      <c r="W184" s="5">
        <f>U184+V184</f>
        <v>0</v>
      </c>
      <c r="X184" s="5">
        <v>40009130</v>
      </c>
      <c r="Y184" s="5">
        <v>45041291</v>
      </c>
      <c r="Z184" s="8">
        <f>X184+Y184</f>
        <v>85050421</v>
      </c>
      <c r="AA184" s="5">
        <v>0</v>
      </c>
      <c r="AB184" s="5">
        <v>0</v>
      </c>
      <c r="AC184" s="8">
        <f>AA184+AB184</f>
        <v>0</v>
      </c>
      <c r="AD184" s="5">
        <v>0</v>
      </c>
      <c r="AE184" s="5">
        <v>0</v>
      </c>
      <c r="AF184" s="6">
        <f>AD184+AE184</f>
        <v>0</v>
      </c>
    </row>
    <row r="185" spans="1:32" ht="19.5" customHeight="1" thickBot="1">
      <c r="A185" s="22" t="s">
        <v>5</v>
      </c>
      <c r="B185" s="21"/>
      <c r="C185" s="9">
        <f t="shared" ref="C185:AF185" si="71">SUM(C181:C184)</f>
        <v>87392413</v>
      </c>
      <c r="D185" s="9">
        <f t="shared" si="71"/>
        <v>45311549</v>
      </c>
      <c r="E185" s="9">
        <f t="shared" si="71"/>
        <v>132703962</v>
      </c>
      <c r="F185" s="9">
        <f t="shared" si="71"/>
        <v>0</v>
      </c>
      <c r="G185" s="9">
        <f t="shared" si="71"/>
        <v>0</v>
      </c>
      <c r="H185" s="9">
        <f t="shared" si="71"/>
        <v>0</v>
      </c>
      <c r="I185" s="9">
        <f t="shared" si="71"/>
        <v>0</v>
      </c>
      <c r="J185" s="9">
        <f t="shared" si="71"/>
        <v>0</v>
      </c>
      <c r="K185" s="9">
        <f t="shared" si="71"/>
        <v>0</v>
      </c>
      <c r="L185" s="9">
        <f t="shared" si="71"/>
        <v>0</v>
      </c>
      <c r="M185" s="9">
        <f t="shared" si="71"/>
        <v>0</v>
      </c>
      <c r="N185" s="9">
        <f t="shared" si="71"/>
        <v>0</v>
      </c>
      <c r="O185" s="9">
        <f t="shared" si="71"/>
        <v>0</v>
      </c>
      <c r="P185" s="9">
        <f t="shared" si="71"/>
        <v>0</v>
      </c>
      <c r="Q185" s="9">
        <f t="shared" si="71"/>
        <v>0</v>
      </c>
      <c r="R185" s="9">
        <f t="shared" si="71"/>
        <v>0</v>
      </c>
      <c r="S185" s="9">
        <f t="shared" si="71"/>
        <v>0</v>
      </c>
      <c r="T185" s="9">
        <f t="shared" si="71"/>
        <v>0</v>
      </c>
      <c r="U185" s="9">
        <f t="shared" si="71"/>
        <v>0</v>
      </c>
      <c r="V185" s="9">
        <f t="shared" si="71"/>
        <v>0</v>
      </c>
      <c r="W185" s="9">
        <f t="shared" si="71"/>
        <v>0</v>
      </c>
      <c r="X185" s="9">
        <f t="shared" si="71"/>
        <v>87392413</v>
      </c>
      <c r="Y185" s="9">
        <f t="shared" si="71"/>
        <v>45311549</v>
      </c>
      <c r="Z185" s="9">
        <f t="shared" si="71"/>
        <v>132703962</v>
      </c>
      <c r="AA185" s="9">
        <f t="shared" si="71"/>
        <v>0</v>
      </c>
      <c r="AB185" s="9">
        <f t="shared" si="71"/>
        <v>0</v>
      </c>
      <c r="AC185" s="9">
        <f t="shared" si="71"/>
        <v>0</v>
      </c>
      <c r="AD185" s="9">
        <f t="shared" si="71"/>
        <v>0</v>
      </c>
      <c r="AE185" s="9">
        <f t="shared" si="71"/>
        <v>0</v>
      </c>
      <c r="AF185" s="9">
        <f t="shared" si="71"/>
        <v>0</v>
      </c>
    </row>
    <row r="186" spans="1:32" ht="19.5" customHeight="1">
      <c r="A186" s="69" t="s">
        <v>55</v>
      </c>
      <c r="B186" s="18" t="s">
        <v>2</v>
      </c>
      <c r="C186" s="5">
        <f>F186+I186+L186+O186+U186+X186+AA186+AD186+R186</f>
        <v>3842111</v>
      </c>
      <c r="D186" s="5">
        <f>G186+J186+M186+P186+V186+Y186+AB186+AE186+S186</f>
        <v>0</v>
      </c>
      <c r="E186" s="6">
        <f>H186+K186+N186+Q186+W186+Z186+AC186+AF186+T186</f>
        <v>3842111</v>
      </c>
      <c r="F186" s="5">
        <v>0</v>
      </c>
      <c r="G186" s="5">
        <v>0</v>
      </c>
      <c r="H186" s="5">
        <f>F186+G186</f>
        <v>0</v>
      </c>
      <c r="I186" s="5">
        <v>0</v>
      </c>
      <c r="J186" s="5">
        <v>0</v>
      </c>
      <c r="K186" s="5">
        <f>I186+J186</f>
        <v>0</v>
      </c>
      <c r="L186" s="5">
        <v>0</v>
      </c>
      <c r="M186" s="5">
        <v>0</v>
      </c>
      <c r="N186" s="5">
        <f>L186+M186</f>
        <v>0</v>
      </c>
      <c r="O186" s="5">
        <v>0</v>
      </c>
      <c r="P186" s="5">
        <v>0</v>
      </c>
      <c r="Q186" s="5">
        <f>O186+P186</f>
        <v>0</v>
      </c>
      <c r="R186" s="5">
        <v>0</v>
      </c>
      <c r="S186" s="5">
        <v>0</v>
      </c>
      <c r="T186" s="5">
        <f>R186+S186</f>
        <v>0</v>
      </c>
      <c r="U186" s="5">
        <v>0</v>
      </c>
      <c r="V186" s="5">
        <v>0</v>
      </c>
      <c r="W186" s="5">
        <f>U186+V186</f>
        <v>0</v>
      </c>
      <c r="X186" s="5">
        <v>3842111</v>
      </c>
      <c r="Y186" s="5">
        <v>0</v>
      </c>
      <c r="Z186" s="8">
        <f>X186+Y186</f>
        <v>3842111</v>
      </c>
      <c r="AA186" s="5">
        <v>0</v>
      </c>
      <c r="AB186" s="5">
        <v>0</v>
      </c>
      <c r="AC186" s="8">
        <f>AA186+AB186</f>
        <v>0</v>
      </c>
      <c r="AD186" s="5">
        <v>0</v>
      </c>
      <c r="AE186" s="5">
        <v>0</v>
      </c>
      <c r="AF186" s="6">
        <f>AD186+AE186</f>
        <v>0</v>
      </c>
    </row>
    <row r="187" spans="1:32" ht="19.5" customHeight="1">
      <c r="A187" s="53"/>
      <c r="B187" s="17" t="s">
        <v>3</v>
      </c>
      <c r="C187" s="5">
        <f t="shared" ref="C187:E189" si="72">F187+I187+L187+O187+U187+X187+AA187+AD187+R187</f>
        <v>23028450</v>
      </c>
      <c r="D187" s="5">
        <f t="shared" si="72"/>
        <v>0</v>
      </c>
      <c r="E187" s="6">
        <f t="shared" si="72"/>
        <v>23028450</v>
      </c>
      <c r="F187" s="5">
        <v>0</v>
      </c>
      <c r="G187" s="5">
        <v>0</v>
      </c>
      <c r="H187" s="5">
        <f>F187+G187</f>
        <v>0</v>
      </c>
      <c r="I187" s="5">
        <v>0</v>
      </c>
      <c r="J187" s="5">
        <v>0</v>
      </c>
      <c r="K187" s="5">
        <f>I187+J187</f>
        <v>0</v>
      </c>
      <c r="L187" s="5">
        <v>0</v>
      </c>
      <c r="M187" s="5">
        <v>0</v>
      </c>
      <c r="N187" s="5">
        <f>L187+M187</f>
        <v>0</v>
      </c>
      <c r="O187" s="5">
        <v>0</v>
      </c>
      <c r="P187" s="5">
        <v>0</v>
      </c>
      <c r="Q187" s="5">
        <f>O187+P187</f>
        <v>0</v>
      </c>
      <c r="R187" s="5">
        <v>0</v>
      </c>
      <c r="S187" s="5">
        <v>0</v>
      </c>
      <c r="T187" s="5">
        <f>R187+S187</f>
        <v>0</v>
      </c>
      <c r="U187" s="5">
        <v>0</v>
      </c>
      <c r="V187" s="5">
        <v>0</v>
      </c>
      <c r="W187" s="5">
        <f>U187+V187</f>
        <v>0</v>
      </c>
      <c r="X187" s="5">
        <v>23028450</v>
      </c>
      <c r="Y187" s="5">
        <v>0</v>
      </c>
      <c r="Z187" s="8">
        <f>X187+Y187</f>
        <v>23028450</v>
      </c>
      <c r="AA187" s="5">
        <v>0</v>
      </c>
      <c r="AB187" s="5">
        <v>0</v>
      </c>
      <c r="AC187" s="8">
        <f>AA187+AB187</f>
        <v>0</v>
      </c>
      <c r="AD187" s="5">
        <v>0</v>
      </c>
      <c r="AE187" s="5">
        <v>0</v>
      </c>
      <c r="AF187" s="6">
        <f>AD187+AE187</f>
        <v>0</v>
      </c>
    </row>
    <row r="188" spans="1:32" ht="19.5" customHeight="1">
      <c r="A188" s="53"/>
      <c r="B188" s="17" t="s">
        <v>59</v>
      </c>
      <c r="C188" s="5">
        <f t="shared" si="72"/>
        <v>0</v>
      </c>
      <c r="D188" s="5">
        <f t="shared" si="72"/>
        <v>0</v>
      </c>
      <c r="E188" s="6">
        <f t="shared" si="72"/>
        <v>0</v>
      </c>
      <c r="F188" s="5">
        <v>0</v>
      </c>
      <c r="G188" s="5">
        <v>0</v>
      </c>
      <c r="H188" s="5">
        <f>F188+G188</f>
        <v>0</v>
      </c>
      <c r="I188" s="5">
        <v>0</v>
      </c>
      <c r="J188" s="5">
        <v>0</v>
      </c>
      <c r="K188" s="5">
        <f>I188+J188</f>
        <v>0</v>
      </c>
      <c r="L188" s="5">
        <v>0</v>
      </c>
      <c r="M188" s="5">
        <v>0</v>
      </c>
      <c r="N188" s="5">
        <f>L188+M188</f>
        <v>0</v>
      </c>
      <c r="O188" s="5">
        <v>0</v>
      </c>
      <c r="P188" s="5">
        <v>0</v>
      </c>
      <c r="Q188" s="5">
        <f>O188+P188</f>
        <v>0</v>
      </c>
      <c r="R188" s="5">
        <v>0</v>
      </c>
      <c r="S188" s="5">
        <v>0</v>
      </c>
      <c r="T188" s="5">
        <f>R188+S188</f>
        <v>0</v>
      </c>
      <c r="U188" s="5">
        <v>0</v>
      </c>
      <c r="V188" s="5">
        <v>0</v>
      </c>
      <c r="W188" s="5">
        <f>U188+V188</f>
        <v>0</v>
      </c>
      <c r="X188" s="5">
        <v>0</v>
      </c>
      <c r="Y188" s="5">
        <v>0</v>
      </c>
      <c r="Z188" s="8">
        <f>X188+Y188</f>
        <v>0</v>
      </c>
      <c r="AA188" s="5">
        <v>0</v>
      </c>
      <c r="AB188" s="5">
        <v>0</v>
      </c>
      <c r="AC188" s="8">
        <f>AA188+AB188</f>
        <v>0</v>
      </c>
      <c r="AD188" s="5">
        <v>0</v>
      </c>
      <c r="AE188" s="5">
        <v>0</v>
      </c>
      <c r="AF188" s="6">
        <f>AD188+AE188</f>
        <v>0</v>
      </c>
    </row>
    <row r="189" spans="1:32" ht="19.5" customHeight="1">
      <c r="A189" s="54"/>
      <c r="B189" s="17" t="s">
        <v>4</v>
      </c>
      <c r="C189" s="5">
        <f t="shared" si="72"/>
        <v>420890286</v>
      </c>
      <c r="D189" s="5">
        <f t="shared" si="72"/>
        <v>2532655723</v>
      </c>
      <c r="E189" s="6">
        <f t="shared" si="72"/>
        <v>2953546009</v>
      </c>
      <c r="F189" s="5">
        <v>872486</v>
      </c>
      <c r="G189" s="5">
        <v>0</v>
      </c>
      <c r="H189" s="5">
        <f>F189+G189</f>
        <v>872486</v>
      </c>
      <c r="I189" s="5">
        <v>0</v>
      </c>
      <c r="J189" s="5">
        <v>0</v>
      </c>
      <c r="K189" s="5">
        <f>I189+J189</f>
        <v>0</v>
      </c>
      <c r="L189" s="5">
        <v>0</v>
      </c>
      <c r="M189" s="5">
        <v>0</v>
      </c>
      <c r="N189" s="5">
        <f>L189+M189</f>
        <v>0</v>
      </c>
      <c r="O189" s="5">
        <v>0</v>
      </c>
      <c r="P189" s="5">
        <v>0</v>
      </c>
      <c r="Q189" s="5">
        <f>O189+P189</f>
        <v>0</v>
      </c>
      <c r="R189" s="5">
        <v>0</v>
      </c>
      <c r="S189" s="5">
        <v>0</v>
      </c>
      <c r="T189" s="5">
        <f>R189+S189</f>
        <v>0</v>
      </c>
      <c r="U189" s="5">
        <v>0</v>
      </c>
      <c r="V189" s="5">
        <v>0</v>
      </c>
      <c r="W189" s="5">
        <f>U189+V189</f>
        <v>0</v>
      </c>
      <c r="X189" s="5">
        <v>420017800</v>
      </c>
      <c r="Y189" s="5">
        <v>2532655723</v>
      </c>
      <c r="Z189" s="8">
        <f>X189+Y189</f>
        <v>2952673523</v>
      </c>
      <c r="AA189" s="5">
        <v>0</v>
      </c>
      <c r="AB189" s="5">
        <v>0</v>
      </c>
      <c r="AC189" s="8">
        <f>AA189+AB189</f>
        <v>0</v>
      </c>
      <c r="AD189" s="5">
        <v>0</v>
      </c>
      <c r="AE189" s="5">
        <v>0</v>
      </c>
      <c r="AF189" s="6">
        <f>AD189+AE189</f>
        <v>0</v>
      </c>
    </row>
    <row r="190" spans="1:32" ht="19.5" customHeight="1" thickBot="1">
      <c r="A190" s="22" t="s">
        <v>5</v>
      </c>
      <c r="B190" s="21"/>
      <c r="C190" s="9">
        <f t="shared" ref="C190:AF190" si="73">SUM(C186:C189)</f>
        <v>447760847</v>
      </c>
      <c r="D190" s="9">
        <f t="shared" si="73"/>
        <v>2532655723</v>
      </c>
      <c r="E190" s="9">
        <f t="shared" si="73"/>
        <v>2980416570</v>
      </c>
      <c r="F190" s="9">
        <f t="shared" si="73"/>
        <v>872486</v>
      </c>
      <c r="G190" s="9">
        <f t="shared" si="73"/>
        <v>0</v>
      </c>
      <c r="H190" s="9">
        <f t="shared" si="73"/>
        <v>872486</v>
      </c>
      <c r="I190" s="9">
        <f t="shared" si="73"/>
        <v>0</v>
      </c>
      <c r="J190" s="9">
        <f t="shared" si="73"/>
        <v>0</v>
      </c>
      <c r="K190" s="9">
        <f t="shared" si="73"/>
        <v>0</v>
      </c>
      <c r="L190" s="9">
        <f t="shared" si="73"/>
        <v>0</v>
      </c>
      <c r="M190" s="9">
        <f t="shared" si="73"/>
        <v>0</v>
      </c>
      <c r="N190" s="9">
        <f t="shared" si="73"/>
        <v>0</v>
      </c>
      <c r="O190" s="9">
        <f t="shared" si="73"/>
        <v>0</v>
      </c>
      <c r="P190" s="9">
        <f t="shared" si="73"/>
        <v>0</v>
      </c>
      <c r="Q190" s="9">
        <f t="shared" si="73"/>
        <v>0</v>
      </c>
      <c r="R190" s="9">
        <f t="shared" si="73"/>
        <v>0</v>
      </c>
      <c r="S190" s="9">
        <f t="shared" si="73"/>
        <v>0</v>
      </c>
      <c r="T190" s="9">
        <f t="shared" si="73"/>
        <v>0</v>
      </c>
      <c r="U190" s="9">
        <f t="shared" si="73"/>
        <v>0</v>
      </c>
      <c r="V190" s="9">
        <f t="shared" si="73"/>
        <v>0</v>
      </c>
      <c r="W190" s="9">
        <f t="shared" si="73"/>
        <v>0</v>
      </c>
      <c r="X190" s="9">
        <f t="shared" si="73"/>
        <v>446888361</v>
      </c>
      <c r="Y190" s="9">
        <f t="shared" si="73"/>
        <v>2532655723</v>
      </c>
      <c r="Z190" s="9">
        <f t="shared" si="73"/>
        <v>2979544084</v>
      </c>
      <c r="AA190" s="9">
        <f t="shared" si="73"/>
        <v>0</v>
      </c>
      <c r="AB190" s="9">
        <f t="shared" si="73"/>
        <v>0</v>
      </c>
      <c r="AC190" s="9">
        <f t="shared" si="73"/>
        <v>0</v>
      </c>
      <c r="AD190" s="9">
        <f t="shared" si="73"/>
        <v>0</v>
      </c>
      <c r="AE190" s="9">
        <f t="shared" si="73"/>
        <v>0</v>
      </c>
      <c r="AF190" s="9">
        <f t="shared" si="73"/>
        <v>0</v>
      </c>
    </row>
    <row r="191" spans="1:32" ht="20.100000000000001" customHeight="1" thickBot="1">
      <c r="A191" s="20" t="s">
        <v>77</v>
      </c>
      <c r="B191" s="19"/>
      <c r="C191" s="10">
        <f>C10+C15+C20+C25+C30+C35+C40+C45+C50+C55+C60+C65+C70+C75+C80+C85+C90+C95+C100+C105+C110+C115+C120+C125+C130+C135+C140+C145+C150+C155+C160+C165+C170+C175+C180+C185+C190</f>
        <v>227180022141</v>
      </c>
      <c r="D191" s="10">
        <f t="shared" ref="D191:AF191" si="74">D10+D15+D20+D25+D30+D35+D40+D45+D50+D55+D60+D65+D70+D75+D80+D85+D90+D95+D100+D105+D110+D115+D120+D125+D130+D135+D140+D145+D150+D155+D160+D165+D170+D175+D180+D185+D190</f>
        <v>174090354998</v>
      </c>
      <c r="E191" s="10">
        <f t="shared" si="74"/>
        <v>401270377139</v>
      </c>
      <c r="F191" s="10">
        <f t="shared" si="74"/>
        <v>102288689933</v>
      </c>
      <c r="G191" s="10">
        <f t="shared" si="74"/>
        <v>92536286160</v>
      </c>
      <c r="H191" s="10">
        <f t="shared" si="74"/>
        <v>194824976093</v>
      </c>
      <c r="I191" s="10">
        <f t="shared" si="74"/>
        <v>62760649309</v>
      </c>
      <c r="J191" s="10">
        <f t="shared" si="74"/>
        <v>66461939708</v>
      </c>
      <c r="K191" s="10">
        <f t="shared" si="74"/>
        <v>129222589017</v>
      </c>
      <c r="L191" s="10">
        <f t="shared" si="74"/>
        <v>558622139</v>
      </c>
      <c r="M191" s="10">
        <f t="shared" si="74"/>
        <v>1023376098</v>
      </c>
      <c r="N191" s="10">
        <f t="shared" si="74"/>
        <v>1581998237</v>
      </c>
      <c r="O191" s="10">
        <f t="shared" si="74"/>
        <v>1246064011</v>
      </c>
      <c r="P191" s="10">
        <f t="shared" si="74"/>
        <v>1137477577</v>
      </c>
      <c r="Q191" s="10">
        <f t="shared" si="74"/>
        <v>2383541588</v>
      </c>
      <c r="R191" s="10">
        <f t="shared" si="74"/>
        <v>44728785</v>
      </c>
      <c r="S191" s="10">
        <f t="shared" si="74"/>
        <v>21253603</v>
      </c>
      <c r="T191" s="10">
        <f t="shared" si="74"/>
        <v>65982388</v>
      </c>
      <c r="U191" s="10">
        <f t="shared" si="74"/>
        <v>467295006</v>
      </c>
      <c r="V191" s="10">
        <f t="shared" si="74"/>
        <v>520139855</v>
      </c>
      <c r="W191" s="10">
        <f t="shared" si="74"/>
        <v>987434861</v>
      </c>
      <c r="X191" s="10">
        <f t="shared" si="74"/>
        <v>49552756201</v>
      </c>
      <c r="Y191" s="10">
        <f t="shared" si="74"/>
        <v>7927762541</v>
      </c>
      <c r="Z191" s="10">
        <f t="shared" si="74"/>
        <v>57480518742</v>
      </c>
      <c r="AA191" s="10">
        <f t="shared" si="74"/>
        <v>9745984450</v>
      </c>
      <c r="AB191" s="10">
        <f t="shared" si="74"/>
        <v>4137918980</v>
      </c>
      <c r="AC191" s="10">
        <f t="shared" si="74"/>
        <v>13883903430</v>
      </c>
      <c r="AD191" s="10">
        <f t="shared" si="74"/>
        <v>515232307</v>
      </c>
      <c r="AE191" s="10">
        <f t="shared" si="74"/>
        <v>324200476</v>
      </c>
      <c r="AF191" s="10">
        <f t="shared" si="74"/>
        <v>839432783</v>
      </c>
    </row>
    <row r="192" spans="1:32" ht="20.100000000000001" customHeight="1">
      <c r="A192" s="69" t="s">
        <v>79</v>
      </c>
      <c r="B192" s="18" t="s">
        <v>2</v>
      </c>
      <c r="C192" s="5">
        <f t="shared" ref="C192:AF195" si="75">C6+C11+C16+C21+C26+C31+C36+C41+C46+C51+C56+C61+C66+C71+C76+C81+C86+C91+C96+C101+C106+C111+C116+C121+C126+C131+C136+C141+C146+C151+C156+C161+C166+C171+C176+C181+C186</f>
        <v>57455084140</v>
      </c>
      <c r="D192" s="5">
        <f t="shared" si="75"/>
        <v>47499868346</v>
      </c>
      <c r="E192" s="6">
        <f t="shared" si="75"/>
        <v>104954952486</v>
      </c>
      <c r="F192" s="5">
        <f t="shared" si="75"/>
        <v>39580758379</v>
      </c>
      <c r="G192" s="5">
        <f t="shared" si="75"/>
        <v>36310180354</v>
      </c>
      <c r="H192" s="7">
        <f t="shared" si="75"/>
        <v>75890938733</v>
      </c>
      <c r="I192" s="5">
        <f t="shared" si="75"/>
        <v>11056619941</v>
      </c>
      <c r="J192" s="5">
        <f t="shared" si="75"/>
        <v>8828423989</v>
      </c>
      <c r="K192" s="7">
        <f t="shared" si="75"/>
        <v>19885043930</v>
      </c>
      <c r="L192" s="5">
        <f t="shared" si="75"/>
        <v>268400439</v>
      </c>
      <c r="M192" s="5">
        <f t="shared" si="75"/>
        <v>731349689</v>
      </c>
      <c r="N192" s="7">
        <f t="shared" si="75"/>
        <v>999750128</v>
      </c>
      <c r="O192" s="5">
        <f t="shared" si="75"/>
        <v>782214349</v>
      </c>
      <c r="P192" s="5">
        <f t="shared" si="75"/>
        <v>640221243</v>
      </c>
      <c r="Q192" s="7">
        <f t="shared" si="75"/>
        <v>1422435592</v>
      </c>
      <c r="R192" s="5">
        <f t="shared" si="75"/>
        <v>30017773</v>
      </c>
      <c r="S192" s="5">
        <f t="shared" si="75"/>
        <v>20160677</v>
      </c>
      <c r="T192" s="7">
        <f t="shared" si="75"/>
        <v>50178450</v>
      </c>
      <c r="U192" s="5">
        <f t="shared" si="75"/>
        <v>144254813</v>
      </c>
      <c r="V192" s="5">
        <f t="shared" si="75"/>
        <v>332058456</v>
      </c>
      <c r="W192" s="7">
        <f t="shared" si="75"/>
        <v>476313269</v>
      </c>
      <c r="X192" s="5">
        <f t="shared" si="75"/>
        <v>5299913705</v>
      </c>
      <c r="Y192" s="5">
        <f t="shared" si="75"/>
        <v>352888987</v>
      </c>
      <c r="Z192" s="8">
        <f t="shared" si="75"/>
        <v>5652802692</v>
      </c>
      <c r="AA192" s="5">
        <f t="shared" si="75"/>
        <v>0</v>
      </c>
      <c r="AB192" s="5">
        <f t="shared" si="75"/>
        <v>45820454</v>
      </c>
      <c r="AC192" s="8">
        <f t="shared" si="75"/>
        <v>45820454</v>
      </c>
      <c r="AD192" s="5">
        <f t="shared" si="75"/>
        <v>292904741</v>
      </c>
      <c r="AE192" s="5">
        <f t="shared" si="75"/>
        <v>238764497</v>
      </c>
      <c r="AF192" s="6">
        <f t="shared" si="75"/>
        <v>531669238</v>
      </c>
    </row>
    <row r="193" spans="1:32" ht="21.75" customHeight="1">
      <c r="A193" s="53"/>
      <c r="B193" s="17" t="s">
        <v>3</v>
      </c>
      <c r="C193" s="5">
        <f t="shared" si="75"/>
        <v>33809110350</v>
      </c>
      <c r="D193" s="5">
        <f t="shared" si="75"/>
        <v>25935682084</v>
      </c>
      <c r="E193" s="6">
        <f t="shared" si="75"/>
        <v>59744792434</v>
      </c>
      <c r="F193" s="5">
        <f t="shared" si="75"/>
        <v>10993511717</v>
      </c>
      <c r="G193" s="5">
        <f t="shared" si="75"/>
        <v>12750531056</v>
      </c>
      <c r="H193" s="7">
        <f t="shared" si="75"/>
        <v>23744042773</v>
      </c>
      <c r="I193" s="5">
        <f t="shared" si="75"/>
        <v>8164004267</v>
      </c>
      <c r="J193" s="5">
        <f t="shared" si="75"/>
        <v>8391253915</v>
      </c>
      <c r="K193" s="7">
        <f t="shared" si="75"/>
        <v>16555258182</v>
      </c>
      <c r="L193" s="5">
        <f t="shared" si="75"/>
        <v>149798219</v>
      </c>
      <c r="M193" s="5">
        <f t="shared" si="75"/>
        <v>168902591</v>
      </c>
      <c r="N193" s="7">
        <f t="shared" si="75"/>
        <v>318700810</v>
      </c>
      <c r="O193" s="5">
        <f t="shared" si="75"/>
        <v>126012220</v>
      </c>
      <c r="P193" s="5">
        <f t="shared" si="75"/>
        <v>162197586</v>
      </c>
      <c r="Q193" s="7">
        <f t="shared" si="75"/>
        <v>288209806</v>
      </c>
      <c r="R193" s="5">
        <f t="shared" si="75"/>
        <v>14711012</v>
      </c>
      <c r="S193" s="5">
        <f t="shared" si="75"/>
        <v>1089634</v>
      </c>
      <c r="T193" s="7">
        <f t="shared" si="75"/>
        <v>15800646</v>
      </c>
      <c r="U193" s="5">
        <f t="shared" si="75"/>
        <v>12888983</v>
      </c>
      <c r="V193" s="5">
        <f t="shared" si="75"/>
        <v>15328457</v>
      </c>
      <c r="W193" s="7">
        <f t="shared" si="75"/>
        <v>28217440</v>
      </c>
      <c r="X193" s="5">
        <f t="shared" si="75"/>
        <v>4916010327</v>
      </c>
      <c r="Y193" s="5">
        <f t="shared" si="75"/>
        <v>476046470</v>
      </c>
      <c r="Z193" s="8">
        <f t="shared" si="75"/>
        <v>5392056797</v>
      </c>
      <c r="AA193" s="5">
        <f t="shared" si="75"/>
        <v>9209846150</v>
      </c>
      <c r="AB193" s="5">
        <f t="shared" si="75"/>
        <v>3884897546</v>
      </c>
      <c r="AC193" s="8">
        <f t="shared" si="75"/>
        <v>13094743696</v>
      </c>
      <c r="AD193" s="5">
        <f t="shared" si="75"/>
        <v>222327455</v>
      </c>
      <c r="AE193" s="5">
        <f t="shared" si="75"/>
        <v>85434829</v>
      </c>
      <c r="AF193" s="6">
        <f t="shared" si="75"/>
        <v>307762284</v>
      </c>
    </row>
    <row r="194" spans="1:32" ht="21.75" customHeight="1">
      <c r="A194" s="53"/>
      <c r="B194" s="17" t="s">
        <v>59</v>
      </c>
      <c r="C194" s="5">
        <f t="shared" si="75"/>
        <v>5747599070</v>
      </c>
      <c r="D194" s="5">
        <f t="shared" si="75"/>
        <v>1166262728</v>
      </c>
      <c r="E194" s="6">
        <f t="shared" si="75"/>
        <v>6913861798</v>
      </c>
      <c r="F194" s="5">
        <f t="shared" si="75"/>
        <v>1412315142</v>
      </c>
      <c r="G194" s="5">
        <f t="shared" si="75"/>
        <v>879789608</v>
      </c>
      <c r="H194" s="7">
        <f t="shared" si="75"/>
        <v>2292104750</v>
      </c>
      <c r="I194" s="5">
        <f t="shared" si="75"/>
        <v>121595026</v>
      </c>
      <c r="J194" s="5">
        <f t="shared" si="75"/>
        <v>39634219</v>
      </c>
      <c r="K194" s="7">
        <f t="shared" si="75"/>
        <v>161229245</v>
      </c>
      <c r="L194" s="5">
        <f t="shared" si="75"/>
        <v>114047</v>
      </c>
      <c r="M194" s="5">
        <f t="shared" si="75"/>
        <v>246338</v>
      </c>
      <c r="N194" s="7">
        <f t="shared" si="75"/>
        <v>360385</v>
      </c>
      <c r="O194" s="5">
        <f t="shared" si="75"/>
        <v>14221175</v>
      </c>
      <c r="P194" s="5">
        <f t="shared" si="75"/>
        <v>0</v>
      </c>
      <c r="Q194" s="7">
        <f t="shared" si="75"/>
        <v>14221175</v>
      </c>
      <c r="R194" s="5">
        <f t="shared" si="75"/>
        <v>0</v>
      </c>
      <c r="S194" s="5">
        <f t="shared" si="75"/>
        <v>0</v>
      </c>
      <c r="T194" s="7">
        <f t="shared" si="75"/>
        <v>0</v>
      </c>
      <c r="U194" s="5">
        <f t="shared" si="75"/>
        <v>0</v>
      </c>
      <c r="V194" s="5">
        <f t="shared" si="75"/>
        <v>1333160</v>
      </c>
      <c r="W194" s="7">
        <f t="shared" si="75"/>
        <v>1333160</v>
      </c>
      <c r="X194" s="5">
        <f t="shared" si="75"/>
        <v>3663215380</v>
      </c>
      <c r="Y194" s="5">
        <f t="shared" si="75"/>
        <v>38058423</v>
      </c>
      <c r="Z194" s="8">
        <f t="shared" si="75"/>
        <v>3701273803</v>
      </c>
      <c r="AA194" s="5">
        <f t="shared" si="75"/>
        <v>536138300</v>
      </c>
      <c r="AB194" s="5">
        <f t="shared" si="75"/>
        <v>207200980</v>
      </c>
      <c r="AC194" s="8">
        <f t="shared" si="75"/>
        <v>743339280</v>
      </c>
      <c r="AD194" s="5">
        <f t="shared" si="75"/>
        <v>0</v>
      </c>
      <c r="AE194" s="5">
        <f t="shared" si="75"/>
        <v>0</v>
      </c>
      <c r="AF194" s="6">
        <f t="shared" si="75"/>
        <v>0</v>
      </c>
    </row>
    <row r="195" spans="1:32" ht="21" customHeight="1" thickBot="1">
      <c r="A195" s="54"/>
      <c r="B195" s="17" t="s">
        <v>4</v>
      </c>
      <c r="C195" s="5">
        <f t="shared" si="75"/>
        <v>130168228581</v>
      </c>
      <c r="D195" s="5">
        <f t="shared" si="75"/>
        <v>99488541840</v>
      </c>
      <c r="E195" s="6">
        <f t="shared" si="75"/>
        <v>229656770421</v>
      </c>
      <c r="F195" s="5">
        <f t="shared" si="75"/>
        <v>50302104695</v>
      </c>
      <c r="G195" s="5">
        <f t="shared" si="75"/>
        <v>42595785142</v>
      </c>
      <c r="H195" s="7">
        <f t="shared" si="75"/>
        <v>92897889837</v>
      </c>
      <c r="I195" s="5">
        <f t="shared" si="75"/>
        <v>43418430075</v>
      </c>
      <c r="J195" s="5">
        <f t="shared" si="75"/>
        <v>49202627585</v>
      </c>
      <c r="K195" s="7">
        <f t="shared" si="75"/>
        <v>92621057660</v>
      </c>
      <c r="L195" s="5">
        <f t="shared" si="75"/>
        <v>140309434</v>
      </c>
      <c r="M195" s="5">
        <f t="shared" si="75"/>
        <v>122877480</v>
      </c>
      <c r="N195" s="7">
        <f t="shared" si="75"/>
        <v>263186914</v>
      </c>
      <c r="O195" s="5">
        <f t="shared" si="75"/>
        <v>323616267</v>
      </c>
      <c r="P195" s="5">
        <f t="shared" si="75"/>
        <v>335058748</v>
      </c>
      <c r="Q195" s="7">
        <f t="shared" si="75"/>
        <v>658675015</v>
      </c>
      <c r="R195" s="5">
        <f t="shared" si="75"/>
        <v>0</v>
      </c>
      <c r="S195" s="5">
        <f t="shared" si="75"/>
        <v>3292</v>
      </c>
      <c r="T195" s="7">
        <f t="shared" si="75"/>
        <v>3292</v>
      </c>
      <c r="U195" s="5">
        <f t="shared" si="75"/>
        <v>310151210</v>
      </c>
      <c r="V195" s="5">
        <f t="shared" si="75"/>
        <v>171419782</v>
      </c>
      <c r="W195" s="7">
        <f t="shared" si="75"/>
        <v>481570992</v>
      </c>
      <c r="X195" s="5">
        <f t="shared" si="75"/>
        <v>35673616789</v>
      </c>
      <c r="Y195" s="5">
        <f t="shared" si="75"/>
        <v>7060768661</v>
      </c>
      <c r="Z195" s="8">
        <f t="shared" si="75"/>
        <v>42734385450</v>
      </c>
      <c r="AA195" s="5">
        <f t="shared" si="75"/>
        <v>0</v>
      </c>
      <c r="AB195" s="5">
        <f t="shared" si="75"/>
        <v>0</v>
      </c>
      <c r="AC195" s="8">
        <f t="shared" si="75"/>
        <v>0</v>
      </c>
      <c r="AD195" s="5">
        <f t="shared" si="75"/>
        <v>111</v>
      </c>
      <c r="AE195" s="5">
        <f t="shared" si="75"/>
        <v>1150</v>
      </c>
      <c r="AF195" s="6">
        <f t="shared" si="75"/>
        <v>1261</v>
      </c>
    </row>
    <row r="196" spans="1:32" ht="21.75" customHeight="1" thickBot="1">
      <c r="A196" s="48" t="s">
        <v>63</v>
      </c>
      <c r="B196" s="49"/>
      <c r="C196" s="27">
        <v>2233187500</v>
      </c>
      <c r="D196" s="28">
        <v>15056312500</v>
      </c>
      <c r="E196" s="29">
        <f>C196+D196</f>
        <v>17289500000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21.75" customHeight="1" thickBot="1">
      <c r="A197" s="50" t="s">
        <v>64</v>
      </c>
      <c r="B197" s="51"/>
      <c r="C197" s="27">
        <f>C191-C196</f>
        <v>224946834641</v>
      </c>
      <c r="D197" s="27">
        <f>D191-D196</f>
        <v>159034042498</v>
      </c>
      <c r="E197" s="27">
        <f>E191-E196</f>
        <v>383980877139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>
      <c r="A198" s="16"/>
      <c r="B198" s="15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</row>
    <row r="199" spans="1:32" ht="16.5" customHeight="1">
      <c r="A199" s="55" t="s">
        <v>72</v>
      </c>
      <c r="B199" s="13" t="s">
        <v>2</v>
      </c>
      <c r="C199" s="14">
        <v>4377774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</row>
    <row r="200" spans="1:32">
      <c r="A200" s="56"/>
      <c r="B200" s="13" t="s">
        <v>56</v>
      </c>
      <c r="C200" s="5">
        <v>19177</v>
      </c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</row>
    <row r="201" spans="1:32">
      <c r="A201" s="56"/>
      <c r="B201" s="13" t="s">
        <v>59</v>
      </c>
      <c r="C201" s="5">
        <v>513</v>
      </c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</row>
    <row r="202" spans="1:32">
      <c r="A202" s="56"/>
      <c r="B202" s="13" t="s">
        <v>4</v>
      </c>
      <c r="C202" s="5">
        <v>5286</v>
      </c>
      <c r="D202" s="11"/>
      <c r="E202" s="11"/>
      <c r="F202" s="11"/>
      <c r="G202" s="11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</row>
    <row r="203" spans="1:32">
      <c r="A203" s="57"/>
      <c r="B203" s="13" t="s">
        <v>57</v>
      </c>
      <c r="C203" s="5">
        <f>C199+C200+C202+C201</f>
        <v>4402750</v>
      </c>
      <c r="D203" s="11"/>
      <c r="E203" s="11"/>
      <c r="F203" s="11"/>
      <c r="G203" s="11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</row>
    <row r="204" spans="1:32">
      <c r="A204" s="11"/>
      <c r="B204" s="11"/>
      <c r="C204" s="11"/>
      <c r="D204" s="11"/>
      <c r="E204" s="11"/>
      <c r="F204" s="11"/>
      <c r="G204" s="11"/>
    </row>
    <row r="205" spans="1:32" s="33" customFormat="1" ht="22.95" customHeight="1">
      <c r="A205" s="70" t="s">
        <v>70</v>
      </c>
      <c r="B205" s="71"/>
      <c r="C205" s="71"/>
      <c r="D205" s="72"/>
      <c r="E205" s="72"/>
      <c r="F205" s="72"/>
      <c r="G205" s="72"/>
      <c r="H205" s="7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</row>
    <row r="206" spans="1:32" s="33" customFormat="1" ht="30.75" customHeight="1">
      <c r="A206" s="70" t="s">
        <v>66</v>
      </c>
      <c r="B206" s="71"/>
      <c r="C206" s="7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</row>
    <row r="207" spans="1:32">
      <c r="A207" s="11"/>
      <c r="B207" s="11"/>
      <c r="C207" s="11"/>
      <c r="D207" s="11"/>
      <c r="E207" s="11"/>
      <c r="F207" s="11"/>
      <c r="G207" s="32"/>
      <c r="H207" s="32"/>
      <c r="I207" s="32"/>
    </row>
    <row r="208" spans="1:32">
      <c r="A208" s="4"/>
      <c r="B208" s="4"/>
      <c r="G208" s="32"/>
      <c r="H208" s="32"/>
      <c r="I208" s="32"/>
    </row>
    <row r="209" spans="1:9">
      <c r="A209" s="4"/>
      <c r="B209" s="4"/>
      <c r="G209" s="32"/>
      <c r="H209" s="32"/>
      <c r="I209" s="32"/>
    </row>
    <row r="210" spans="1:9">
      <c r="A210" s="4"/>
      <c r="B210" s="4"/>
      <c r="G210" s="32"/>
      <c r="H210" s="32"/>
      <c r="I210" s="32"/>
    </row>
    <row r="211" spans="1:9">
      <c r="A211" s="4"/>
      <c r="B211" s="4"/>
      <c r="G211" s="32"/>
      <c r="H211" s="32"/>
      <c r="I211" s="32"/>
    </row>
    <row r="212" spans="1:9">
      <c r="A212" s="4"/>
      <c r="B212" s="4"/>
      <c r="G212" s="32"/>
      <c r="H212" s="32"/>
      <c r="I212" s="32"/>
    </row>
    <row r="213" spans="1:9">
      <c r="A213" s="4"/>
      <c r="B213" s="4"/>
    </row>
  </sheetData>
  <mergeCells count="57">
    <mergeCell ref="X4:Z4"/>
    <mergeCell ref="AA4:AC4"/>
    <mergeCell ref="A1:AF1"/>
    <mergeCell ref="A2:AF2"/>
    <mergeCell ref="A3:A5"/>
    <mergeCell ref="C3:E4"/>
    <mergeCell ref="F3:W3"/>
    <mergeCell ref="X3:AC3"/>
    <mergeCell ref="AD3:AF4"/>
    <mergeCell ref="F4:H4"/>
    <mergeCell ref="I4:K4"/>
    <mergeCell ref="A31:A34"/>
    <mergeCell ref="L4:N4"/>
    <mergeCell ref="O4:Q4"/>
    <mergeCell ref="R4:T4"/>
    <mergeCell ref="U4:W4"/>
    <mergeCell ref="A6:A9"/>
    <mergeCell ref="A11:A14"/>
    <mergeCell ref="A16:A19"/>
    <mergeCell ref="A21:A24"/>
    <mergeCell ref="A26:A29"/>
    <mergeCell ref="A91:A94"/>
    <mergeCell ref="A36:A39"/>
    <mergeCell ref="A41:A44"/>
    <mergeCell ref="A46:A49"/>
    <mergeCell ref="A51:A54"/>
    <mergeCell ref="A56:A59"/>
    <mergeCell ref="A61:A64"/>
    <mergeCell ref="A66:A69"/>
    <mergeCell ref="A71:A74"/>
    <mergeCell ref="A76:A79"/>
    <mergeCell ref="A81:A84"/>
    <mergeCell ref="A86:A89"/>
    <mergeCell ref="A151:A154"/>
    <mergeCell ref="A96:A99"/>
    <mergeCell ref="A101:A104"/>
    <mergeCell ref="A106:A109"/>
    <mergeCell ref="A111:A114"/>
    <mergeCell ref="A116:A119"/>
    <mergeCell ref="A121:A124"/>
    <mergeCell ref="A126:A129"/>
    <mergeCell ref="A131:A134"/>
    <mergeCell ref="A136:A139"/>
    <mergeCell ref="A141:A144"/>
    <mergeCell ref="A146:A149"/>
    <mergeCell ref="A161:A164"/>
    <mergeCell ref="A166:A169"/>
    <mergeCell ref="A171:A174"/>
    <mergeCell ref="A176:A179"/>
    <mergeCell ref="A181:A184"/>
    <mergeCell ref="A206:C206"/>
    <mergeCell ref="A186:A189"/>
    <mergeCell ref="A192:A195"/>
    <mergeCell ref="A196:B196"/>
    <mergeCell ref="A197:B197"/>
    <mergeCell ref="A199:A203"/>
    <mergeCell ref="A205:H205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30" fitToHeight="2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B33D6-ECFE-45E5-88D4-0F7D58CF99EF}">
  <sheetPr>
    <pageSetUpPr fitToPage="1"/>
  </sheetPr>
  <dimension ref="A1:AF216"/>
  <sheetViews>
    <sheetView topLeftCell="A186" workbookViewId="0">
      <selection activeCell="E197" sqref="E197"/>
    </sheetView>
  </sheetViews>
  <sheetFormatPr defaultColWidth="12" defaultRowHeight="16.2"/>
  <cols>
    <col min="1" max="1" width="15.33203125" style="2" bestFit="1" customWidth="1"/>
    <col min="2" max="2" width="20.109375" style="3" customWidth="1"/>
    <col min="3" max="5" width="19.88671875" style="4" bestFit="1" customWidth="1"/>
    <col min="6" max="7" width="18.5546875" style="4" bestFit="1" customWidth="1"/>
    <col min="8" max="8" width="19.88671875" style="4" bestFit="1" customWidth="1"/>
    <col min="9" max="10" width="18.5546875" style="4" bestFit="1" customWidth="1"/>
    <col min="11" max="11" width="19.88671875" style="4" bestFit="1" customWidth="1"/>
    <col min="12" max="14" width="15.109375" style="4" bestFit="1" customWidth="1"/>
    <col min="15" max="15" width="17.21875" style="4" bestFit="1" customWidth="1"/>
    <col min="16" max="16" width="15.109375" style="4" bestFit="1" customWidth="1"/>
    <col min="17" max="17" width="17.21875" style="4" bestFit="1" customWidth="1"/>
    <col min="18" max="20" width="13.77734375" style="4" bestFit="1" customWidth="1"/>
    <col min="21" max="23" width="15.109375" style="4" bestFit="1" customWidth="1"/>
    <col min="24" max="24" width="18.5546875" style="4" bestFit="1" customWidth="1"/>
    <col min="25" max="25" width="17.21875" style="4" bestFit="1" customWidth="1"/>
    <col min="26" max="26" width="18.5546875" style="4" bestFit="1" customWidth="1"/>
    <col min="27" max="28" width="17.21875" style="4" bestFit="1" customWidth="1"/>
    <col min="29" max="29" width="18.5546875" style="4" bestFit="1" customWidth="1"/>
    <col min="30" max="32" width="15.109375" style="4" bestFit="1" customWidth="1"/>
    <col min="33" max="16384" width="12" style="1"/>
  </cols>
  <sheetData>
    <row r="1" spans="1:32" ht="37.5" customHeight="1">
      <c r="A1" s="58" t="s">
        <v>75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2" ht="26.25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23" customFormat="1" ht="20.7" customHeight="1">
      <c r="A3" s="60" t="s">
        <v>22</v>
      </c>
      <c r="B3" s="60" t="s">
        <v>1</v>
      </c>
      <c r="C3" s="61" t="s">
        <v>83</v>
      </c>
      <c r="D3" s="62"/>
      <c r="E3" s="62"/>
      <c r="F3" s="63" t="s">
        <v>9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4" t="s">
        <v>10</v>
      </c>
      <c r="Y3" s="64"/>
      <c r="Z3" s="64"/>
      <c r="AA3" s="64"/>
      <c r="AB3" s="64"/>
      <c r="AC3" s="64"/>
      <c r="AD3" s="65" t="s">
        <v>11</v>
      </c>
      <c r="AE3" s="66"/>
      <c r="AF3" s="66"/>
    </row>
    <row r="4" spans="1:32" s="23" customFormat="1" ht="19.95" customHeight="1">
      <c r="A4" s="60"/>
      <c r="B4" s="60" t="s">
        <v>1</v>
      </c>
      <c r="C4" s="62"/>
      <c r="D4" s="62"/>
      <c r="E4" s="62"/>
      <c r="F4" s="67" t="s">
        <v>12</v>
      </c>
      <c r="G4" s="67"/>
      <c r="H4" s="67"/>
      <c r="I4" s="67" t="s">
        <v>13</v>
      </c>
      <c r="J4" s="67"/>
      <c r="K4" s="67"/>
      <c r="L4" s="67" t="s">
        <v>14</v>
      </c>
      <c r="M4" s="67"/>
      <c r="N4" s="67"/>
      <c r="O4" s="67" t="s">
        <v>15</v>
      </c>
      <c r="P4" s="67"/>
      <c r="Q4" s="67"/>
      <c r="R4" s="67" t="s">
        <v>60</v>
      </c>
      <c r="S4" s="67"/>
      <c r="T4" s="67"/>
      <c r="U4" s="67" t="s">
        <v>16</v>
      </c>
      <c r="V4" s="67"/>
      <c r="W4" s="67"/>
      <c r="X4" s="68" t="s">
        <v>17</v>
      </c>
      <c r="Y4" s="68"/>
      <c r="Z4" s="68"/>
      <c r="AA4" s="68" t="s">
        <v>18</v>
      </c>
      <c r="AB4" s="68"/>
      <c r="AC4" s="68"/>
      <c r="AD4" s="66"/>
      <c r="AE4" s="66"/>
      <c r="AF4" s="66"/>
    </row>
    <row r="5" spans="1:32" s="23" customFormat="1" ht="19.95" customHeight="1">
      <c r="A5" s="60"/>
      <c r="B5" s="60"/>
      <c r="C5" s="24" t="s">
        <v>19</v>
      </c>
      <c r="D5" s="24" t="s">
        <v>20</v>
      </c>
      <c r="E5" s="24" t="s">
        <v>21</v>
      </c>
      <c r="F5" s="26" t="s">
        <v>19</v>
      </c>
      <c r="G5" s="26" t="s">
        <v>20</v>
      </c>
      <c r="H5" s="26" t="s">
        <v>21</v>
      </c>
      <c r="I5" s="26" t="s">
        <v>19</v>
      </c>
      <c r="J5" s="26" t="s">
        <v>20</v>
      </c>
      <c r="K5" s="26" t="s">
        <v>21</v>
      </c>
      <c r="L5" s="26" t="s">
        <v>19</v>
      </c>
      <c r="M5" s="26" t="s">
        <v>20</v>
      </c>
      <c r="N5" s="26" t="s">
        <v>21</v>
      </c>
      <c r="O5" s="26" t="s">
        <v>19</v>
      </c>
      <c r="P5" s="26" t="s">
        <v>20</v>
      </c>
      <c r="Q5" s="26" t="s">
        <v>21</v>
      </c>
      <c r="R5" s="26" t="s">
        <v>19</v>
      </c>
      <c r="S5" s="26" t="s">
        <v>20</v>
      </c>
      <c r="T5" s="26" t="s">
        <v>21</v>
      </c>
      <c r="U5" s="26" t="s">
        <v>19</v>
      </c>
      <c r="V5" s="26" t="s">
        <v>20</v>
      </c>
      <c r="W5" s="26" t="s">
        <v>21</v>
      </c>
      <c r="X5" s="25" t="s">
        <v>19</v>
      </c>
      <c r="Y5" s="25" t="s">
        <v>20</v>
      </c>
      <c r="Z5" s="25" t="s">
        <v>21</v>
      </c>
      <c r="AA5" s="25" t="s">
        <v>19</v>
      </c>
      <c r="AB5" s="25" t="s">
        <v>20</v>
      </c>
      <c r="AC5" s="25" t="s">
        <v>21</v>
      </c>
      <c r="AD5" s="24" t="s">
        <v>19</v>
      </c>
      <c r="AE5" s="24" t="s">
        <v>20</v>
      </c>
      <c r="AF5" s="24" t="s">
        <v>21</v>
      </c>
    </row>
    <row r="6" spans="1:32" ht="19.5" customHeight="1">
      <c r="A6" s="52" t="s">
        <v>23</v>
      </c>
      <c r="B6" s="18" t="s">
        <v>2</v>
      </c>
      <c r="C6" s="5">
        <f>F6+I6+L6+O6+U6+X6+AA6+AD6+R6</f>
        <v>34818935799</v>
      </c>
      <c r="D6" s="5">
        <f>G6+J6+M6+P6+V6+Y6+AB6+AE6+S6</f>
        <v>28578188654</v>
      </c>
      <c r="E6" s="6">
        <f>H6+K6+N6+Q6+W6+Z6+AC6+AF6+T6</f>
        <v>63397124453</v>
      </c>
      <c r="F6" s="5">
        <v>23178853684</v>
      </c>
      <c r="G6" s="5">
        <v>20382713108</v>
      </c>
      <c r="H6" s="5">
        <f>F6+G6</f>
        <v>43561566792</v>
      </c>
      <c r="I6" s="5">
        <v>9590526997</v>
      </c>
      <c r="J6" s="5">
        <v>7478059920</v>
      </c>
      <c r="K6" s="5">
        <f>I6+J6</f>
        <v>17068586917</v>
      </c>
      <c r="L6" s="5">
        <v>6941189</v>
      </c>
      <c r="M6" s="5">
        <v>13444790</v>
      </c>
      <c r="N6" s="5">
        <f>L6+M6</f>
        <v>20385979</v>
      </c>
      <c r="O6" s="5">
        <v>780660299</v>
      </c>
      <c r="P6" s="5">
        <v>415993391</v>
      </c>
      <c r="Q6" s="5">
        <f>O6+P6</f>
        <v>1196653690</v>
      </c>
      <c r="R6" s="5">
        <v>32564504</v>
      </c>
      <c r="S6" s="5">
        <v>16900562</v>
      </c>
      <c r="T6" s="5">
        <f>R6+S6</f>
        <v>49465066</v>
      </c>
      <c r="U6" s="5">
        <v>56515141</v>
      </c>
      <c r="V6" s="5">
        <v>88042079</v>
      </c>
      <c r="W6" s="5">
        <f>U6+V6</f>
        <v>144557220</v>
      </c>
      <c r="X6" s="5">
        <v>1159054725</v>
      </c>
      <c r="Y6" s="5">
        <v>148928839</v>
      </c>
      <c r="Z6" s="8">
        <f>X6+Y6</f>
        <v>1307983564</v>
      </c>
      <c r="AA6" s="5">
        <v>960060</v>
      </c>
      <c r="AB6" s="5">
        <v>7103360</v>
      </c>
      <c r="AC6" s="8">
        <f>AA6+AB6</f>
        <v>8063420</v>
      </c>
      <c r="AD6" s="5">
        <v>12859200</v>
      </c>
      <c r="AE6" s="5">
        <v>27002605</v>
      </c>
      <c r="AF6" s="6">
        <f>AD6+AE6</f>
        <v>39861805</v>
      </c>
    </row>
    <row r="7" spans="1:32" ht="19.5" customHeight="1">
      <c r="A7" s="53"/>
      <c r="B7" s="17" t="s">
        <v>3</v>
      </c>
      <c r="C7" s="5">
        <f t="shared" ref="C7:E9" si="0">F7+I7+L7+O7+U7+X7+AA7+AD7+R7</f>
        <v>15182395019</v>
      </c>
      <c r="D7" s="5">
        <f t="shared" si="0"/>
        <v>13259073574</v>
      </c>
      <c r="E7" s="6">
        <f t="shared" si="0"/>
        <v>28441468593</v>
      </c>
      <c r="F7" s="5">
        <v>6403959549</v>
      </c>
      <c r="G7" s="5">
        <v>6090536355</v>
      </c>
      <c r="H7" s="5">
        <f>F7+G7</f>
        <v>12494495904</v>
      </c>
      <c r="I7" s="5">
        <v>7115479163</v>
      </c>
      <c r="J7" s="5">
        <v>6589050726</v>
      </c>
      <c r="K7" s="5">
        <f>I7+J7</f>
        <v>13704529889</v>
      </c>
      <c r="L7" s="5">
        <v>0</v>
      </c>
      <c r="M7" s="5">
        <v>0</v>
      </c>
      <c r="N7" s="5">
        <f>L7+M7</f>
        <v>0</v>
      </c>
      <c r="O7" s="5">
        <v>104813594</v>
      </c>
      <c r="P7" s="5">
        <v>72736699</v>
      </c>
      <c r="Q7" s="5">
        <f>O7+P7</f>
        <v>177550293</v>
      </c>
      <c r="R7" s="5">
        <v>11113255</v>
      </c>
      <c r="S7" s="5">
        <v>16155834</v>
      </c>
      <c r="T7" s="5">
        <f>R7+S7</f>
        <v>27269089</v>
      </c>
      <c r="U7" s="5">
        <v>2365146</v>
      </c>
      <c r="V7" s="5">
        <v>658190</v>
      </c>
      <c r="W7" s="5">
        <f>U7+V7</f>
        <v>3023336</v>
      </c>
      <c r="X7" s="5">
        <v>1177313658</v>
      </c>
      <c r="Y7" s="5">
        <v>170385186</v>
      </c>
      <c r="Z7" s="8">
        <f>X7+Y7</f>
        <v>1347698844</v>
      </c>
      <c r="AA7" s="5">
        <v>367350654</v>
      </c>
      <c r="AB7" s="5">
        <v>319550584</v>
      </c>
      <c r="AC7" s="8">
        <f>AA7+AB7</f>
        <v>686901238</v>
      </c>
      <c r="AD7" s="5">
        <v>0</v>
      </c>
      <c r="AE7" s="5">
        <v>0</v>
      </c>
      <c r="AF7" s="6">
        <f>AD7+AE7</f>
        <v>0</v>
      </c>
    </row>
    <row r="8" spans="1:32" ht="19.5" customHeight="1">
      <c r="A8" s="53"/>
      <c r="B8" s="17" t="s">
        <v>59</v>
      </c>
      <c r="C8" s="5">
        <f t="shared" si="0"/>
        <v>953903167</v>
      </c>
      <c r="D8" s="5">
        <f t="shared" si="0"/>
        <v>744369910</v>
      </c>
      <c r="E8" s="6">
        <f t="shared" si="0"/>
        <v>1698273077</v>
      </c>
      <c r="F8" s="5">
        <v>844051943</v>
      </c>
      <c r="G8" s="5">
        <v>632036594</v>
      </c>
      <c r="H8" s="5">
        <f>F8+G8</f>
        <v>1476088537</v>
      </c>
      <c r="I8" s="5">
        <v>20266369</v>
      </c>
      <c r="J8" s="5">
        <v>76468126</v>
      </c>
      <c r="K8" s="5">
        <f>I8+J8</f>
        <v>96734495</v>
      </c>
      <c r="L8" s="5">
        <v>0</v>
      </c>
      <c r="M8" s="5">
        <v>0</v>
      </c>
      <c r="N8" s="5">
        <f>L8+M8</f>
        <v>0</v>
      </c>
      <c r="O8" s="5">
        <v>8878760</v>
      </c>
      <c r="P8" s="5">
        <v>0</v>
      </c>
      <c r="Q8" s="5">
        <f>O8+P8</f>
        <v>8878760</v>
      </c>
      <c r="R8" s="5">
        <v>0</v>
      </c>
      <c r="S8" s="5">
        <v>0</v>
      </c>
      <c r="T8" s="5">
        <f>R8+S8</f>
        <v>0</v>
      </c>
      <c r="U8" s="5">
        <v>0</v>
      </c>
      <c r="V8" s="5">
        <v>0</v>
      </c>
      <c r="W8" s="5">
        <f>U8+V8</f>
        <v>0</v>
      </c>
      <c r="X8" s="5">
        <v>7583930</v>
      </c>
      <c r="Y8" s="5">
        <v>0</v>
      </c>
      <c r="Z8" s="8">
        <f>X8+Y8</f>
        <v>7583930</v>
      </c>
      <c r="AA8" s="5">
        <v>73122165</v>
      </c>
      <c r="AB8" s="5">
        <v>35865190</v>
      </c>
      <c r="AC8" s="8">
        <f>AA8+AB8</f>
        <v>108987355</v>
      </c>
      <c r="AD8" s="5">
        <v>0</v>
      </c>
      <c r="AE8" s="5">
        <v>0</v>
      </c>
      <c r="AF8" s="6">
        <f>AD8+AE8</f>
        <v>0</v>
      </c>
    </row>
    <row r="9" spans="1:32" ht="19.5" customHeight="1">
      <c r="A9" s="54"/>
      <c r="B9" s="17" t="s">
        <v>4</v>
      </c>
      <c r="C9" s="5">
        <f t="shared" si="0"/>
        <v>81314184933</v>
      </c>
      <c r="D9" s="5">
        <f t="shared" si="0"/>
        <v>57878628834</v>
      </c>
      <c r="E9" s="6">
        <f t="shared" si="0"/>
        <v>139192813767</v>
      </c>
      <c r="F9" s="5">
        <v>27896438752</v>
      </c>
      <c r="G9" s="5">
        <v>22934546943</v>
      </c>
      <c r="H9" s="5">
        <f>F9+G9</f>
        <v>50830985695</v>
      </c>
      <c r="I9" s="5">
        <v>38027105154</v>
      </c>
      <c r="J9" s="5">
        <v>33196494908</v>
      </c>
      <c r="K9" s="5">
        <f>I9+J9</f>
        <v>71223600062</v>
      </c>
      <c r="L9" s="5">
        <v>0</v>
      </c>
      <c r="M9" s="5">
        <v>2409848</v>
      </c>
      <c r="N9" s="5">
        <f>L9+M9</f>
        <v>2409848</v>
      </c>
      <c r="O9" s="5">
        <v>219824559</v>
      </c>
      <c r="P9" s="5">
        <v>138194895</v>
      </c>
      <c r="Q9" s="5">
        <f>O9+P9</f>
        <v>358019454</v>
      </c>
      <c r="R9" s="5">
        <v>298355</v>
      </c>
      <c r="S9" s="5">
        <v>3646</v>
      </c>
      <c r="T9" s="5">
        <f>R9+S9</f>
        <v>302001</v>
      </c>
      <c r="U9" s="5">
        <v>141756293</v>
      </c>
      <c r="V9" s="5">
        <v>83371020</v>
      </c>
      <c r="W9" s="5">
        <f>U9+V9</f>
        <v>225127313</v>
      </c>
      <c r="X9" s="5">
        <v>15028761820</v>
      </c>
      <c r="Y9" s="5">
        <v>1523607574</v>
      </c>
      <c r="Z9" s="8">
        <f>X9+Y9</f>
        <v>16552369394</v>
      </c>
      <c r="AA9" s="5">
        <v>0</v>
      </c>
      <c r="AB9" s="5">
        <v>0</v>
      </c>
      <c r="AC9" s="8">
        <f>AA9+AB9</f>
        <v>0</v>
      </c>
      <c r="AD9" s="5">
        <v>0</v>
      </c>
      <c r="AE9" s="5">
        <v>0</v>
      </c>
      <c r="AF9" s="6">
        <f>AD9+AE9</f>
        <v>0</v>
      </c>
    </row>
    <row r="10" spans="1:32" ht="19.5" customHeight="1" thickBot="1">
      <c r="A10" s="22" t="s">
        <v>5</v>
      </c>
      <c r="B10" s="21"/>
      <c r="C10" s="9">
        <f t="shared" ref="C10:AF10" si="1">SUM(C6:C9)</f>
        <v>132269418918</v>
      </c>
      <c r="D10" s="9">
        <f t="shared" si="1"/>
        <v>100460260972</v>
      </c>
      <c r="E10" s="9">
        <f t="shared" si="1"/>
        <v>232729679890</v>
      </c>
      <c r="F10" s="9">
        <f t="shared" si="1"/>
        <v>58323303928</v>
      </c>
      <c r="G10" s="9">
        <f t="shared" si="1"/>
        <v>50039833000</v>
      </c>
      <c r="H10" s="9">
        <f t="shared" si="1"/>
        <v>108363136928</v>
      </c>
      <c r="I10" s="9">
        <f t="shared" si="1"/>
        <v>54753377683</v>
      </c>
      <c r="J10" s="9">
        <f t="shared" si="1"/>
        <v>47340073680</v>
      </c>
      <c r="K10" s="9">
        <f t="shared" si="1"/>
        <v>102093451363</v>
      </c>
      <c r="L10" s="9">
        <f t="shared" si="1"/>
        <v>6941189</v>
      </c>
      <c r="M10" s="9">
        <f t="shared" si="1"/>
        <v>15854638</v>
      </c>
      <c r="N10" s="9">
        <f t="shared" si="1"/>
        <v>22795827</v>
      </c>
      <c r="O10" s="9">
        <f t="shared" si="1"/>
        <v>1114177212</v>
      </c>
      <c r="P10" s="9">
        <f t="shared" si="1"/>
        <v>626924985</v>
      </c>
      <c r="Q10" s="9">
        <f t="shared" si="1"/>
        <v>1741102197</v>
      </c>
      <c r="R10" s="9">
        <f t="shared" si="1"/>
        <v>43976114</v>
      </c>
      <c r="S10" s="9">
        <f t="shared" si="1"/>
        <v>33060042</v>
      </c>
      <c r="T10" s="9">
        <f t="shared" si="1"/>
        <v>77036156</v>
      </c>
      <c r="U10" s="9">
        <f t="shared" si="1"/>
        <v>200636580</v>
      </c>
      <c r="V10" s="9">
        <f t="shared" si="1"/>
        <v>172071289</v>
      </c>
      <c r="W10" s="9">
        <f t="shared" si="1"/>
        <v>372707869</v>
      </c>
      <c r="X10" s="9">
        <f t="shared" si="1"/>
        <v>17372714133</v>
      </c>
      <c r="Y10" s="9">
        <f t="shared" si="1"/>
        <v>1842921599</v>
      </c>
      <c r="Z10" s="9">
        <f t="shared" si="1"/>
        <v>19215635732</v>
      </c>
      <c r="AA10" s="9">
        <f t="shared" si="1"/>
        <v>441432879</v>
      </c>
      <c r="AB10" s="9">
        <f t="shared" si="1"/>
        <v>362519134</v>
      </c>
      <c r="AC10" s="9">
        <f t="shared" si="1"/>
        <v>803952013</v>
      </c>
      <c r="AD10" s="9">
        <f t="shared" si="1"/>
        <v>12859200</v>
      </c>
      <c r="AE10" s="9">
        <f t="shared" si="1"/>
        <v>27002605</v>
      </c>
      <c r="AF10" s="9">
        <f t="shared" si="1"/>
        <v>39861805</v>
      </c>
    </row>
    <row r="11" spans="1:32" ht="19.5" customHeight="1">
      <c r="A11" s="52" t="s">
        <v>24</v>
      </c>
      <c r="B11" s="18" t="s">
        <v>2</v>
      </c>
      <c r="C11" s="5">
        <f>F11+I11+L11+O11+U11+X11+AA11+AD11+R11</f>
        <v>10377238</v>
      </c>
      <c r="D11" s="5">
        <f>G11+J11+M11+P11+V11+Y11+AB11+AE11+S11</f>
        <v>6082063</v>
      </c>
      <c r="E11" s="6">
        <f>H11+K11+N11+Q11+W11+Z11+AC11+AF11+T11</f>
        <v>16459301</v>
      </c>
      <c r="F11" s="5">
        <v>2578337</v>
      </c>
      <c r="G11" s="5">
        <v>6082063</v>
      </c>
      <c r="H11" s="5">
        <f>F11+G11</f>
        <v>8660400</v>
      </c>
      <c r="I11" s="5">
        <v>0</v>
      </c>
      <c r="J11" s="5">
        <v>0</v>
      </c>
      <c r="K11" s="5">
        <f>I11+J11</f>
        <v>0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0</v>
      </c>
      <c r="V11" s="5">
        <v>0</v>
      </c>
      <c r="W11" s="5">
        <f>U11+V11</f>
        <v>0</v>
      </c>
      <c r="X11" s="5">
        <v>7798901</v>
      </c>
      <c r="Y11" s="5">
        <v>0</v>
      </c>
      <c r="Z11" s="8">
        <f>X11+Y11</f>
        <v>7798901</v>
      </c>
      <c r="AA11" s="5">
        <v>0</v>
      </c>
      <c r="AB11" s="5">
        <v>0</v>
      </c>
      <c r="AC11" s="8">
        <f>AA11+AB11</f>
        <v>0</v>
      </c>
      <c r="AD11" s="5">
        <v>0</v>
      </c>
      <c r="AE11" s="5">
        <v>0</v>
      </c>
      <c r="AF11" s="6">
        <f>AD11+AE11</f>
        <v>0</v>
      </c>
    </row>
    <row r="12" spans="1:32" ht="19.5" customHeight="1">
      <c r="A12" s="53"/>
      <c r="B12" s="17" t="s">
        <v>3</v>
      </c>
      <c r="C12" s="5">
        <f t="shared" ref="C12:E14" si="2">F12+I12+L12+O12+U12+X12+AA12+AD12+R12</f>
        <v>64204775</v>
      </c>
      <c r="D12" s="5">
        <f t="shared" si="2"/>
        <v>62604653</v>
      </c>
      <c r="E12" s="6">
        <f t="shared" si="2"/>
        <v>126809428</v>
      </c>
      <c r="F12" s="5">
        <v>0</v>
      </c>
      <c r="G12" s="5">
        <v>0</v>
      </c>
      <c r="H12" s="5">
        <f>F12+G12</f>
        <v>0</v>
      </c>
      <c r="I12" s="5">
        <v>0</v>
      </c>
      <c r="J12" s="5">
        <v>0</v>
      </c>
      <c r="K12" s="5">
        <f>I12+J12</f>
        <v>0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0</v>
      </c>
      <c r="V12" s="5">
        <v>0</v>
      </c>
      <c r="W12" s="5">
        <f>U12+V12</f>
        <v>0</v>
      </c>
      <c r="X12" s="5">
        <v>64204775</v>
      </c>
      <c r="Y12" s="5">
        <v>62604653</v>
      </c>
      <c r="Z12" s="8">
        <f>X12+Y12</f>
        <v>126809428</v>
      </c>
      <c r="AA12" s="5">
        <v>0</v>
      </c>
      <c r="AB12" s="5">
        <v>0</v>
      </c>
      <c r="AC12" s="8">
        <f>AA12+AB12</f>
        <v>0</v>
      </c>
      <c r="AD12" s="5">
        <v>0</v>
      </c>
      <c r="AE12" s="5">
        <v>0</v>
      </c>
      <c r="AF12" s="6">
        <f>AD12+AE12</f>
        <v>0</v>
      </c>
    </row>
    <row r="13" spans="1:32" ht="19.5" customHeight="1">
      <c r="A13" s="53"/>
      <c r="B13" s="17" t="s">
        <v>59</v>
      </c>
      <c r="C13" s="5">
        <f t="shared" si="2"/>
        <v>0</v>
      </c>
      <c r="D13" s="5">
        <f t="shared" si="2"/>
        <v>0</v>
      </c>
      <c r="E13" s="6">
        <f t="shared" si="2"/>
        <v>0</v>
      </c>
      <c r="F13" s="5">
        <v>0</v>
      </c>
      <c r="G13" s="5">
        <v>0</v>
      </c>
      <c r="H13" s="5">
        <f>F13+G13</f>
        <v>0</v>
      </c>
      <c r="I13" s="5">
        <v>0</v>
      </c>
      <c r="J13" s="5">
        <v>0</v>
      </c>
      <c r="K13" s="5">
        <f>I13+J13</f>
        <v>0</v>
      </c>
      <c r="L13" s="5">
        <v>0</v>
      </c>
      <c r="M13" s="5">
        <v>0</v>
      </c>
      <c r="N13" s="5">
        <f>L13+M13</f>
        <v>0</v>
      </c>
      <c r="O13" s="5">
        <v>0</v>
      </c>
      <c r="P13" s="5">
        <v>0</v>
      </c>
      <c r="Q13" s="5">
        <f>O13+P13</f>
        <v>0</v>
      </c>
      <c r="R13" s="5">
        <v>0</v>
      </c>
      <c r="S13" s="5">
        <v>0</v>
      </c>
      <c r="T13" s="5">
        <f>R13+S13</f>
        <v>0</v>
      </c>
      <c r="U13" s="5">
        <v>0</v>
      </c>
      <c r="V13" s="5">
        <v>0</v>
      </c>
      <c r="W13" s="5">
        <f>U13+V13</f>
        <v>0</v>
      </c>
      <c r="X13" s="5">
        <v>0</v>
      </c>
      <c r="Y13" s="5">
        <v>0</v>
      </c>
      <c r="Z13" s="8">
        <f>X13+Y13</f>
        <v>0</v>
      </c>
      <c r="AA13" s="5">
        <v>0</v>
      </c>
      <c r="AB13" s="5">
        <v>0</v>
      </c>
      <c r="AC13" s="8">
        <f>AA13+AB13</f>
        <v>0</v>
      </c>
      <c r="AD13" s="5">
        <v>0</v>
      </c>
      <c r="AE13" s="5">
        <v>0</v>
      </c>
      <c r="AF13" s="6">
        <f>AD13+AE13</f>
        <v>0</v>
      </c>
    </row>
    <row r="14" spans="1:32" ht="19.5" customHeight="1">
      <c r="A14" s="54"/>
      <c r="B14" s="17" t="s">
        <v>4</v>
      </c>
      <c r="C14" s="5">
        <f t="shared" si="2"/>
        <v>769620438</v>
      </c>
      <c r="D14" s="5">
        <f t="shared" si="2"/>
        <v>21930313</v>
      </c>
      <c r="E14" s="6">
        <f t="shared" si="2"/>
        <v>791550751</v>
      </c>
      <c r="F14" s="5">
        <v>45052692</v>
      </c>
      <c r="G14" s="5">
        <v>17770239</v>
      </c>
      <c r="H14" s="5">
        <f>F14+G14</f>
        <v>62822931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0</v>
      </c>
      <c r="V14" s="5">
        <v>0</v>
      </c>
      <c r="W14" s="5">
        <f>U14+V14</f>
        <v>0</v>
      </c>
      <c r="X14" s="5">
        <v>724567746</v>
      </c>
      <c r="Y14" s="5">
        <v>4160074</v>
      </c>
      <c r="Z14" s="8">
        <f>X14+Y14</f>
        <v>728727820</v>
      </c>
      <c r="AA14" s="5">
        <v>0</v>
      </c>
      <c r="AB14" s="5">
        <v>0</v>
      </c>
      <c r="AC14" s="8">
        <f>AA14+AB14</f>
        <v>0</v>
      </c>
      <c r="AD14" s="5">
        <v>0</v>
      </c>
      <c r="AE14" s="5">
        <v>0</v>
      </c>
      <c r="AF14" s="6">
        <f>AD14+AE14</f>
        <v>0</v>
      </c>
    </row>
    <row r="15" spans="1:32" ht="19.5" customHeight="1" thickBot="1">
      <c r="A15" s="22" t="s">
        <v>5</v>
      </c>
      <c r="B15" s="21"/>
      <c r="C15" s="9">
        <f t="shared" ref="C15:AF15" si="3">SUM(C11:C14)</f>
        <v>844202451</v>
      </c>
      <c r="D15" s="9">
        <f t="shared" si="3"/>
        <v>90617029</v>
      </c>
      <c r="E15" s="9">
        <f t="shared" si="3"/>
        <v>934819480</v>
      </c>
      <c r="F15" s="9">
        <f t="shared" si="3"/>
        <v>47631029</v>
      </c>
      <c r="G15" s="9">
        <f t="shared" si="3"/>
        <v>23852302</v>
      </c>
      <c r="H15" s="9">
        <f t="shared" si="3"/>
        <v>71483331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0</v>
      </c>
      <c r="T15" s="9">
        <f t="shared" si="3"/>
        <v>0</v>
      </c>
      <c r="U15" s="9">
        <f t="shared" si="3"/>
        <v>0</v>
      </c>
      <c r="V15" s="9">
        <f t="shared" si="3"/>
        <v>0</v>
      </c>
      <c r="W15" s="9">
        <f t="shared" si="3"/>
        <v>0</v>
      </c>
      <c r="X15" s="9">
        <f t="shared" si="3"/>
        <v>796571422</v>
      </c>
      <c r="Y15" s="9">
        <f t="shared" si="3"/>
        <v>66764727</v>
      </c>
      <c r="Z15" s="9">
        <f t="shared" si="3"/>
        <v>863336149</v>
      </c>
      <c r="AA15" s="9">
        <f t="shared" si="3"/>
        <v>0</v>
      </c>
      <c r="AB15" s="9">
        <f t="shared" si="3"/>
        <v>0</v>
      </c>
      <c r="AC15" s="9">
        <f t="shared" si="3"/>
        <v>0</v>
      </c>
      <c r="AD15" s="9">
        <f t="shared" si="3"/>
        <v>0</v>
      </c>
      <c r="AE15" s="9">
        <f t="shared" si="3"/>
        <v>0</v>
      </c>
      <c r="AF15" s="9">
        <f t="shared" si="3"/>
        <v>0</v>
      </c>
    </row>
    <row r="16" spans="1:32" ht="19.5" customHeight="1">
      <c r="A16" s="52" t="s">
        <v>7</v>
      </c>
      <c r="B16" s="18" t="s">
        <v>2</v>
      </c>
      <c r="C16" s="5">
        <f>F16+I16+L16+O16+U16+X16+AA16+AD16+R16</f>
        <v>206709753</v>
      </c>
      <c r="D16" s="5">
        <f>G16+J16+M16+P16+V16+Y16+AB16+AE16+S16</f>
        <v>163431423</v>
      </c>
      <c r="E16" s="6">
        <f>H16+K16+N16+Q16+W16+Z16+AC16+AF16+T16</f>
        <v>370141176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0</v>
      </c>
      <c r="W16" s="5">
        <f>U16+V16</f>
        <v>0</v>
      </c>
      <c r="X16" s="5">
        <v>5795168</v>
      </c>
      <c r="Y16" s="5">
        <v>16297</v>
      </c>
      <c r="Z16" s="8">
        <f>X16+Y16</f>
        <v>5811465</v>
      </c>
      <c r="AA16" s="5">
        <v>0</v>
      </c>
      <c r="AB16" s="5">
        <v>0</v>
      </c>
      <c r="AC16" s="8">
        <f>AA16+AB16</f>
        <v>0</v>
      </c>
      <c r="AD16" s="5">
        <v>200914585</v>
      </c>
      <c r="AE16" s="5">
        <v>163415126</v>
      </c>
      <c r="AF16" s="6">
        <f>AD16+AE16</f>
        <v>364329711</v>
      </c>
    </row>
    <row r="17" spans="1:32" ht="19.5" customHeight="1">
      <c r="A17" s="53"/>
      <c r="B17" s="17" t="s">
        <v>3</v>
      </c>
      <c r="C17" s="5">
        <f t="shared" ref="C17:E19" si="4">F17+I17+L17+O17+U17+X17+AA17+AD17+R17</f>
        <v>434977953</v>
      </c>
      <c r="D17" s="5">
        <f t="shared" si="4"/>
        <v>56842086</v>
      </c>
      <c r="E17" s="6">
        <f t="shared" si="4"/>
        <v>491820039</v>
      </c>
      <c r="F17" s="5">
        <v>0</v>
      </c>
      <c r="G17" s="5">
        <v>0</v>
      </c>
      <c r="H17" s="5">
        <f>F17+G17</f>
        <v>0</v>
      </c>
      <c r="I17" s="5">
        <v>0</v>
      </c>
      <c r="J17" s="5">
        <v>0</v>
      </c>
      <c r="K17" s="5">
        <f>I17+J17</f>
        <v>0</v>
      </c>
      <c r="L17" s="5">
        <v>0</v>
      </c>
      <c r="M17" s="5">
        <v>0</v>
      </c>
      <c r="N17" s="5">
        <f>L17+M17</f>
        <v>0</v>
      </c>
      <c r="O17" s="5">
        <v>0</v>
      </c>
      <c r="P17" s="5">
        <v>0</v>
      </c>
      <c r="Q17" s="5">
        <f>O17+P17</f>
        <v>0</v>
      </c>
      <c r="R17" s="5">
        <v>0</v>
      </c>
      <c r="S17" s="5">
        <v>0</v>
      </c>
      <c r="T17" s="5">
        <f>R17+S17</f>
        <v>0</v>
      </c>
      <c r="U17" s="5">
        <v>0</v>
      </c>
      <c r="V17" s="5">
        <v>0</v>
      </c>
      <c r="W17" s="5">
        <f>U17+V17</f>
        <v>0</v>
      </c>
      <c r="X17" s="5">
        <v>68080922</v>
      </c>
      <c r="Y17" s="5">
        <v>6007539</v>
      </c>
      <c r="Z17" s="8">
        <f>X17+Y17</f>
        <v>74088461</v>
      </c>
      <c r="AA17" s="5">
        <v>213471927</v>
      </c>
      <c r="AB17" s="5">
        <v>36335632</v>
      </c>
      <c r="AC17" s="8">
        <f>AA17+AB17</f>
        <v>249807559</v>
      </c>
      <c r="AD17" s="5">
        <v>153425104</v>
      </c>
      <c r="AE17" s="5">
        <v>14498915</v>
      </c>
      <c r="AF17" s="6">
        <f>AD17+AE17</f>
        <v>167924019</v>
      </c>
    </row>
    <row r="18" spans="1:32" ht="19.5" customHeight="1">
      <c r="A18" s="53"/>
      <c r="B18" s="17" t="s">
        <v>59</v>
      </c>
      <c r="C18" s="5">
        <f t="shared" si="4"/>
        <v>0</v>
      </c>
      <c r="D18" s="5">
        <f t="shared" si="4"/>
        <v>0</v>
      </c>
      <c r="E18" s="6">
        <f t="shared" si="4"/>
        <v>0</v>
      </c>
      <c r="F18" s="5">
        <v>0</v>
      </c>
      <c r="G18" s="5">
        <v>0</v>
      </c>
      <c r="H18" s="5">
        <f>F18+G18</f>
        <v>0</v>
      </c>
      <c r="I18" s="5">
        <v>0</v>
      </c>
      <c r="J18" s="5">
        <v>0</v>
      </c>
      <c r="K18" s="5">
        <f>I18+J18</f>
        <v>0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0</v>
      </c>
      <c r="V18" s="5">
        <v>0</v>
      </c>
      <c r="W18" s="5">
        <f>U18+V18</f>
        <v>0</v>
      </c>
      <c r="X18" s="5">
        <v>0</v>
      </c>
      <c r="Y18" s="5">
        <v>0</v>
      </c>
      <c r="Z18" s="8">
        <f>X18+Y18</f>
        <v>0</v>
      </c>
      <c r="AA18" s="5">
        <v>0</v>
      </c>
      <c r="AB18" s="5">
        <v>0</v>
      </c>
      <c r="AC18" s="8">
        <f>AA18+AB18</f>
        <v>0</v>
      </c>
      <c r="AD18" s="5">
        <v>0</v>
      </c>
      <c r="AE18" s="5">
        <v>0</v>
      </c>
      <c r="AF18" s="6">
        <f>AD18+AE18</f>
        <v>0</v>
      </c>
    </row>
    <row r="19" spans="1:32" ht="19.5" customHeight="1">
      <c r="A19" s="54"/>
      <c r="B19" s="17" t="s">
        <v>4</v>
      </c>
      <c r="C19" s="5">
        <f t="shared" si="4"/>
        <v>38274002</v>
      </c>
      <c r="D19" s="5">
        <f t="shared" si="4"/>
        <v>1739939</v>
      </c>
      <c r="E19" s="6">
        <f t="shared" si="4"/>
        <v>40013941</v>
      </c>
      <c r="F19" s="5">
        <v>0</v>
      </c>
      <c r="G19" s="5">
        <v>0</v>
      </c>
      <c r="H19" s="5">
        <f>F19+G19</f>
        <v>0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0</v>
      </c>
      <c r="V19" s="5">
        <v>0</v>
      </c>
      <c r="W19" s="5">
        <f>U19+V19</f>
        <v>0</v>
      </c>
      <c r="X19" s="5">
        <v>19014002</v>
      </c>
      <c r="Y19" s="5">
        <v>1739939</v>
      </c>
      <c r="Z19" s="8">
        <f>X19+Y19</f>
        <v>20753941</v>
      </c>
      <c r="AA19" s="5">
        <v>0</v>
      </c>
      <c r="AB19" s="5">
        <v>0</v>
      </c>
      <c r="AC19" s="8">
        <f>AA19+AB19</f>
        <v>0</v>
      </c>
      <c r="AD19" s="5">
        <v>19260000</v>
      </c>
      <c r="AE19" s="5">
        <v>0</v>
      </c>
      <c r="AF19" s="6">
        <f>AD19+AE19</f>
        <v>19260000</v>
      </c>
    </row>
    <row r="20" spans="1:32" ht="19.5" customHeight="1" thickBot="1">
      <c r="A20" s="22" t="s">
        <v>5</v>
      </c>
      <c r="B20" s="21"/>
      <c r="C20" s="9">
        <f t="shared" ref="C20:AF20" si="5">SUM(C16:C19)</f>
        <v>679961708</v>
      </c>
      <c r="D20" s="9">
        <f t="shared" si="5"/>
        <v>222013448</v>
      </c>
      <c r="E20" s="9">
        <f t="shared" si="5"/>
        <v>901975156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0</v>
      </c>
      <c r="V20" s="9">
        <f t="shared" si="5"/>
        <v>0</v>
      </c>
      <c r="W20" s="9">
        <f t="shared" si="5"/>
        <v>0</v>
      </c>
      <c r="X20" s="9">
        <f t="shared" si="5"/>
        <v>92890092</v>
      </c>
      <c r="Y20" s="9">
        <f t="shared" si="5"/>
        <v>7763775</v>
      </c>
      <c r="Z20" s="9">
        <f t="shared" si="5"/>
        <v>100653867</v>
      </c>
      <c r="AA20" s="9">
        <f t="shared" si="5"/>
        <v>213471927</v>
      </c>
      <c r="AB20" s="9">
        <f t="shared" si="5"/>
        <v>36335632</v>
      </c>
      <c r="AC20" s="9">
        <f t="shared" si="5"/>
        <v>249807559</v>
      </c>
      <c r="AD20" s="9">
        <f t="shared" si="5"/>
        <v>373599689</v>
      </c>
      <c r="AE20" s="9">
        <f t="shared" si="5"/>
        <v>177914041</v>
      </c>
      <c r="AF20" s="9">
        <f t="shared" si="5"/>
        <v>551513730</v>
      </c>
    </row>
    <row r="21" spans="1:32" ht="19.5" customHeight="1">
      <c r="A21" s="52" t="s">
        <v>8</v>
      </c>
      <c r="B21" s="18" t="s">
        <v>2</v>
      </c>
      <c r="C21" s="5">
        <f>F21+I21+L21+O21+U21+X21+AA21+AD21+R21</f>
        <v>2143474823</v>
      </c>
      <c r="D21" s="5">
        <f>G21+J21+M21+P21+V21+Y21+AB21+AE21+S21</f>
        <v>298153796</v>
      </c>
      <c r="E21" s="6">
        <f>H21+K21+N21+Q21+W21+Z21+AC21+AF21+T21</f>
        <v>2441628619</v>
      </c>
      <c r="F21" s="5">
        <v>2066650</v>
      </c>
      <c r="G21" s="5">
        <v>54188971</v>
      </c>
      <c r="H21" s="5">
        <f>F21+G21</f>
        <v>56255621</v>
      </c>
      <c r="I21" s="5">
        <v>220188642</v>
      </c>
      <c r="J21" s="5">
        <v>84606557</v>
      </c>
      <c r="K21" s="5">
        <f>I21+J21</f>
        <v>304795199</v>
      </c>
      <c r="L21" s="5">
        <v>0</v>
      </c>
      <c r="M21" s="5">
        <v>0</v>
      </c>
      <c r="N21" s="5">
        <f>L21+M21</f>
        <v>0</v>
      </c>
      <c r="O21" s="5">
        <v>0</v>
      </c>
      <c r="P21" s="5">
        <v>0</v>
      </c>
      <c r="Q21" s="5">
        <f>O21+P21</f>
        <v>0</v>
      </c>
      <c r="R21" s="5">
        <v>0</v>
      </c>
      <c r="S21" s="5">
        <v>0</v>
      </c>
      <c r="T21" s="5">
        <f>R21+S21</f>
        <v>0</v>
      </c>
      <c r="U21" s="5">
        <v>640113</v>
      </c>
      <c r="V21" s="5">
        <v>299146</v>
      </c>
      <c r="W21" s="5">
        <f>U21+V21</f>
        <v>939259</v>
      </c>
      <c r="X21" s="5">
        <v>1914179865</v>
      </c>
      <c r="Y21" s="5">
        <v>117365304</v>
      </c>
      <c r="Z21" s="8">
        <f>X21+Y21</f>
        <v>2031545169</v>
      </c>
      <c r="AA21" s="5">
        <v>6394600</v>
      </c>
      <c r="AB21" s="5">
        <v>41599300</v>
      </c>
      <c r="AC21" s="8">
        <f>AA21+AB21</f>
        <v>47993900</v>
      </c>
      <c r="AD21" s="5">
        <v>4953</v>
      </c>
      <c r="AE21" s="5">
        <v>94518</v>
      </c>
      <c r="AF21" s="6">
        <f>AD21+AE21</f>
        <v>99471</v>
      </c>
    </row>
    <row r="22" spans="1:32" ht="19.5" customHeight="1">
      <c r="A22" s="53"/>
      <c r="B22" s="17" t="s">
        <v>3</v>
      </c>
      <c r="C22" s="5">
        <f t="shared" ref="C22:E24" si="6">F22+I22+L22+O22+U22+X22+AA22+AD22+R22</f>
        <v>2455578875</v>
      </c>
      <c r="D22" s="5">
        <f t="shared" si="6"/>
        <v>1432819888</v>
      </c>
      <c r="E22" s="6">
        <f t="shared" si="6"/>
        <v>3888398763</v>
      </c>
      <c r="F22" s="5">
        <v>0</v>
      </c>
      <c r="G22" s="5">
        <v>0</v>
      </c>
      <c r="H22" s="5">
        <f>F22+G22</f>
        <v>0</v>
      </c>
      <c r="I22" s="5">
        <v>31554</v>
      </c>
      <c r="J22" s="5">
        <v>0</v>
      </c>
      <c r="K22" s="5">
        <f>I22+J22</f>
        <v>31554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0</v>
      </c>
      <c r="V22" s="5">
        <v>0</v>
      </c>
      <c r="W22" s="5">
        <f>U22+V22</f>
        <v>0</v>
      </c>
      <c r="X22" s="5">
        <v>732357402</v>
      </c>
      <c r="Y22" s="5">
        <v>96429800</v>
      </c>
      <c r="Z22" s="8">
        <f>X22+Y22</f>
        <v>828787202</v>
      </c>
      <c r="AA22" s="5">
        <v>1723189919</v>
      </c>
      <c r="AB22" s="5">
        <v>1336390088</v>
      </c>
      <c r="AC22" s="8">
        <f>AA22+AB22</f>
        <v>3059580007</v>
      </c>
      <c r="AD22" s="5">
        <v>0</v>
      </c>
      <c r="AE22" s="5">
        <v>0</v>
      </c>
      <c r="AF22" s="6">
        <f>AD22+AE22</f>
        <v>0</v>
      </c>
    </row>
    <row r="23" spans="1:32" ht="19.5" customHeight="1">
      <c r="A23" s="53"/>
      <c r="B23" s="17" t="s">
        <v>59</v>
      </c>
      <c r="C23" s="5">
        <f t="shared" si="6"/>
        <v>378637929</v>
      </c>
      <c r="D23" s="5">
        <f t="shared" si="6"/>
        <v>62956318</v>
      </c>
      <c r="E23" s="6">
        <f t="shared" si="6"/>
        <v>441594247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5">
        <f>U23+V23</f>
        <v>0</v>
      </c>
      <c r="X23" s="5">
        <v>323871719</v>
      </c>
      <c r="Y23" s="5">
        <v>7863120</v>
      </c>
      <c r="Z23" s="8">
        <f>X23+Y23</f>
        <v>331734839</v>
      </c>
      <c r="AA23" s="5">
        <v>54766210</v>
      </c>
      <c r="AB23" s="5">
        <v>55093198</v>
      </c>
      <c r="AC23" s="8">
        <f>AA23+AB23</f>
        <v>109859408</v>
      </c>
      <c r="AD23" s="5">
        <v>0</v>
      </c>
      <c r="AE23" s="5">
        <v>0</v>
      </c>
      <c r="AF23" s="6">
        <f>AD23+AE23</f>
        <v>0</v>
      </c>
    </row>
    <row r="24" spans="1:32" ht="19.5" customHeight="1">
      <c r="A24" s="54"/>
      <c r="B24" s="17" t="s">
        <v>4</v>
      </c>
      <c r="C24" s="5">
        <f t="shared" si="6"/>
        <v>2602987624</v>
      </c>
      <c r="D24" s="5">
        <f t="shared" si="6"/>
        <v>2040714727</v>
      </c>
      <c r="E24" s="6">
        <f t="shared" si="6"/>
        <v>4643702351</v>
      </c>
      <c r="F24" s="5">
        <v>257793234</v>
      </c>
      <c r="G24" s="5">
        <v>1027256663</v>
      </c>
      <c r="H24" s="5">
        <f>F24+G24</f>
        <v>1285049897</v>
      </c>
      <c r="I24" s="5">
        <v>234209387</v>
      </c>
      <c r="J24" s="5">
        <v>482366823</v>
      </c>
      <c r="K24" s="5">
        <f>I24+J24</f>
        <v>716576210</v>
      </c>
      <c r="L24" s="5">
        <v>0</v>
      </c>
      <c r="M24" s="5">
        <v>0</v>
      </c>
      <c r="N24" s="5">
        <f>L24+M24</f>
        <v>0</v>
      </c>
      <c r="O24" s="5">
        <v>0</v>
      </c>
      <c r="P24" s="5">
        <v>0</v>
      </c>
      <c r="Q24" s="5">
        <f>O24+P24</f>
        <v>0</v>
      </c>
      <c r="R24" s="5">
        <v>368240</v>
      </c>
      <c r="S24" s="5">
        <v>0</v>
      </c>
      <c r="T24" s="5">
        <f>R24+S24</f>
        <v>368240</v>
      </c>
      <c r="U24" s="5">
        <v>0</v>
      </c>
      <c r="V24" s="5">
        <v>0</v>
      </c>
      <c r="W24" s="5">
        <f>U24+V24</f>
        <v>0</v>
      </c>
      <c r="X24" s="5">
        <v>2110616763</v>
      </c>
      <c r="Y24" s="5">
        <v>531091241</v>
      </c>
      <c r="Z24" s="8">
        <f>X24+Y24</f>
        <v>2641708004</v>
      </c>
      <c r="AA24" s="5">
        <v>0</v>
      </c>
      <c r="AB24" s="5">
        <v>0</v>
      </c>
      <c r="AC24" s="8">
        <f>AA24+AB24</f>
        <v>0</v>
      </c>
      <c r="AD24" s="5">
        <v>0</v>
      </c>
      <c r="AE24" s="5">
        <v>0</v>
      </c>
      <c r="AF24" s="6">
        <f>AD24+AE24</f>
        <v>0</v>
      </c>
    </row>
    <row r="25" spans="1:32" ht="19.5" customHeight="1" thickBot="1">
      <c r="A25" s="22" t="s">
        <v>5</v>
      </c>
      <c r="B25" s="21"/>
      <c r="C25" s="9">
        <f t="shared" ref="C25:AF25" si="7">SUM(C21:C24)</f>
        <v>7580679251</v>
      </c>
      <c r="D25" s="9">
        <f t="shared" si="7"/>
        <v>3834644729</v>
      </c>
      <c r="E25" s="9">
        <f t="shared" si="7"/>
        <v>11415323980</v>
      </c>
      <c r="F25" s="9">
        <f t="shared" si="7"/>
        <v>259859884</v>
      </c>
      <c r="G25" s="9">
        <f t="shared" si="7"/>
        <v>1081445634</v>
      </c>
      <c r="H25" s="9">
        <f t="shared" si="7"/>
        <v>1341305518</v>
      </c>
      <c r="I25" s="9">
        <f t="shared" si="7"/>
        <v>454429583</v>
      </c>
      <c r="J25" s="9">
        <f t="shared" si="7"/>
        <v>566973380</v>
      </c>
      <c r="K25" s="9">
        <f t="shared" si="7"/>
        <v>1021402963</v>
      </c>
      <c r="L25" s="9">
        <f t="shared" si="7"/>
        <v>0</v>
      </c>
      <c r="M25" s="9">
        <f t="shared" si="7"/>
        <v>0</v>
      </c>
      <c r="N25" s="9">
        <f t="shared" si="7"/>
        <v>0</v>
      </c>
      <c r="O25" s="9">
        <f t="shared" si="7"/>
        <v>0</v>
      </c>
      <c r="P25" s="9">
        <f t="shared" si="7"/>
        <v>0</v>
      </c>
      <c r="Q25" s="9">
        <f t="shared" si="7"/>
        <v>0</v>
      </c>
      <c r="R25" s="9">
        <f t="shared" si="7"/>
        <v>368240</v>
      </c>
      <c r="S25" s="9">
        <f t="shared" si="7"/>
        <v>0</v>
      </c>
      <c r="T25" s="9">
        <f t="shared" si="7"/>
        <v>368240</v>
      </c>
      <c r="U25" s="9">
        <f t="shared" si="7"/>
        <v>640113</v>
      </c>
      <c r="V25" s="9">
        <f t="shared" si="7"/>
        <v>299146</v>
      </c>
      <c r="W25" s="9">
        <f t="shared" si="7"/>
        <v>939259</v>
      </c>
      <c r="X25" s="9">
        <f t="shared" si="7"/>
        <v>5081025749</v>
      </c>
      <c r="Y25" s="9">
        <f t="shared" si="7"/>
        <v>752749465</v>
      </c>
      <c r="Z25" s="9">
        <f t="shared" si="7"/>
        <v>5833775214</v>
      </c>
      <c r="AA25" s="9">
        <f t="shared" si="7"/>
        <v>1784350729</v>
      </c>
      <c r="AB25" s="9">
        <f t="shared" si="7"/>
        <v>1433082586</v>
      </c>
      <c r="AC25" s="9">
        <f t="shared" si="7"/>
        <v>3217433315</v>
      </c>
      <c r="AD25" s="9">
        <f t="shared" si="7"/>
        <v>4953</v>
      </c>
      <c r="AE25" s="9">
        <f t="shared" si="7"/>
        <v>94518</v>
      </c>
      <c r="AF25" s="9">
        <f t="shared" si="7"/>
        <v>99471</v>
      </c>
    </row>
    <row r="26" spans="1:32" ht="19.5" customHeight="1">
      <c r="A26" s="52" t="s">
        <v>25</v>
      </c>
      <c r="B26" s="18" t="s">
        <v>2</v>
      </c>
      <c r="C26" s="5">
        <f>F26+I26+L26+O26+U26+X26+AA26+AD26+R26</f>
        <v>3186100</v>
      </c>
      <c r="D26" s="5">
        <f>G26+J26+M26+P26+V26+Y26+AB26+AE26+S26</f>
        <v>52828387</v>
      </c>
      <c r="E26" s="6">
        <f>H26+K26+N26+Q26+W26+Z26+AC26+AF26+T26</f>
        <v>56014487</v>
      </c>
      <c r="F26" s="5">
        <v>0</v>
      </c>
      <c r="G26" s="5">
        <v>0</v>
      </c>
      <c r="H26" s="5">
        <f>F26+G26</f>
        <v>0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5">
        <f>U26+V26</f>
        <v>0</v>
      </c>
      <c r="X26" s="5">
        <v>0</v>
      </c>
      <c r="Y26" s="5">
        <v>0</v>
      </c>
      <c r="Z26" s="8">
        <f>X26+Y26</f>
        <v>0</v>
      </c>
      <c r="AA26" s="5">
        <v>0</v>
      </c>
      <c r="AB26" s="5">
        <v>0</v>
      </c>
      <c r="AC26" s="8">
        <f>AA26+AB26</f>
        <v>0</v>
      </c>
      <c r="AD26" s="5">
        <v>3186100</v>
      </c>
      <c r="AE26" s="5">
        <v>52828387</v>
      </c>
      <c r="AF26" s="6">
        <f>AD26+AE26</f>
        <v>56014487</v>
      </c>
    </row>
    <row r="27" spans="1:32" ht="19.5" customHeight="1">
      <c r="A27" s="53"/>
      <c r="B27" s="17" t="s">
        <v>3</v>
      </c>
      <c r="C27" s="5">
        <f t="shared" ref="C27:E29" si="8">F27+I27+L27+O27+U27+X27+AA27+AD27+R27</f>
        <v>4092441</v>
      </c>
      <c r="D27" s="5">
        <f t="shared" si="8"/>
        <v>5784215</v>
      </c>
      <c r="E27" s="6">
        <f t="shared" si="8"/>
        <v>9876656</v>
      </c>
      <c r="F27" s="5">
        <v>0</v>
      </c>
      <c r="G27" s="5">
        <v>0</v>
      </c>
      <c r="H27" s="5">
        <f>F27+G27</f>
        <v>0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0</v>
      </c>
      <c r="V27" s="5">
        <v>0</v>
      </c>
      <c r="W27" s="5">
        <f>U27+V27</f>
        <v>0</v>
      </c>
      <c r="X27" s="5">
        <v>0</v>
      </c>
      <c r="Y27" s="5">
        <v>0</v>
      </c>
      <c r="Z27" s="8">
        <f>X27+Y27</f>
        <v>0</v>
      </c>
      <c r="AA27" s="5">
        <v>0</v>
      </c>
      <c r="AB27" s="5">
        <v>0</v>
      </c>
      <c r="AC27" s="8">
        <f>AA27+AB27</f>
        <v>0</v>
      </c>
      <c r="AD27" s="5">
        <v>4092441</v>
      </c>
      <c r="AE27" s="5">
        <v>5784215</v>
      </c>
      <c r="AF27" s="6">
        <f>AD27+AE27</f>
        <v>9876656</v>
      </c>
    </row>
    <row r="28" spans="1:32" ht="19.5" customHeight="1">
      <c r="A28" s="53"/>
      <c r="B28" s="17" t="s">
        <v>59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v>0</v>
      </c>
      <c r="G28" s="5">
        <v>0</v>
      </c>
      <c r="H28" s="5">
        <f>F28+G28</f>
        <v>0</v>
      </c>
      <c r="I28" s="5">
        <v>0</v>
      </c>
      <c r="J28" s="5">
        <v>0</v>
      </c>
      <c r="K28" s="5">
        <f>I28+J28</f>
        <v>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0</v>
      </c>
      <c r="V28" s="5">
        <v>0</v>
      </c>
      <c r="W28" s="5">
        <f>U28+V28</f>
        <v>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8">
        <f>AA28+AB28</f>
        <v>0</v>
      </c>
      <c r="AD28" s="5">
        <v>0</v>
      </c>
      <c r="AE28" s="5">
        <v>0</v>
      </c>
      <c r="AF28" s="6">
        <f>AD28+AE28</f>
        <v>0</v>
      </c>
    </row>
    <row r="29" spans="1:32" ht="19.5" customHeight="1">
      <c r="A29" s="54"/>
      <c r="B29" s="17" t="s">
        <v>4</v>
      </c>
      <c r="C29" s="5">
        <f t="shared" si="8"/>
        <v>288909</v>
      </c>
      <c r="D29" s="5">
        <f t="shared" si="8"/>
        <v>5798461</v>
      </c>
      <c r="E29" s="6">
        <f t="shared" si="8"/>
        <v>6087370</v>
      </c>
      <c r="F29" s="5">
        <v>0</v>
      </c>
      <c r="G29" s="5">
        <v>4941846</v>
      </c>
      <c r="H29" s="5">
        <f>F29+G29</f>
        <v>4941846</v>
      </c>
      <c r="I29" s="5">
        <v>0</v>
      </c>
      <c r="J29" s="5">
        <v>0</v>
      </c>
      <c r="K29" s="5">
        <f>I29+J29</f>
        <v>0</v>
      </c>
      <c r="L29" s="5">
        <v>0</v>
      </c>
      <c r="M29" s="5">
        <v>0</v>
      </c>
      <c r="N29" s="5">
        <f>L29+M29</f>
        <v>0</v>
      </c>
      <c r="O29" s="5">
        <v>0</v>
      </c>
      <c r="P29" s="5">
        <v>0</v>
      </c>
      <c r="Q29" s="5">
        <f>O29+P29</f>
        <v>0</v>
      </c>
      <c r="R29" s="5">
        <v>0</v>
      </c>
      <c r="S29" s="5">
        <v>0</v>
      </c>
      <c r="T29" s="5">
        <f>R29+S29</f>
        <v>0</v>
      </c>
      <c r="U29" s="5">
        <v>0</v>
      </c>
      <c r="V29" s="5">
        <v>0</v>
      </c>
      <c r="W29" s="5">
        <f>U29+V29</f>
        <v>0</v>
      </c>
      <c r="X29" s="5">
        <v>288909</v>
      </c>
      <c r="Y29" s="5">
        <v>856615</v>
      </c>
      <c r="Z29" s="8">
        <f>X29+Y29</f>
        <v>1145524</v>
      </c>
      <c r="AA29" s="5">
        <v>0</v>
      </c>
      <c r="AB29" s="5">
        <v>0</v>
      </c>
      <c r="AC29" s="8">
        <f>AA29+AB29</f>
        <v>0</v>
      </c>
      <c r="AD29" s="5">
        <v>0</v>
      </c>
      <c r="AE29" s="5">
        <v>0</v>
      </c>
      <c r="AF29" s="6">
        <f>AD29+AE29</f>
        <v>0</v>
      </c>
    </row>
    <row r="30" spans="1:32" ht="19.5" customHeight="1" thickBot="1">
      <c r="A30" s="22" t="s">
        <v>5</v>
      </c>
      <c r="B30" s="21"/>
      <c r="C30" s="9">
        <f t="shared" ref="C30:AF30" si="9">SUM(C26:C29)</f>
        <v>7567450</v>
      </c>
      <c r="D30" s="9">
        <f t="shared" si="9"/>
        <v>64411063</v>
      </c>
      <c r="E30" s="9">
        <f t="shared" si="9"/>
        <v>71978513</v>
      </c>
      <c r="F30" s="9">
        <f t="shared" si="9"/>
        <v>0</v>
      </c>
      <c r="G30" s="9">
        <f t="shared" si="9"/>
        <v>4941846</v>
      </c>
      <c r="H30" s="9">
        <f t="shared" si="9"/>
        <v>4941846</v>
      </c>
      <c r="I30" s="9">
        <f t="shared" si="9"/>
        <v>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</v>
      </c>
      <c r="R30" s="9">
        <f t="shared" si="9"/>
        <v>0</v>
      </c>
      <c r="S30" s="9">
        <f t="shared" si="9"/>
        <v>0</v>
      </c>
      <c r="T30" s="9">
        <f t="shared" si="9"/>
        <v>0</v>
      </c>
      <c r="U30" s="9">
        <f t="shared" si="9"/>
        <v>0</v>
      </c>
      <c r="V30" s="9">
        <f t="shared" si="9"/>
        <v>0</v>
      </c>
      <c r="W30" s="9">
        <f t="shared" si="9"/>
        <v>0</v>
      </c>
      <c r="X30" s="9">
        <f t="shared" si="9"/>
        <v>288909</v>
      </c>
      <c r="Y30" s="9">
        <f t="shared" si="9"/>
        <v>856615</v>
      </c>
      <c r="Z30" s="9">
        <f t="shared" si="9"/>
        <v>1145524</v>
      </c>
      <c r="AA30" s="9">
        <f t="shared" si="9"/>
        <v>0</v>
      </c>
      <c r="AB30" s="9">
        <f t="shared" si="9"/>
        <v>0</v>
      </c>
      <c r="AC30" s="9">
        <f t="shared" si="9"/>
        <v>0</v>
      </c>
      <c r="AD30" s="9">
        <f t="shared" si="9"/>
        <v>7278541</v>
      </c>
      <c r="AE30" s="9">
        <f t="shared" si="9"/>
        <v>58612602</v>
      </c>
      <c r="AF30" s="9">
        <f t="shared" si="9"/>
        <v>65891143</v>
      </c>
    </row>
    <row r="31" spans="1:32" ht="19.5" customHeight="1">
      <c r="A31" s="52" t="s">
        <v>26</v>
      </c>
      <c r="B31" s="18" t="s">
        <v>2</v>
      </c>
      <c r="C31" s="5">
        <f>F31+I31+L31+O31+U31+X31+AA31+AD31+R31</f>
        <v>20155669</v>
      </c>
      <c r="D31" s="5">
        <f>G31+J31+M31+P31+V31+Y31+AB31+AE31+S31</f>
        <v>18660071</v>
      </c>
      <c r="E31" s="6">
        <f>H31+K31+N31+Q31+W31+Z31+AC31+AF31+T31</f>
        <v>38815740</v>
      </c>
      <c r="F31" s="5">
        <v>11519417</v>
      </c>
      <c r="G31" s="5">
        <v>18660071</v>
      </c>
      <c r="H31" s="5">
        <f>F31+G31</f>
        <v>30179488</v>
      </c>
      <c r="I31" s="5">
        <v>8636252</v>
      </c>
      <c r="J31" s="5">
        <v>0</v>
      </c>
      <c r="K31" s="5">
        <f>I31+J31</f>
        <v>8636252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0</v>
      </c>
      <c r="V31" s="5">
        <v>0</v>
      </c>
      <c r="W31" s="5">
        <f>U31+V31</f>
        <v>0</v>
      </c>
      <c r="X31" s="5">
        <v>0</v>
      </c>
      <c r="Y31" s="5">
        <v>0</v>
      </c>
      <c r="Z31" s="8">
        <f>X31+Y31</f>
        <v>0</v>
      </c>
      <c r="AA31" s="5">
        <v>0</v>
      </c>
      <c r="AB31" s="5">
        <v>0</v>
      </c>
      <c r="AC31" s="8">
        <f>AA31+AB31</f>
        <v>0</v>
      </c>
      <c r="AD31" s="5">
        <v>0</v>
      </c>
      <c r="AE31" s="5">
        <v>0</v>
      </c>
      <c r="AF31" s="6">
        <f>AD31+AE31</f>
        <v>0</v>
      </c>
    </row>
    <row r="32" spans="1:32" ht="19.5" customHeight="1">
      <c r="A32" s="53"/>
      <c r="B32" s="17" t="s">
        <v>3</v>
      </c>
      <c r="C32" s="5">
        <f t="shared" ref="C32:E34" si="10">F32+I32+L32+O32+U32+X32+AA32+AD32+R32</f>
        <v>67248086</v>
      </c>
      <c r="D32" s="5">
        <f t="shared" si="10"/>
        <v>17431445</v>
      </c>
      <c r="E32" s="6">
        <f t="shared" si="10"/>
        <v>84679531</v>
      </c>
      <c r="F32" s="5">
        <v>3233667</v>
      </c>
      <c r="G32" s="5">
        <v>1518984</v>
      </c>
      <c r="H32" s="5">
        <f>F32+G32</f>
        <v>4752651</v>
      </c>
      <c r="I32" s="5">
        <v>0</v>
      </c>
      <c r="J32" s="5">
        <v>0</v>
      </c>
      <c r="K32" s="5">
        <f>I32+J32</f>
        <v>0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0</v>
      </c>
      <c r="V32" s="5">
        <v>0</v>
      </c>
      <c r="W32" s="5">
        <f>U32+V32</f>
        <v>0</v>
      </c>
      <c r="X32" s="5">
        <v>64014419</v>
      </c>
      <c r="Y32" s="5">
        <v>15912461</v>
      </c>
      <c r="Z32" s="8">
        <f>X32+Y32</f>
        <v>79926880</v>
      </c>
      <c r="AA32" s="5">
        <v>0</v>
      </c>
      <c r="AB32" s="5">
        <v>0</v>
      </c>
      <c r="AC32" s="8">
        <f>AA32+AB32</f>
        <v>0</v>
      </c>
      <c r="AD32" s="5">
        <v>0</v>
      </c>
      <c r="AE32" s="5">
        <v>0</v>
      </c>
      <c r="AF32" s="6">
        <f>AD32+AE32</f>
        <v>0</v>
      </c>
    </row>
    <row r="33" spans="1:32" ht="19.5" customHeight="1">
      <c r="A33" s="53"/>
      <c r="B33" s="17" t="s">
        <v>59</v>
      </c>
      <c r="C33" s="5">
        <f t="shared" si="10"/>
        <v>0</v>
      </c>
      <c r="D33" s="5">
        <f t="shared" si="10"/>
        <v>0</v>
      </c>
      <c r="E33" s="6">
        <f t="shared" si="10"/>
        <v>0</v>
      </c>
      <c r="F33" s="5">
        <v>0</v>
      </c>
      <c r="G33" s="5">
        <v>0</v>
      </c>
      <c r="H33" s="5">
        <f>F33+G33</f>
        <v>0</v>
      </c>
      <c r="I33" s="5">
        <v>0</v>
      </c>
      <c r="J33" s="5">
        <v>0</v>
      </c>
      <c r="K33" s="5">
        <f>I33+J33</f>
        <v>0</v>
      </c>
      <c r="L33" s="5">
        <v>0</v>
      </c>
      <c r="M33" s="5">
        <v>0</v>
      </c>
      <c r="N33" s="5">
        <f>L33+M33</f>
        <v>0</v>
      </c>
      <c r="O33" s="5">
        <v>0</v>
      </c>
      <c r="P33" s="5">
        <v>0</v>
      </c>
      <c r="Q33" s="5">
        <f>O33+P33</f>
        <v>0</v>
      </c>
      <c r="R33" s="5">
        <v>0</v>
      </c>
      <c r="S33" s="5">
        <v>0</v>
      </c>
      <c r="T33" s="5">
        <f>R33+S33</f>
        <v>0</v>
      </c>
      <c r="U33" s="5">
        <v>0</v>
      </c>
      <c r="V33" s="5">
        <v>0</v>
      </c>
      <c r="W33" s="5">
        <f>U33+V33</f>
        <v>0</v>
      </c>
      <c r="X33" s="5">
        <v>0</v>
      </c>
      <c r="Y33" s="5">
        <v>0</v>
      </c>
      <c r="Z33" s="8">
        <f>X33+Y33</f>
        <v>0</v>
      </c>
      <c r="AA33" s="5">
        <v>0</v>
      </c>
      <c r="AB33" s="5">
        <v>0</v>
      </c>
      <c r="AC33" s="8">
        <f>AA33+AB33</f>
        <v>0</v>
      </c>
      <c r="AD33" s="5">
        <v>0</v>
      </c>
      <c r="AE33" s="5">
        <v>0</v>
      </c>
      <c r="AF33" s="6">
        <f>AD33+AE33</f>
        <v>0</v>
      </c>
    </row>
    <row r="34" spans="1:32" ht="19.5" customHeight="1">
      <c r="A34" s="54"/>
      <c r="B34" s="17" t="s">
        <v>4</v>
      </c>
      <c r="C34" s="5">
        <f t="shared" si="10"/>
        <v>1811628521</v>
      </c>
      <c r="D34" s="5">
        <f t="shared" si="10"/>
        <v>636079943</v>
      </c>
      <c r="E34" s="6">
        <f t="shared" si="10"/>
        <v>2447708464</v>
      </c>
      <c r="F34" s="5">
        <v>77572195</v>
      </c>
      <c r="G34" s="5">
        <v>464418905</v>
      </c>
      <c r="H34" s="5">
        <f>F34+G34</f>
        <v>541991100</v>
      </c>
      <c r="I34" s="5">
        <v>0</v>
      </c>
      <c r="J34" s="5">
        <v>0</v>
      </c>
      <c r="K34" s="5">
        <f>I34+J34</f>
        <v>0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0</v>
      </c>
      <c r="V34" s="5">
        <v>0</v>
      </c>
      <c r="W34" s="5">
        <f>U34+V34</f>
        <v>0</v>
      </c>
      <c r="X34" s="5">
        <v>1734056326</v>
      </c>
      <c r="Y34" s="5">
        <v>171661038</v>
      </c>
      <c r="Z34" s="8">
        <f>X34+Y34</f>
        <v>1905717364</v>
      </c>
      <c r="AA34" s="5">
        <v>0</v>
      </c>
      <c r="AB34" s="5">
        <v>0</v>
      </c>
      <c r="AC34" s="8">
        <f>AA34+AB34</f>
        <v>0</v>
      </c>
      <c r="AD34" s="5">
        <v>0</v>
      </c>
      <c r="AE34" s="5">
        <v>0</v>
      </c>
      <c r="AF34" s="6">
        <f>AD34+AE34</f>
        <v>0</v>
      </c>
    </row>
    <row r="35" spans="1:32" ht="19.5" customHeight="1" thickBot="1">
      <c r="A35" s="22" t="s">
        <v>5</v>
      </c>
      <c r="B35" s="21"/>
      <c r="C35" s="9">
        <f t="shared" ref="C35:AF35" si="11">SUM(C31:C34)</f>
        <v>1899032276</v>
      </c>
      <c r="D35" s="9">
        <f t="shared" si="11"/>
        <v>672171459</v>
      </c>
      <c r="E35" s="9">
        <f t="shared" si="11"/>
        <v>2571203735</v>
      </c>
      <c r="F35" s="9">
        <f t="shared" si="11"/>
        <v>92325279</v>
      </c>
      <c r="G35" s="9">
        <f t="shared" si="11"/>
        <v>484597960</v>
      </c>
      <c r="H35" s="9">
        <f t="shared" si="11"/>
        <v>576923239</v>
      </c>
      <c r="I35" s="9">
        <f t="shared" si="11"/>
        <v>8636252</v>
      </c>
      <c r="J35" s="9">
        <f t="shared" si="11"/>
        <v>0</v>
      </c>
      <c r="K35" s="9">
        <f t="shared" si="11"/>
        <v>8636252</v>
      </c>
      <c r="L35" s="9">
        <f t="shared" si="11"/>
        <v>0</v>
      </c>
      <c r="M35" s="9">
        <f t="shared" si="11"/>
        <v>0</v>
      </c>
      <c r="N35" s="9">
        <f t="shared" si="11"/>
        <v>0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0</v>
      </c>
      <c r="T35" s="9">
        <f t="shared" si="11"/>
        <v>0</v>
      </c>
      <c r="U35" s="9">
        <f t="shared" si="11"/>
        <v>0</v>
      </c>
      <c r="V35" s="9">
        <f t="shared" si="11"/>
        <v>0</v>
      </c>
      <c r="W35" s="9">
        <f t="shared" si="11"/>
        <v>0</v>
      </c>
      <c r="X35" s="9">
        <f t="shared" si="11"/>
        <v>1798070745</v>
      </c>
      <c r="Y35" s="9">
        <f t="shared" si="11"/>
        <v>187573499</v>
      </c>
      <c r="Z35" s="9">
        <f t="shared" si="11"/>
        <v>1985644244</v>
      </c>
      <c r="AA35" s="9">
        <f t="shared" si="11"/>
        <v>0</v>
      </c>
      <c r="AB35" s="9">
        <f t="shared" si="11"/>
        <v>0</v>
      </c>
      <c r="AC35" s="9">
        <f t="shared" si="11"/>
        <v>0</v>
      </c>
      <c r="AD35" s="9">
        <f t="shared" si="11"/>
        <v>0</v>
      </c>
      <c r="AE35" s="9">
        <f t="shared" si="11"/>
        <v>0</v>
      </c>
      <c r="AF35" s="9">
        <f t="shared" si="11"/>
        <v>0</v>
      </c>
    </row>
    <row r="36" spans="1:32" ht="19.5" customHeight="1">
      <c r="A36" s="52" t="s">
        <v>27</v>
      </c>
      <c r="B36" s="18" t="s">
        <v>2</v>
      </c>
      <c r="C36" s="5">
        <f>F36+I36+L36+O36+U36+X36+AA36+AD36+R36</f>
        <v>35909187</v>
      </c>
      <c r="D36" s="5">
        <f>G36+J36+M36+P36+V36+Y36+AB36+AE36+S36</f>
        <v>4456001</v>
      </c>
      <c r="E36" s="6">
        <f>H36+K36+N36+Q36+W36+Z36+AC36+AF36+T36</f>
        <v>40365188</v>
      </c>
      <c r="F36" s="5">
        <v>353174</v>
      </c>
      <c r="G36" s="5">
        <v>2442306</v>
      </c>
      <c r="H36" s="5">
        <f>F36+G36</f>
        <v>2795480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0</v>
      </c>
      <c r="V36" s="5">
        <v>0</v>
      </c>
      <c r="W36" s="5">
        <f>U36+V36</f>
        <v>0</v>
      </c>
      <c r="X36" s="5">
        <v>35556013</v>
      </c>
      <c r="Y36" s="5">
        <v>1053560</v>
      </c>
      <c r="Z36" s="8">
        <f>X36+Y36</f>
        <v>36609573</v>
      </c>
      <c r="AA36" s="5">
        <v>0</v>
      </c>
      <c r="AB36" s="5">
        <v>960135</v>
      </c>
      <c r="AC36" s="8">
        <f>AA36+AB36</f>
        <v>960135</v>
      </c>
      <c r="AD36" s="5">
        <v>0</v>
      </c>
      <c r="AE36" s="5">
        <v>0</v>
      </c>
      <c r="AF36" s="6">
        <f>AD36+AE36</f>
        <v>0</v>
      </c>
    </row>
    <row r="37" spans="1:32" ht="19.5" customHeight="1">
      <c r="A37" s="53"/>
      <c r="B37" s="17" t="s">
        <v>3</v>
      </c>
      <c r="C37" s="5">
        <f t="shared" ref="C37:E39" si="12">F37+I37+L37+O37+U37+X37+AA37+AD37+R37</f>
        <v>462201539</v>
      </c>
      <c r="D37" s="5">
        <f t="shared" si="12"/>
        <v>348075928</v>
      </c>
      <c r="E37" s="6">
        <f t="shared" si="12"/>
        <v>810277467</v>
      </c>
      <c r="F37" s="5">
        <v>12316365</v>
      </c>
      <c r="G37" s="5">
        <v>0</v>
      </c>
      <c r="H37" s="5">
        <f>F37+G37</f>
        <v>12316365</v>
      </c>
      <c r="I37" s="5">
        <v>0</v>
      </c>
      <c r="J37" s="5">
        <v>0</v>
      </c>
      <c r="K37" s="5">
        <f>I37+J37</f>
        <v>0</v>
      </c>
      <c r="L37" s="5">
        <v>0</v>
      </c>
      <c r="M37" s="5">
        <v>0</v>
      </c>
      <c r="N37" s="5">
        <f>L37+M37</f>
        <v>0</v>
      </c>
      <c r="O37" s="5">
        <v>0</v>
      </c>
      <c r="P37" s="5">
        <v>0</v>
      </c>
      <c r="Q37" s="5">
        <f>O37+P37</f>
        <v>0</v>
      </c>
      <c r="R37" s="5">
        <v>0</v>
      </c>
      <c r="S37" s="5">
        <v>0</v>
      </c>
      <c r="T37" s="5">
        <f>R37+S37</f>
        <v>0</v>
      </c>
      <c r="U37" s="5">
        <v>0</v>
      </c>
      <c r="V37" s="5">
        <v>0</v>
      </c>
      <c r="W37" s="5">
        <f>U37+V37</f>
        <v>0</v>
      </c>
      <c r="X37" s="5">
        <v>59364750</v>
      </c>
      <c r="Y37" s="5">
        <v>38211785</v>
      </c>
      <c r="Z37" s="8">
        <f>X37+Y37</f>
        <v>97576535</v>
      </c>
      <c r="AA37" s="5">
        <v>390520424</v>
      </c>
      <c r="AB37" s="5">
        <v>309864143</v>
      </c>
      <c r="AC37" s="8">
        <f>AA37+AB37</f>
        <v>700384567</v>
      </c>
      <c r="AD37" s="5">
        <v>0</v>
      </c>
      <c r="AE37" s="5">
        <v>0</v>
      </c>
      <c r="AF37" s="6">
        <f>AD37+AE37</f>
        <v>0</v>
      </c>
    </row>
    <row r="38" spans="1:32" ht="19.5" customHeight="1">
      <c r="A38" s="53"/>
      <c r="B38" s="17" t="s">
        <v>59</v>
      </c>
      <c r="C38" s="5">
        <f t="shared" si="12"/>
        <v>0</v>
      </c>
      <c r="D38" s="5">
        <f t="shared" si="12"/>
        <v>30363635</v>
      </c>
      <c r="E38" s="6">
        <f t="shared" si="12"/>
        <v>30363635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5">
        <f>U38+V38</f>
        <v>0</v>
      </c>
      <c r="X38" s="5">
        <v>0</v>
      </c>
      <c r="Y38" s="5">
        <v>0</v>
      </c>
      <c r="Z38" s="8">
        <f>X38+Y38</f>
        <v>0</v>
      </c>
      <c r="AA38" s="5">
        <v>0</v>
      </c>
      <c r="AB38" s="5">
        <v>30363635</v>
      </c>
      <c r="AC38" s="8">
        <f>AA38+AB38</f>
        <v>30363635</v>
      </c>
      <c r="AD38" s="5">
        <v>0</v>
      </c>
      <c r="AE38" s="5">
        <v>0</v>
      </c>
      <c r="AF38" s="6">
        <f>AD38+AE38</f>
        <v>0</v>
      </c>
    </row>
    <row r="39" spans="1:32" ht="19.5" customHeight="1">
      <c r="A39" s="54"/>
      <c r="B39" s="17" t="s">
        <v>4</v>
      </c>
      <c r="C39" s="5">
        <f t="shared" si="12"/>
        <v>179553430</v>
      </c>
      <c r="D39" s="5">
        <f t="shared" si="12"/>
        <v>145955208</v>
      </c>
      <c r="E39" s="6">
        <f t="shared" si="12"/>
        <v>325508638</v>
      </c>
      <c r="F39" s="5">
        <v>53171996</v>
      </c>
      <c r="G39" s="5">
        <v>97215986</v>
      </c>
      <c r="H39" s="5">
        <f>F39+G39</f>
        <v>150387982</v>
      </c>
      <c r="I39" s="5">
        <v>31208648</v>
      </c>
      <c r="J39" s="5">
        <v>38739127</v>
      </c>
      <c r="K39" s="5">
        <f>I39+J39</f>
        <v>69947775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0</v>
      </c>
      <c r="V39" s="5">
        <v>0</v>
      </c>
      <c r="W39" s="5">
        <f>U39+V39</f>
        <v>0</v>
      </c>
      <c r="X39" s="5">
        <v>95172786</v>
      </c>
      <c r="Y39" s="5">
        <v>10000095</v>
      </c>
      <c r="Z39" s="8">
        <f>X39+Y39</f>
        <v>105172881</v>
      </c>
      <c r="AA39" s="5">
        <v>0</v>
      </c>
      <c r="AB39" s="5">
        <v>0</v>
      </c>
      <c r="AC39" s="8">
        <f>AA39+AB39</f>
        <v>0</v>
      </c>
      <c r="AD39" s="5">
        <v>0</v>
      </c>
      <c r="AE39" s="5">
        <v>0</v>
      </c>
      <c r="AF39" s="6">
        <f>AD39+AE39</f>
        <v>0</v>
      </c>
    </row>
    <row r="40" spans="1:32" ht="19.5" customHeight="1" thickBot="1">
      <c r="A40" s="22" t="s">
        <v>5</v>
      </c>
      <c r="B40" s="21"/>
      <c r="C40" s="9">
        <f t="shared" ref="C40:AF40" si="13">SUM(C36:C39)</f>
        <v>677664156</v>
      </c>
      <c r="D40" s="9">
        <f t="shared" si="13"/>
        <v>528850772</v>
      </c>
      <c r="E40" s="9">
        <f t="shared" si="13"/>
        <v>1206514928</v>
      </c>
      <c r="F40" s="9">
        <f t="shared" si="13"/>
        <v>65841535</v>
      </c>
      <c r="G40" s="9">
        <f t="shared" si="13"/>
        <v>99658292</v>
      </c>
      <c r="H40" s="9">
        <f t="shared" si="13"/>
        <v>165499827</v>
      </c>
      <c r="I40" s="9">
        <f t="shared" si="13"/>
        <v>31208648</v>
      </c>
      <c r="J40" s="9">
        <f t="shared" si="13"/>
        <v>38739127</v>
      </c>
      <c r="K40" s="9">
        <f t="shared" si="13"/>
        <v>69947775</v>
      </c>
      <c r="L40" s="9">
        <f t="shared" si="13"/>
        <v>0</v>
      </c>
      <c r="M40" s="9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0</v>
      </c>
      <c r="T40" s="9">
        <f t="shared" si="13"/>
        <v>0</v>
      </c>
      <c r="U40" s="9">
        <f t="shared" si="13"/>
        <v>0</v>
      </c>
      <c r="V40" s="9">
        <f t="shared" si="13"/>
        <v>0</v>
      </c>
      <c r="W40" s="9">
        <f t="shared" si="13"/>
        <v>0</v>
      </c>
      <c r="X40" s="9">
        <f t="shared" si="13"/>
        <v>190093549</v>
      </c>
      <c r="Y40" s="9">
        <f t="shared" si="13"/>
        <v>49265440</v>
      </c>
      <c r="Z40" s="9">
        <f t="shared" si="13"/>
        <v>239358989</v>
      </c>
      <c r="AA40" s="9">
        <f t="shared" si="13"/>
        <v>390520424</v>
      </c>
      <c r="AB40" s="9">
        <f t="shared" si="13"/>
        <v>341187913</v>
      </c>
      <c r="AC40" s="9">
        <f t="shared" si="13"/>
        <v>731708337</v>
      </c>
      <c r="AD40" s="9">
        <f t="shared" si="13"/>
        <v>0</v>
      </c>
      <c r="AE40" s="9">
        <f t="shared" si="13"/>
        <v>0</v>
      </c>
      <c r="AF40" s="9">
        <f t="shared" si="13"/>
        <v>0</v>
      </c>
    </row>
    <row r="41" spans="1:32" ht="19.5" customHeight="1">
      <c r="A41" s="52" t="s">
        <v>28</v>
      </c>
      <c r="B41" s="18" t="s">
        <v>2</v>
      </c>
      <c r="C41" s="5">
        <f>F41+I41+L41+O41+U41+X41+AA41+AD41+R41</f>
        <v>0</v>
      </c>
      <c r="D41" s="5">
        <f>G41+J41+M41+P41+V41+Y41+AB41+AE41+S41</f>
        <v>0</v>
      </c>
      <c r="E41" s="6">
        <f>H41+K41+N41+Q41+W41+Z41+AC41+AF41+T41</f>
        <v>0</v>
      </c>
      <c r="F41" s="5">
        <v>0</v>
      </c>
      <c r="G41" s="5">
        <v>0</v>
      </c>
      <c r="H41" s="5">
        <f>F41+G41</f>
        <v>0</v>
      </c>
      <c r="I41" s="5">
        <v>0</v>
      </c>
      <c r="J41" s="5">
        <v>0</v>
      </c>
      <c r="K41" s="5">
        <f>I41+J41</f>
        <v>0</v>
      </c>
      <c r="L41" s="5">
        <v>0</v>
      </c>
      <c r="M41" s="5">
        <v>0</v>
      </c>
      <c r="N41" s="5">
        <f>L41+M41</f>
        <v>0</v>
      </c>
      <c r="O41" s="5">
        <v>0</v>
      </c>
      <c r="P41" s="5">
        <v>0</v>
      </c>
      <c r="Q41" s="5">
        <f>O41+P41</f>
        <v>0</v>
      </c>
      <c r="R41" s="5">
        <v>0</v>
      </c>
      <c r="S41" s="5">
        <v>0</v>
      </c>
      <c r="T41" s="5">
        <f>R41+S41</f>
        <v>0</v>
      </c>
      <c r="U41" s="5">
        <v>0</v>
      </c>
      <c r="V41" s="5">
        <v>0</v>
      </c>
      <c r="W41" s="5">
        <f>U41+V41</f>
        <v>0</v>
      </c>
      <c r="X41" s="5">
        <v>0</v>
      </c>
      <c r="Y41" s="5">
        <v>0</v>
      </c>
      <c r="Z41" s="8">
        <f>X41+Y41</f>
        <v>0</v>
      </c>
      <c r="AA41" s="5">
        <v>0</v>
      </c>
      <c r="AB41" s="5">
        <v>0</v>
      </c>
      <c r="AC41" s="8">
        <f>AA41+AB41</f>
        <v>0</v>
      </c>
      <c r="AD41" s="5">
        <v>0</v>
      </c>
      <c r="AE41" s="5">
        <v>0</v>
      </c>
      <c r="AF41" s="6">
        <f>AD41+AE41</f>
        <v>0</v>
      </c>
    </row>
    <row r="42" spans="1:32" ht="19.5" customHeight="1">
      <c r="A42" s="53"/>
      <c r="B42" s="17" t="s">
        <v>3</v>
      </c>
      <c r="C42" s="5">
        <f t="shared" ref="C42:E44" si="14">F42+I42+L42+O42+U42+X42+AA42+AD42+R42</f>
        <v>0</v>
      </c>
      <c r="D42" s="5">
        <f t="shared" si="14"/>
        <v>0</v>
      </c>
      <c r="E42" s="6">
        <f t="shared" si="14"/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5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8">
        <f>AA42+AB42</f>
        <v>0</v>
      </c>
      <c r="AD42" s="5">
        <v>0</v>
      </c>
      <c r="AE42" s="5">
        <v>0</v>
      </c>
      <c r="AF42" s="6">
        <f>AD42+AE42</f>
        <v>0</v>
      </c>
    </row>
    <row r="43" spans="1:32" ht="19.5" customHeight="1">
      <c r="A43" s="53"/>
      <c r="B43" s="17" t="s">
        <v>59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5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8">
        <f>AA43+AB43</f>
        <v>0</v>
      </c>
      <c r="AD43" s="5">
        <v>0</v>
      </c>
      <c r="AE43" s="5">
        <v>0</v>
      </c>
      <c r="AF43" s="6">
        <f>AD43+AE43</f>
        <v>0</v>
      </c>
    </row>
    <row r="44" spans="1:32" ht="19.5" customHeight="1">
      <c r="A44" s="54"/>
      <c r="B44" s="17" t="s">
        <v>4</v>
      </c>
      <c r="C44" s="5">
        <f t="shared" si="14"/>
        <v>49437354</v>
      </c>
      <c r="D44" s="5">
        <f t="shared" si="14"/>
        <v>1679480</v>
      </c>
      <c r="E44" s="6">
        <f t="shared" si="14"/>
        <v>51116834</v>
      </c>
      <c r="F44" s="5">
        <v>14975095</v>
      </c>
      <c r="G44" s="5">
        <v>1679480</v>
      </c>
      <c r="H44" s="5">
        <f>F44+G44</f>
        <v>16654575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0</v>
      </c>
      <c r="N44" s="5">
        <f>L44+M44</f>
        <v>0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0</v>
      </c>
      <c r="V44" s="5">
        <v>0</v>
      </c>
      <c r="W44" s="5">
        <f>U44+V44</f>
        <v>0</v>
      </c>
      <c r="X44" s="5">
        <v>34462259</v>
      </c>
      <c r="Y44" s="5">
        <v>0</v>
      </c>
      <c r="Z44" s="8">
        <f>X44+Y44</f>
        <v>34462259</v>
      </c>
      <c r="AA44" s="5">
        <v>0</v>
      </c>
      <c r="AB44" s="5">
        <v>0</v>
      </c>
      <c r="AC44" s="8">
        <f>AA44+AB44</f>
        <v>0</v>
      </c>
      <c r="AD44" s="5">
        <v>0</v>
      </c>
      <c r="AE44" s="5">
        <v>0</v>
      </c>
      <c r="AF44" s="6">
        <f>AD44+AE44</f>
        <v>0</v>
      </c>
    </row>
    <row r="45" spans="1:32" ht="19.5" customHeight="1" thickBot="1">
      <c r="A45" s="22" t="s">
        <v>5</v>
      </c>
      <c r="B45" s="21"/>
      <c r="C45" s="9">
        <f t="shared" ref="C45:AF45" si="15">SUM(C41:C44)</f>
        <v>49437354</v>
      </c>
      <c r="D45" s="9">
        <f t="shared" si="15"/>
        <v>1679480</v>
      </c>
      <c r="E45" s="9">
        <f t="shared" si="15"/>
        <v>51116834</v>
      </c>
      <c r="F45" s="9">
        <f t="shared" si="15"/>
        <v>14975095</v>
      </c>
      <c r="G45" s="9">
        <f t="shared" si="15"/>
        <v>1679480</v>
      </c>
      <c r="H45" s="9">
        <f t="shared" si="15"/>
        <v>16654575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0</v>
      </c>
      <c r="N45" s="9">
        <f t="shared" si="15"/>
        <v>0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0</v>
      </c>
      <c r="W45" s="9">
        <f t="shared" si="15"/>
        <v>0</v>
      </c>
      <c r="X45" s="9">
        <f t="shared" si="15"/>
        <v>34462259</v>
      </c>
      <c r="Y45" s="9">
        <f t="shared" si="15"/>
        <v>0</v>
      </c>
      <c r="Z45" s="9">
        <f t="shared" si="15"/>
        <v>34462259</v>
      </c>
      <c r="AA45" s="9">
        <f t="shared" si="15"/>
        <v>0</v>
      </c>
      <c r="AB45" s="9">
        <f t="shared" si="15"/>
        <v>0</v>
      </c>
      <c r="AC45" s="9">
        <f t="shared" si="15"/>
        <v>0</v>
      </c>
      <c r="AD45" s="9">
        <f t="shared" si="15"/>
        <v>0</v>
      </c>
      <c r="AE45" s="9">
        <f t="shared" si="15"/>
        <v>0</v>
      </c>
      <c r="AF45" s="9">
        <f t="shared" si="15"/>
        <v>0</v>
      </c>
    </row>
    <row r="46" spans="1:32" ht="19.5" customHeight="1">
      <c r="A46" s="52" t="s">
        <v>29</v>
      </c>
      <c r="B46" s="18" t="s">
        <v>2</v>
      </c>
      <c r="C46" s="5">
        <f>F46+I46+L46+O46+U46+X46+AA46+AD46+R46</f>
        <v>0</v>
      </c>
      <c r="D46" s="5">
        <f>G46+J46+M46+P46+V46+Y46+AB46+AE46+S46</f>
        <v>0</v>
      </c>
      <c r="E46" s="6">
        <f>H46+K46+N46+Q46+W46+Z46+AC46+AF46+T46</f>
        <v>0</v>
      </c>
      <c r="F46" s="5">
        <v>0</v>
      </c>
      <c r="G46" s="5">
        <v>0</v>
      </c>
      <c r="H46" s="5">
        <f>F46+G46</f>
        <v>0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0</v>
      </c>
      <c r="V46" s="5">
        <v>0</v>
      </c>
      <c r="W46" s="5">
        <f>U46+V46</f>
        <v>0</v>
      </c>
      <c r="X46" s="5">
        <v>0</v>
      </c>
      <c r="Y46" s="5">
        <v>0</v>
      </c>
      <c r="Z46" s="8">
        <f>X46+Y46</f>
        <v>0</v>
      </c>
      <c r="AA46" s="5">
        <v>0</v>
      </c>
      <c r="AB46" s="5">
        <v>0</v>
      </c>
      <c r="AC46" s="8">
        <f>AA46+AB46</f>
        <v>0</v>
      </c>
      <c r="AD46" s="5">
        <v>0</v>
      </c>
      <c r="AE46" s="5">
        <v>0</v>
      </c>
      <c r="AF46" s="6">
        <f>AD46+AE46</f>
        <v>0</v>
      </c>
    </row>
    <row r="47" spans="1:32" ht="19.5" customHeight="1">
      <c r="A47" s="53"/>
      <c r="B47" s="17" t="s">
        <v>3</v>
      </c>
      <c r="C47" s="5">
        <f t="shared" ref="C47:E49" si="16">F47+I47+L47+O47+U47+X47+AA47+AD47+R47</f>
        <v>0</v>
      </c>
      <c r="D47" s="5">
        <f t="shared" si="16"/>
        <v>0</v>
      </c>
      <c r="E47" s="6">
        <f t="shared" si="16"/>
        <v>0</v>
      </c>
      <c r="F47" s="5">
        <v>0</v>
      </c>
      <c r="G47" s="5">
        <v>0</v>
      </c>
      <c r="H47" s="5">
        <f>F47+G47</f>
        <v>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0</v>
      </c>
      <c r="V47" s="5">
        <v>0</v>
      </c>
      <c r="W47" s="5">
        <f>U47+V47</f>
        <v>0</v>
      </c>
      <c r="X47" s="5">
        <v>0</v>
      </c>
      <c r="Y47" s="5">
        <v>0</v>
      </c>
      <c r="Z47" s="8">
        <f>X47+Y47</f>
        <v>0</v>
      </c>
      <c r="AA47" s="5">
        <v>0</v>
      </c>
      <c r="AB47" s="5">
        <v>0</v>
      </c>
      <c r="AC47" s="8">
        <f>AA47+AB47</f>
        <v>0</v>
      </c>
      <c r="AD47" s="5">
        <v>0</v>
      </c>
      <c r="AE47" s="5">
        <v>0</v>
      </c>
      <c r="AF47" s="6">
        <f>AD47+AE47</f>
        <v>0</v>
      </c>
    </row>
    <row r="48" spans="1:32" ht="19.5" customHeight="1">
      <c r="A48" s="53"/>
      <c r="B48" s="17" t="s">
        <v>59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v>0</v>
      </c>
      <c r="G48" s="5">
        <v>0</v>
      </c>
      <c r="H48" s="5">
        <f>F48+G48</f>
        <v>0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0</v>
      </c>
      <c r="V48" s="5">
        <v>0</v>
      </c>
      <c r="W48" s="5">
        <f>U48+V48</f>
        <v>0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8">
        <f>AA48+AB48</f>
        <v>0</v>
      </c>
      <c r="AD48" s="5">
        <v>0</v>
      </c>
      <c r="AE48" s="5">
        <v>0</v>
      </c>
      <c r="AF48" s="6">
        <f>AD48+AE48</f>
        <v>0</v>
      </c>
    </row>
    <row r="49" spans="1:32" ht="19.5" customHeight="1">
      <c r="A49" s="54"/>
      <c r="B49" s="17" t="s">
        <v>4</v>
      </c>
      <c r="C49" s="5">
        <f t="shared" si="16"/>
        <v>781040</v>
      </c>
      <c r="D49" s="5">
        <f t="shared" si="16"/>
        <v>22608911</v>
      </c>
      <c r="E49" s="6">
        <f t="shared" si="16"/>
        <v>23389951</v>
      </c>
      <c r="F49" s="5">
        <v>781040</v>
      </c>
      <c r="G49" s="5">
        <v>10646952</v>
      </c>
      <c r="H49" s="5">
        <f>F49+G49</f>
        <v>11427992</v>
      </c>
      <c r="I49" s="5">
        <v>0</v>
      </c>
      <c r="J49" s="5">
        <v>0</v>
      </c>
      <c r="K49" s="5">
        <f>I49+J49</f>
        <v>0</v>
      </c>
      <c r="L49" s="5">
        <v>0</v>
      </c>
      <c r="M49" s="5">
        <v>0</v>
      </c>
      <c r="N49" s="5">
        <f>L49+M49</f>
        <v>0</v>
      </c>
      <c r="O49" s="5">
        <v>0</v>
      </c>
      <c r="P49" s="5">
        <v>0</v>
      </c>
      <c r="Q49" s="5">
        <f>O49+P49</f>
        <v>0</v>
      </c>
      <c r="R49" s="5">
        <v>0</v>
      </c>
      <c r="S49" s="5">
        <v>0</v>
      </c>
      <c r="T49" s="5">
        <f>R49+S49</f>
        <v>0</v>
      </c>
      <c r="U49" s="5">
        <v>0</v>
      </c>
      <c r="V49" s="5">
        <v>0</v>
      </c>
      <c r="W49" s="5">
        <f>U49+V49</f>
        <v>0</v>
      </c>
      <c r="X49" s="5">
        <v>0</v>
      </c>
      <c r="Y49" s="5">
        <v>11961959</v>
      </c>
      <c r="Z49" s="8">
        <f>X49+Y49</f>
        <v>11961959</v>
      </c>
      <c r="AA49" s="5">
        <v>0</v>
      </c>
      <c r="AB49" s="5">
        <v>0</v>
      </c>
      <c r="AC49" s="8">
        <f>AA49+AB49</f>
        <v>0</v>
      </c>
      <c r="AD49" s="5">
        <v>0</v>
      </c>
      <c r="AE49" s="5">
        <v>0</v>
      </c>
      <c r="AF49" s="6">
        <f>AD49+AE49</f>
        <v>0</v>
      </c>
    </row>
    <row r="50" spans="1:32" ht="19.5" customHeight="1" thickBot="1">
      <c r="A50" s="22" t="s">
        <v>5</v>
      </c>
      <c r="B50" s="21"/>
      <c r="C50" s="9">
        <f t="shared" ref="C50:AF50" si="17">SUM(C46:C49)</f>
        <v>781040</v>
      </c>
      <c r="D50" s="9">
        <f t="shared" si="17"/>
        <v>22608911</v>
      </c>
      <c r="E50" s="9">
        <f t="shared" si="17"/>
        <v>23389951</v>
      </c>
      <c r="F50" s="9">
        <f t="shared" si="17"/>
        <v>781040</v>
      </c>
      <c r="G50" s="9">
        <f t="shared" si="17"/>
        <v>10646952</v>
      </c>
      <c r="H50" s="9">
        <f t="shared" si="17"/>
        <v>11427992</v>
      </c>
      <c r="I50" s="9">
        <f t="shared" si="17"/>
        <v>0</v>
      </c>
      <c r="J50" s="9">
        <f t="shared" si="17"/>
        <v>0</v>
      </c>
      <c r="K50" s="9">
        <f t="shared" si="17"/>
        <v>0</v>
      </c>
      <c r="L50" s="9">
        <f t="shared" si="17"/>
        <v>0</v>
      </c>
      <c r="M50" s="9">
        <f t="shared" si="17"/>
        <v>0</v>
      </c>
      <c r="N50" s="9">
        <f t="shared" si="17"/>
        <v>0</v>
      </c>
      <c r="O50" s="9">
        <f t="shared" si="17"/>
        <v>0</v>
      </c>
      <c r="P50" s="9">
        <f t="shared" si="17"/>
        <v>0</v>
      </c>
      <c r="Q50" s="9">
        <f t="shared" si="17"/>
        <v>0</v>
      </c>
      <c r="R50" s="9">
        <f t="shared" si="17"/>
        <v>0</v>
      </c>
      <c r="S50" s="9">
        <f t="shared" si="17"/>
        <v>0</v>
      </c>
      <c r="T50" s="9">
        <f t="shared" si="17"/>
        <v>0</v>
      </c>
      <c r="U50" s="9">
        <f t="shared" si="17"/>
        <v>0</v>
      </c>
      <c r="V50" s="9">
        <f t="shared" si="17"/>
        <v>0</v>
      </c>
      <c r="W50" s="9">
        <f t="shared" si="17"/>
        <v>0</v>
      </c>
      <c r="X50" s="9">
        <f t="shared" si="17"/>
        <v>0</v>
      </c>
      <c r="Y50" s="9">
        <f t="shared" si="17"/>
        <v>11961959</v>
      </c>
      <c r="Z50" s="9">
        <f t="shared" si="17"/>
        <v>11961959</v>
      </c>
      <c r="AA50" s="9">
        <f t="shared" si="17"/>
        <v>0</v>
      </c>
      <c r="AB50" s="9">
        <f t="shared" si="17"/>
        <v>0</v>
      </c>
      <c r="AC50" s="9">
        <f t="shared" si="17"/>
        <v>0</v>
      </c>
      <c r="AD50" s="9">
        <f t="shared" si="17"/>
        <v>0</v>
      </c>
      <c r="AE50" s="9">
        <f t="shared" si="17"/>
        <v>0</v>
      </c>
      <c r="AF50" s="9">
        <f t="shared" si="17"/>
        <v>0</v>
      </c>
    </row>
    <row r="51" spans="1:32" ht="19.5" customHeight="1">
      <c r="A51" s="52" t="s">
        <v>30</v>
      </c>
      <c r="B51" s="18" t="s">
        <v>2</v>
      </c>
      <c r="C51" s="5">
        <f>F51+I51+L51+O51+U51+X51+AA51+AD51+R51</f>
        <v>4988077</v>
      </c>
      <c r="D51" s="5">
        <f>G51+J51+M51+P51+V51+Y51+AB51+AE51+S51</f>
        <v>1289640</v>
      </c>
      <c r="E51" s="6">
        <f>H51+K51+N51+Q51+W51+Z51+AC51+AF51+T51</f>
        <v>6277717</v>
      </c>
      <c r="F51" s="5">
        <v>0</v>
      </c>
      <c r="G51" s="5">
        <v>0</v>
      </c>
      <c r="H51" s="5">
        <f>F51+G51</f>
        <v>0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0</v>
      </c>
      <c r="P51" s="5">
        <v>0</v>
      </c>
      <c r="Q51" s="5">
        <f>O51+P51</f>
        <v>0</v>
      </c>
      <c r="R51" s="5">
        <v>0</v>
      </c>
      <c r="S51" s="5">
        <v>0</v>
      </c>
      <c r="T51" s="5">
        <f>R51+S51</f>
        <v>0</v>
      </c>
      <c r="U51" s="5">
        <v>0</v>
      </c>
      <c r="V51" s="5">
        <v>0</v>
      </c>
      <c r="W51" s="5">
        <f>U51+V51</f>
        <v>0</v>
      </c>
      <c r="X51" s="5">
        <v>4022137</v>
      </c>
      <c r="Y51" s="5">
        <v>0</v>
      </c>
      <c r="Z51" s="8">
        <f>X51+Y51</f>
        <v>4022137</v>
      </c>
      <c r="AA51" s="5">
        <v>965940</v>
      </c>
      <c r="AB51" s="5">
        <v>1289640</v>
      </c>
      <c r="AC51" s="8">
        <f>AA51+AB51</f>
        <v>2255580</v>
      </c>
      <c r="AD51" s="5">
        <v>0</v>
      </c>
      <c r="AE51" s="5">
        <v>0</v>
      </c>
      <c r="AF51" s="6">
        <f>AD51+AE51</f>
        <v>0</v>
      </c>
    </row>
    <row r="52" spans="1:32" ht="19.5" customHeight="1">
      <c r="A52" s="53"/>
      <c r="B52" s="17" t="s">
        <v>3</v>
      </c>
      <c r="C52" s="5">
        <f t="shared" ref="C52:E54" si="18">F52+I52+L52+O52+U52+X52+AA52+AD52+R52</f>
        <v>819456298</v>
      </c>
      <c r="D52" s="5">
        <f t="shared" si="18"/>
        <v>255727905</v>
      </c>
      <c r="E52" s="6">
        <f t="shared" si="18"/>
        <v>1075184203</v>
      </c>
      <c r="F52" s="5">
        <v>0</v>
      </c>
      <c r="G52" s="5">
        <v>0</v>
      </c>
      <c r="H52" s="5">
        <f>F52+G52</f>
        <v>0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0</v>
      </c>
      <c r="V52" s="5">
        <v>0</v>
      </c>
      <c r="W52" s="5">
        <f>U52+V52</f>
        <v>0</v>
      </c>
      <c r="X52" s="5">
        <v>7848509</v>
      </c>
      <c r="Y52" s="5">
        <v>28583745</v>
      </c>
      <c r="Z52" s="8">
        <f>X52+Y52</f>
        <v>36432254</v>
      </c>
      <c r="AA52" s="5">
        <v>811607789</v>
      </c>
      <c r="AB52" s="5">
        <v>227144160</v>
      </c>
      <c r="AC52" s="8">
        <f>AA52+AB52</f>
        <v>1038751949</v>
      </c>
      <c r="AD52" s="5">
        <v>0</v>
      </c>
      <c r="AE52" s="5">
        <v>0</v>
      </c>
      <c r="AF52" s="6">
        <f>AD52+AE52</f>
        <v>0</v>
      </c>
    </row>
    <row r="53" spans="1:32" ht="19.5" customHeight="1">
      <c r="A53" s="53"/>
      <c r="B53" s="17" t="s">
        <v>59</v>
      </c>
      <c r="C53" s="5">
        <f t="shared" si="18"/>
        <v>1608270</v>
      </c>
      <c r="D53" s="5">
        <f t="shared" si="18"/>
        <v>967230</v>
      </c>
      <c r="E53" s="6">
        <f t="shared" si="18"/>
        <v>2575500</v>
      </c>
      <c r="F53" s="5">
        <v>0</v>
      </c>
      <c r="G53" s="5">
        <v>0</v>
      </c>
      <c r="H53" s="5">
        <f>F53+G53</f>
        <v>0</v>
      </c>
      <c r="I53" s="5">
        <v>0</v>
      </c>
      <c r="J53" s="5">
        <v>0</v>
      </c>
      <c r="K53" s="5">
        <f>I53+J53</f>
        <v>0</v>
      </c>
      <c r="L53" s="5">
        <v>0</v>
      </c>
      <c r="M53" s="5">
        <v>0</v>
      </c>
      <c r="N53" s="5">
        <f>L53+M53</f>
        <v>0</v>
      </c>
      <c r="O53" s="5">
        <v>0</v>
      </c>
      <c r="P53" s="5">
        <v>0</v>
      </c>
      <c r="Q53" s="5">
        <f>O53+P53</f>
        <v>0</v>
      </c>
      <c r="R53" s="5">
        <v>0</v>
      </c>
      <c r="S53" s="5">
        <v>0</v>
      </c>
      <c r="T53" s="5">
        <f>R53+S53</f>
        <v>0</v>
      </c>
      <c r="U53" s="5">
        <v>0</v>
      </c>
      <c r="V53" s="5">
        <v>0</v>
      </c>
      <c r="W53" s="5">
        <f>U53+V53</f>
        <v>0</v>
      </c>
      <c r="X53" s="5">
        <v>0</v>
      </c>
      <c r="Y53" s="5">
        <v>0</v>
      </c>
      <c r="Z53" s="8">
        <f>X53+Y53</f>
        <v>0</v>
      </c>
      <c r="AA53" s="5">
        <v>1608270</v>
      </c>
      <c r="AB53" s="5">
        <v>967230</v>
      </c>
      <c r="AC53" s="8">
        <f>AA53+AB53</f>
        <v>2575500</v>
      </c>
      <c r="AD53" s="5">
        <v>0</v>
      </c>
      <c r="AE53" s="5">
        <v>0</v>
      </c>
      <c r="AF53" s="6">
        <f>AD53+AE53</f>
        <v>0</v>
      </c>
    </row>
    <row r="54" spans="1:32" ht="19.5" customHeight="1">
      <c r="A54" s="54"/>
      <c r="B54" s="17" t="s">
        <v>4</v>
      </c>
      <c r="C54" s="5">
        <f t="shared" si="18"/>
        <v>1453154973</v>
      </c>
      <c r="D54" s="5">
        <f t="shared" si="18"/>
        <v>127208811</v>
      </c>
      <c r="E54" s="6">
        <f t="shared" si="18"/>
        <v>1580363784</v>
      </c>
      <c r="F54" s="5">
        <v>17366604</v>
      </c>
      <c r="G54" s="5">
        <v>42565785</v>
      </c>
      <c r="H54" s="5">
        <f>F54+G54</f>
        <v>59932389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0</v>
      </c>
      <c r="V54" s="5">
        <v>0</v>
      </c>
      <c r="W54" s="5">
        <f>U54+V54</f>
        <v>0</v>
      </c>
      <c r="X54" s="5">
        <v>1435788369</v>
      </c>
      <c r="Y54" s="5">
        <v>84643026</v>
      </c>
      <c r="Z54" s="8">
        <f>X54+Y54</f>
        <v>1520431395</v>
      </c>
      <c r="AA54" s="5">
        <v>0</v>
      </c>
      <c r="AB54" s="5">
        <v>0</v>
      </c>
      <c r="AC54" s="8">
        <f>AA54+AB54</f>
        <v>0</v>
      </c>
      <c r="AD54" s="5">
        <v>0</v>
      </c>
      <c r="AE54" s="5">
        <v>0</v>
      </c>
      <c r="AF54" s="6">
        <f>AD54+AE54</f>
        <v>0</v>
      </c>
    </row>
    <row r="55" spans="1:32" ht="19.5" customHeight="1" thickBot="1">
      <c r="A55" s="22" t="s">
        <v>5</v>
      </c>
      <c r="B55" s="21"/>
      <c r="C55" s="9">
        <f t="shared" ref="C55:AF55" si="19">SUM(C51:C54)</f>
        <v>2279207618</v>
      </c>
      <c r="D55" s="9">
        <f t="shared" si="19"/>
        <v>385193586</v>
      </c>
      <c r="E55" s="9">
        <f t="shared" si="19"/>
        <v>2664401204</v>
      </c>
      <c r="F55" s="9">
        <f t="shared" si="19"/>
        <v>17366604</v>
      </c>
      <c r="G55" s="9">
        <f t="shared" si="19"/>
        <v>42565785</v>
      </c>
      <c r="H55" s="9">
        <f t="shared" si="19"/>
        <v>59932389</v>
      </c>
      <c r="I55" s="9">
        <f t="shared" si="19"/>
        <v>0</v>
      </c>
      <c r="J55" s="9">
        <f t="shared" si="19"/>
        <v>0</v>
      </c>
      <c r="K55" s="9">
        <f t="shared" si="19"/>
        <v>0</v>
      </c>
      <c r="L55" s="9">
        <f t="shared" si="19"/>
        <v>0</v>
      </c>
      <c r="M55" s="9">
        <f t="shared" si="19"/>
        <v>0</v>
      </c>
      <c r="N55" s="9">
        <f t="shared" si="19"/>
        <v>0</v>
      </c>
      <c r="O55" s="9">
        <f t="shared" si="19"/>
        <v>0</v>
      </c>
      <c r="P55" s="9">
        <f t="shared" si="19"/>
        <v>0</v>
      </c>
      <c r="Q55" s="9">
        <f t="shared" si="19"/>
        <v>0</v>
      </c>
      <c r="R55" s="9">
        <f t="shared" si="19"/>
        <v>0</v>
      </c>
      <c r="S55" s="9">
        <f t="shared" si="19"/>
        <v>0</v>
      </c>
      <c r="T55" s="9">
        <f t="shared" si="19"/>
        <v>0</v>
      </c>
      <c r="U55" s="9">
        <f t="shared" si="19"/>
        <v>0</v>
      </c>
      <c r="V55" s="9">
        <f t="shared" si="19"/>
        <v>0</v>
      </c>
      <c r="W55" s="9">
        <f t="shared" si="19"/>
        <v>0</v>
      </c>
      <c r="X55" s="9">
        <f t="shared" si="19"/>
        <v>1447659015</v>
      </c>
      <c r="Y55" s="9">
        <f t="shared" si="19"/>
        <v>113226771</v>
      </c>
      <c r="Z55" s="9">
        <f t="shared" si="19"/>
        <v>1560885786</v>
      </c>
      <c r="AA55" s="9">
        <f t="shared" si="19"/>
        <v>814181999</v>
      </c>
      <c r="AB55" s="9">
        <f t="shared" si="19"/>
        <v>229401030</v>
      </c>
      <c r="AC55" s="9">
        <f t="shared" si="19"/>
        <v>1043583029</v>
      </c>
      <c r="AD55" s="9">
        <f t="shared" si="19"/>
        <v>0</v>
      </c>
      <c r="AE55" s="9">
        <f t="shared" si="19"/>
        <v>0</v>
      </c>
      <c r="AF55" s="9">
        <f t="shared" si="19"/>
        <v>0</v>
      </c>
    </row>
    <row r="56" spans="1:32" ht="19.5" customHeight="1">
      <c r="A56" s="52" t="s">
        <v>31</v>
      </c>
      <c r="B56" s="18" t="s">
        <v>2</v>
      </c>
      <c r="C56" s="5">
        <f>F56+I56+L56+O56+U56+X56+AA56+AD56+R56</f>
        <v>43316516</v>
      </c>
      <c r="D56" s="5">
        <f>G56+J56+M56+P56+V56+Y56+AB56+AE56+S56</f>
        <v>8737752</v>
      </c>
      <c r="E56" s="6">
        <f>H56+K56+N56+Q56+W56+Z56+AC56+AF56+T56</f>
        <v>52054268</v>
      </c>
      <c r="F56" s="5">
        <v>245023</v>
      </c>
      <c r="G56" s="5">
        <v>5548052</v>
      </c>
      <c r="H56" s="5">
        <f>F56+G56</f>
        <v>5793075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0</v>
      </c>
      <c r="V56" s="5">
        <v>0</v>
      </c>
      <c r="W56" s="5">
        <f>U56+V56</f>
        <v>0</v>
      </c>
      <c r="X56" s="5">
        <v>43071493</v>
      </c>
      <c r="Y56" s="5">
        <v>0</v>
      </c>
      <c r="Z56" s="8">
        <f>X56+Y56</f>
        <v>43071493</v>
      </c>
      <c r="AA56" s="5">
        <v>0</v>
      </c>
      <c r="AB56" s="5">
        <v>3189700</v>
      </c>
      <c r="AC56" s="8">
        <f>AA56+AB56</f>
        <v>3189700</v>
      </c>
      <c r="AD56" s="5">
        <v>0</v>
      </c>
      <c r="AE56" s="5">
        <v>0</v>
      </c>
      <c r="AF56" s="6">
        <f>AD56+AE56</f>
        <v>0</v>
      </c>
    </row>
    <row r="57" spans="1:32" ht="19.5" customHeight="1">
      <c r="A57" s="53"/>
      <c r="B57" s="17" t="s">
        <v>3</v>
      </c>
      <c r="C57" s="5">
        <f t="shared" ref="C57:E59" si="20">F57+I57+L57+O57+U57+X57+AA57+AD57+R57</f>
        <v>227189955</v>
      </c>
      <c r="D57" s="5">
        <f t="shared" si="20"/>
        <v>103790301</v>
      </c>
      <c r="E57" s="6">
        <f t="shared" si="20"/>
        <v>330980256</v>
      </c>
      <c r="F57" s="5">
        <v>0</v>
      </c>
      <c r="G57" s="5">
        <v>9857722</v>
      </c>
      <c r="H57" s="5">
        <f>F57+G57</f>
        <v>9857722</v>
      </c>
      <c r="I57" s="5">
        <v>0</v>
      </c>
      <c r="J57" s="5">
        <v>0</v>
      </c>
      <c r="K57" s="5">
        <f>I57+J57</f>
        <v>0</v>
      </c>
      <c r="L57" s="5">
        <v>0</v>
      </c>
      <c r="M57" s="5">
        <v>0</v>
      </c>
      <c r="N57" s="5">
        <f>L57+M57</f>
        <v>0</v>
      </c>
      <c r="O57" s="5">
        <v>0</v>
      </c>
      <c r="P57" s="5">
        <v>0</v>
      </c>
      <c r="Q57" s="5">
        <f>O57+P57</f>
        <v>0</v>
      </c>
      <c r="R57" s="5">
        <v>0</v>
      </c>
      <c r="S57" s="5">
        <v>0</v>
      </c>
      <c r="T57" s="5">
        <f>R57+S57</f>
        <v>0</v>
      </c>
      <c r="U57" s="5">
        <v>0</v>
      </c>
      <c r="V57" s="5">
        <v>0</v>
      </c>
      <c r="W57" s="5">
        <f>U57+V57</f>
        <v>0</v>
      </c>
      <c r="X57" s="5">
        <v>144341310</v>
      </c>
      <c r="Y57" s="5">
        <v>2667039</v>
      </c>
      <c r="Z57" s="8">
        <f>X57+Y57</f>
        <v>147008349</v>
      </c>
      <c r="AA57" s="5">
        <v>82848645</v>
      </c>
      <c r="AB57" s="5">
        <v>91265540</v>
      </c>
      <c r="AC57" s="8">
        <f>AA57+AB57</f>
        <v>174114185</v>
      </c>
      <c r="AD57" s="5">
        <v>0</v>
      </c>
      <c r="AE57" s="5">
        <v>0</v>
      </c>
      <c r="AF57" s="6">
        <f>AD57+AE57</f>
        <v>0</v>
      </c>
    </row>
    <row r="58" spans="1:32" ht="19.5" customHeight="1">
      <c r="A58" s="53"/>
      <c r="B58" s="17" t="s">
        <v>59</v>
      </c>
      <c r="C58" s="5">
        <f t="shared" si="20"/>
        <v>9590400</v>
      </c>
      <c r="D58" s="5">
        <f t="shared" si="20"/>
        <v>37086593</v>
      </c>
      <c r="E58" s="6">
        <f t="shared" si="20"/>
        <v>46676993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5">
        <f>U58+V58</f>
        <v>0</v>
      </c>
      <c r="X58" s="5">
        <v>0</v>
      </c>
      <c r="Y58" s="5">
        <v>6123700</v>
      </c>
      <c r="Z58" s="8">
        <f>X58+Y58</f>
        <v>6123700</v>
      </c>
      <c r="AA58" s="5">
        <v>9590400</v>
      </c>
      <c r="AB58" s="5">
        <v>30962893</v>
      </c>
      <c r="AC58" s="8">
        <f>AA58+AB58</f>
        <v>40553293</v>
      </c>
      <c r="AD58" s="5">
        <v>0</v>
      </c>
      <c r="AE58" s="5">
        <v>0</v>
      </c>
      <c r="AF58" s="6">
        <f>AD58+AE58</f>
        <v>0</v>
      </c>
    </row>
    <row r="59" spans="1:32" ht="19.5" customHeight="1">
      <c r="A59" s="54"/>
      <c r="B59" s="17" t="s">
        <v>4</v>
      </c>
      <c r="C59" s="5">
        <f t="shared" si="20"/>
        <v>822974567</v>
      </c>
      <c r="D59" s="5">
        <f t="shared" si="20"/>
        <v>103474648</v>
      </c>
      <c r="E59" s="6">
        <f t="shared" si="20"/>
        <v>926449215</v>
      </c>
      <c r="F59" s="5">
        <v>82630348</v>
      </c>
      <c r="G59" s="5">
        <v>43771059</v>
      </c>
      <c r="H59" s="5">
        <f>F59+G59</f>
        <v>126401407</v>
      </c>
      <c r="I59" s="5">
        <v>0</v>
      </c>
      <c r="J59" s="5">
        <v>0</v>
      </c>
      <c r="K59" s="5">
        <f>I59+J59</f>
        <v>0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0</v>
      </c>
      <c r="V59" s="5">
        <v>0</v>
      </c>
      <c r="W59" s="5">
        <f>U59+V59</f>
        <v>0</v>
      </c>
      <c r="X59" s="5">
        <v>740344219</v>
      </c>
      <c r="Y59" s="5">
        <v>59703589</v>
      </c>
      <c r="Z59" s="8">
        <f>X59+Y59</f>
        <v>800047808</v>
      </c>
      <c r="AA59" s="5">
        <v>0</v>
      </c>
      <c r="AB59" s="5">
        <v>0</v>
      </c>
      <c r="AC59" s="8">
        <f>AA59+AB59</f>
        <v>0</v>
      </c>
      <c r="AD59" s="5">
        <v>0</v>
      </c>
      <c r="AE59" s="5">
        <v>0</v>
      </c>
      <c r="AF59" s="6">
        <f>AD59+AE59</f>
        <v>0</v>
      </c>
    </row>
    <row r="60" spans="1:32" ht="19.5" customHeight="1" thickBot="1">
      <c r="A60" s="22" t="s">
        <v>5</v>
      </c>
      <c r="B60" s="21"/>
      <c r="C60" s="9">
        <f t="shared" ref="C60:AF60" si="21">SUM(C56:C59)</f>
        <v>1103071438</v>
      </c>
      <c r="D60" s="9">
        <f t="shared" si="21"/>
        <v>253089294</v>
      </c>
      <c r="E60" s="9">
        <f t="shared" si="21"/>
        <v>1356160732</v>
      </c>
      <c r="F60" s="9">
        <f t="shared" si="21"/>
        <v>82875371</v>
      </c>
      <c r="G60" s="9">
        <f t="shared" si="21"/>
        <v>59176833</v>
      </c>
      <c r="H60" s="9">
        <f t="shared" si="21"/>
        <v>142052204</v>
      </c>
      <c r="I60" s="9">
        <f t="shared" si="21"/>
        <v>0</v>
      </c>
      <c r="J60" s="9">
        <f t="shared" si="21"/>
        <v>0</v>
      </c>
      <c r="K60" s="9">
        <f t="shared" si="21"/>
        <v>0</v>
      </c>
      <c r="L60" s="9">
        <f t="shared" si="21"/>
        <v>0</v>
      </c>
      <c r="M60" s="9">
        <f t="shared" si="21"/>
        <v>0</v>
      </c>
      <c r="N60" s="9">
        <f t="shared" si="21"/>
        <v>0</v>
      </c>
      <c r="O60" s="9">
        <f t="shared" si="21"/>
        <v>0</v>
      </c>
      <c r="P60" s="9">
        <f t="shared" si="21"/>
        <v>0</v>
      </c>
      <c r="Q60" s="9">
        <f t="shared" si="21"/>
        <v>0</v>
      </c>
      <c r="R60" s="9">
        <f t="shared" si="21"/>
        <v>0</v>
      </c>
      <c r="S60" s="9">
        <f t="shared" si="21"/>
        <v>0</v>
      </c>
      <c r="T60" s="9">
        <f t="shared" si="21"/>
        <v>0</v>
      </c>
      <c r="U60" s="9">
        <f t="shared" si="21"/>
        <v>0</v>
      </c>
      <c r="V60" s="9">
        <f t="shared" si="21"/>
        <v>0</v>
      </c>
      <c r="W60" s="9">
        <f t="shared" si="21"/>
        <v>0</v>
      </c>
      <c r="X60" s="9">
        <f t="shared" si="21"/>
        <v>927757022</v>
      </c>
      <c r="Y60" s="9">
        <f t="shared" si="21"/>
        <v>68494328</v>
      </c>
      <c r="Z60" s="9">
        <f t="shared" si="21"/>
        <v>996251350</v>
      </c>
      <c r="AA60" s="9">
        <f t="shared" si="21"/>
        <v>92439045</v>
      </c>
      <c r="AB60" s="9">
        <f t="shared" si="21"/>
        <v>125418133</v>
      </c>
      <c r="AC60" s="9">
        <f t="shared" si="21"/>
        <v>217857178</v>
      </c>
      <c r="AD60" s="9">
        <f t="shared" si="21"/>
        <v>0</v>
      </c>
      <c r="AE60" s="9">
        <f t="shared" si="21"/>
        <v>0</v>
      </c>
      <c r="AF60" s="9">
        <f t="shared" si="21"/>
        <v>0</v>
      </c>
    </row>
    <row r="61" spans="1:32" ht="19.5" customHeight="1">
      <c r="A61" s="52" t="s">
        <v>32</v>
      </c>
      <c r="B61" s="18" t="s">
        <v>2</v>
      </c>
      <c r="C61" s="5">
        <f>F61+I61+L61+O61+U61+X61+AA61+AD61+R61</f>
        <v>0</v>
      </c>
      <c r="D61" s="5">
        <f>G61+J61+M61+P61+V61+Y61+AB61+AE61+S61</f>
        <v>0</v>
      </c>
      <c r="E61" s="6">
        <f>H61+K61+N61+Q61+W61+Z61+AC61+AF61+T61</f>
        <v>0</v>
      </c>
      <c r="F61" s="5">
        <v>0</v>
      </c>
      <c r="G61" s="5">
        <v>0</v>
      </c>
      <c r="H61" s="5">
        <f>F61+G61</f>
        <v>0</v>
      </c>
      <c r="I61" s="5">
        <v>0</v>
      </c>
      <c r="J61" s="5">
        <v>0</v>
      </c>
      <c r="K61" s="5">
        <f>I61+J61</f>
        <v>0</v>
      </c>
      <c r="L61" s="5">
        <v>0</v>
      </c>
      <c r="M61" s="5">
        <v>0</v>
      </c>
      <c r="N61" s="5">
        <f>L61+M61</f>
        <v>0</v>
      </c>
      <c r="O61" s="5">
        <v>0</v>
      </c>
      <c r="P61" s="5">
        <v>0</v>
      </c>
      <c r="Q61" s="5">
        <f>O61+P61</f>
        <v>0</v>
      </c>
      <c r="R61" s="5">
        <v>0</v>
      </c>
      <c r="S61" s="5">
        <v>0</v>
      </c>
      <c r="T61" s="5">
        <f>R61+S61</f>
        <v>0</v>
      </c>
      <c r="U61" s="5">
        <v>0</v>
      </c>
      <c r="V61" s="5">
        <v>0</v>
      </c>
      <c r="W61" s="5">
        <f>U61+V61</f>
        <v>0</v>
      </c>
      <c r="X61" s="5">
        <v>0</v>
      </c>
      <c r="Y61" s="5">
        <v>0</v>
      </c>
      <c r="Z61" s="8">
        <f>X61+Y61</f>
        <v>0</v>
      </c>
      <c r="AA61" s="5">
        <v>0</v>
      </c>
      <c r="AB61" s="5">
        <v>0</v>
      </c>
      <c r="AC61" s="8">
        <f>AA61+AB61</f>
        <v>0</v>
      </c>
      <c r="AD61" s="5">
        <v>0</v>
      </c>
      <c r="AE61" s="5">
        <v>0</v>
      </c>
      <c r="AF61" s="6">
        <f>AD61+AE61</f>
        <v>0</v>
      </c>
    </row>
    <row r="62" spans="1:32" ht="19.5" customHeight="1">
      <c r="A62" s="53"/>
      <c r="B62" s="17" t="s">
        <v>3</v>
      </c>
      <c r="C62" s="5">
        <f t="shared" ref="C62:E64" si="22">F62+I62+L62+O62+U62+X62+AA62+AD62+R62</f>
        <v>0</v>
      </c>
      <c r="D62" s="5">
        <f t="shared" si="22"/>
        <v>0</v>
      </c>
      <c r="E62" s="6">
        <f t="shared" si="22"/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5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8">
        <f>AA62+AB62</f>
        <v>0</v>
      </c>
      <c r="AD62" s="5">
        <v>0</v>
      </c>
      <c r="AE62" s="5">
        <v>0</v>
      </c>
      <c r="AF62" s="6">
        <f>AD62+AE62</f>
        <v>0</v>
      </c>
    </row>
    <row r="63" spans="1:32" ht="19.5" customHeight="1">
      <c r="A63" s="53"/>
      <c r="B63" s="17" t="s">
        <v>59</v>
      </c>
      <c r="C63" s="5">
        <f t="shared" si="22"/>
        <v>0</v>
      </c>
      <c r="D63" s="5">
        <f t="shared" si="22"/>
        <v>0</v>
      </c>
      <c r="E63" s="6">
        <f t="shared" si="22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5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8">
        <f>AA63+AB63</f>
        <v>0</v>
      </c>
      <c r="AD63" s="5">
        <v>0</v>
      </c>
      <c r="AE63" s="5">
        <v>0</v>
      </c>
      <c r="AF63" s="6">
        <f>AD63+AE63</f>
        <v>0</v>
      </c>
    </row>
    <row r="64" spans="1:32" ht="19.5" customHeight="1">
      <c r="A64" s="54"/>
      <c r="B64" s="17" t="s">
        <v>4</v>
      </c>
      <c r="C64" s="5">
        <f t="shared" si="22"/>
        <v>20313742</v>
      </c>
      <c r="D64" s="5">
        <f t="shared" si="22"/>
        <v>52608177</v>
      </c>
      <c r="E64" s="6">
        <f t="shared" si="22"/>
        <v>72921919</v>
      </c>
      <c r="F64" s="5">
        <v>20313742</v>
      </c>
      <c r="G64" s="5">
        <v>52608177</v>
      </c>
      <c r="H64" s="5">
        <f>F64+G64</f>
        <v>72921919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0</v>
      </c>
      <c r="W64" s="5">
        <f>U64+V64</f>
        <v>0</v>
      </c>
      <c r="X64" s="5">
        <v>0</v>
      </c>
      <c r="Y64" s="5">
        <v>0</v>
      </c>
      <c r="Z64" s="8">
        <f>X64+Y64</f>
        <v>0</v>
      </c>
      <c r="AA64" s="5">
        <v>0</v>
      </c>
      <c r="AB64" s="5">
        <v>0</v>
      </c>
      <c r="AC64" s="8">
        <f>AA64+AB64</f>
        <v>0</v>
      </c>
      <c r="AD64" s="5">
        <v>0</v>
      </c>
      <c r="AE64" s="5">
        <v>0</v>
      </c>
      <c r="AF64" s="6">
        <f>AD64+AE64</f>
        <v>0</v>
      </c>
    </row>
    <row r="65" spans="1:32" ht="19.5" customHeight="1" thickBot="1">
      <c r="A65" s="22" t="s">
        <v>5</v>
      </c>
      <c r="B65" s="21"/>
      <c r="C65" s="9">
        <f t="shared" ref="C65:AF65" si="23">SUM(C61:C64)</f>
        <v>20313742</v>
      </c>
      <c r="D65" s="9">
        <f t="shared" si="23"/>
        <v>52608177</v>
      </c>
      <c r="E65" s="9">
        <f t="shared" si="23"/>
        <v>72921919</v>
      </c>
      <c r="F65" s="9">
        <f t="shared" si="23"/>
        <v>20313742</v>
      </c>
      <c r="G65" s="9">
        <f t="shared" si="23"/>
        <v>52608177</v>
      </c>
      <c r="H65" s="9">
        <f t="shared" si="23"/>
        <v>72921919</v>
      </c>
      <c r="I65" s="9">
        <f t="shared" si="23"/>
        <v>0</v>
      </c>
      <c r="J65" s="9">
        <f t="shared" si="23"/>
        <v>0</v>
      </c>
      <c r="K65" s="9">
        <f t="shared" si="23"/>
        <v>0</v>
      </c>
      <c r="L65" s="9">
        <f t="shared" si="23"/>
        <v>0</v>
      </c>
      <c r="M65" s="9">
        <f t="shared" si="23"/>
        <v>0</v>
      </c>
      <c r="N65" s="9">
        <f t="shared" si="23"/>
        <v>0</v>
      </c>
      <c r="O65" s="9">
        <f t="shared" si="23"/>
        <v>0</v>
      </c>
      <c r="P65" s="9">
        <f t="shared" si="23"/>
        <v>0</v>
      </c>
      <c r="Q65" s="9">
        <f t="shared" si="23"/>
        <v>0</v>
      </c>
      <c r="R65" s="9">
        <f t="shared" si="23"/>
        <v>0</v>
      </c>
      <c r="S65" s="9">
        <f t="shared" si="23"/>
        <v>0</v>
      </c>
      <c r="T65" s="9">
        <f t="shared" si="23"/>
        <v>0</v>
      </c>
      <c r="U65" s="9">
        <f t="shared" si="23"/>
        <v>0</v>
      </c>
      <c r="V65" s="9">
        <f t="shared" si="23"/>
        <v>0</v>
      </c>
      <c r="W65" s="9">
        <f t="shared" si="23"/>
        <v>0</v>
      </c>
      <c r="X65" s="9">
        <f t="shared" si="23"/>
        <v>0</v>
      </c>
      <c r="Y65" s="9">
        <f t="shared" si="23"/>
        <v>0</v>
      </c>
      <c r="Z65" s="9">
        <f t="shared" si="23"/>
        <v>0</v>
      </c>
      <c r="AA65" s="9">
        <f t="shared" si="23"/>
        <v>0</v>
      </c>
      <c r="AB65" s="9">
        <f t="shared" si="23"/>
        <v>0</v>
      </c>
      <c r="AC65" s="9">
        <f t="shared" si="23"/>
        <v>0</v>
      </c>
      <c r="AD65" s="9">
        <f t="shared" si="23"/>
        <v>0</v>
      </c>
      <c r="AE65" s="9">
        <f t="shared" si="23"/>
        <v>0</v>
      </c>
      <c r="AF65" s="9">
        <f t="shared" si="23"/>
        <v>0</v>
      </c>
    </row>
    <row r="66" spans="1:32" ht="19.5" customHeight="1">
      <c r="A66" s="52" t="s">
        <v>33</v>
      </c>
      <c r="B66" s="18" t="s">
        <v>2</v>
      </c>
      <c r="C66" s="5">
        <f>F66+I66+L66+O66+U66+X66+AA66+AD66+R66</f>
        <v>0</v>
      </c>
      <c r="D66" s="5">
        <f>G66+J66+M66+P66+V66+Y66+AB66+AE66+S66</f>
        <v>0</v>
      </c>
      <c r="E66" s="6">
        <f>H66+K66+N66+Q66+W66+Z66+AC66+AF66+T66</f>
        <v>0</v>
      </c>
      <c r="F66" s="5">
        <v>0</v>
      </c>
      <c r="G66" s="5">
        <v>0</v>
      </c>
      <c r="H66" s="5">
        <f>F66+G66</f>
        <v>0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5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8">
        <f>AA66+AB66</f>
        <v>0</v>
      </c>
      <c r="AD66" s="5">
        <v>0</v>
      </c>
      <c r="AE66" s="5">
        <v>0</v>
      </c>
      <c r="AF66" s="6">
        <f>AD66+AE66</f>
        <v>0</v>
      </c>
    </row>
    <row r="67" spans="1:32" ht="19.5" customHeight="1">
      <c r="A67" s="53"/>
      <c r="B67" s="17" t="s">
        <v>3</v>
      </c>
      <c r="C67" s="5">
        <f t="shared" ref="C67:E69" si="24">F67+I67+L67+O67+U67+X67+AA67+AD67+R67</f>
        <v>0</v>
      </c>
      <c r="D67" s="5">
        <f t="shared" si="24"/>
        <v>0</v>
      </c>
      <c r="E67" s="6">
        <f t="shared" si="24"/>
        <v>0</v>
      </c>
      <c r="F67" s="5">
        <v>0</v>
      </c>
      <c r="G67" s="5">
        <v>0</v>
      </c>
      <c r="H67" s="5">
        <f>F67+G67</f>
        <v>0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5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8">
        <f>AA67+AB67</f>
        <v>0</v>
      </c>
      <c r="AD67" s="5">
        <v>0</v>
      </c>
      <c r="AE67" s="5">
        <v>0</v>
      </c>
      <c r="AF67" s="6">
        <f>AD67+AE67</f>
        <v>0</v>
      </c>
    </row>
    <row r="68" spans="1:32" ht="19.5" customHeight="1">
      <c r="A68" s="53"/>
      <c r="B68" s="17" t="s">
        <v>59</v>
      </c>
      <c r="C68" s="5">
        <f t="shared" si="24"/>
        <v>0</v>
      </c>
      <c r="D68" s="5">
        <f t="shared" si="24"/>
        <v>0</v>
      </c>
      <c r="E68" s="6">
        <f t="shared" si="24"/>
        <v>0</v>
      </c>
      <c r="F68" s="5">
        <v>0</v>
      </c>
      <c r="G68" s="5">
        <v>0</v>
      </c>
      <c r="H68" s="5">
        <f>F68+G68</f>
        <v>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5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8">
        <f>AA68+AB68</f>
        <v>0</v>
      </c>
      <c r="AD68" s="5">
        <v>0</v>
      </c>
      <c r="AE68" s="5">
        <v>0</v>
      </c>
      <c r="AF68" s="6">
        <f>AD68+AE68</f>
        <v>0</v>
      </c>
    </row>
    <row r="69" spans="1:32" ht="19.5" customHeight="1">
      <c r="A69" s="54"/>
      <c r="B69" s="17" t="s">
        <v>4</v>
      </c>
      <c r="C69" s="5">
        <f t="shared" si="24"/>
        <v>106255</v>
      </c>
      <c r="D69" s="5">
        <f t="shared" si="24"/>
        <v>13232885</v>
      </c>
      <c r="E69" s="6">
        <f t="shared" si="24"/>
        <v>13339140</v>
      </c>
      <c r="F69" s="5">
        <v>106255</v>
      </c>
      <c r="G69" s="5">
        <v>13232885</v>
      </c>
      <c r="H69" s="5">
        <f>F69+G69</f>
        <v>13339140</v>
      </c>
      <c r="I69" s="5">
        <v>0</v>
      </c>
      <c r="J69" s="5">
        <v>0</v>
      </c>
      <c r="K69" s="5">
        <f>I69+J69</f>
        <v>0</v>
      </c>
      <c r="L69" s="5">
        <v>0</v>
      </c>
      <c r="M69" s="5">
        <v>0</v>
      </c>
      <c r="N69" s="5">
        <f>L69+M69</f>
        <v>0</v>
      </c>
      <c r="O69" s="5">
        <v>0</v>
      </c>
      <c r="P69" s="5">
        <v>0</v>
      </c>
      <c r="Q69" s="5">
        <f>O69+P69</f>
        <v>0</v>
      </c>
      <c r="R69" s="5">
        <v>0</v>
      </c>
      <c r="S69" s="5">
        <v>0</v>
      </c>
      <c r="T69" s="5">
        <f>R69+S69</f>
        <v>0</v>
      </c>
      <c r="U69" s="5">
        <v>0</v>
      </c>
      <c r="V69" s="5">
        <v>0</v>
      </c>
      <c r="W69" s="5">
        <f>U69+V69</f>
        <v>0</v>
      </c>
      <c r="X69" s="5">
        <v>0</v>
      </c>
      <c r="Y69" s="5">
        <v>0</v>
      </c>
      <c r="Z69" s="8">
        <f>X69+Y69</f>
        <v>0</v>
      </c>
      <c r="AA69" s="5">
        <v>0</v>
      </c>
      <c r="AB69" s="5">
        <v>0</v>
      </c>
      <c r="AC69" s="8">
        <f>AA69+AB69</f>
        <v>0</v>
      </c>
      <c r="AD69" s="5">
        <v>0</v>
      </c>
      <c r="AE69" s="5">
        <v>0</v>
      </c>
      <c r="AF69" s="6">
        <f>AD69+AE69</f>
        <v>0</v>
      </c>
    </row>
    <row r="70" spans="1:32" ht="19.5" customHeight="1" thickBot="1">
      <c r="A70" s="22" t="s">
        <v>5</v>
      </c>
      <c r="B70" s="21"/>
      <c r="C70" s="9">
        <f t="shared" ref="C70:AF70" si="25">SUM(C66:C69)</f>
        <v>106255</v>
      </c>
      <c r="D70" s="9">
        <f t="shared" si="25"/>
        <v>13232885</v>
      </c>
      <c r="E70" s="9">
        <f t="shared" si="25"/>
        <v>13339140</v>
      </c>
      <c r="F70" s="9">
        <f t="shared" si="25"/>
        <v>106255</v>
      </c>
      <c r="G70" s="9">
        <f t="shared" si="25"/>
        <v>13232885</v>
      </c>
      <c r="H70" s="9">
        <f t="shared" si="25"/>
        <v>13339140</v>
      </c>
      <c r="I70" s="9">
        <f t="shared" si="25"/>
        <v>0</v>
      </c>
      <c r="J70" s="9">
        <f t="shared" si="25"/>
        <v>0</v>
      </c>
      <c r="K70" s="9">
        <f t="shared" si="25"/>
        <v>0</v>
      </c>
      <c r="L70" s="9">
        <f t="shared" si="25"/>
        <v>0</v>
      </c>
      <c r="M70" s="9">
        <f t="shared" si="25"/>
        <v>0</v>
      </c>
      <c r="N70" s="9">
        <f t="shared" si="25"/>
        <v>0</v>
      </c>
      <c r="O70" s="9">
        <f t="shared" si="25"/>
        <v>0</v>
      </c>
      <c r="P70" s="9">
        <f t="shared" si="25"/>
        <v>0</v>
      </c>
      <c r="Q70" s="9">
        <f t="shared" si="25"/>
        <v>0</v>
      </c>
      <c r="R70" s="9">
        <f t="shared" si="25"/>
        <v>0</v>
      </c>
      <c r="S70" s="9">
        <f t="shared" si="25"/>
        <v>0</v>
      </c>
      <c r="T70" s="9">
        <f t="shared" si="25"/>
        <v>0</v>
      </c>
      <c r="U70" s="9">
        <f t="shared" si="25"/>
        <v>0</v>
      </c>
      <c r="V70" s="9">
        <f t="shared" si="25"/>
        <v>0</v>
      </c>
      <c r="W70" s="9">
        <f t="shared" si="25"/>
        <v>0</v>
      </c>
      <c r="X70" s="9">
        <f t="shared" si="25"/>
        <v>0</v>
      </c>
      <c r="Y70" s="9">
        <f t="shared" si="25"/>
        <v>0</v>
      </c>
      <c r="Z70" s="9">
        <f t="shared" si="25"/>
        <v>0</v>
      </c>
      <c r="AA70" s="9">
        <f t="shared" si="25"/>
        <v>0</v>
      </c>
      <c r="AB70" s="9">
        <f t="shared" si="25"/>
        <v>0</v>
      </c>
      <c r="AC70" s="9">
        <f t="shared" si="25"/>
        <v>0</v>
      </c>
      <c r="AD70" s="9">
        <f t="shared" si="25"/>
        <v>0</v>
      </c>
      <c r="AE70" s="9">
        <f t="shared" si="25"/>
        <v>0</v>
      </c>
      <c r="AF70" s="9">
        <f t="shared" si="25"/>
        <v>0</v>
      </c>
    </row>
    <row r="71" spans="1:32" ht="19.5" customHeight="1">
      <c r="A71" s="52" t="s">
        <v>34</v>
      </c>
      <c r="B71" s="18" t="s">
        <v>2</v>
      </c>
      <c r="C71" s="5">
        <f>F71+I71+L71+O71+U71+X71+AA71+AD71+R71</f>
        <v>299750</v>
      </c>
      <c r="D71" s="5">
        <f>G71+J71+M71+P71+V71+Y71+AB71+AE71+S71</f>
        <v>0</v>
      </c>
      <c r="E71" s="6">
        <f>H71+K71+N71+Q71+W71+Z71+AC71+AF71+T71</f>
        <v>299750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5">
        <f>U71+V71</f>
        <v>0</v>
      </c>
      <c r="X71" s="5">
        <v>299750</v>
      </c>
      <c r="Y71" s="5">
        <v>0</v>
      </c>
      <c r="Z71" s="8">
        <f>X71+Y71</f>
        <v>299750</v>
      </c>
      <c r="AA71" s="5">
        <v>0</v>
      </c>
      <c r="AB71" s="5">
        <v>0</v>
      </c>
      <c r="AC71" s="8">
        <f>AA71+AB71</f>
        <v>0</v>
      </c>
      <c r="AD71" s="5">
        <v>0</v>
      </c>
      <c r="AE71" s="5">
        <v>0</v>
      </c>
      <c r="AF71" s="6">
        <f>AD71+AE71</f>
        <v>0</v>
      </c>
    </row>
    <row r="72" spans="1:32" ht="19.5" customHeight="1">
      <c r="A72" s="53"/>
      <c r="B72" s="17" t="s">
        <v>3</v>
      </c>
      <c r="C72" s="5">
        <f t="shared" ref="C72:E74" si="26">F72+I72+L72+O72+U72+X72+AA72+AD72+R72</f>
        <v>930844</v>
      </c>
      <c r="D72" s="5">
        <f t="shared" si="26"/>
        <v>0</v>
      </c>
      <c r="E72" s="6">
        <f t="shared" si="26"/>
        <v>930844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5">
        <f>U72+V72</f>
        <v>0</v>
      </c>
      <c r="X72" s="5">
        <v>930844</v>
      </c>
      <c r="Y72" s="5">
        <v>0</v>
      </c>
      <c r="Z72" s="8">
        <f>X72+Y72</f>
        <v>930844</v>
      </c>
      <c r="AA72" s="5">
        <v>0</v>
      </c>
      <c r="AB72" s="5">
        <v>0</v>
      </c>
      <c r="AC72" s="8">
        <f>AA72+AB72</f>
        <v>0</v>
      </c>
      <c r="AD72" s="5">
        <v>0</v>
      </c>
      <c r="AE72" s="5">
        <v>0</v>
      </c>
      <c r="AF72" s="6">
        <f>AD72+AE72</f>
        <v>0</v>
      </c>
    </row>
    <row r="73" spans="1:32" ht="19.5" customHeight="1">
      <c r="A73" s="53"/>
      <c r="B73" s="17" t="s">
        <v>59</v>
      </c>
      <c r="C73" s="5">
        <f t="shared" si="26"/>
        <v>0</v>
      </c>
      <c r="D73" s="5">
        <f t="shared" si="26"/>
        <v>0</v>
      </c>
      <c r="E73" s="6">
        <f t="shared" si="26"/>
        <v>0</v>
      </c>
      <c r="F73" s="5">
        <v>0</v>
      </c>
      <c r="G73" s="5">
        <v>0</v>
      </c>
      <c r="H73" s="5">
        <f>F73+G73</f>
        <v>0</v>
      </c>
      <c r="I73" s="5">
        <v>0</v>
      </c>
      <c r="J73" s="5">
        <v>0</v>
      </c>
      <c r="K73" s="5">
        <f>I73+J73</f>
        <v>0</v>
      </c>
      <c r="L73" s="5">
        <v>0</v>
      </c>
      <c r="M73" s="5">
        <v>0</v>
      </c>
      <c r="N73" s="5">
        <f>L73+M73</f>
        <v>0</v>
      </c>
      <c r="O73" s="5">
        <v>0</v>
      </c>
      <c r="P73" s="5">
        <v>0</v>
      </c>
      <c r="Q73" s="5">
        <f>O73+P73</f>
        <v>0</v>
      </c>
      <c r="R73" s="5">
        <v>0</v>
      </c>
      <c r="S73" s="5">
        <v>0</v>
      </c>
      <c r="T73" s="5">
        <f>R73+S73</f>
        <v>0</v>
      </c>
      <c r="U73" s="5">
        <v>0</v>
      </c>
      <c r="V73" s="5">
        <v>0</v>
      </c>
      <c r="W73" s="5">
        <f>U73+V73</f>
        <v>0</v>
      </c>
      <c r="X73" s="5">
        <v>0</v>
      </c>
      <c r="Y73" s="5">
        <v>0</v>
      </c>
      <c r="Z73" s="8">
        <f>X73+Y73</f>
        <v>0</v>
      </c>
      <c r="AA73" s="5">
        <v>0</v>
      </c>
      <c r="AB73" s="5">
        <v>0</v>
      </c>
      <c r="AC73" s="8">
        <f>AA73+AB73</f>
        <v>0</v>
      </c>
      <c r="AD73" s="5">
        <v>0</v>
      </c>
      <c r="AE73" s="5">
        <v>0</v>
      </c>
      <c r="AF73" s="6">
        <f>AD73+AE73</f>
        <v>0</v>
      </c>
    </row>
    <row r="74" spans="1:32" ht="19.5" customHeight="1">
      <c r="A74" s="54"/>
      <c r="B74" s="17" t="s">
        <v>4</v>
      </c>
      <c r="C74" s="5">
        <f t="shared" si="26"/>
        <v>9928457</v>
      </c>
      <c r="D74" s="5">
        <f t="shared" si="26"/>
        <v>13391124</v>
      </c>
      <c r="E74" s="6">
        <f t="shared" si="26"/>
        <v>23319581</v>
      </c>
      <c r="F74" s="5">
        <v>0</v>
      </c>
      <c r="G74" s="5">
        <v>13185738</v>
      </c>
      <c r="H74" s="5">
        <f>F74+G74</f>
        <v>13185738</v>
      </c>
      <c r="I74" s="5">
        <v>0</v>
      </c>
      <c r="J74" s="5">
        <v>0</v>
      </c>
      <c r="K74" s="5">
        <f>I74+J74</f>
        <v>0</v>
      </c>
      <c r="L74" s="5">
        <v>0</v>
      </c>
      <c r="M74" s="5">
        <v>0</v>
      </c>
      <c r="N74" s="5">
        <f>L74+M74</f>
        <v>0</v>
      </c>
      <c r="O74" s="5">
        <v>0</v>
      </c>
      <c r="P74" s="5">
        <v>0</v>
      </c>
      <c r="Q74" s="5">
        <f>O74+P74</f>
        <v>0</v>
      </c>
      <c r="R74" s="5">
        <v>0</v>
      </c>
      <c r="S74" s="5">
        <v>0</v>
      </c>
      <c r="T74" s="5">
        <f>R74+S74</f>
        <v>0</v>
      </c>
      <c r="U74" s="5">
        <v>0</v>
      </c>
      <c r="V74" s="5">
        <v>0</v>
      </c>
      <c r="W74" s="5">
        <f>U74+V74</f>
        <v>0</v>
      </c>
      <c r="X74" s="5">
        <v>9928457</v>
      </c>
      <c r="Y74" s="5">
        <v>205386</v>
      </c>
      <c r="Z74" s="8">
        <f>X74+Y74</f>
        <v>10133843</v>
      </c>
      <c r="AA74" s="5">
        <v>0</v>
      </c>
      <c r="AB74" s="5">
        <v>0</v>
      </c>
      <c r="AC74" s="8">
        <f>AA74+AB74</f>
        <v>0</v>
      </c>
      <c r="AD74" s="5">
        <v>0</v>
      </c>
      <c r="AE74" s="5">
        <v>0</v>
      </c>
      <c r="AF74" s="6">
        <f>AD74+AE74</f>
        <v>0</v>
      </c>
    </row>
    <row r="75" spans="1:32" ht="19.5" customHeight="1" thickBot="1">
      <c r="A75" s="22" t="s">
        <v>5</v>
      </c>
      <c r="B75" s="21"/>
      <c r="C75" s="9">
        <f t="shared" ref="C75:AF75" si="27">SUM(C71:C74)</f>
        <v>11159051</v>
      </c>
      <c r="D75" s="9">
        <f t="shared" si="27"/>
        <v>13391124</v>
      </c>
      <c r="E75" s="9">
        <f t="shared" si="27"/>
        <v>24550175</v>
      </c>
      <c r="F75" s="9">
        <f t="shared" si="27"/>
        <v>0</v>
      </c>
      <c r="G75" s="9">
        <f t="shared" si="27"/>
        <v>13185738</v>
      </c>
      <c r="H75" s="9">
        <f t="shared" si="27"/>
        <v>13185738</v>
      </c>
      <c r="I75" s="9">
        <f t="shared" si="27"/>
        <v>0</v>
      </c>
      <c r="J75" s="9">
        <f t="shared" si="27"/>
        <v>0</v>
      </c>
      <c r="K75" s="9">
        <f t="shared" si="27"/>
        <v>0</v>
      </c>
      <c r="L75" s="9">
        <f t="shared" si="27"/>
        <v>0</v>
      </c>
      <c r="M75" s="9">
        <f t="shared" si="27"/>
        <v>0</v>
      </c>
      <c r="N75" s="9">
        <f t="shared" si="27"/>
        <v>0</v>
      </c>
      <c r="O75" s="9">
        <f t="shared" si="27"/>
        <v>0</v>
      </c>
      <c r="P75" s="9">
        <f t="shared" si="27"/>
        <v>0</v>
      </c>
      <c r="Q75" s="9">
        <f t="shared" si="27"/>
        <v>0</v>
      </c>
      <c r="R75" s="9">
        <f t="shared" si="27"/>
        <v>0</v>
      </c>
      <c r="S75" s="9">
        <f t="shared" si="27"/>
        <v>0</v>
      </c>
      <c r="T75" s="9">
        <f t="shared" si="27"/>
        <v>0</v>
      </c>
      <c r="U75" s="9">
        <f t="shared" si="27"/>
        <v>0</v>
      </c>
      <c r="V75" s="9">
        <f t="shared" si="27"/>
        <v>0</v>
      </c>
      <c r="W75" s="9">
        <f t="shared" si="27"/>
        <v>0</v>
      </c>
      <c r="X75" s="9">
        <f t="shared" si="27"/>
        <v>11159051</v>
      </c>
      <c r="Y75" s="9">
        <f t="shared" si="27"/>
        <v>205386</v>
      </c>
      <c r="Z75" s="9">
        <f t="shared" si="27"/>
        <v>11364437</v>
      </c>
      <c r="AA75" s="9">
        <f t="shared" si="27"/>
        <v>0</v>
      </c>
      <c r="AB75" s="9">
        <f t="shared" si="27"/>
        <v>0</v>
      </c>
      <c r="AC75" s="9">
        <f t="shared" si="27"/>
        <v>0</v>
      </c>
      <c r="AD75" s="9">
        <f t="shared" si="27"/>
        <v>0</v>
      </c>
      <c r="AE75" s="9">
        <f t="shared" si="27"/>
        <v>0</v>
      </c>
      <c r="AF75" s="9">
        <f t="shared" si="27"/>
        <v>0</v>
      </c>
    </row>
    <row r="76" spans="1:32" ht="19.5" customHeight="1">
      <c r="A76" s="52" t="s">
        <v>35</v>
      </c>
      <c r="B76" s="18" t="s">
        <v>2</v>
      </c>
      <c r="C76" s="5">
        <f>F76+I76+L76+O76+U76+X76+AA76+AD76+R76</f>
        <v>0</v>
      </c>
      <c r="D76" s="5">
        <f>G76+J76+M76+P76+V76+Y76+AB76+AE76+S76</f>
        <v>0</v>
      </c>
      <c r="E76" s="6">
        <f>H76+K76+N76+Q76+W76+Z76+AC76+AF76+T76</f>
        <v>0</v>
      </c>
      <c r="F76" s="5">
        <v>0</v>
      </c>
      <c r="G76" s="5">
        <v>0</v>
      </c>
      <c r="H76" s="5">
        <f>F76+G76</f>
        <v>0</v>
      </c>
      <c r="I76" s="5">
        <v>0</v>
      </c>
      <c r="J76" s="5">
        <v>0</v>
      </c>
      <c r="K76" s="5">
        <f>I76+J76</f>
        <v>0</v>
      </c>
      <c r="L76" s="5">
        <v>0</v>
      </c>
      <c r="M76" s="5">
        <v>0</v>
      </c>
      <c r="N76" s="5">
        <f>L76+M76</f>
        <v>0</v>
      </c>
      <c r="O76" s="5">
        <v>0</v>
      </c>
      <c r="P76" s="5">
        <v>0</v>
      </c>
      <c r="Q76" s="5">
        <f>O76+P76</f>
        <v>0</v>
      </c>
      <c r="R76" s="5">
        <v>0</v>
      </c>
      <c r="S76" s="5">
        <v>0</v>
      </c>
      <c r="T76" s="5">
        <f>R76+S76</f>
        <v>0</v>
      </c>
      <c r="U76" s="5">
        <v>0</v>
      </c>
      <c r="V76" s="5">
        <v>0</v>
      </c>
      <c r="W76" s="5">
        <f>U76+V76</f>
        <v>0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8">
        <f>AA76+AB76</f>
        <v>0</v>
      </c>
      <c r="AD76" s="5">
        <v>0</v>
      </c>
      <c r="AE76" s="5">
        <v>0</v>
      </c>
      <c r="AF76" s="6">
        <f>AD76+AE76</f>
        <v>0</v>
      </c>
    </row>
    <row r="77" spans="1:32" ht="19.5" customHeight="1">
      <c r="A77" s="53"/>
      <c r="B77" s="17" t="s">
        <v>3</v>
      </c>
      <c r="C77" s="5">
        <f t="shared" ref="C77:E79" si="28">F77+I77+L77+O77+U77+X77+AA77+AD77+R77</f>
        <v>0</v>
      </c>
      <c r="D77" s="5">
        <f t="shared" si="28"/>
        <v>0</v>
      </c>
      <c r="E77" s="6">
        <f t="shared" si="28"/>
        <v>0</v>
      </c>
      <c r="F77" s="5">
        <v>0</v>
      </c>
      <c r="G77" s="5">
        <v>0</v>
      </c>
      <c r="H77" s="5">
        <f>F77+G77</f>
        <v>0</v>
      </c>
      <c r="I77" s="5">
        <v>0</v>
      </c>
      <c r="J77" s="5">
        <v>0</v>
      </c>
      <c r="K77" s="5">
        <f>I77+J77</f>
        <v>0</v>
      </c>
      <c r="L77" s="5">
        <v>0</v>
      </c>
      <c r="M77" s="5">
        <v>0</v>
      </c>
      <c r="N77" s="5">
        <f>L77+M77</f>
        <v>0</v>
      </c>
      <c r="O77" s="5">
        <v>0</v>
      </c>
      <c r="P77" s="5">
        <v>0</v>
      </c>
      <c r="Q77" s="5">
        <f>O77+P77</f>
        <v>0</v>
      </c>
      <c r="R77" s="5">
        <v>0</v>
      </c>
      <c r="S77" s="5">
        <v>0</v>
      </c>
      <c r="T77" s="5">
        <f>R77+S77</f>
        <v>0</v>
      </c>
      <c r="U77" s="5">
        <v>0</v>
      </c>
      <c r="V77" s="5">
        <v>0</v>
      </c>
      <c r="W77" s="5">
        <f>U77+V77</f>
        <v>0</v>
      </c>
      <c r="X77" s="5">
        <v>0</v>
      </c>
      <c r="Y77" s="5">
        <v>0</v>
      </c>
      <c r="Z77" s="8">
        <f>X77+Y77</f>
        <v>0</v>
      </c>
      <c r="AA77" s="5">
        <v>0</v>
      </c>
      <c r="AB77" s="5">
        <v>0</v>
      </c>
      <c r="AC77" s="8">
        <f>AA77+AB77</f>
        <v>0</v>
      </c>
      <c r="AD77" s="5">
        <v>0</v>
      </c>
      <c r="AE77" s="5">
        <v>0</v>
      </c>
      <c r="AF77" s="6">
        <f>AD77+AE77</f>
        <v>0</v>
      </c>
    </row>
    <row r="78" spans="1:32" ht="19.5" customHeight="1">
      <c r="A78" s="53"/>
      <c r="B78" s="17" t="s">
        <v>59</v>
      </c>
      <c r="C78" s="5">
        <f t="shared" si="28"/>
        <v>0</v>
      </c>
      <c r="D78" s="5">
        <f t="shared" si="28"/>
        <v>0</v>
      </c>
      <c r="E78" s="6">
        <f t="shared" si="28"/>
        <v>0</v>
      </c>
      <c r="F78" s="5">
        <v>0</v>
      </c>
      <c r="G78" s="5">
        <v>0</v>
      </c>
      <c r="H78" s="5">
        <f>F78+G78</f>
        <v>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5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8">
        <f>AA78+AB78</f>
        <v>0</v>
      </c>
      <c r="AD78" s="5">
        <v>0</v>
      </c>
      <c r="AE78" s="5">
        <v>0</v>
      </c>
      <c r="AF78" s="6">
        <f>AD78+AE78</f>
        <v>0</v>
      </c>
    </row>
    <row r="79" spans="1:32" ht="19.5" customHeight="1">
      <c r="A79" s="54"/>
      <c r="B79" s="17" t="s">
        <v>4</v>
      </c>
      <c r="C79" s="5">
        <f t="shared" si="28"/>
        <v>79221098</v>
      </c>
      <c r="D79" s="5">
        <f t="shared" si="28"/>
        <v>78354431</v>
      </c>
      <c r="E79" s="6">
        <f t="shared" si="28"/>
        <v>157575529</v>
      </c>
      <c r="F79" s="5">
        <v>79221098</v>
      </c>
      <c r="G79" s="5">
        <v>78354431</v>
      </c>
      <c r="H79" s="5">
        <f>F79+G79</f>
        <v>157575529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5">
        <f>U79+V79</f>
        <v>0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8">
        <f>AA79+AB79</f>
        <v>0</v>
      </c>
      <c r="AD79" s="5">
        <v>0</v>
      </c>
      <c r="AE79" s="5">
        <v>0</v>
      </c>
      <c r="AF79" s="6">
        <f>AD79+AE79</f>
        <v>0</v>
      </c>
    </row>
    <row r="80" spans="1:32" ht="19.5" customHeight="1" thickBot="1">
      <c r="A80" s="22" t="s">
        <v>5</v>
      </c>
      <c r="B80" s="21"/>
      <c r="C80" s="9">
        <f t="shared" ref="C80:AF80" si="29">SUM(C76:C79)</f>
        <v>79221098</v>
      </c>
      <c r="D80" s="9">
        <f t="shared" si="29"/>
        <v>78354431</v>
      </c>
      <c r="E80" s="9">
        <f t="shared" si="29"/>
        <v>157575529</v>
      </c>
      <c r="F80" s="9">
        <f t="shared" si="29"/>
        <v>79221098</v>
      </c>
      <c r="G80" s="9">
        <f t="shared" si="29"/>
        <v>78354431</v>
      </c>
      <c r="H80" s="9">
        <f t="shared" si="29"/>
        <v>157575529</v>
      </c>
      <c r="I80" s="9">
        <f t="shared" si="29"/>
        <v>0</v>
      </c>
      <c r="J80" s="9">
        <f t="shared" si="29"/>
        <v>0</v>
      </c>
      <c r="K80" s="9">
        <f t="shared" si="29"/>
        <v>0</v>
      </c>
      <c r="L80" s="9">
        <f t="shared" si="29"/>
        <v>0</v>
      </c>
      <c r="M80" s="9">
        <f t="shared" si="29"/>
        <v>0</v>
      </c>
      <c r="N80" s="9">
        <f t="shared" si="29"/>
        <v>0</v>
      </c>
      <c r="O80" s="9">
        <f t="shared" si="29"/>
        <v>0</v>
      </c>
      <c r="P80" s="9">
        <f t="shared" si="29"/>
        <v>0</v>
      </c>
      <c r="Q80" s="9">
        <f t="shared" si="29"/>
        <v>0</v>
      </c>
      <c r="R80" s="9">
        <f t="shared" si="29"/>
        <v>0</v>
      </c>
      <c r="S80" s="9">
        <f t="shared" si="29"/>
        <v>0</v>
      </c>
      <c r="T80" s="9">
        <f t="shared" si="29"/>
        <v>0</v>
      </c>
      <c r="U80" s="9">
        <f t="shared" si="29"/>
        <v>0</v>
      </c>
      <c r="V80" s="9">
        <f t="shared" si="29"/>
        <v>0</v>
      </c>
      <c r="W80" s="9">
        <f t="shared" si="29"/>
        <v>0</v>
      </c>
      <c r="X80" s="9">
        <f t="shared" si="29"/>
        <v>0</v>
      </c>
      <c r="Y80" s="9">
        <f t="shared" si="29"/>
        <v>0</v>
      </c>
      <c r="Z80" s="9">
        <f t="shared" si="29"/>
        <v>0</v>
      </c>
      <c r="AA80" s="9">
        <f t="shared" si="29"/>
        <v>0</v>
      </c>
      <c r="AB80" s="9">
        <f t="shared" si="29"/>
        <v>0</v>
      </c>
      <c r="AC80" s="9">
        <f t="shared" si="29"/>
        <v>0</v>
      </c>
      <c r="AD80" s="9">
        <f t="shared" si="29"/>
        <v>0</v>
      </c>
      <c r="AE80" s="9">
        <f t="shared" si="29"/>
        <v>0</v>
      </c>
      <c r="AF80" s="9">
        <f t="shared" si="29"/>
        <v>0</v>
      </c>
    </row>
    <row r="81" spans="1:32" ht="19.5" customHeight="1">
      <c r="A81" s="52" t="s">
        <v>36</v>
      </c>
      <c r="B81" s="18" t="s">
        <v>2</v>
      </c>
      <c r="C81" s="5">
        <f>F81+I81+L81+O81+U81+X81+AA81+AD81+R81</f>
        <v>0</v>
      </c>
      <c r="D81" s="5">
        <f>G81+J81+M81+P81+V81+Y81+AB81+AE81+S81</f>
        <v>0</v>
      </c>
      <c r="E81" s="6">
        <f>H81+K81+N81+Q81+W81+Z81+AC81+AF81+T81</f>
        <v>0</v>
      </c>
      <c r="F81" s="5">
        <v>0</v>
      </c>
      <c r="G81" s="5">
        <v>0</v>
      </c>
      <c r="H81" s="5">
        <f>F81+G81</f>
        <v>0</v>
      </c>
      <c r="I81" s="5">
        <v>0</v>
      </c>
      <c r="J81" s="5">
        <v>0</v>
      </c>
      <c r="K81" s="5">
        <f>I81+J81</f>
        <v>0</v>
      </c>
      <c r="L81" s="5">
        <v>0</v>
      </c>
      <c r="M81" s="5">
        <v>0</v>
      </c>
      <c r="N81" s="5">
        <f>L81+M81</f>
        <v>0</v>
      </c>
      <c r="O81" s="5">
        <v>0</v>
      </c>
      <c r="P81" s="5">
        <v>0</v>
      </c>
      <c r="Q81" s="5">
        <f>O81+P81</f>
        <v>0</v>
      </c>
      <c r="R81" s="5">
        <v>0</v>
      </c>
      <c r="S81" s="5">
        <v>0</v>
      </c>
      <c r="T81" s="5">
        <f>R81+S81</f>
        <v>0</v>
      </c>
      <c r="U81" s="5">
        <v>0</v>
      </c>
      <c r="V81" s="5">
        <v>0</v>
      </c>
      <c r="W81" s="5">
        <f>U81+V81</f>
        <v>0</v>
      </c>
      <c r="X81" s="5">
        <v>0</v>
      </c>
      <c r="Y81" s="5">
        <v>0</v>
      </c>
      <c r="Z81" s="8">
        <f>X81+Y81</f>
        <v>0</v>
      </c>
      <c r="AA81" s="5">
        <v>0</v>
      </c>
      <c r="AB81" s="5">
        <v>0</v>
      </c>
      <c r="AC81" s="8">
        <f>AA81+AB81</f>
        <v>0</v>
      </c>
      <c r="AD81" s="5">
        <v>0</v>
      </c>
      <c r="AE81" s="5">
        <v>0</v>
      </c>
      <c r="AF81" s="6">
        <f>AD81+AE81</f>
        <v>0</v>
      </c>
    </row>
    <row r="82" spans="1:32" ht="19.5" customHeight="1">
      <c r="A82" s="53"/>
      <c r="B82" s="17" t="s">
        <v>3</v>
      </c>
      <c r="C82" s="5">
        <f t="shared" ref="C82:E84" si="30">F82+I82+L82+O82+U82+X82+AA82+AD82+R82</f>
        <v>0</v>
      </c>
      <c r="D82" s="5">
        <f t="shared" si="30"/>
        <v>0</v>
      </c>
      <c r="E82" s="6">
        <f t="shared" si="30"/>
        <v>0</v>
      </c>
      <c r="F82" s="5">
        <v>0</v>
      </c>
      <c r="G82" s="5">
        <v>0</v>
      </c>
      <c r="H82" s="5">
        <f>F82+G82</f>
        <v>0</v>
      </c>
      <c r="I82" s="5">
        <v>0</v>
      </c>
      <c r="J82" s="5">
        <v>0</v>
      </c>
      <c r="K82" s="5">
        <f>I82+J82</f>
        <v>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5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8">
        <f>AA82+AB82</f>
        <v>0</v>
      </c>
      <c r="AD82" s="5">
        <v>0</v>
      </c>
      <c r="AE82" s="5">
        <v>0</v>
      </c>
      <c r="AF82" s="6">
        <f>AD82+AE82</f>
        <v>0</v>
      </c>
    </row>
    <row r="83" spans="1:32" ht="19.5" customHeight="1">
      <c r="A83" s="53"/>
      <c r="B83" s="17" t="s">
        <v>59</v>
      </c>
      <c r="C83" s="5">
        <f t="shared" si="30"/>
        <v>0</v>
      </c>
      <c r="D83" s="5">
        <f t="shared" si="30"/>
        <v>0</v>
      </c>
      <c r="E83" s="6">
        <f t="shared" si="30"/>
        <v>0</v>
      </c>
      <c r="F83" s="5">
        <v>0</v>
      </c>
      <c r="G83" s="5">
        <v>0</v>
      </c>
      <c r="H83" s="5">
        <f>F83+G83</f>
        <v>0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0</v>
      </c>
      <c r="W83" s="5">
        <f>U83+V83</f>
        <v>0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8">
        <f>AA83+AB83</f>
        <v>0</v>
      </c>
      <c r="AD83" s="5">
        <v>0</v>
      </c>
      <c r="AE83" s="5">
        <v>0</v>
      </c>
      <c r="AF83" s="6">
        <f>AD83+AE83</f>
        <v>0</v>
      </c>
    </row>
    <row r="84" spans="1:32" ht="19.5" customHeight="1">
      <c r="A84" s="54"/>
      <c r="B84" s="17" t="s">
        <v>4</v>
      </c>
      <c r="C84" s="5">
        <f t="shared" si="30"/>
        <v>1305540</v>
      </c>
      <c r="D84" s="5">
        <f t="shared" si="30"/>
        <v>170011198</v>
      </c>
      <c r="E84" s="6">
        <f t="shared" si="30"/>
        <v>171316738</v>
      </c>
      <c r="F84" s="5">
        <v>1305540</v>
      </c>
      <c r="G84" s="5">
        <v>2393041</v>
      </c>
      <c r="H84" s="5">
        <f>F84+G84</f>
        <v>3698581</v>
      </c>
      <c r="I84" s="5">
        <v>0</v>
      </c>
      <c r="J84" s="5">
        <v>0</v>
      </c>
      <c r="K84" s="5">
        <f>I84+J84</f>
        <v>0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0</v>
      </c>
      <c r="V84" s="5">
        <v>0</v>
      </c>
      <c r="W84" s="5">
        <f>U84+V84</f>
        <v>0</v>
      </c>
      <c r="X84" s="5">
        <v>0</v>
      </c>
      <c r="Y84" s="5">
        <v>167618157</v>
      </c>
      <c r="Z84" s="8">
        <f>X84+Y84</f>
        <v>167618157</v>
      </c>
      <c r="AA84" s="5">
        <v>0</v>
      </c>
      <c r="AB84" s="5">
        <v>0</v>
      </c>
      <c r="AC84" s="8">
        <f>AA84+AB84</f>
        <v>0</v>
      </c>
      <c r="AD84" s="5">
        <v>0</v>
      </c>
      <c r="AE84" s="5">
        <v>0</v>
      </c>
      <c r="AF84" s="6">
        <f>AD84+AE84</f>
        <v>0</v>
      </c>
    </row>
    <row r="85" spans="1:32" ht="19.5" customHeight="1" thickBot="1">
      <c r="A85" s="22" t="s">
        <v>5</v>
      </c>
      <c r="B85" s="21"/>
      <c r="C85" s="9">
        <f t="shared" ref="C85:AF85" si="31">SUM(C81:C84)</f>
        <v>1305540</v>
      </c>
      <c r="D85" s="9">
        <f t="shared" si="31"/>
        <v>170011198</v>
      </c>
      <c r="E85" s="9">
        <f t="shared" si="31"/>
        <v>171316738</v>
      </c>
      <c r="F85" s="9">
        <f t="shared" si="31"/>
        <v>1305540</v>
      </c>
      <c r="G85" s="9">
        <f t="shared" si="31"/>
        <v>2393041</v>
      </c>
      <c r="H85" s="9">
        <f t="shared" si="31"/>
        <v>3698581</v>
      </c>
      <c r="I85" s="9">
        <f t="shared" si="31"/>
        <v>0</v>
      </c>
      <c r="J85" s="9">
        <f t="shared" si="31"/>
        <v>0</v>
      </c>
      <c r="K85" s="9">
        <f t="shared" si="31"/>
        <v>0</v>
      </c>
      <c r="L85" s="9">
        <f t="shared" si="31"/>
        <v>0</v>
      </c>
      <c r="M85" s="9">
        <f t="shared" si="31"/>
        <v>0</v>
      </c>
      <c r="N85" s="9">
        <f t="shared" si="31"/>
        <v>0</v>
      </c>
      <c r="O85" s="9">
        <f t="shared" si="31"/>
        <v>0</v>
      </c>
      <c r="P85" s="9">
        <f t="shared" si="31"/>
        <v>0</v>
      </c>
      <c r="Q85" s="9">
        <f t="shared" si="31"/>
        <v>0</v>
      </c>
      <c r="R85" s="9">
        <f t="shared" si="31"/>
        <v>0</v>
      </c>
      <c r="S85" s="9">
        <f t="shared" si="31"/>
        <v>0</v>
      </c>
      <c r="T85" s="9">
        <f t="shared" si="31"/>
        <v>0</v>
      </c>
      <c r="U85" s="9">
        <f t="shared" si="31"/>
        <v>0</v>
      </c>
      <c r="V85" s="9">
        <f t="shared" si="31"/>
        <v>0</v>
      </c>
      <c r="W85" s="9">
        <f t="shared" si="31"/>
        <v>0</v>
      </c>
      <c r="X85" s="9">
        <f t="shared" si="31"/>
        <v>0</v>
      </c>
      <c r="Y85" s="9">
        <f t="shared" si="31"/>
        <v>167618157</v>
      </c>
      <c r="Z85" s="9">
        <f t="shared" si="31"/>
        <v>167618157</v>
      </c>
      <c r="AA85" s="9">
        <f t="shared" si="31"/>
        <v>0</v>
      </c>
      <c r="AB85" s="9">
        <f t="shared" si="31"/>
        <v>0</v>
      </c>
      <c r="AC85" s="9">
        <f t="shared" si="31"/>
        <v>0</v>
      </c>
      <c r="AD85" s="9">
        <f t="shared" si="31"/>
        <v>0</v>
      </c>
      <c r="AE85" s="9">
        <f t="shared" si="31"/>
        <v>0</v>
      </c>
      <c r="AF85" s="9">
        <f t="shared" si="31"/>
        <v>0</v>
      </c>
    </row>
    <row r="86" spans="1:32" ht="19.5" customHeight="1">
      <c r="A86" s="52" t="s">
        <v>37</v>
      </c>
      <c r="B86" s="18" t="s">
        <v>2</v>
      </c>
      <c r="C86" s="5">
        <f>F86+I86+L86+O86+U86+X86+AA86+AD86+R86</f>
        <v>0</v>
      </c>
      <c r="D86" s="5">
        <f>G86+J86+M86+P86+V86+Y86+AB86+AE86+S86</f>
        <v>0</v>
      </c>
      <c r="E86" s="6">
        <f>H86+K86+N86+Q86+W86+Z86+AC86+AF86+T86</f>
        <v>0</v>
      </c>
      <c r="F86" s="5">
        <v>0</v>
      </c>
      <c r="G86" s="5">
        <v>0</v>
      </c>
      <c r="H86" s="5">
        <f>F86+G86</f>
        <v>0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5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8">
        <f>AA86+AB86</f>
        <v>0</v>
      </c>
      <c r="AD86" s="5">
        <v>0</v>
      </c>
      <c r="AE86" s="5">
        <v>0</v>
      </c>
      <c r="AF86" s="6">
        <f>AD86+AE86</f>
        <v>0</v>
      </c>
    </row>
    <row r="87" spans="1:32" ht="19.5" customHeight="1">
      <c r="A87" s="53"/>
      <c r="B87" s="17" t="s">
        <v>3</v>
      </c>
      <c r="C87" s="5">
        <f t="shared" ref="C87:E89" si="32">F87+I87+L87+O87+U87+X87+AA87+AD87+R87</f>
        <v>0</v>
      </c>
      <c r="D87" s="5">
        <f t="shared" si="32"/>
        <v>0</v>
      </c>
      <c r="E87" s="6">
        <f t="shared" si="32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5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8">
        <f>AA87+AB87</f>
        <v>0</v>
      </c>
      <c r="AD87" s="5">
        <v>0</v>
      </c>
      <c r="AE87" s="5">
        <v>0</v>
      </c>
      <c r="AF87" s="6">
        <f>AD87+AE87</f>
        <v>0</v>
      </c>
    </row>
    <row r="88" spans="1:32" ht="19.5" customHeight="1">
      <c r="A88" s="53"/>
      <c r="B88" s="17" t="s">
        <v>59</v>
      </c>
      <c r="C88" s="5">
        <f t="shared" si="32"/>
        <v>0</v>
      </c>
      <c r="D88" s="5">
        <f t="shared" si="32"/>
        <v>0</v>
      </c>
      <c r="E88" s="6">
        <f t="shared" si="32"/>
        <v>0</v>
      </c>
      <c r="F88" s="5">
        <v>0</v>
      </c>
      <c r="G88" s="5">
        <v>0</v>
      </c>
      <c r="H88" s="5">
        <f>F88+G88</f>
        <v>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5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8">
        <f>AA88+AB88</f>
        <v>0</v>
      </c>
      <c r="AD88" s="5">
        <v>0</v>
      </c>
      <c r="AE88" s="5">
        <v>0</v>
      </c>
      <c r="AF88" s="6">
        <f>AD88+AE88</f>
        <v>0</v>
      </c>
    </row>
    <row r="89" spans="1:32" ht="19.5" customHeight="1">
      <c r="A89" s="54"/>
      <c r="B89" s="17" t="s">
        <v>4</v>
      </c>
      <c r="C89" s="5">
        <f t="shared" si="32"/>
        <v>2453297</v>
      </c>
      <c r="D89" s="5">
        <f t="shared" si="32"/>
        <v>186416</v>
      </c>
      <c r="E89" s="6">
        <f t="shared" si="32"/>
        <v>2639713</v>
      </c>
      <c r="F89" s="5">
        <v>2453297</v>
      </c>
      <c r="G89" s="5">
        <v>186416</v>
      </c>
      <c r="H89" s="5">
        <f>F89+G89</f>
        <v>2639713</v>
      </c>
      <c r="I89" s="5">
        <v>0</v>
      </c>
      <c r="J89" s="5">
        <v>0</v>
      </c>
      <c r="K89" s="5">
        <f>I89+J89</f>
        <v>0</v>
      </c>
      <c r="L89" s="5">
        <v>0</v>
      </c>
      <c r="M89" s="5">
        <v>0</v>
      </c>
      <c r="N89" s="5">
        <f>L89+M89</f>
        <v>0</v>
      </c>
      <c r="O89" s="5">
        <v>0</v>
      </c>
      <c r="P89" s="5">
        <v>0</v>
      </c>
      <c r="Q89" s="5">
        <f>O89+P89</f>
        <v>0</v>
      </c>
      <c r="R89" s="5">
        <v>0</v>
      </c>
      <c r="S89" s="5">
        <v>0</v>
      </c>
      <c r="T89" s="5">
        <f>R89+S89</f>
        <v>0</v>
      </c>
      <c r="U89" s="5">
        <v>0</v>
      </c>
      <c r="V89" s="5">
        <v>0</v>
      </c>
      <c r="W89" s="5">
        <f>U89+V89</f>
        <v>0</v>
      </c>
      <c r="X89" s="5">
        <v>0</v>
      </c>
      <c r="Y89" s="5">
        <v>0</v>
      </c>
      <c r="Z89" s="8">
        <f>X89+Y89</f>
        <v>0</v>
      </c>
      <c r="AA89" s="5">
        <v>0</v>
      </c>
      <c r="AB89" s="5">
        <v>0</v>
      </c>
      <c r="AC89" s="8">
        <f>AA89+AB89</f>
        <v>0</v>
      </c>
      <c r="AD89" s="5">
        <v>0</v>
      </c>
      <c r="AE89" s="5">
        <v>0</v>
      </c>
      <c r="AF89" s="6">
        <f>AD89+AE89</f>
        <v>0</v>
      </c>
    </row>
    <row r="90" spans="1:32" ht="19.5" customHeight="1" thickBot="1">
      <c r="A90" s="22" t="s">
        <v>5</v>
      </c>
      <c r="B90" s="21"/>
      <c r="C90" s="9">
        <f t="shared" ref="C90:AF90" si="33">SUM(C86:C89)</f>
        <v>2453297</v>
      </c>
      <c r="D90" s="9">
        <f t="shared" si="33"/>
        <v>186416</v>
      </c>
      <c r="E90" s="9">
        <f t="shared" si="33"/>
        <v>2639713</v>
      </c>
      <c r="F90" s="9">
        <f t="shared" si="33"/>
        <v>2453297</v>
      </c>
      <c r="G90" s="9">
        <f t="shared" si="33"/>
        <v>186416</v>
      </c>
      <c r="H90" s="9">
        <f t="shared" si="33"/>
        <v>2639713</v>
      </c>
      <c r="I90" s="9">
        <f t="shared" si="33"/>
        <v>0</v>
      </c>
      <c r="J90" s="9">
        <f t="shared" si="33"/>
        <v>0</v>
      </c>
      <c r="K90" s="9">
        <f t="shared" si="33"/>
        <v>0</v>
      </c>
      <c r="L90" s="9">
        <f t="shared" si="33"/>
        <v>0</v>
      </c>
      <c r="M90" s="9">
        <f t="shared" si="33"/>
        <v>0</v>
      </c>
      <c r="N90" s="9">
        <f t="shared" si="33"/>
        <v>0</v>
      </c>
      <c r="O90" s="9">
        <f t="shared" si="33"/>
        <v>0</v>
      </c>
      <c r="P90" s="9">
        <f t="shared" si="33"/>
        <v>0</v>
      </c>
      <c r="Q90" s="9">
        <f t="shared" si="33"/>
        <v>0</v>
      </c>
      <c r="R90" s="9">
        <f t="shared" si="33"/>
        <v>0</v>
      </c>
      <c r="S90" s="9">
        <f t="shared" si="33"/>
        <v>0</v>
      </c>
      <c r="T90" s="9">
        <f t="shared" si="33"/>
        <v>0</v>
      </c>
      <c r="U90" s="9">
        <f t="shared" si="33"/>
        <v>0</v>
      </c>
      <c r="V90" s="9">
        <f t="shared" si="33"/>
        <v>0</v>
      </c>
      <c r="W90" s="9">
        <f t="shared" si="33"/>
        <v>0</v>
      </c>
      <c r="X90" s="9">
        <f t="shared" si="33"/>
        <v>0</v>
      </c>
      <c r="Y90" s="9">
        <f t="shared" si="33"/>
        <v>0</v>
      </c>
      <c r="Z90" s="9">
        <f t="shared" si="33"/>
        <v>0</v>
      </c>
      <c r="AA90" s="9">
        <f t="shared" si="33"/>
        <v>0</v>
      </c>
      <c r="AB90" s="9">
        <f t="shared" si="33"/>
        <v>0</v>
      </c>
      <c r="AC90" s="9">
        <f t="shared" si="33"/>
        <v>0</v>
      </c>
      <c r="AD90" s="9">
        <f t="shared" si="33"/>
        <v>0</v>
      </c>
      <c r="AE90" s="9">
        <f t="shared" si="33"/>
        <v>0</v>
      </c>
      <c r="AF90" s="9">
        <f t="shared" si="33"/>
        <v>0</v>
      </c>
    </row>
    <row r="91" spans="1:32" ht="19.5" customHeight="1">
      <c r="A91" s="52" t="s">
        <v>38</v>
      </c>
      <c r="B91" s="18" t="s">
        <v>2</v>
      </c>
      <c r="C91" s="5">
        <f>F91+I91+L91+O91+U91+X91+AA91+AD91+R91</f>
        <v>3808184344</v>
      </c>
      <c r="D91" s="5">
        <f>G91+J91+M91+P91+V91+Y91+AB91+AE91+S91</f>
        <v>1902785775</v>
      </c>
      <c r="E91" s="6">
        <f>H91+K91+N91+Q91+W91+Z91+AC91+AF91+T91</f>
        <v>5710970119</v>
      </c>
      <c r="F91" s="5">
        <v>2184959809</v>
      </c>
      <c r="G91" s="5">
        <v>1604334598</v>
      </c>
      <c r="H91" s="5">
        <f>F91+G91</f>
        <v>3789294407</v>
      </c>
      <c r="I91" s="5">
        <v>82703021</v>
      </c>
      <c r="J91" s="5">
        <v>48520266</v>
      </c>
      <c r="K91" s="5">
        <f>I91+J91</f>
        <v>131223287</v>
      </c>
      <c r="L91" s="5">
        <v>178201872</v>
      </c>
      <c r="M91" s="5">
        <v>90640131</v>
      </c>
      <c r="N91" s="5">
        <f>L91+M91</f>
        <v>268842003</v>
      </c>
      <c r="O91" s="5">
        <v>0</v>
      </c>
      <c r="P91" s="5">
        <v>0</v>
      </c>
      <c r="Q91" s="5">
        <f>O91+P91</f>
        <v>0</v>
      </c>
      <c r="R91" s="5">
        <v>0</v>
      </c>
      <c r="S91" s="5">
        <v>0</v>
      </c>
      <c r="T91" s="5">
        <f>R91+S91</f>
        <v>0</v>
      </c>
      <c r="U91" s="5">
        <v>2955836</v>
      </c>
      <c r="V91" s="5">
        <v>1667868</v>
      </c>
      <c r="W91" s="5">
        <f>U91+V91</f>
        <v>4623704</v>
      </c>
      <c r="X91" s="5">
        <v>1345316719</v>
      </c>
      <c r="Y91" s="5">
        <v>153902059</v>
      </c>
      <c r="Z91" s="8">
        <f>X91+Y91</f>
        <v>1499218778</v>
      </c>
      <c r="AA91" s="5">
        <v>0</v>
      </c>
      <c r="AB91" s="5">
        <v>0</v>
      </c>
      <c r="AC91" s="8">
        <f>AA91+AB91</f>
        <v>0</v>
      </c>
      <c r="AD91" s="5">
        <v>14047087</v>
      </c>
      <c r="AE91" s="5">
        <v>3720853</v>
      </c>
      <c r="AF91" s="6">
        <f>AD91+AE91</f>
        <v>17767940</v>
      </c>
    </row>
    <row r="92" spans="1:32" ht="19.5" customHeight="1">
      <c r="A92" s="53"/>
      <c r="B92" s="17" t="s">
        <v>3</v>
      </c>
      <c r="C92" s="5">
        <f t="shared" ref="C92:E94" si="34">F92+I92+L92+O92+U92+X92+AA92+AD92+R92</f>
        <v>5322871864</v>
      </c>
      <c r="D92" s="5">
        <f t="shared" si="34"/>
        <v>1579379982</v>
      </c>
      <c r="E92" s="6">
        <f t="shared" si="34"/>
        <v>6902251846</v>
      </c>
      <c r="F92" s="5">
        <v>517020811</v>
      </c>
      <c r="G92" s="5">
        <v>521099675</v>
      </c>
      <c r="H92" s="5">
        <f>F92+G92</f>
        <v>1038120486</v>
      </c>
      <c r="I92" s="5">
        <v>18261206</v>
      </c>
      <c r="J92" s="5">
        <v>26262538</v>
      </c>
      <c r="K92" s="5">
        <f>I92+J92</f>
        <v>44523744</v>
      </c>
      <c r="L92" s="5">
        <v>140584689</v>
      </c>
      <c r="M92" s="5">
        <v>107289149</v>
      </c>
      <c r="N92" s="5">
        <f>L92+M92</f>
        <v>247873838</v>
      </c>
      <c r="O92" s="5">
        <v>0</v>
      </c>
      <c r="P92" s="5">
        <v>0</v>
      </c>
      <c r="Q92" s="5">
        <f>O92+P92</f>
        <v>0</v>
      </c>
      <c r="R92" s="5">
        <v>0</v>
      </c>
      <c r="S92" s="5">
        <v>0</v>
      </c>
      <c r="T92" s="5">
        <f>R92+S92</f>
        <v>0</v>
      </c>
      <c r="U92" s="5">
        <v>215577</v>
      </c>
      <c r="V92" s="5">
        <v>0</v>
      </c>
      <c r="W92" s="5">
        <f>U92+V92</f>
        <v>215577</v>
      </c>
      <c r="X92" s="5">
        <v>2415997639</v>
      </c>
      <c r="Y92" s="5">
        <v>721243626</v>
      </c>
      <c r="Z92" s="8">
        <f>X92+Y92</f>
        <v>3137241265</v>
      </c>
      <c r="AA92" s="5">
        <v>2230545391</v>
      </c>
      <c r="AB92" s="5">
        <v>199148552</v>
      </c>
      <c r="AC92" s="8">
        <f>AA92+AB92</f>
        <v>2429693943</v>
      </c>
      <c r="AD92" s="5">
        <v>246551</v>
      </c>
      <c r="AE92" s="5">
        <v>4336442</v>
      </c>
      <c r="AF92" s="6">
        <f>AD92+AE92</f>
        <v>4582993</v>
      </c>
    </row>
    <row r="93" spans="1:32" ht="19.5" customHeight="1">
      <c r="A93" s="53"/>
      <c r="B93" s="17" t="s">
        <v>59</v>
      </c>
      <c r="C93" s="5">
        <f t="shared" si="34"/>
        <v>1268613651</v>
      </c>
      <c r="D93" s="5">
        <f t="shared" si="34"/>
        <v>34304215</v>
      </c>
      <c r="E93" s="6">
        <f t="shared" si="34"/>
        <v>1302917866</v>
      </c>
      <c r="F93" s="5">
        <v>14323783</v>
      </c>
      <c r="G93" s="5">
        <v>3998258</v>
      </c>
      <c r="H93" s="5">
        <f>F93+G93</f>
        <v>18322041</v>
      </c>
      <c r="I93" s="5">
        <v>0</v>
      </c>
      <c r="J93" s="5">
        <v>0</v>
      </c>
      <c r="K93" s="5">
        <f>I93+J93</f>
        <v>0</v>
      </c>
      <c r="L93" s="5">
        <v>1223959</v>
      </c>
      <c r="M93" s="5">
        <v>800724</v>
      </c>
      <c r="N93" s="5">
        <f>L93+M93</f>
        <v>2024683</v>
      </c>
      <c r="O93" s="5">
        <v>0</v>
      </c>
      <c r="P93" s="5">
        <v>0</v>
      </c>
      <c r="Q93" s="5">
        <f>O93+P93</f>
        <v>0</v>
      </c>
      <c r="R93" s="5">
        <v>0</v>
      </c>
      <c r="S93" s="5">
        <v>0</v>
      </c>
      <c r="T93" s="5">
        <f>R93+S93</f>
        <v>0</v>
      </c>
      <c r="U93" s="5">
        <v>0</v>
      </c>
      <c r="V93" s="5">
        <v>0</v>
      </c>
      <c r="W93" s="5">
        <f>U93+V93</f>
        <v>0</v>
      </c>
      <c r="X93" s="5">
        <v>1113451609</v>
      </c>
      <c r="Y93" s="5">
        <v>19934333</v>
      </c>
      <c r="Z93" s="8">
        <f>X93+Y93</f>
        <v>1133385942</v>
      </c>
      <c r="AA93" s="5">
        <v>139614300</v>
      </c>
      <c r="AB93" s="5">
        <v>9570900</v>
      </c>
      <c r="AC93" s="8">
        <f>AA93+AB93</f>
        <v>149185200</v>
      </c>
      <c r="AD93" s="5">
        <v>0</v>
      </c>
      <c r="AE93" s="5">
        <v>0</v>
      </c>
      <c r="AF93" s="6">
        <f>AD93+AE93</f>
        <v>0</v>
      </c>
    </row>
    <row r="94" spans="1:32" ht="19.5" customHeight="1">
      <c r="A94" s="54"/>
      <c r="B94" s="17" t="s">
        <v>4</v>
      </c>
      <c r="C94" s="5">
        <f t="shared" si="34"/>
        <v>14760731291</v>
      </c>
      <c r="D94" s="5">
        <f t="shared" si="34"/>
        <v>2457818785</v>
      </c>
      <c r="E94" s="6">
        <f t="shared" si="34"/>
        <v>17218550076</v>
      </c>
      <c r="F94" s="5">
        <v>1286120583</v>
      </c>
      <c r="G94" s="5">
        <v>965695610</v>
      </c>
      <c r="H94" s="5">
        <f>F94+G94</f>
        <v>2251816193</v>
      </c>
      <c r="I94" s="5">
        <v>80093139</v>
      </c>
      <c r="J94" s="5">
        <v>83018145</v>
      </c>
      <c r="K94" s="5">
        <f>I94+J94</f>
        <v>163111284</v>
      </c>
      <c r="L94" s="5">
        <v>88713761</v>
      </c>
      <c r="M94" s="5">
        <v>72359731</v>
      </c>
      <c r="N94" s="5">
        <f>L94+M94</f>
        <v>161073492</v>
      </c>
      <c r="O94" s="5">
        <v>0</v>
      </c>
      <c r="P94" s="5">
        <v>0</v>
      </c>
      <c r="Q94" s="5">
        <f>O94+P94</f>
        <v>0</v>
      </c>
      <c r="R94" s="5">
        <v>0</v>
      </c>
      <c r="S94" s="5">
        <v>0</v>
      </c>
      <c r="T94" s="5">
        <f>R94+S94</f>
        <v>0</v>
      </c>
      <c r="U94" s="5">
        <v>981998</v>
      </c>
      <c r="V94" s="5">
        <v>237778</v>
      </c>
      <c r="W94" s="5">
        <f>U94+V94</f>
        <v>1219776</v>
      </c>
      <c r="X94" s="5">
        <v>13304821810</v>
      </c>
      <c r="Y94" s="5">
        <v>1336507466</v>
      </c>
      <c r="Z94" s="8">
        <f>X94+Y94</f>
        <v>14641329276</v>
      </c>
      <c r="AA94" s="5">
        <v>0</v>
      </c>
      <c r="AB94" s="5">
        <v>0</v>
      </c>
      <c r="AC94" s="8">
        <f>AA94+AB94</f>
        <v>0</v>
      </c>
      <c r="AD94" s="5">
        <v>0</v>
      </c>
      <c r="AE94" s="5">
        <v>55</v>
      </c>
      <c r="AF94" s="6">
        <f>AD94+AE94</f>
        <v>55</v>
      </c>
    </row>
    <row r="95" spans="1:32" ht="19.5" customHeight="1" thickBot="1">
      <c r="A95" s="22" t="s">
        <v>5</v>
      </c>
      <c r="B95" s="21"/>
      <c r="C95" s="9">
        <f t="shared" ref="C95:AF95" si="35">SUM(C91:C94)</f>
        <v>25160401150</v>
      </c>
      <c r="D95" s="9">
        <f t="shared" si="35"/>
        <v>5974288757</v>
      </c>
      <c r="E95" s="9">
        <f t="shared" si="35"/>
        <v>31134689907</v>
      </c>
      <c r="F95" s="9">
        <f t="shared" si="35"/>
        <v>4002424986</v>
      </c>
      <c r="G95" s="9">
        <f t="shared" si="35"/>
        <v>3095128141</v>
      </c>
      <c r="H95" s="9">
        <f t="shared" si="35"/>
        <v>7097553127</v>
      </c>
      <c r="I95" s="9">
        <f t="shared" si="35"/>
        <v>181057366</v>
      </c>
      <c r="J95" s="9">
        <f t="shared" si="35"/>
        <v>157800949</v>
      </c>
      <c r="K95" s="9">
        <f t="shared" si="35"/>
        <v>338858315</v>
      </c>
      <c r="L95" s="9">
        <f t="shared" si="35"/>
        <v>408724281</v>
      </c>
      <c r="M95" s="9">
        <f t="shared" si="35"/>
        <v>271089735</v>
      </c>
      <c r="N95" s="9">
        <f t="shared" si="35"/>
        <v>679814016</v>
      </c>
      <c r="O95" s="9">
        <f t="shared" si="35"/>
        <v>0</v>
      </c>
      <c r="P95" s="9">
        <f t="shared" si="35"/>
        <v>0</v>
      </c>
      <c r="Q95" s="9">
        <f t="shared" si="35"/>
        <v>0</v>
      </c>
      <c r="R95" s="9">
        <f t="shared" si="35"/>
        <v>0</v>
      </c>
      <c r="S95" s="9">
        <f t="shared" si="35"/>
        <v>0</v>
      </c>
      <c r="T95" s="9">
        <f t="shared" si="35"/>
        <v>0</v>
      </c>
      <c r="U95" s="9">
        <f t="shared" si="35"/>
        <v>4153411</v>
      </c>
      <c r="V95" s="9">
        <f t="shared" si="35"/>
        <v>1905646</v>
      </c>
      <c r="W95" s="9">
        <f t="shared" si="35"/>
        <v>6059057</v>
      </c>
      <c r="X95" s="9">
        <f t="shared" si="35"/>
        <v>18179587777</v>
      </c>
      <c r="Y95" s="9">
        <f t="shared" si="35"/>
        <v>2231587484</v>
      </c>
      <c r="Z95" s="9">
        <f t="shared" si="35"/>
        <v>20411175261</v>
      </c>
      <c r="AA95" s="9">
        <f t="shared" si="35"/>
        <v>2370159691</v>
      </c>
      <c r="AB95" s="9">
        <f t="shared" si="35"/>
        <v>208719452</v>
      </c>
      <c r="AC95" s="9">
        <f t="shared" si="35"/>
        <v>2578879143</v>
      </c>
      <c r="AD95" s="9">
        <f t="shared" si="35"/>
        <v>14293638</v>
      </c>
      <c r="AE95" s="9">
        <f t="shared" si="35"/>
        <v>8057350</v>
      </c>
      <c r="AF95" s="9">
        <f t="shared" si="35"/>
        <v>22350988</v>
      </c>
    </row>
    <row r="96" spans="1:32" ht="19.5" customHeight="1">
      <c r="A96" s="52" t="s">
        <v>39</v>
      </c>
      <c r="B96" s="18" t="s">
        <v>2</v>
      </c>
      <c r="C96" s="5">
        <f>F96+I96+L96+O96+U96+X96+AA96+AD96+R96</f>
        <v>801868</v>
      </c>
      <c r="D96" s="5">
        <f>G96+J96+M96+P96+V96+Y96+AB96+AE96+S96</f>
        <v>3115810</v>
      </c>
      <c r="E96" s="6">
        <f>H96+K96+N96+Q96+W96+Z96+AC96+AF96+T96</f>
        <v>3917678</v>
      </c>
      <c r="F96" s="5">
        <v>11776</v>
      </c>
      <c r="G96" s="5">
        <v>3115810</v>
      </c>
      <c r="H96" s="5">
        <f>F96+G96</f>
        <v>3127586</v>
      </c>
      <c r="I96" s="5">
        <v>790092</v>
      </c>
      <c r="J96" s="5">
        <v>0</v>
      </c>
      <c r="K96" s="5">
        <f>I96+J96</f>
        <v>790092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5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8">
        <f>AA96+AB96</f>
        <v>0</v>
      </c>
      <c r="AD96" s="5">
        <v>0</v>
      </c>
      <c r="AE96" s="5">
        <v>0</v>
      </c>
      <c r="AF96" s="6">
        <f>AD96+AE96</f>
        <v>0</v>
      </c>
    </row>
    <row r="97" spans="1:32" ht="19.5" customHeight="1">
      <c r="A97" s="53"/>
      <c r="B97" s="17" t="s">
        <v>3</v>
      </c>
      <c r="C97" s="5">
        <f t="shared" ref="C97:E99" si="36">F97+I97+L97+O97+U97+X97+AA97+AD97+R97</f>
        <v>116648212</v>
      </c>
      <c r="D97" s="5">
        <f t="shared" si="36"/>
        <v>127142595</v>
      </c>
      <c r="E97" s="6">
        <f t="shared" si="36"/>
        <v>243790807</v>
      </c>
      <c r="F97" s="5">
        <v>116604109</v>
      </c>
      <c r="G97" s="5">
        <v>127122598</v>
      </c>
      <c r="H97" s="5">
        <f>F97+G97</f>
        <v>243726707</v>
      </c>
      <c r="I97" s="5">
        <v>44103</v>
      </c>
      <c r="J97" s="5">
        <v>19997</v>
      </c>
      <c r="K97" s="5">
        <f>I97+J97</f>
        <v>64100</v>
      </c>
      <c r="L97" s="5">
        <v>0</v>
      </c>
      <c r="M97" s="5">
        <v>0</v>
      </c>
      <c r="N97" s="5">
        <f>L97+M97</f>
        <v>0</v>
      </c>
      <c r="O97" s="5">
        <v>0</v>
      </c>
      <c r="P97" s="5">
        <v>0</v>
      </c>
      <c r="Q97" s="5">
        <f>O97+P97</f>
        <v>0</v>
      </c>
      <c r="R97" s="5">
        <v>0</v>
      </c>
      <c r="S97" s="5">
        <v>0</v>
      </c>
      <c r="T97" s="5">
        <f>R97+S97</f>
        <v>0</v>
      </c>
      <c r="U97" s="5">
        <v>0</v>
      </c>
      <c r="V97" s="5">
        <v>0</v>
      </c>
      <c r="W97" s="5">
        <f>U97+V97</f>
        <v>0</v>
      </c>
      <c r="X97" s="5">
        <v>0</v>
      </c>
      <c r="Y97" s="5">
        <v>0</v>
      </c>
      <c r="Z97" s="8">
        <f>X97+Y97</f>
        <v>0</v>
      </c>
      <c r="AA97" s="5">
        <v>0</v>
      </c>
      <c r="AB97" s="5">
        <v>0</v>
      </c>
      <c r="AC97" s="8">
        <f>AA97+AB97</f>
        <v>0</v>
      </c>
      <c r="AD97" s="5">
        <v>0</v>
      </c>
      <c r="AE97" s="5">
        <v>0</v>
      </c>
      <c r="AF97" s="6">
        <f>AD97+AE97</f>
        <v>0</v>
      </c>
    </row>
    <row r="98" spans="1:32" ht="19.5" customHeight="1">
      <c r="A98" s="53"/>
      <c r="B98" s="17" t="s">
        <v>59</v>
      </c>
      <c r="C98" s="5">
        <f t="shared" si="36"/>
        <v>0</v>
      </c>
      <c r="D98" s="5">
        <f t="shared" si="36"/>
        <v>0</v>
      </c>
      <c r="E98" s="6">
        <f t="shared" si="36"/>
        <v>0</v>
      </c>
      <c r="F98" s="5">
        <v>0</v>
      </c>
      <c r="G98" s="5">
        <v>0</v>
      </c>
      <c r="H98" s="5">
        <f>F98+G98</f>
        <v>0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5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8">
        <f>AA98+AB98</f>
        <v>0</v>
      </c>
      <c r="AD98" s="5">
        <v>0</v>
      </c>
      <c r="AE98" s="5">
        <v>0</v>
      </c>
      <c r="AF98" s="6">
        <f>AD98+AE98</f>
        <v>0</v>
      </c>
    </row>
    <row r="99" spans="1:32" ht="19.5" customHeight="1">
      <c r="A99" s="54"/>
      <c r="B99" s="17" t="s">
        <v>4</v>
      </c>
      <c r="C99" s="5">
        <f t="shared" si="36"/>
        <v>1166910203</v>
      </c>
      <c r="D99" s="5">
        <f t="shared" si="36"/>
        <v>1184841243</v>
      </c>
      <c r="E99" s="6">
        <f t="shared" si="36"/>
        <v>2351751446</v>
      </c>
      <c r="F99" s="5">
        <v>1166910203</v>
      </c>
      <c r="G99" s="5">
        <v>1184841243</v>
      </c>
      <c r="H99" s="5">
        <f>F99+G99</f>
        <v>2351751446</v>
      </c>
      <c r="I99" s="5">
        <v>0</v>
      </c>
      <c r="J99" s="5">
        <v>0</v>
      </c>
      <c r="K99" s="5">
        <f>I99+J99</f>
        <v>0</v>
      </c>
      <c r="L99" s="5">
        <v>0</v>
      </c>
      <c r="M99" s="5">
        <v>0</v>
      </c>
      <c r="N99" s="5">
        <f>L99+M99</f>
        <v>0</v>
      </c>
      <c r="O99" s="5">
        <v>0</v>
      </c>
      <c r="P99" s="5">
        <v>0</v>
      </c>
      <c r="Q99" s="5">
        <f>O99+P99</f>
        <v>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5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8">
        <f>AA99+AB99</f>
        <v>0</v>
      </c>
      <c r="AD99" s="5">
        <v>0</v>
      </c>
      <c r="AE99" s="5">
        <v>0</v>
      </c>
      <c r="AF99" s="6">
        <f>AD99+AE99</f>
        <v>0</v>
      </c>
    </row>
    <row r="100" spans="1:32" ht="19.5" customHeight="1" thickBot="1">
      <c r="A100" s="22" t="s">
        <v>5</v>
      </c>
      <c r="B100" s="21"/>
      <c r="C100" s="9">
        <f t="shared" ref="C100:AF100" si="37">SUM(C96:C99)</f>
        <v>1284360283</v>
      </c>
      <c r="D100" s="9">
        <f t="shared" si="37"/>
        <v>1315099648</v>
      </c>
      <c r="E100" s="9">
        <f t="shared" si="37"/>
        <v>2599459931</v>
      </c>
      <c r="F100" s="9">
        <f t="shared" si="37"/>
        <v>1283526088</v>
      </c>
      <c r="G100" s="9">
        <f t="shared" si="37"/>
        <v>1315079651</v>
      </c>
      <c r="H100" s="9">
        <f t="shared" si="37"/>
        <v>2598605739</v>
      </c>
      <c r="I100" s="9">
        <f t="shared" si="37"/>
        <v>834195</v>
      </c>
      <c r="J100" s="9">
        <f t="shared" si="37"/>
        <v>19997</v>
      </c>
      <c r="K100" s="9">
        <f t="shared" si="37"/>
        <v>854192</v>
      </c>
      <c r="L100" s="9">
        <f t="shared" si="37"/>
        <v>0</v>
      </c>
      <c r="M100" s="9">
        <f t="shared" si="37"/>
        <v>0</v>
      </c>
      <c r="N100" s="9">
        <f t="shared" si="37"/>
        <v>0</v>
      </c>
      <c r="O100" s="9">
        <f t="shared" si="37"/>
        <v>0</v>
      </c>
      <c r="P100" s="9">
        <f t="shared" si="37"/>
        <v>0</v>
      </c>
      <c r="Q100" s="9">
        <f t="shared" si="37"/>
        <v>0</v>
      </c>
      <c r="R100" s="9">
        <f t="shared" si="37"/>
        <v>0</v>
      </c>
      <c r="S100" s="9">
        <f t="shared" si="37"/>
        <v>0</v>
      </c>
      <c r="T100" s="9">
        <f t="shared" si="37"/>
        <v>0</v>
      </c>
      <c r="U100" s="9">
        <f t="shared" si="37"/>
        <v>0</v>
      </c>
      <c r="V100" s="9">
        <f t="shared" si="37"/>
        <v>0</v>
      </c>
      <c r="W100" s="9">
        <f t="shared" si="37"/>
        <v>0</v>
      </c>
      <c r="X100" s="9">
        <f t="shared" si="37"/>
        <v>0</v>
      </c>
      <c r="Y100" s="9">
        <f t="shared" si="37"/>
        <v>0</v>
      </c>
      <c r="Z100" s="9">
        <f t="shared" si="37"/>
        <v>0</v>
      </c>
      <c r="AA100" s="9">
        <f t="shared" si="37"/>
        <v>0</v>
      </c>
      <c r="AB100" s="9">
        <f t="shared" si="37"/>
        <v>0</v>
      </c>
      <c r="AC100" s="9">
        <f t="shared" si="37"/>
        <v>0</v>
      </c>
      <c r="AD100" s="9">
        <f t="shared" si="37"/>
        <v>0</v>
      </c>
      <c r="AE100" s="9">
        <f t="shared" si="37"/>
        <v>0</v>
      </c>
      <c r="AF100" s="9">
        <f t="shared" si="37"/>
        <v>0</v>
      </c>
    </row>
    <row r="101" spans="1:32" ht="19.5" customHeight="1">
      <c r="A101" s="52" t="s">
        <v>6</v>
      </c>
      <c r="B101" s="18" t="s">
        <v>2</v>
      </c>
      <c r="C101" s="5">
        <f>F101+I101+L101+O101+U101+X101+AA101+AD101+R101</f>
        <v>911472022</v>
      </c>
      <c r="D101" s="5">
        <f>G101+J101+M101+P101+V101+Y101+AB101+AE101+S101</f>
        <v>661665497</v>
      </c>
      <c r="E101" s="6">
        <f>H101+K101+N101+Q101+W101+Z101+AC101+AF101+T101</f>
        <v>1573137519</v>
      </c>
      <c r="F101" s="5">
        <v>868763747</v>
      </c>
      <c r="G101" s="5">
        <v>570808048</v>
      </c>
      <c r="H101" s="5">
        <f>F101+G101</f>
        <v>1439571795</v>
      </c>
      <c r="I101" s="5">
        <v>36399892</v>
      </c>
      <c r="J101" s="5">
        <v>81544201</v>
      </c>
      <c r="K101" s="5">
        <f>I101+J101</f>
        <v>117944093</v>
      </c>
      <c r="L101" s="5">
        <v>0</v>
      </c>
      <c r="M101" s="5">
        <v>0</v>
      </c>
      <c r="N101" s="5">
        <f>L101+M101</f>
        <v>0</v>
      </c>
      <c r="O101" s="5">
        <v>0</v>
      </c>
      <c r="P101" s="5">
        <v>0</v>
      </c>
      <c r="Q101" s="5">
        <f>O101+P101</f>
        <v>0</v>
      </c>
      <c r="R101" s="5">
        <v>0</v>
      </c>
      <c r="S101" s="5">
        <v>0</v>
      </c>
      <c r="T101" s="5">
        <f>R101+S101</f>
        <v>0</v>
      </c>
      <c r="U101" s="5">
        <v>6085355</v>
      </c>
      <c r="V101" s="5">
        <v>0</v>
      </c>
      <c r="W101" s="5">
        <f>U101+V101</f>
        <v>6085355</v>
      </c>
      <c r="X101" s="5">
        <v>223028</v>
      </c>
      <c r="Y101" s="5">
        <v>9313248</v>
      </c>
      <c r="Z101" s="8">
        <f>X101+Y101</f>
        <v>9536276</v>
      </c>
      <c r="AA101" s="5">
        <v>0</v>
      </c>
      <c r="AB101" s="5">
        <v>0</v>
      </c>
      <c r="AC101" s="8">
        <f>AA101+AB101</f>
        <v>0</v>
      </c>
      <c r="AD101" s="5">
        <v>0</v>
      </c>
      <c r="AE101" s="5">
        <v>0</v>
      </c>
      <c r="AF101" s="6">
        <f>AD101+AE101</f>
        <v>0</v>
      </c>
    </row>
    <row r="102" spans="1:32" ht="19.5" customHeight="1">
      <c r="A102" s="53"/>
      <c r="B102" s="17" t="s">
        <v>3</v>
      </c>
      <c r="C102" s="5">
        <f t="shared" ref="C102:E104" si="38">F102+I102+L102+O102+U102+X102+AA102+AD102+R102</f>
        <v>375936205</v>
      </c>
      <c r="D102" s="5">
        <f t="shared" si="38"/>
        <v>153854480</v>
      </c>
      <c r="E102" s="6">
        <f t="shared" si="38"/>
        <v>529790685</v>
      </c>
      <c r="F102" s="5">
        <v>288251089</v>
      </c>
      <c r="G102" s="5">
        <v>131391761</v>
      </c>
      <c r="H102" s="5">
        <f>F102+G102</f>
        <v>419642850</v>
      </c>
      <c r="I102" s="5">
        <v>9395009</v>
      </c>
      <c r="J102" s="5">
        <v>9705119</v>
      </c>
      <c r="K102" s="5">
        <f>I102+J102</f>
        <v>19100128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0</v>
      </c>
      <c r="V102" s="5">
        <v>0</v>
      </c>
      <c r="W102" s="5">
        <f>U102+V102</f>
        <v>0</v>
      </c>
      <c r="X102" s="5">
        <v>78290107</v>
      </c>
      <c r="Y102" s="5">
        <v>12757600</v>
      </c>
      <c r="Z102" s="8">
        <f>X102+Y102</f>
        <v>91047707</v>
      </c>
      <c r="AA102" s="5">
        <v>0</v>
      </c>
      <c r="AB102" s="5">
        <v>0</v>
      </c>
      <c r="AC102" s="8">
        <f>AA102+AB102</f>
        <v>0</v>
      </c>
      <c r="AD102" s="5">
        <v>0</v>
      </c>
      <c r="AE102" s="5">
        <v>0</v>
      </c>
      <c r="AF102" s="6">
        <f>AD102+AE102</f>
        <v>0</v>
      </c>
    </row>
    <row r="103" spans="1:32" ht="19.5" customHeight="1">
      <c r="A103" s="53"/>
      <c r="B103" s="17" t="s">
        <v>59</v>
      </c>
      <c r="C103" s="5">
        <f t="shared" si="38"/>
        <v>22013514</v>
      </c>
      <c r="D103" s="5">
        <f t="shared" si="38"/>
        <v>0</v>
      </c>
      <c r="E103" s="6">
        <f t="shared" si="38"/>
        <v>22013514</v>
      </c>
      <c r="F103" s="5">
        <v>9127784</v>
      </c>
      <c r="G103" s="5">
        <v>0</v>
      </c>
      <c r="H103" s="5">
        <f>F103+G103</f>
        <v>9127784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5">
        <f>U103+V103</f>
        <v>0</v>
      </c>
      <c r="X103" s="5">
        <v>12885730</v>
      </c>
      <c r="Y103" s="5">
        <v>0</v>
      </c>
      <c r="Z103" s="8">
        <f>X103+Y103</f>
        <v>12885730</v>
      </c>
      <c r="AA103" s="5">
        <v>0</v>
      </c>
      <c r="AB103" s="5">
        <v>0</v>
      </c>
      <c r="AC103" s="8">
        <f>AA103+AB103</f>
        <v>0</v>
      </c>
      <c r="AD103" s="5">
        <v>0</v>
      </c>
      <c r="AE103" s="5">
        <v>0</v>
      </c>
      <c r="AF103" s="6">
        <f>AD103+AE103</f>
        <v>0</v>
      </c>
    </row>
    <row r="104" spans="1:32" ht="19.5" customHeight="1">
      <c r="A104" s="54"/>
      <c r="B104" s="17" t="s">
        <v>4</v>
      </c>
      <c r="C104" s="5">
        <f t="shared" si="38"/>
        <v>8542626554</v>
      </c>
      <c r="D104" s="5">
        <f t="shared" si="38"/>
        <v>3076820429</v>
      </c>
      <c r="E104" s="6">
        <f t="shared" si="38"/>
        <v>11619446983</v>
      </c>
      <c r="F104" s="5">
        <v>8077247716</v>
      </c>
      <c r="G104" s="5">
        <v>2842974124</v>
      </c>
      <c r="H104" s="5">
        <f>F104+G104</f>
        <v>10920221840</v>
      </c>
      <c r="I104" s="5">
        <v>105609252</v>
      </c>
      <c r="J104" s="5">
        <v>66800692</v>
      </c>
      <c r="K104" s="5">
        <f>I104+J104</f>
        <v>172409944</v>
      </c>
      <c r="L104" s="5">
        <v>0</v>
      </c>
      <c r="M104" s="5">
        <v>0</v>
      </c>
      <c r="N104" s="5">
        <f>L104+M104</f>
        <v>0</v>
      </c>
      <c r="O104" s="5">
        <v>0</v>
      </c>
      <c r="P104" s="5">
        <v>0</v>
      </c>
      <c r="Q104" s="5">
        <f>O104+P104</f>
        <v>0</v>
      </c>
      <c r="R104" s="5">
        <v>0</v>
      </c>
      <c r="S104" s="5">
        <v>0</v>
      </c>
      <c r="T104" s="5">
        <f>R104+S104</f>
        <v>0</v>
      </c>
      <c r="U104" s="5">
        <v>0</v>
      </c>
      <c r="V104" s="5">
        <v>0</v>
      </c>
      <c r="W104" s="5">
        <f>U104+V104</f>
        <v>0</v>
      </c>
      <c r="X104" s="5">
        <v>359769586</v>
      </c>
      <c r="Y104" s="5">
        <v>167045613</v>
      </c>
      <c r="Z104" s="8">
        <f>X104+Y104</f>
        <v>526815199</v>
      </c>
      <c r="AA104" s="5">
        <v>0</v>
      </c>
      <c r="AB104" s="5">
        <v>0</v>
      </c>
      <c r="AC104" s="8">
        <f>AA104+AB104</f>
        <v>0</v>
      </c>
      <c r="AD104" s="5">
        <v>0</v>
      </c>
      <c r="AE104" s="5">
        <v>0</v>
      </c>
      <c r="AF104" s="6">
        <f>AD104+AE104</f>
        <v>0</v>
      </c>
    </row>
    <row r="105" spans="1:32" ht="19.5" customHeight="1" thickBot="1">
      <c r="A105" s="22" t="s">
        <v>5</v>
      </c>
      <c r="B105" s="21"/>
      <c r="C105" s="9">
        <f t="shared" ref="C105:AF105" si="39">SUM(C101:C104)</f>
        <v>9852048295</v>
      </c>
      <c r="D105" s="9">
        <f t="shared" si="39"/>
        <v>3892340406</v>
      </c>
      <c r="E105" s="9">
        <f t="shared" si="39"/>
        <v>13744388701</v>
      </c>
      <c r="F105" s="9">
        <f t="shared" si="39"/>
        <v>9243390336</v>
      </c>
      <c r="G105" s="9">
        <f t="shared" si="39"/>
        <v>3545173933</v>
      </c>
      <c r="H105" s="9">
        <f t="shared" si="39"/>
        <v>12788564269</v>
      </c>
      <c r="I105" s="9">
        <f t="shared" si="39"/>
        <v>151404153</v>
      </c>
      <c r="J105" s="9">
        <f t="shared" si="39"/>
        <v>158050012</v>
      </c>
      <c r="K105" s="9">
        <f t="shared" si="39"/>
        <v>309454165</v>
      </c>
      <c r="L105" s="9">
        <f t="shared" si="39"/>
        <v>0</v>
      </c>
      <c r="M105" s="9">
        <f t="shared" si="39"/>
        <v>0</v>
      </c>
      <c r="N105" s="9">
        <f t="shared" si="39"/>
        <v>0</v>
      </c>
      <c r="O105" s="9">
        <f t="shared" si="39"/>
        <v>0</v>
      </c>
      <c r="P105" s="9">
        <f t="shared" si="39"/>
        <v>0</v>
      </c>
      <c r="Q105" s="9">
        <f t="shared" si="39"/>
        <v>0</v>
      </c>
      <c r="R105" s="9">
        <f t="shared" si="39"/>
        <v>0</v>
      </c>
      <c r="S105" s="9">
        <f t="shared" si="39"/>
        <v>0</v>
      </c>
      <c r="T105" s="9">
        <f t="shared" si="39"/>
        <v>0</v>
      </c>
      <c r="U105" s="9">
        <f t="shared" si="39"/>
        <v>6085355</v>
      </c>
      <c r="V105" s="9">
        <f t="shared" si="39"/>
        <v>0</v>
      </c>
      <c r="W105" s="9">
        <f t="shared" si="39"/>
        <v>6085355</v>
      </c>
      <c r="X105" s="9">
        <f t="shared" si="39"/>
        <v>451168451</v>
      </c>
      <c r="Y105" s="9">
        <f t="shared" si="39"/>
        <v>189116461</v>
      </c>
      <c r="Z105" s="9">
        <f t="shared" si="39"/>
        <v>640284912</v>
      </c>
      <c r="AA105" s="9">
        <f t="shared" si="39"/>
        <v>0</v>
      </c>
      <c r="AB105" s="9">
        <f t="shared" si="39"/>
        <v>0</v>
      </c>
      <c r="AC105" s="9">
        <f t="shared" si="39"/>
        <v>0</v>
      </c>
      <c r="AD105" s="9">
        <f t="shared" si="39"/>
        <v>0</v>
      </c>
      <c r="AE105" s="9">
        <f t="shared" si="39"/>
        <v>0</v>
      </c>
      <c r="AF105" s="9">
        <f t="shared" si="39"/>
        <v>0</v>
      </c>
    </row>
    <row r="106" spans="1:32" ht="19.5" customHeight="1">
      <c r="A106" s="52" t="s">
        <v>40</v>
      </c>
      <c r="B106" s="18" t="s">
        <v>2</v>
      </c>
      <c r="C106" s="5">
        <f>F106+I106+L106+O106+U106+X106+AA106+AD106+R106</f>
        <v>50155133</v>
      </c>
      <c r="D106" s="5">
        <f>G106+J106+M106+P106+V106+Y106+AB106+AE106+S106</f>
        <v>54909771</v>
      </c>
      <c r="E106" s="6">
        <f>H106+K106+N106+Q106+W106+Z106+AC106+AF106+T106</f>
        <v>105064904</v>
      </c>
      <c r="F106" s="5">
        <v>50155133</v>
      </c>
      <c r="G106" s="5">
        <v>54909771</v>
      </c>
      <c r="H106" s="5">
        <f>F106+G106</f>
        <v>105064904</v>
      </c>
      <c r="I106" s="5">
        <v>0</v>
      </c>
      <c r="J106" s="5">
        <v>0</v>
      </c>
      <c r="K106" s="5">
        <f>I106+J106</f>
        <v>0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5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8">
        <f>AA106+AB106</f>
        <v>0</v>
      </c>
      <c r="AD106" s="5">
        <v>0</v>
      </c>
      <c r="AE106" s="5">
        <v>0</v>
      </c>
      <c r="AF106" s="6">
        <f>AD106+AE106</f>
        <v>0</v>
      </c>
    </row>
    <row r="107" spans="1:32" ht="19.5" customHeight="1">
      <c r="A107" s="53"/>
      <c r="B107" s="17" t="s">
        <v>3</v>
      </c>
      <c r="C107" s="5">
        <f t="shared" ref="C107:E109" si="40">F107+I107+L107+O107+U107+X107+AA107+AD107+R107</f>
        <v>221235</v>
      </c>
      <c r="D107" s="5">
        <f t="shared" si="40"/>
        <v>0</v>
      </c>
      <c r="E107" s="6">
        <f t="shared" si="40"/>
        <v>221235</v>
      </c>
      <c r="F107" s="5">
        <v>221235</v>
      </c>
      <c r="G107" s="5">
        <v>0</v>
      </c>
      <c r="H107" s="5">
        <f>F107+G107</f>
        <v>221235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5">
        <f>U107+V107</f>
        <v>0</v>
      </c>
      <c r="X107" s="5">
        <v>0</v>
      </c>
      <c r="Y107" s="5">
        <v>0</v>
      </c>
      <c r="Z107" s="8">
        <f>X107+Y107</f>
        <v>0</v>
      </c>
      <c r="AA107" s="5">
        <v>0</v>
      </c>
      <c r="AB107" s="5">
        <v>0</v>
      </c>
      <c r="AC107" s="8">
        <f>AA107+AB107</f>
        <v>0</v>
      </c>
      <c r="AD107" s="5">
        <v>0</v>
      </c>
      <c r="AE107" s="5">
        <v>0</v>
      </c>
      <c r="AF107" s="6">
        <f>AD107+AE107</f>
        <v>0</v>
      </c>
    </row>
    <row r="108" spans="1:32" ht="19.5" customHeight="1">
      <c r="A108" s="53"/>
      <c r="B108" s="17" t="s">
        <v>59</v>
      </c>
      <c r="C108" s="5">
        <f t="shared" si="40"/>
        <v>0</v>
      </c>
      <c r="D108" s="5">
        <f t="shared" si="40"/>
        <v>0</v>
      </c>
      <c r="E108" s="6">
        <f t="shared" si="40"/>
        <v>0</v>
      </c>
      <c r="F108" s="5">
        <v>0</v>
      </c>
      <c r="G108" s="5">
        <v>0</v>
      </c>
      <c r="H108" s="5">
        <f>F108+G108</f>
        <v>0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0</v>
      </c>
      <c r="V108" s="5">
        <v>0</v>
      </c>
      <c r="W108" s="5">
        <f>U108+V108</f>
        <v>0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8">
        <f>AA108+AB108</f>
        <v>0</v>
      </c>
      <c r="AD108" s="5">
        <v>0</v>
      </c>
      <c r="AE108" s="5">
        <v>0</v>
      </c>
      <c r="AF108" s="6">
        <f>AD108+AE108</f>
        <v>0</v>
      </c>
    </row>
    <row r="109" spans="1:32" ht="19.5" customHeight="1">
      <c r="A109" s="54"/>
      <c r="B109" s="17" t="s">
        <v>4</v>
      </c>
      <c r="C109" s="5">
        <f t="shared" si="40"/>
        <v>517372621</v>
      </c>
      <c r="D109" s="5">
        <f t="shared" si="40"/>
        <v>180437987</v>
      </c>
      <c r="E109" s="6">
        <f t="shared" si="40"/>
        <v>697810608</v>
      </c>
      <c r="F109" s="5">
        <v>359402538</v>
      </c>
      <c r="G109" s="5">
        <v>53104323</v>
      </c>
      <c r="H109" s="5">
        <f>F109+G109</f>
        <v>412506861</v>
      </c>
      <c r="I109" s="5">
        <v>0</v>
      </c>
      <c r="J109" s="5">
        <v>0</v>
      </c>
      <c r="K109" s="5">
        <f>I109+J109</f>
        <v>0</v>
      </c>
      <c r="L109" s="5">
        <v>0</v>
      </c>
      <c r="M109" s="5">
        <v>0</v>
      </c>
      <c r="N109" s="5">
        <f>L109+M109</f>
        <v>0</v>
      </c>
      <c r="O109" s="5">
        <v>0</v>
      </c>
      <c r="P109" s="5">
        <v>0</v>
      </c>
      <c r="Q109" s="5">
        <f>O109+P109</f>
        <v>0</v>
      </c>
      <c r="R109" s="5">
        <v>0</v>
      </c>
      <c r="S109" s="5">
        <v>0</v>
      </c>
      <c r="T109" s="5">
        <f>R109+S109</f>
        <v>0</v>
      </c>
      <c r="U109" s="5">
        <v>0</v>
      </c>
      <c r="V109" s="5">
        <v>0</v>
      </c>
      <c r="W109" s="5">
        <f>U109+V109</f>
        <v>0</v>
      </c>
      <c r="X109" s="5">
        <v>157970083</v>
      </c>
      <c r="Y109" s="5">
        <v>127333664</v>
      </c>
      <c r="Z109" s="8">
        <f>X109+Y109</f>
        <v>285303747</v>
      </c>
      <c r="AA109" s="5">
        <v>0</v>
      </c>
      <c r="AB109" s="5">
        <v>0</v>
      </c>
      <c r="AC109" s="8">
        <f>AA109+AB109</f>
        <v>0</v>
      </c>
      <c r="AD109" s="5">
        <v>0</v>
      </c>
      <c r="AE109" s="5">
        <v>0</v>
      </c>
      <c r="AF109" s="6">
        <f>AD109+AE109</f>
        <v>0</v>
      </c>
    </row>
    <row r="110" spans="1:32" ht="19.5" customHeight="1" thickBot="1">
      <c r="A110" s="22" t="s">
        <v>5</v>
      </c>
      <c r="B110" s="21"/>
      <c r="C110" s="9">
        <f t="shared" ref="C110:AF110" si="41">SUM(C106:C109)</f>
        <v>567748989</v>
      </c>
      <c r="D110" s="9">
        <f t="shared" si="41"/>
        <v>235347758</v>
      </c>
      <c r="E110" s="9">
        <f t="shared" si="41"/>
        <v>803096747</v>
      </c>
      <c r="F110" s="9">
        <f t="shared" si="41"/>
        <v>409778906</v>
      </c>
      <c r="G110" s="9">
        <f t="shared" si="41"/>
        <v>108014094</v>
      </c>
      <c r="H110" s="9">
        <f t="shared" si="41"/>
        <v>517793000</v>
      </c>
      <c r="I110" s="9">
        <f t="shared" si="41"/>
        <v>0</v>
      </c>
      <c r="J110" s="9">
        <f t="shared" si="41"/>
        <v>0</v>
      </c>
      <c r="K110" s="9">
        <f t="shared" si="41"/>
        <v>0</v>
      </c>
      <c r="L110" s="9">
        <f t="shared" si="41"/>
        <v>0</v>
      </c>
      <c r="M110" s="9">
        <f t="shared" si="41"/>
        <v>0</v>
      </c>
      <c r="N110" s="9">
        <f t="shared" si="41"/>
        <v>0</v>
      </c>
      <c r="O110" s="9">
        <f t="shared" si="41"/>
        <v>0</v>
      </c>
      <c r="P110" s="9">
        <f t="shared" si="41"/>
        <v>0</v>
      </c>
      <c r="Q110" s="9">
        <f t="shared" si="41"/>
        <v>0</v>
      </c>
      <c r="R110" s="9">
        <f t="shared" si="41"/>
        <v>0</v>
      </c>
      <c r="S110" s="9">
        <f t="shared" si="41"/>
        <v>0</v>
      </c>
      <c r="T110" s="9">
        <f t="shared" si="41"/>
        <v>0</v>
      </c>
      <c r="U110" s="9">
        <f t="shared" si="41"/>
        <v>0</v>
      </c>
      <c r="V110" s="9">
        <f t="shared" si="41"/>
        <v>0</v>
      </c>
      <c r="W110" s="9">
        <f t="shared" si="41"/>
        <v>0</v>
      </c>
      <c r="X110" s="9">
        <f t="shared" si="41"/>
        <v>157970083</v>
      </c>
      <c r="Y110" s="9">
        <f t="shared" si="41"/>
        <v>127333664</v>
      </c>
      <c r="Z110" s="9">
        <f t="shared" si="41"/>
        <v>285303747</v>
      </c>
      <c r="AA110" s="9">
        <f t="shared" si="41"/>
        <v>0</v>
      </c>
      <c r="AB110" s="9">
        <f t="shared" si="41"/>
        <v>0</v>
      </c>
      <c r="AC110" s="9">
        <f t="shared" si="41"/>
        <v>0</v>
      </c>
      <c r="AD110" s="9">
        <f t="shared" si="41"/>
        <v>0</v>
      </c>
      <c r="AE110" s="9">
        <f t="shared" si="41"/>
        <v>0</v>
      </c>
      <c r="AF110" s="9">
        <f t="shared" si="41"/>
        <v>0</v>
      </c>
    </row>
    <row r="111" spans="1:32" ht="19.5" customHeight="1">
      <c r="A111" s="52" t="s">
        <v>41</v>
      </c>
      <c r="B111" s="18" t="s">
        <v>2</v>
      </c>
      <c r="C111" s="5">
        <f>F111+I111+L111+O111+U111+X111+AA111+AD111+R111</f>
        <v>377728600</v>
      </c>
      <c r="D111" s="5">
        <f>G111+J111+M111+P111+V111+Y111+AB111+AE111+S111</f>
        <v>51644570</v>
      </c>
      <c r="E111" s="6">
        <f>H111+K111+N111+Q111+W111+Z111+AC111+AF111+T111</f>
        <v>429373170</v>
      </c>
      <c r="F111" s="5">
        <v>2408344</v>
      </c>
      <c r="G111" s="5">
        <v>24415873</v>
      </c>
      <c r="H111" s="5">
        <f>F111+G111</f>
        <v>26824217</v>
      </c>
      <c r="I111" s="5">
        <v>246010</v>
      </c>
      <c r="J111" s="5">
        <v>0</v>
      </c>
      <c r="K111" s="5">
        <f>I111+J111</f>
        <v>246010</v>
      </c>
      <c r="L111" s="5">
        <v>0</v>
      </c>
      <c r="M111" s="5">
        <v>0</v>
      </c>
      <c r="N111" s="5">
        <f>L111+M111</f>
        <v>0</v>
      </c>
      <c r="O111" s="5">
        <v>0</v>
      </c>
      <c r="P111" s="5">
        <v>0</v>
      </c>
      <c r="Q111" s="5">
        <f>O111+P111</f>
        <v>0</v>
      </c>
      <c r="R111" s="5">
        <v>0</v>
      </c>
      <c r="S111" s="5">
        <v>0</v>
      </c>
      <c r="T111" s="5">
        <f>R111+S111</f>
        <v>0</v>
      </c>
      <c r="U111" s="5">
        <v>4076053</v>
      </c>
      <c r="V111" s="5">
        <v>2219188</v>
      </c>
      <c r="W111" s="5">
        <f>U111+V111</f>
        <v>6295241</v>
      </c>
      <c r="X111" s="5">
        <v>367811443</v>
      </c>
      <c r="Y111" s="5">
        <v>22434989</v>
      </c>
      <c r="Z111" s="8">
        <f>X111+Y111</f>
        <v>390246432</v>
      </c>
      <c r="AA111" s="5">
        <v>3186750</v>
      </c>
      <c r="AB111" s="5">
        <v>2574520</v>
      </c>
      <c r="AC111" s="8">
        <f>AA111+AB111</f>
        <v>5761270</v>
      </c>
      <c r="AD111" s="5">
        <v>0</v>
      </c>
      <c r="AE111" s="5">
        <v>0</v>
      </c>
      <c r="AF111" s="6">
        <f>AD111+AE111</f>
        <v>0</v>
      </c>
    </row>
    <row r="112" spans="1:32" ht="19.5" customHeight="1">
      <c r="A112" s="53"/>
      <c r="B112" s="17" t="s">
        <v>3</v>
      </c>
      <c r="C112" s="5">
        <f t="shared" ref="C112:E114" si="42">F112+I112+L112+O112+U112+X112+AA112+AD112+R112</f>
        <v>1840338480</v>
      </c>
      <c r="D112" s="5">
        <f t="shared" si="42"/>
        <v>519189239</v>
      </c>
      <c r="E112" s="6">
        <f t="shared" si="42"/>
        <v>2359527719</v>
      </c>
      <c r="F112" s="5">
        <v>0</v>
      </c>
      <c r="G112" s="5">
        <v>0</v>
      </c>
      <c r="H112" s="5">
        <f>F112+G112</f>
        <v>0</v>
      </c>
      <c r="I112" s="5">
        <v>0</v>
      </c>
      <c r="J112" s="5">
        <v>0</v>
      </c>
      <c r="K112" s="5">
        <f>I112+J112</f>
        <v>0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0</v>
      </c>
      <c r="T112" s="5">
        <f>R112+S112</f>
        <v>0</v>
      </c>
      <c r="U112" s="5">
        <v>0</v>
      </c>
      <c r="V112" s="5">
        <v>0</v>
      </c>
      <c r="W112" s="5">
        <f>U112+V112</f>
        <v>0</v>
      </c>
      <c r="X112" s="5">
        <v>330920539</v>
      </c>
      <c r="Y112" s="5">
        <v>0</v>
      </c>
      <c r="Z112" s="8">
        <f>X112+Y112</f>
        <v>330920539</v>
      </c>
      <c r="AA112" s="5">
        <v>1509417941</v>
      </c>
      <c r="AB112" s="5">
        <v>519189239</v>
      </c>
      <c r="AC112" s="8">
        <f>AA112+AB112</f>
        <v>2028607180</v>
      </c>
      <c r="AD112" s="5">
        <v>0</v>
      </c>
      <c r="AE112" s="5">
        <v>0</v>
      </c>
      <c r="AF112" s="6">
        <f>AD112+AE112</f>
        <v>0</v>
      </c>
    </row>
    <row r="113" spans="1:32" ht="19.5" customHeight="1">
      <c r="A113" s="53"/>
      <c r="B113" s="17" t="s">
        <v>59</v>
      </c>
      <c r="C113" s="5">
        <f t="shared" si="42"/>
        <v>186458590</v>
      </c>
      <c r="D113" s="5">
        <f t="shared" si="42"/>
        <v>115019240</v>
      </c>
      <c r="E113" s="6">
        <f t="shared" si="42"/>
        <v>301477830</v>
      </c>
      <c r="F113" s="5">
        <v>0</v>
      </c>
      <c r="G113" s="5">
        <v>0</v>
      </c>
      <c r="H113" s="5">
        <f>F113+G113</f>
        <v>0</v>
      </c>
      <c r="I113" s="5">
        <v>0</v>
      </c>
      <c r="J113" s="5">
        <v>0</v>
      </c>
      <c r="K113" s="5">
        <f>I113+J113</f>
        <v>0</v>
      </c>
      <c r="L113" s="5">
        <v>0</v>
      </c>
      <c r="M113" s="5">
        <v>0</v>
      </c>
      <c r="N113" s="5">
        <f>L113+M113</f>
        <v>0</v>
      </c>
      <c r="O113" s="5">
        <v>0</v>
      </c>
      <c r="P113" s="5">
        <v>0</v>
      </c>
      <c r="Q113" s="5">
        <f>O113+P113</f>
        <v>0</v>
      </c>
      <c r="R113" s="5">
        <v>0</v>
      </c>
      <c r="S113" s="5">
        <v>0</v>
      </c>
      <c r="T113" s="5">
        <f>R113+S113</f>
        <v>0</v>
      </c>
      <c r="U113" s="5">
        <v>0</v>
      </c>
      <c r="V113" s="5">
        <v>0</v>
      </c>
      <c r="W113" s="5">
        <f>U113+V113</f>
        <v>0</v>
      </c>
      <c r="X113" s="5">
        <v>0</v>
      </c>
      <c r="Y113" s="5">
        <v>0</v>
      </c>
      <c r="Z113" s="8">
        <f>X113+Y113</f>
        <v>0</v>
      </c>
      <c r="AA113" s="5">
        <v>186458590</v>
      </c>
      <c r="AB113" s="5">
        <v>115019240</v>
      </c>
      <c r="AC113" s="8">
        <f>AA113+AB113</f>
        <v>301477830</v>
      </c>
      <c r="AD113" s="5">
        <v>0</v>
      </c>
      <c r="AE113" s="5">
        <v>0</v>
      </c>
      <c r="AF113" s="6">
        <f>AD113+AE113</f>
        <v>0</v>
      </c>
    </row>
    <row r="114" spans="1:32" ht="19.5" customHeight="1">
      <c r="A114" s="54"/>
      <c r="B114" s="17" t="s">
        <v>4</v>
      </c>
      <c r="C114" s="5">
        <f t="shared" si="42"/>
        <v>37239021</v>
      </c>
      <c r="D114" s="5">
        <f t="shared" si="42"/>
        <v>102395923</v>
      </c>
      <c r="E114" s="6">
        <f t="shared" si="42"/>
        <v>139634944</v>
      </c>
      <c r="F114" s="5">
        <v>503642</v>
      </c>
      <c r="G114" s="5">
        <v>50168614</v>
      </c>
      <c r="H114" s="5">
        <f>F114+G114</f>
        <v>50672256</v>
      </c>
      <c r="I114" s="5">
        <v>0</v>
      </c>
      <c r="J114" s="5">
        <v>0</v>
      </c>
      <c r="K114" s="5">
        <f>I114+J114</f>
        <v>0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0</v>
      </c>
      <c r="S114" s="5">
        <v>0</v>
      </c>
      <c r="T114" s="5">
        <f>R114+S114</f>
        <v>0</v>
      </c>
      <c r="U114" s="5">
        <v>22777742</v>
      </c>
      <c r="V114" s="5">
        <v>20074451</v>
      </c>
      <c r="W114" s="5">
        <f>U114+V114</f>
        <v>42852193</v>
      </c>
      <c r="X114" s="5">
        <v>13957637</v>
      </c>
      <c r="Y114" s="5">
        <v>32152858</v>
      </c>
      <c r="Z114" s="8">
        <f>X114+Y114</f>
        <v>46110495</v>
      </c>
      <c r="AA114" s="5">
        <v>0</v>
      </c>
      <c r="AB114" s="5">
        <v>0</v>
      </c>
      <c r="AC114" s="8">
        <f>AA114+AB114</f>
        <v>0</v>
      </c>
      <c r="AD114" s="5">
        <v>0</v>
      </c>
      <c r="AE114" s="5">
        <v>0</v>
      </c>
      <c r="AF114" s="6">
        <f>AD114+AE114</f>
        <v>0</v>
      </c>
    </row>
    <row r="115" spans="1:32" ht="19.5" customHeight="1" thickBot="1">
      <c r="A115" s="22" t="s">
        <v>5</v>
      </c>
      <c r="B115" s="21"/>
      <c r="C115" s="9">
        <f t="shared" ref="C115:AF115" si="43">SUM(C111:C114)</f>
        <v>2441764691</v>
      </c>
      <c r="D115" s="9">
        <f t="shared" si="43"/>
        <v>788248972</v>
      </c>
      <c r="E115" s="9">
        <f t="shared" si="43"/>
        <v>3230013663</v>
      </c>
      <c r="F115" s="9">
        <f t="shared" si="43"/>
        <v>2911986</v>
      </c>
      <c r="G115" s="9">
        <f t="shared" si="43"/>
        <v>74584487</v>
      </c>
      <c r="H115" s="9">
        <f t="shared" si="43"/>
        <v>77496473</v>
      </c>
      <c r="I115" s="9">
        <f t="shared" si="43"/>
        <v>246010</v>
      </c>
      <c r="J115" s="9">
        <f t="shared" si="43"/>
        <v>0</v>
      </c>
      <c r="K115" s="9">
        <f t="shared" si="43"/>
        <v>246010</v>
      </c>
      <c r="L115" s="9">
        <f t="shared" si="43"/>
        <v>0</v>
      </c>
      <c r="M115" s="9">
        <f t="shared" si="43"/>
        <v>0</v>
      </c>
      <c r="N115" s="9">
        <f t="shared" si="43"/>
        <v>0</v>
      </c>
      <c r="O115" s="9">
        <f t="shared" si="43"/>
        <v>0</v>
      </c>
      <c r="P115" s="9">
        <f t="shared" si="43"/>
        <v>0</v>
      </c>
      <c r="Q115" s="9">
        <f t="shared" si="43"/>
        <v>0</v>
      </c>
      <c r="R115" s="9">
        <f t="shared" si="43"/>
        <v>0</v>
      </c>
      <c r="S115" s="9">
        <f t="shared" si="43"/>
        <v>0</v>
      </c>
      <c r="T115" s="9">
        <f t="shared" si="43"/>
        <v>0</v>
      </c>
      <c r="U115" s="9">
        <f t="shared" si="43"/>
        <v>26853795</v>
      </c>
      <c r="V115" s="9">
        <f t="shared" si="43"/>
        <v>22293639</v>
      </c>
      <c r="W115" s="9">
        <f t="shared" si="43"/>
        <v>49147434</v>
      </c>
      <c r="X115" s="9">
        <f t="shared" si="43"/>
        <v>712689619</v>
      </c>
      <c r="Y115" s="9">
        <f t="shared" si="43"/>
        <v>54587847</v>
      </c>
      <c r="Z115" s="9">
        <f t="shared" si="43"/>
        <v>767277466</v>
      </c>
      <c r="AA115" s="9">
        <f t="shared" si="43"/>
        <v>1699063281</v>
      </c>
      <c r="AB115" s="9">
        <f t="shared" si="43"/>
        <v>636782999</v>
      </c>
      <c r="AC115" s="9">
        <f t="shared" si="43"/>
        <v>2335846280</v>
      </c>
      <c r="AD115" s="9">
        <f t="shared" si="43"/>
        <v>0</v>
      </c>
      <c r="AE115" s="9">
        <f t="shared" si="43"/>
        <v>0</v>
      </c>
      <c r="AF115" s="9">
        <f t="shared" si="43"/>
        <v>0</v>
      </c>
    </row>
    <row r="116" spans="1:32" ht="19.5" customHeight="1">
      <c r="A116" s="52" t="s">
        <v>42</v>
      </c>
      <c r="B116" s="18" t="s">
        <v>2</v>
      </c>
      <c r="C116" s="5">
        <f>F116+I116+L116+O116+U116+X116+AA116+AD116+R116</f>
        <v>0</v>
      </c>
      <c r="D116" s="5">
        <f>G116+J116+M116+P116+V116+Y116+AB116+AE116+S116</f>
        <v>0</v>
      </c>
      <c r="E116" s="6">
        <f>H116+K116+N116+Q116+W116+Z116+AC116+AF116+T116</f>
        <v>0</v>
      </c>
      <c r="F116" s="5">
        <v>0</v>
      </c>
      <c r="G116" s="5">
        <v>0</v>
      </c>
      <c r="H116" s="5">
        <f>F116+G116</f>
        <v>0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5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8">
        <f>AA116+AB116</f>
        <v>0</v>
      </c>
      <c r="AD116" s="5">
        <v>0</v>
      </c>
      <c r="AE116" s="5">
        <v>0</v>
      </c>
      <c r="AF116" s="6">
        <f>AD116+AE116</f>
        <v>0</v>
      </c>
    </row>
    <row r="117" spans="1:32" ht="19.5" customHeight="1">
      <c r="A117" s="53"/>
      <c r="B117" s="17" t="s">
        <v>3</v>
      </c>
      <c r="C117" s="5">
        <f t="shared" ref="C117:E119" si="44">F117+I117+L117+O117+U117+X117+AA117+AD117+R117</f>
        <v>0</v>
      </c>
      <c r="D117" s="5">
        <f t="shared" si="44"/>
        <v>0</v>
      </c>
      <c r="E117" s="6">
        <f t="shared" si="44"/>
        <v>0</v>
      </c>
      <c r="F117" s="5">
        <v>0</v>
      </c>
      <c r="G117" s="5">
        <v>0</v>
      </c>
      <c r="H117" s="5">
        <f>F117+G117</f>
        <v>0</v>
      </c>
      <c r="I117" s="5">
        <v>0</v>
      </c>
      <c r="J117" s="5">
        <v>0</v>
      </c>
      <c r="K117" s="5">
        <f>I117+J117</f>
        <v>0</v>
      </c>
      <c r="L117" s="5">
        <v>0</v>
      </c>
      <c r="M117" s="5">
        <v>0</v>
      </c>
      <c r="N117" s="5">
        <f>L117+M117</f>
        <v>0</v>
      </c>
      <c r="O117" s="5">
        <v>0</v>
      </c>
      <c r="P117" s="5">
        <v>0</v>
      </c>
      <c r="Q117" s="5">
        <f>O117+P117</f>
        <v>0</v>
      </c>
      <c r="R117" s="5">
        <v>0</v>
      </c>
      <c r="S117" s="5">
        <v>0</v>
      </c>
      <c r="T117" s="5">
        <f>R117+S117</f>
        <v>0</v>
      </c>
      <c r="U117" s="5">
        <v>0</v>
      </c>
      <c r="V117" s="5">
        <v>0</v>
      </c>
      <c r="W117" s="5">
        <f>U117+V117</f>
        <v>0</v>
      </c>
      <c r="X117" s="5">
        <v>0</v>
      </c>
      <c r="Y117" s="5">
        <v>0</v>
      </c>
      <c r="Z117" s="8">
        <f>X117+Y117</f>
        <v>0</v>
      </c>
      <c r="AA117" s="5">
        <v>0</v>
      </c>
      <c r="AB117" s="5">
        <v>0</v>
      </c>
      <c r="AC117" s="8">
        <f>AA117+AB117</f>
        <v>0</v>
      </c>
      <c r="AD117" s="5">
        <v>0</v>
      </c>
      <c r="AE117" s="5">
        <v>0</v>
      </c>
      <c r="AF117" s="6">
        <f>AD117+AE117</f>
        <v>0</v>
      </c>
    </row>
    <row r="118" spans="1:32" ht="19.5" customHeight="1">
      <c r="A118" s="53"/>
      <c r="B118" s="17" t="s">
        <v>59</v>
      </c>
      <c r="C118" s="5">
        <f t="shared" si="44"/>
        <v>0</v>
      </c>
      <c r="D118" s="5">
        <f t="shared" si="44"/>
        <v>0</v>
      </c>
      <c r="E118" s="6">
        <f t="shared" si="44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5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8">
        <f>AA118+AB118</f>
        <v>0</v>
      </c>
      <c r="AD118" s="5">
        <v>0</v>
      </c>
      <c r="AE118" s="5">
        <v>0</v>
      </c>
      <c r="AF118" s="6">
        <f>AD118+AE118</f>
        <v>0</v>
      </c>
    </row>
    <row r="119" spans="1:32" ht="19.5" customHeight="1">
      <c r="A119" s="54"/>
      <c r="B119" s="17" t="s">
        <v>4</v>
      </c>
      <c r="C119" s="5">
        <f t="shared" si="44"/>
        <v>7079241</v>
      </c>
      <c r="D119" s="5">
        <f t="shared" si="44"/>
        <v>0</v>
      </c>
      <c r="E119" s="6">
        <f t="shared" si="44"/>
        <v>7079241</v>
      </c>
      <c r="F119" s="5">
        <v>3516723</v>
      </c>
      <c r="G119" s="5">
        <v>0</v>
      </c>
      <c r="H119" s="5">
        <f>F119+G119</f>
        <v>3516723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5">
        <f>U119+V119</f>
        <v>0</v>
      </c>
      <c r="X119" s="5">
        <v>3562518</v>
      </c>
      <c r="Y119" s="5">
        <v>0</v>
      </c>
      <c r="Z119" s="8">
        <f>X119+Y119</f>
        <v>3562518</v>
      </c>
      <c r="AA119" s="5">
        <v>0</v>
      </c>
      <c r="AB119" s="5">
        <v>0</v>
      </c>
      <c r="AC119" s="8">
        <f>AA119+AB119</f>
        <v>0</v>
      </c>
      <c r="AD119" s="5">
        <v>0</v>
      </c>
      <c r="AE119" s="5">
        <v>0</v>
      </c>
      <c r="AF119" s="6">
        <f>AD119+AE119</f>
        <v>0</v>
      </c>
    </row>
    <row r="120" spans="1:32" ht="19.5" customHeight="1" thickBot="1">
      <c r="A120" s="22" t="s">
        <v>5</v>
      </c>
      <c r="B120" s="21"/>
      <c r="C120" s="9">
        <f t="shared" ref="C120:AF120" si="45">SUM(C116:C119)</f>
        <v>7079241</v>
      </c>
      <c r="D120" s="9">
        <f t="shared" si="45"/>
        <v>0</v>
      </c>
      <c r="E120" s="9">
        <f t="shared" si="45"/>
        <v>7079241</v>
      </c>
      <c r="F120" s="9">
        <f t="shared" si="45"/>
        <v>3516723</v>
      </c>
      <c r="G120" s="9">
        <f t="shared" si="45"/>
        <v>0</v>
      </c>
      <c r="H120" s="9">
        <f t="shared" si="45"/>
        <v>3516723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0</v>
      </c>
      <c r="S120" s="9">
        <f t="shared" si="45"/>
        <v>0</v>
      </c>
      <c r="T120" s="9">
        <f t="shared" si="45"/>
        <v>0</v>
      </c>
      <c r="U120" s="9">
        <f t="shared" si="45"/>
        <v>0</v>
      </c>
      <c r="V120" s="9">
        <f t="shared" si="45"/>
        <v>0</v>
      </c>
      <c r="W120" s="9">
        <f t="shared" si="45"/>
        <v>0</v>
      </c>
      <c r="X120" s="9">
        <f t="shared" si="45"/>
        <v>3562518</v>
      </c>
      <c r="Y120" s="9">
        <f t="shared" si="45"/>
        <v>0</v>
      </c>
      <c r="Z120" s="9">
        <f t="shared" si="45"/>
        <v>3562518</v>
      </c>
      <c r="AA120" s="9">
        <f t="shared" si="45"/>
        <v>0</v>
      </c>
      <c r="AB120" s="9">
        <f t="shared" si="45"/>
        <v>0</v>
      </c>
      <c r="AC120" s="9">
        <f t="shared" si="45"/>
        <v>0</v>
      </c>
      <c r="AD120" s="9">
        <f t="shared" si="45"/>
        <v>0</v>
      </c>
      <c r="AE120" s="9">
        <f t="shared" si="45"/>
        <v>0</v>
      </c>
      <c r="AF120" s="9">
        <f t="shared" si="45"/>
        <v>0</v>
      </c>
    </row>
    <row r="121" spans="1:32" ht="19.5" customHeight="1">
      <c r="A121" s="52" t="s">
        <v>43</v>
      </c>
      <c r="B121" s="18" t="s">
        <v>2</v>
      </c>
      <c r="C121" s="5">
        <f>F121+I121+L121+O121+U121+X121+AA121+AD121+R121</f>
        <v>0</v>
      </c>
      <c r="D121" s="5">
        <f>G121+J121+M121+P121+V121+Y121+AB121+AE121+S121</f>
        <v>0</v>
      </c>
      <c r="E121" s="6">
        <f>H121+K121+N121+Q121+W121+Z121+AC121+AF121+T121</f>
        <v>0</v>
      </c>
      <c r="F121" s="5">
        <v>0</v>
      </c>
      <c r="G121" s="5">
        <v>0</v>
      </c>
      <c r="H121" s="5">
        <f>F121+G121</f>
        <v>0</v>
      </c>
      <c r="I121" s="5">
        <v>0</v>
      </c>
      <c r="J121" s="5">
        <v>0</v>
      </c>
      <c r="K121" s="5">
        <f>I121+J121</f>
        <v>0</v>
      </c>
      <c r="L121" s="5">
        <v>0</v>
      </c>
      <c r="M121" s="5">
        <v>0</v>
      </c>
      <c r="N121" s="5">
        <f>L121+M121</f>
        <v>0</v>
      </c>
      <c r="O121" s="5">
        <v>0</v>
      </c>
      <c r="P121" s="5">
        <v>0</v>
      </c>
      <c r="Q121" s="5">
        <f>O121+P121</f>
        <v>0</v>
      </c>
      <c r="R121" s="5">
        <v>0</v>
      </c>
      <c r="S121" s="5">
        <v>0</v>
      </c>
      <c r="T121" s="5">
        <f>R121+S121</f>
        <v>0</v>
      </c>
      <c r="U121" s="5">
        <v>0</v>
      </c>
      <c r="V121" s="5">
        <v>0</v>
      </c>
      <c r="W121" s="5">
        <f>U121+V121</f>
        <v>0</v>
      </c>
      <c r="X121" s="5">
        <v>0</v>
      </c>
      <c r="Y121" s="5">
        <v>0</v>
      </c>
      <c r="Z121" s="8">
        <f>X121+Y121</f>
        <v>0</v>
      </c>
      <c r="AA121" s="5">
        <v>0</v>
      </c>
      <c r="AB121" s="5">
        <v>0</v>
      </c>
      <c r="AC121" s="8">
        <f>AA121+AB121</f>
        <v>0</v>
      </c>
      <c r="AD121" s="5">
        <v>0</v>
      </c>
      <c r="AE121" s="5">
        <v>0</v>
      </c>
      <c r="AF121" s="6">
        <f>AD121+AE121</f>
        <v>0</v>
      </c>
    </row>
    <row r="122" spans="1:32" ht="19.5" customHeight="1">
      <c r="A122" s="53"/>
      <c r="B122" s="17" t="s">
        <v>3</v>
      </c>
      <c r="C122" s="5">
        <f t="shared" ref="C122:E124" si="46">F122+I122+L122+O122+U122+X122+AA122+AD122+R122</f>
        <v>0</v>
      </c>
      <c r="D122" s="5">
        <f t="shared" si="46"/>
        <v>0</v>
      </c>
      <c r="E122" s="6">
        <f t="shared" si="46"/>
        <v>0</v>
      </c>
      <c r="F122" s="5">
        <v>0</v>
      </c>
      <c r="G122" s="5">
        <v>0</v>
      </c>
      <c r="H122" s="5">
        <f>F122+G122</f>
        <v>0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0</v>
      </c>
      <c r="P122" s="5">
        <v>0</v>
      </c>
      <c r="Q122" s="5">
        <f>O122+P122</f>
        <v>0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5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8">
        <f>AA122+AB122</f>
        <v>0</v>
      </c>
      <c r="AD122" s="5">
        <v>0</v>
      </c>
      <c r="AE122" s="5">
        <v>0</v>
      </c>
      <c r="AF122" s="6">
        <f>AD122+AE122</f>
        <v>0</v>
      </c>
    </row>
    <row r="123" spans="1:32" ht="19.5" customHeight="1">
      <c r="A123" s="53"/>
      <c r="B123" s="17" t="s">
        <v>59</v>
      </c>
      <c r="C123" s="5">
        <f t="shared" si="46"/>
        <v>0</v>
      </c>
      <c r="D123" s="5">
        <f t="shared" si="46"/>
        <v>0</v>
      </c>
      <c r="E123" s="6">
        <f t="shared" si="46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5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8">
        <f>AA123+AB123</f>
        <v>0</v>
      </c>
      <c r="AD123" s="5">
        <v>0</v>
      </c>
      <c r="AE123" s="5">
        <v>0</v>
      </c>
      <c r="AF123" s="6">
        <f>AD123+AE123</f>
        <v>0</v>
      </c>
    </row>
    <row r="124" spans="1:32" ht="19.5" customHeight="1">
      <c r="A124" s="54"/>
      <c r="B124" s="17" t="s">
        <v>4</v>
      </c>
      <c r="C124" s="5">
        <f t="shared" si="46"/>
        <v>12125164</v>
      </c>
      <c r="D124" s="5">
        <f t="shared" si="46"/>
        <v>48331154</v>
      </c>
      <c r="E124" s="6">
        <f t="shared" si="46"/>
        <v>60456318</v>
      </c>
      <c r="F124" s="5">
        <v>4093147</v>
      </c>
      <c r="G124" s="5">
        <v>5993230</v>
      </c>
      <c r="H124" s="5">
        <f>F124+G124</f>
        <v>10086377</v>
      </c>
      <c r="I124" s="5">
        <v>0</v>
      </c>
      <c r="J124" s="5">
        <v>0</v>
      </c>
      <c r="K124" s="5">
        <f>I124+J124</f>
        <v>0</v>
      </c>
      <c r="L124" s="5">
        <v>2552792</v>
      </c>
      <c r="M124" s="5">
        <v>0</v>
      </c>
      <c r="N124" s="5">
        <f>L124+M124</f>
        <v>2552792</v>
      </c>
      <c r="O124" s="5">
        <v>5479225</v>
      </c>
      <c r="P124" s="5">
        <v>10756597</v>
      </c>
      <c r="Q124" s="5">
        <f>O124+P124</f>
        <v>16235822</v>
      </c>
      <c r="R124" s="5">
        <v>0</v>
      </c>
      <c r="S124" s="5">
        <v>0</v>
      </c>
      <c r="T124" s="5">
        <f>R124+S124</f>
        <v>0</v>
      </c>
      <c r="U124" s="5">
        <v>0</v>
      </c>
      <c r="V124" s="5">
        <v>0</v>
      </c>
      <c r="W124" s="5">
        <f>U124+V124</f>
        <v>0</v>
      </c>
      <c r="X124" s="5">
        <v>0</v>
      </c>
      <c r="Y124" s="5">
        <v>31581327</v>
      </c>
      <c r="Z124" s="8">
        <f>X124+Y124</f>
        <v>31581327</v>
      </c>
      <c r="AA124" s="5">
        <v>0</v>
      </c>
      <c r="AB124" s="5">
        <v>0</v>
      </c>
      <c r="AC124" s="8">
        <f>AA124+AB124</f>
        <v>0</v>
      </c>
      <c r="AD124" s="5">
        <v>0</v>
      </c>
      <c r="AE124" s="5">
        <v>0</v>
      </c>
      <c r="AF124" s="6">
        <f>AD124+AE124</f>
        <v>0</v>
      </c>
    </row>
    <row r="125" spans="1:32" ht="19.5" customHeight="1" thickBot="1">
      <c r="A125" s="22" t="s">
        <v>5</v>
      </c>
      <c r="B125" s="21"/>
      <c r="C125" s="9">
        <f t="shared" ref="C125:AF125" si="47">SUM(C121:C124)</f>
        <v>12125164</v>
      </c>
      <c r="D125" s="9">
        <f t="shared" si="47"/>
        <v>48331154</v>
      </c>
      <c r="E125" s="9">
        <f t="shared" si="47"/>
        <v>60456318</v>
      </c>
      <c r="F125" s="9">
        <f t="shared" si="47"/>
        <v>4093147</v>
      </c>
      <c r="G125" s="9">
        <f t="shared" si="47"/>
        <v>5993230</v>
      </c>
      <c r="H125" s="9">
        <f t="shared" si="47"/>
        <v>10086377</v>
      </c>
      <c r="I125" s="9">
        <f t="shared" si="47"/>
        <v>0</v>
      </c>
      <c r="J125" s="9">
        <f t="shared" si="47"/>
        <v>0</v>
      </c>
      <c r="K125" s="9">
        <f t="shared" si="47"/>
        <v>0</v>
      </c>
      <c r="L125" s="9">
        <f t="shared" si="47"/>
        <v>2552792</v>
      </c>
      <c r="M125" s="9">
        <f t="shared" si="47"/>
        <v>0</v>
      </c>
      <c r="N125" s="9">
        <f t="shared" si="47"/>
        <v>2552792</v>
      </c>
      <c r="O125" s="9">
        <f t="shared" si="47"/>
        <v>5479225</v>
      </c>
      <c r="P125" s="9">
        <f t="shared" si="47"/>
        <v>10756597</v>
      </c>
      <c r="Q125" s="9">
        <f t="shared" si="47"/>
        <v>16235822</v>
      </c>
      <c r="R125" s="9">
        <f t="shared" si="47"/>
        <v>0</v>
      </c>
      <c r="S125" s="9">
        <f t="shared" si="47"/>
        <v>0</v>
      </c>
      <c r="T125" s="9">
        <f t="shared" si="47"/>
        <v>0</v>
      </c>
      <c r="U125" s="9">
        <f t="shared" si="47"/>
        <v>0</v>
      </c>
      <c r="V125" s="9">
        <f t="shared" si="47"/>
        <v>0</v>
      </c>
      <c r="W125" s="9">
        <f t="shared" si="47"/>
        <v>0</v>
      </c>
      <c r="X125" s="9">
        <f t="shared" si="47"/>
        <v>0</v>
      </c>
      <c r="Y125" s="9">
        <f t="shared" si="47"/>
        <v>31581327</v>
      </c>
      <c r="Z125" s="9">
        <f t="shared" si="47"/>
        <v>31581327</v>
      </c>
      <c r="AA125" s="9">
        <f t="shared" si="47"/>
        <v>0</v>
      </c>
      <c r="AB125" s="9">
        <f t="shared" si="47"/>
        <v>0</v>
      </c>
      <c r="AC125" s="9">
        <f t="shared" si="47"/>
        <v>0</v>
      </c>
      <c r="AD125" s="9">
        <f t="shared" si="47"/>
        <v>0</v>
      </c>
      <c r="AE125" s="9">
        <f t="shared" si="47"/>
        <v>0</v>
      </c>
      <c r="AF125" s="9">
        <f t="shared" si="47"/>
        <v>0</v>
      </c>
    </row>
    <row r="126" spans="1:32" ht="19.5" customHeight="1">
      <c r="A126" s="52" t="s">
        <v>44</v>
      </c>
      <c r="B126" s="18" t="s">
        <v>2</v>
      </c>
      <c r="C126" s="5">
        <f>F126+I126+L126+O126+U126+X126+AA126+AD126+R126</f>
        <v>0</v>
      </c>
      <c r="D126" s="5">
        <f>G126+J126+M126+P126+V126+Y126+AB126+AE126+S126</f>
        <v>362949</v>
      </c>
      <c r="E126" s="6">
        <f>H126+K126+N126+Q126+W126+Z126+AC126+AF126+T126</f>
        <v>362949</v>
      </c>
      <c r="F126" s="5">
        <v>0</v>
      </c>
      <c r="G126" s="5">
        <v>362949</v>
      </c>
      <c r="H126" s="5">
        <f>F126+G126</f>
        <v>362949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5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8">
        <f>AA126+AB126</f>
        <v>0</v>
      </c>
      <c r="AD126" s="5">
        <v>0</v>
      </c>
      <c r="AE126" s="5">
        <v>0</v>
      </c>
      <c r="AF126" s="6">
        <f>AD126+AE126</f>
        <v>0</v>
      </c>
    </row>
    <row r="127" spans="1:32" ht="19.5" customHeight="1">
      <c r="A127" s="53"/>
      <c r="B127" s="17" t="s">
        <v>3</v>
      </c>
      <c r="C127" s="5">
        <f t="shared" ref="C127:E129" si="48">F127+I127+L127+O127+U127+X127+AA127+AD127+R127</f>
        <v>0</v>
      </c>
      <c r="D127" s="5">
        <f t="shared" si="48"/>
        <v>0</v>
      </c>
      <c r="E127" s="6">
        <f t="shared" si="48"/>
        <v>0</v>
      </c>
      <c r="F127" s="5">
        <v>0</v>
      </c>
      <c r="G127" s="5">
        <v>0</v>
      </c>
      <c r="H127" s="5">
        <f>F127+G127</f>
        <v>0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0</v>
      </c>
      <c r="W127" s="5">
        <f>U127+V127</f>
        <v>0</v>
      </c>
      <c r="X127" s="5">
        <v>0</v>
      </c>
      <c r="Y127" s="5">
        <v>0</v>
      </c>
      <c r="Z127" s="8">
        <f>X127+Y127</f>
        <v>0</v>
      </c>
      <c r="AA127" s="5">
        <v>0</v>
      </c>
      <c r="AB127" s="5">
        <v>0</v>
      </c>
      <c r="AC127" s="8">
        <f>AA127+AB127</f>
        <v>0</v>
      </c>
      <c r="AD127" s="5">
        <v>0</v>
      </c>
      <c r="AE127" s="5">
        <v>0</v>
      </c>
      <c r="AF127" s="6">
        <f>AD127+AE127</f>
        <v>0</v>
      </c>
    </row>
    <row r="128" spans="1:32" ht="19.5" customHeight="1">
      <c r="A128" s="53"/>
      <c r="B128" s="17" t="s">
        <v>59</v>
      </c>
      <c r="C128" s="5">
        <f t="shared" si="48"/>
        <v>0</v>
      </c>
      <c r="D128" s="5">
        <f t="shared" si="48"/>
        <v>0</v>
      </c>
      <c r="E128" s="6">
        <f t="shared" si="48"/>
        <v>0</v>
      </c>
      <c r="F128" s="5">
        <v>0</v>
      </c>
      <c r="G128" s="5">
        <v>0</v>
      </c>
      <c r="H128" s="5">
        <f>F128+G128</f>
        <v>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5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8">
        <f>AA128+AB128</f>
        <v>0</v>
      </c>
      <c r="AD128" s="5">
        <v>0</v>
      </c>
      <c r="AE128" s="5">
        <v>0</v>
      </c>
      <c r="AF128" s="6">
        <f>AD128+AE128</f>
        <v>0</v>
      </c>
    </row>
    <row r="129" spans="1:32" ht="19.5" customHeight="1">
      <c r="A129" s="54"/>
      <c r="B129" s="17" t="s">
        <v>4</v>
      </c>
      <c r="C129" s="5">
        <f t="shared" si="48"/>
        <v>5355857</v>
      </c>
      <c r="D129" s="5">
        <f t="shared" si="48"/>
        <v>0</v>
      </c>
      <c r="E129" s="6">
        <f t="shared" si="48"/>
        <v>5355857</v>
      </c>
      <c r="F129" s="5">
        <v>0</v>
      </c>
      <c r="G129" s="5">
        <v>0</v>
      </c>
      <c r="H129" s="5">
        <f>F129+G129</f>
        <v>0</v>
      </c>
      <c r="I129" s="5">
        <v>0</v>
      </c>
      <c r="J129" s="5">
        <v>0</v>
      </c>
      <c r="K129" s="5">
        <f>I129+J129</f>
        <v>0</v>
      </c>
      <c r="L129" s="5">
        <v>0</v>
      </c>
      <c r="M129" s="5">
        <v>0</v>
      </c>
      <c r="N129" s="5">
        <f>L129+M129</f>
        <v>0</v>
      </c>
      <c r="O129" s="5">
        <v>0</v>
      </c>
      <c r="P129" s="5">
        <v>0</v>
      </c>
      <c r="Q129" s="5">
        <f>O129+P129</f>
        <v>0</v>
      </c>
      <c r="R129" s="5">
        <v>0</v>
      </c>
      <c r="S129" s="5">
        <v>0</v>
      </c>
      <c r="T129" s="5">
        <f>R129+S129</f>
        <v>0</v>
      </c>
      <c r="U129" s="5">
        <v>0</v>
      </c>
      <c r="V129" s="5">
        <v>0</v>
      </c>
      <c r="W129" s="5">
        <f>U129+V129</f>
        <v>0</v>
      </c>
      <c r="X129" s="5">
        <v>5355857</v>
      </c>
      <c r="Y129" s="5">
        <v>0</v>
      </c>
      <c r="Z129" s="8">
        <f>X129+Y129</f>
        <v>5355857</v>
      </c>
      <c r="AA129" s="5">
        <v>0</v>
      </c>
      <c r="AB129" s="5">
        <v>0</v>
      </c>
      <c r="AC129" s="8">
        <f>AA129+AB129</f>
        <v>0</v>
      </c>
      <c r="AD129" s="5">
        <v>0</v>
      </c>
      <c r="AE129" s="5">
        <v>0</v>
      </c>
      <c r="AF129" s="6">
        <f>AD129+AE129</f>
        <v>0</v>
      </c>
    </row>
    <row r="130" spans="1:32" ht="19.5" customHeight="1" thickBot="1">
      <c r="A130" s="22" t="s">
        <v>5</v>
      </c>
      <c r="B130" s="21"/>
      <c r="C130" s="9">
        <f t="shared" ref="C130:AF130" si="49">SUM(C126:C129)</f>
        <v>5355857</v>
      </c>
      <c r="D130" s="9">
        <f t="shared" si="49"/>
        <v>362949</v>
      </c>
      <c r="E130" s="9">
        <f t="shared" si="49"/>
        <v>5718806</v>
      </c>
      <c r="F130" s="9">
        <f t="shared" si="49"/>
        <v>0</v>
      </c>
      <c r="G130" s="9">
        <f t="shared" si="49"/>
        <v>362949</v>
      </c>
      <c r="H130" s="9">
        <f t="shared" si="49"/>
        <v>362949</v>
      </c>
      <c r="I130" s="9">
        <f t="shared" si="49"/>
        <v>0</v>
      </c>
      <c r="J130" s="9">
        <f t="shared" si="49"/>
        <v>0</v>
      </c>
      <c r="K130" s="9">
        <f t="shared" si="49"/>
        <v>0</v>
      </c>
      <c r="L130" s="9">
        <f t="shared" si="49"/>
        <v>0</v>
      </c>
      <c r="M130" s="9">
        <f t="shared" si="49"/>
        <v>0</v>
      </c>
      <c r="N130" s="9">
        <f t="shared" si="49"/>
        <v>0</v>
      </c>
      <c r="O130" s="9">
        <f t="shared" si="49"/>
        <v>0</v>
      </c>
      <c r="P130" s="9">
        <f t="shared" si="49"/>
        <v>0</v>
      </c>
      <c r="Q130" s="9">
        <f t="shared" si="49"/>
        <v>0</v>
      </c>
      <c r="R130" s="9">
        <f t="shared" si="49"/>
        <v>0</v>
      </c>
      <c r="S130" s="9">
        <f t="shared" si="49"/>
        <v>0</v>
      </c>
      <c r="T130" s="9">
        <f t="shared" si="49"/>
        <v>0</v>
      </c>
      <c r="U130" s="9">
        <f t="shared" si="49"/>
        <v>0</v>
      </c>
      <c r="V130" s="9">
        <f t="shared" si="49"/>
        <v>0</v>
      </c>
      <c r="W130" s="9">
        <f t="shared" si="49"/>
        <v>0</v>
      </c>
      <c r="X130" s="9">
        <f t="shared" si="49"/>
        <v>5355857</v>
      </c>
      <c r="Y130" s="9">
        <f t="shared" si="49"/>
        <v>0</v>
      </c>
      <c r="Z130" s="9">
        <f t="shared" si="49"/>
        <v>5355857</v>
      </c>
      <c r="AA130" s="9">
        <f t="shared" si="49"/>
        <v>0</v>
      </c>
      <c r="AB130" s="9">
        <f t="shared" si="49"/>
        <v>0</v>
      </c>
      <c r="AC130" s="9">
        <f t="shared" si="49"/>
        <v>0</v>
      </c>
      <c r="AD130" s="9">
        <f t="shared" si="49"/>
        <v>0</v>
      </c>
      <c r="AE130" s="9">
        <f t="shared" si="49"/>
        <v>0</v>
      </c>
      <c r="AF130" s="9">
        <f t="shared" si="49"/>
        <v>0</v>
      </c>
    </row>
    <row r="131" spans="1:32" ht="19.5" customHeight="1">
      <c r="A131" s="52" t="s">
        <v>45</v>
      </c>
      <c r="B131" s="18" t="s">
        <v>2</v>
      </c>
      <c r="C131" s="5">
        <f>F131+I131+L131+O131+U131+X131+AA131+AD131+R131</f>
        <v>0</v>
      </c>
      <c r="D131" s="5">
        <f>G131+J131+M131+P131+V131+Y131+AB131+AE131+S131</f>
        <v>0</v>
      </c>
      <c r="E131" s="6">
        <f>H131+K131+N131+Q131+W131+Z131+AC131+AF131+T131</f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5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8">
        <f>AA131+AB131</f>
        <v>0</v>
      </c>
      <c r="AD131" s="5">
        <v>0</v>
      </c>
      <c r="AE131" s="5">
        <v>0</v>
      </c>
      <c r="AF131" s="6">
        <f>AD131+AE131</f>
        <v>0</v>
      </c>
    </row>
    <row r="132" spans="1:32" ht="19.5" customHeight="1">
      <c r="A132" s="53"/>
      <c r="B132" s="17" t="s">
        <v>3</v>
      </c>
      <c r="C132" s="5">
        <f t="shared" ref="C132:E134" si="50">F132+I132+L132+O132+U132+X132+AA132+AD132+R132</f>
        <v>5532540</v>
      </c>
      <c r="D132" s="5">
        <f t="shared" si="50"/>
        <v>0</v>
      </c>
      <c r="E132" s="6">
        <f t="shared" si="50"/>
        <v>5532540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0</v>
      </c>
      <c r="V132" s="5">
        <v>0</v>
      </c>
      <c r="W132" s="5">
        <f>U132+V132</f>
        <v>0</v>
      </c>
      <c r="X132" s="5">
        <v>5532540</v>
      </c>
      <c r="Y132" s="5">
        <v>0</v>
      </c>
      <c r="Z132" s="8">
        <f>X132+Y132</f>
        <v>5532540</v>
      </c>
      <c r="AA132" s="5">
        <v>0</v>
      </c>
      <c r="AB132" s="5">
        <v>0</v>
      </c>
      <c r="AC132" s="8">
        <f>AA132+AB132</f>
        <v>0</v>
      </c>
      <c r="AD132" s="5">
        <v>0</v>
      </c>
      <c r="AE132" s="5">
        <v>0</v>
      </c>
      <c r="AF132" s="6">
        <f>AD132+AE132</f>
        <v>0</v>
      </c>
    </row>
    <row r="133" spans="1:32" ht="19.5" customHeight="1">
      <c r="A133" s="53"/>
      <c r="B133" s="17" t="s">
        <v>59</v>
      </c>
      <c r="C133" s="5">
        <f t="shared" si="50"/>
        <v>0</v>
      </c>
      <c r="D133" s="5">
        <f t="shared" si="50"/>
        <v>0</v>
      </c>
      <c r="E133" s="6">
        <f t="shared" si="50"/>
        <v>0</v>
      </c>
      <c r="F133" s="5">
        <v>0</v>
      </c>
      <c r="G133" s="5">
        <v>0</v>
      </c>
      <c r="H133" s="5">
        <f>F133+G133</f>
        <v>0</v>
      </c>
      <c r="I133" s="5">
        <v>0</v>
      </c>
      <c r="J133" s="5">
        <v>0</v>
      </c>
      <c r="K133" s="5">
        <f>I133+J133</f>
        <v>0</v>
      </c>
      <c r="L133" s="5">
        <v>0</v>
      </c>
      <c r="M133" s="5">
        <v>0</v>
      </c>
      <c r="N133" s="5">
        <f>L133+M133</f>
        <v>0</v>
      </c>
      <c r="O133" s="5">
        <v>0</v>
      </c>
      <c r="P133" s="5">
        <v>0</v>
      </c>
      <c r="Q133" s="5">
        <f>O133+P133</f>
        <v>0</v>
      </c>
      <c r="R133" s="5">
        <v>0</v>
      </c>
      <c r="S133" s="5">
        <v>0</v>
      </c>
      <c r="T133" s="5">
        <f>R133+S133</f>
        <v>0</v>
      </c>
      <c r="U133" s="5">
        <v>0</v>
      </c>
      <c r="V133" s="5">
        <v>0</v>
      </c>
      <c r="W133" s="5">
        <f>U133+V133</f>
        <v>0</v>
      </c>
      <c r="X133" s="5">
        <v>0</v>
      </c>
      <c r="Y133" s="5">
        <v>0</v>
      </c>
      <c r="Z133" s="8">
        <f>X133+Y133</f>
        <v>0</v>
      </c>
      <c r="AA133" s="5">
        <v>0</v>
      </c>
      <c r="AB133" s="5">
        <v>0</v>
      </c>
      <c r="AC133" s="8">
        <f>AA133+AB133</f>
        <v>0</v>
      </c>
      <c r="AD133" s="5">
        <v>0</v>
      </c>
      <c r="AE133" s="5">
        <v>0</v>
      </c>
      <c r="AF133" s="6">
        <f>AD133+AE133</f>
        <v>0</v>
      </c>
    </row>
    <row r="134" spans="1:32" ht="19.5" customHeight="1">
      <c r="A134" s="54"/>
      <c r="B134" s="17" t="s">
        <v>4</v>
      </c>
      <c r="C134" s="5">
        <f t="shared" si="50"/>
        <v>110994299</v>
      </c>
      <c r="D134" s="5">
        <f t="shared" si="50"/>
        <v>13915278</v>
      </c>
      <c r="E134" s="6">
        <f t="shared" si="50"/>
        <v>124909577</v>
      </c>
      <c r="F134" s="5">
        <v>33602852</v>
      </c>
      <c r="G134" s="5">
        <v>13915278</v>
      </c>
      <c r="H134" s="5">
        <f>F134+G134</f>
        <v>47518130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0</v>
      </c>
      <c r="V134" s="5">
        <v>0</v>
      </c>
      <c r="W134" s="5">
        <f>U134+V134</f>
        <v>0</v>
      </c>
      <c r="X134" s="5">
        <v>77391447</v>
      </c>
      <c r="Y134" s="5">
        <v>0</v>
      </c>
      <c r="Z134" s="8">
        <f>X134+Y134</f>
        <v>77391447</v>
      </c>
      <c r="AA134" s="5">
        <v>0</v>
      </c>
      <c r="AB134" s="5">
        <v>0</v>
      </c>
      <c r="AC134" s="8">
        <f>AA134+AB134</f>
        <v>0</v>
      </c>
      <c r="AD134" s="5">
        <v>0</v>
      </c>
      <c r="AE134" s="5">
        <v>0</v>
      </c>
      <c r="AF134" s="6">
        <f>AD134+AE134</f>
        <v>0</v>
      </c>
    </row>
    <row r="135" spans="1:32" ht="19.5" customHeight="1" thickBot="1">
      <c r="A135" s="22" t="s">
        <v>5</v>
      </c>
      <c r="B135" s="21"/>
      <c r="C135" s="9">
        <f t="shared" ref="C135:AF135" si="51">SUM(C131:C134)</f>
        <v>116526839</v>
      </c>
      <c r="D135" s="9">
        <f t="shared" si="51"/>
        <v>13915278</v>
      </c>
      <c r="E135" s="9">
        <f t="shared" si="51"/>
        <v>130442117</v>
      </c>
      <c r="F135" s="9">
        <f t="shared" si="51"/>
        <v>33602852</v>
      </c>
      <c r="G135" s="9">
        <f t="shared" si="51"/>
        <v>13915278</v>
      </c>
      <c r="H135" s="9">
        <f t="shared" si="51"/>
        <v>47518130</v>
      </c>
      <c r="I135" s="9">
        <f t="shared" si="51"/>
        <v>0</v>
      </c>
      <c r="J135" s="9">
        <f t="shared" si="51"/>
        <v>0</v>
      </c>
      <c r="K135" s="9">
        <f t="shared" si="51"/>
        <v>0</v>
      </c>
      <c r="L135" s="9">
        <f t="shared" si="51"/>
        <v>0</v>
      </c>
      <c r="M135" s="9">
        <f t="shared" si="51"/>
        <v>0</v>
      </c>
      <c r="N135" s="9">
        <f t="shared" si="51"/>
        <v>0</v>
      </c>
      <c r="O135" s="9">
        <f t="shared" si="51"/>
        <v>0</v>
      </c>
      <c r="P135" s="9">
        <f t="shared" si="51"/>
        <v>0</v>
      </c>
      <c r="Q135" s="9">
        <f t="shared" si="51"/>
        <v>0</v>
      </c>
      <c r="R135" s="9">
        <f t="shared" si="51"/>
        <v>0</v>
      </c>
      <c r="S135" s="9">
        <f t="shared" si="51"/>
        <v>0</v>
      </c>
      <c r="T135" s="9">
        <f t="shared" si="51"/>
        <v>0</v>
      </c>
      <c r="U135" s="9">
        <f t="shared" si="51"/>
        <v>0</v>
      </c>
      <c r="V135" s="9">
        <f t="shared" si="51"/>
        <v>0</v>
      </c>
      <c r="W135" s="9">
        <f t="shared" si="51"/>
        <v>0</v>
      </c>
      <c r="X135" s="9">
        <f t="shared" si="51"/>
        <v>82923987</v>
      </c>
      <c r="Y135" s="9">
        <f t="shared" si="51"/>
        <v>0</v>
      </c>
      <c r="Z135" s="9">
        <f t="shared" si="51"/>
        <v>82923987</v>
      </c>
      <c r="AA135" s="9">
        <f t="shared" si="51"/>
        <v>0</v>
      </c>
      <c r="AB135" s="9">
        <f t="shared" si="51"/>
        <v>0</v>
      </c>
      <c r="AC135" s="9">
        <f t="shared" si="51"/>
        <v>0</v>
      </c>
      <c r="AD135" s="9">
        <f t="shared" si="51"/>
        <v>0</v>
      </c>
      <c r="AE135" s="9">
        <f t="shared" si="51"/>
        <v>0</v>
      </c>
      <c r="AF135" s="9">
        <f t="shared" si="51"/>
        <v>0</v>
      </c>
    </row>
    <row r="136" spans="1:32" ht="19.5" customHeight="1">
      <c r="A136" s="52" t="s">
        <v>46</v>
      </c>
      <c r="B136" s="18" t="s">
        <v>2</v>
      </c>
      <c r="C136" s="5">
        <f>F136+I136+L136+O136+U136+X136+AA136+AD136+R136</f>
        <v>0</v>
      </c>
      <c r="D136" s="5">
        <f>G136+J136+M136+P136+V136+Y136+AB136+AE136+S136</f>
        <v>0</v>
      </c>
      <c r="E136" s="6">
        <f>H136+K136+N136+Q136+W136+Z136+AC136+AF136+T136</f>
        <v>0</v>
      </c>
      <c r="F136" s="5">
        <v>0</v>
      </c>
      <c r="G136" s="5">
        <v>0</v>
      </c>
      <c r="H136" s="5">
        <f>F136+G136</f>
        <v>0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0</v>
      </c>
      <c r="V136" s="5">
        <v>0</v>
      </c>
      <c r="W136" s="5">
        <f>U136+V136</f>
        <v>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8">
        <f>AA136+AB136</f>
        <v>0</v>
      </c>
      <c r="AD136" s="5">
        <v>0</v>
      </c>
      <c r="AE136" s="5">
        <v>0</v>
      </c>
      <c r="AF136" s="6">
        <f>AD136+AE136</f>
        <v>0</v>
      </c>
    </row>
    <row r="137" spans="1:32" ht="19.5" customHeight="1">
      <c r="A137" s="53"/>
      <c r="B137" s="17" t="s">
        <v>3</v>
      </c>
      <c r="C137" s="5">
        <f t="shared" ref="C137:E139" si="52">F137+I137+L137+O137+U137+X137+AA137+AD137+R137</f>
        <v>0</v>
      </c>
      <c r="D137" s="5">
        <f t="shared" si="52"/>
        <v>0</v>
      </c>
      <c r="E137" s="6">
        <f t="shared" si="52"/>
        <v>0</v>
      </c>
      <c r="F137" s="5">
        <v>0</v>
      </c>
      <c r="G137" s="5">
        <v>0</v>
      </c>
      <c r="H137" s="5">
        <f>F137+G137</f>
        <v>0</v>
      </c>
      <c r="I137" s="5">
        <v>0</v>
      </c>
      <c r="J137" s="5">
        <v>0</v>
      </c>
      <c r="K137" s="5">
        <f>I137+J137</f>
        <v>0</v>
      </c>
      <c r="L137" s="5">
        <v>0</v>
      </c>
      <c r="M137" s="5">
        <v>0</v>
      </c>
      <c r="N137" s="5">
        <f>L137+M137</f>
        <v>0</v>
      </c>
      <c r="O137" s="5">
        <v>0</v>
      </c>
      <c r="P137" s="5">
        <v>0</v>
      </c>
      <c r="Q137" s="5">
        <f>O137+P137</f>
        <v>0</v>
      </c>
      <c r="R137" s="5">
        <v>0</v>
      </c>
      <c r="S137" s="5">
        <v>0</v>
      </c>
      <c r="T137" s="5">
        <f>R137+S137</f>
        <v>0</v>
      </c>
      <c r="U137" s="5">
        <v>0</v>
      </c>
      <c r="V137" s="5">
        <v>0</v>
      </c>
      <c r="W137" s="5">
        <f>U137+V137</f>
        <v>0</v>
      </c>
      <c r="X137" s="5">
        <v>0</v>
      </c>
      <c r="Y137" s="5">
        <v>0</v>
      </c>
      <c r="Z137" s="8">
        <f>X137+Y137</f>
        <v>0</v>
      </c>
      <c r="AA137" s="5">
        <v>0</v>
      </c>
      <c r="AB137" s="5">
        <v>0</v>
      </c>
      <c r="AC137" s="8">
        <f>AA137+AB137</f>
        <v>0</v>
      </c>
      <c r="AD137" s="5">
        <v>0</v>
      </c>
      <c r="AE137" s="5">
        <v>0</v>
      </c>
      <c r="AF137" s="6">
        <f>AD137+AE137</f>
        <v>0</v>
      </c>
    </row>
    <row r="138" spans="1:32" ht="19.5" customHeight="1">
      <c r="A138" s="53"/>
      <c r="B138" s="17" t="s">
        <v>59</v>
      </c>
      <c r="C138" s="5">
        <f t="shared" si="52"/>
        <v>0</v>
      </c>
      <c r="D138" s="5">
        <f t="shared" si="52"/>
        <v>0</v>
      </c>
      <c r="E138" s="6">
        <f t="shared" si="52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5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8">
        <f>AA138+AB138</f>
        <v>0</v>
      </c>
      <c r="AD138" s="5">
        <v>0</v>
      </c>
      <c r="AE138" s="5">
        <v>0</v>
      </c>
      <c r="AF138" s="6">
        <f>AD138+AE138</f>
        <v>0</v>
      </c>
    </row>
    <row r="139" spans="1:32" ht="19.5" customHeight="1">
      <c r="A139" s="54"/>
      <c r="B139" s="17" t="s">
        <v>4</v>
      </c>
      <c r="C139" s="5">
        <f t="shared" si="52"/>
        <v>158855636</v>
      </c>
      <c r="D139" s="5">
        <f t="shared" si="52"/>
        <v>0</v>
      </c>
      <c r="E139" s="6">
        <f t="shared" si="52"/>
        <v>158855636</v>
      </c>
      <c r="F139" s="5">
        <v>0</v>
      </c>
      <c r="G139" s="5">
        <v>0</v>
      </c>
      <c r="H139" s="5">
        <f>F139+G139</f>
        <v>0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5">
        <f>U139+V139</f>
        <v>0</v>
      </c>
      <c r="X139" s="5">
        <v>158855636</v>
      </c>
      <c r="Y139" s="5">
        <v>0</v>
      </c>
      <c r="Z139" s="8">
        <f>X139+Y139</f>
        <v>158855636</v>
      </c>
      <c r="AA139" s="5">
        <v>0</v>
      </c>
      <c r="AB139" s="5">
        <v>0</v>
      </c>
      <c r="AC139" s="8">
        <f>AA139+AB139</f>
        <v>0</v>
      </c>
      <c r="AD139" s="5">
        <v>0</v>
      </c>
      <c r="AE139" s="5">
        <v>0</v>
      </c>
      <c r="AF139" s="6">
        <f>AD139+AE139</f>
        <v>0</v>
      </c>
    </row>
    <row r="140" spans="1:32" ht="19.5" customHeight="1" thickBot="1">
      <c r="A140" s="22" t="s">
        <v>5</v>
      </c>
      <c r="B140" s="21"/>
      <c r="C140" s="9">
        <f t="shared" ref="C140:AF140" si="53">SUM(C136:C139)</f>
        <v>158855636</v>
      </c>
      <c r="D140" s="9">
        <f t="shared" si="53"/>
        <v>0</v>
      </c>
      <c r="E140" s="9">
        <f t="shared" si="53"/>
        <v>158855636</v>
      </c>
      <c r="F140" s="9">
        <f t="shared" si="53"/>
        <v>0</v>
      </c>
      <c r="G140" s="9">
        <f t="shared" si="53"/>
        <v>0</v>
      </c>
      <c r="H140" s="9">
        <f t="shared" si="53"/>
        <v>0</v>
      </c>
      <c r="I140" s="9">
        <f t="shared" si="53"/>
        <v>0</v>
      </c>
      <c r="J140" s="9">
        <f t="shared" si="53"/>
        <v>0</v>
      </c>
      <c r="K140" s="9">
        <f t="shared" si="53"/>
        <v>0</v>
      </c>
      <c r="L140" s="9">
        <f t="shared" si="53"/>
        <v>0</v>
      </c>
      <c r="M140" s="9">
        <f t="shared" si="53"/>
        <v>0</v>
      </c>
      <c r="N140" s="9">
        <f t="shared" si="53"/>
        <v>0</v>
      </c>
      <c r="O140" s="9">
        <f t="shared" si="53"/>
        <v>0</v>
      </c>
      <c r="P140" s="9">
        <f t="shared" si="53"/>
        <v>0</v>
      </c>
      <c r="Q140" s="9">
        <f t="shared" si="53"/>
        <v>0</v>
      </c>
      <c r="R140" s="9">
        <f t="shared" si="53"/>
        <v>0</v>
      </c>
      <c r="S140" s="9">
        <f t="shared" si="53"/>
        <v>0</v>
      </c>
      <c r="T140" s="9">
        <f t="shared" si="53"/>
        <v>0</v>
      </c>
      <c r="U140" s="9">
        <f t="shared" si="53"/>
        <v>0</v>
      </c>
      <c r="V140" s="9">
        <f t="shared" si="53"/>
        <v>0</v>
      </c>
      <c r="W140" s="9">
        <f t="shared" si="53"/>
        <v>0</v>
      </c>
      <c r="X140" s="9">
        <f t="shared" si="53"/>
        <v>158855636</v>
      </c>
      <c r="Y140" s="9">
        <f t="shared" si="53"/>
        <v>0</v>
      </c>
      <c r="Z140" s="9">
        <f t="shared" si="53"/>
        <v>158855636</v>
      </c>
      <c r="AA140" s="9">
        <f t="shared" si="53"/>
        <v>0</v>
      </c>
      <c r="AB140" s="9">
        <f t="shared" si="53"/>
        <v>0</v>
      </c>
      <c r="AC140" s="9">
        <f t="shared" si="53"/>
        <v>0</v>
      </c>
      <c r="AD140" s="9">
        <f t="shared" si="53"/>
        <v>0</v>
      </c>
      <c r="AE140" s="9">
        <f t="shared" si="53"/>
        <v>0</v>
      </c>
      <c r="AF140" s="9">
        <f t="shared" si="53"/>
        <v>0</v>
      </c>
    </row>
    <row r="141" spans="1:32" ht="19.5" customHeight="1">
      <c r="A141" s="52" t="s">
        <v>58</v>
      </c>
      <c r="B141" s="18" t="s">
        <v>2</v>
      </c>
      <c r="C141" s="5">
        <f>F141+I141+L141+O141+U141+X141+AA141+AD141+R141</f>
        <v>0</v>
      </c>
      <c r="D141" s="5">
        <f>G141+J141+M141+P141+V141+Y141+AB141+AE141+S141</f>
        <v>0</v>
      </c>
      <c r="E141" s="6">
        <f>H141+K141+N141+Q141+W141+Z141+AC141+AF141+T141</f>
        <v>0</v>
      </c>
      <c r="F141" s="5">
        <v>0</v>
      </c>
      <c r="G141" s="5">
        <v>0</v>
      </c>
      <c r="H141" s="5">
        <f>F141+G141</f>
        <v>0</v>
      </c>
      <c r="I141" s="5">
        <v>0</v>
      </c>
      <c r="J141" s="5">
        <v>0</v>
      </c>
      <c r="K141" s="5">
        <f>I141+J141</f>
        <v>0</v>
      </c>
      <c r="L141" s="5">
        <v>0</v>
      </c>
      <c r="M141" s="5">
        <v>0</v>
      </c>
      <c r="N141" s="5">
        <f>L141+M141</f>
        <v>0</v>
      </c>
      <c r="O141" s="5">
        <v>0</v>
      </c>
      <c r="P141" s="5">
        <v>0</v>
      </c>
      <c r="Q141" s="5">
        <f>O141+P141</f>
        <v>0</v>
      </c>
      <c r="R141" s="5">
        <v>0</v>
      </c>
      <c r="S141" s="5">
        <v>0</v>
      </c>
      <c r="T141" s="5">
        <f>R141+S141</f>
        <v>0</v>
      </c>
      <c r="U141" s="5">
        <v>0</v>
      </c>
      <c r="V141" s="5">
        <v>0</v>
      </c>
      <c r="W141" s="5">
        <f>U141+V141</f>
        <v>0</v>
      </c>
      <c r="X141" s="5">
        <v>0</v>
      </c>
      <c r="Y141" s="5">
        <v>0</v>
      </c>
      <c r="Z141" s="8">
        <f>X141+Y141</f>
        <v>0</v>
      </c>
      <c r="AA141" s="5">
        <v>0</v>
      </c>
      <c r="AB141" s="5">
        <v>0</v>
      </c>
      <c r="AC141" s="8">
        <f>AA141+AB141</f>
        <v>0</v>
      </c>
      <c r="AD141" s="5">
        <v>0</v>
      </c>
      <c r="AE141" s="5">
        <v>0</v>
      </c>
      <c r="AF141" s="6">
        <f>AD141+AE141</f>
        <v>0</v>
      </c>
    </row>
    <row r="142" spans="1:32" ht="19.5" customHeight="1">
      <c r="A142" s="53"/>
      <c r="B142" s="17" t="s">
        <v>3</v>
      </c>
      <c r="C142" s="5">
        <f t="shared" ref="C142:E144" si="54">F142+I142+L142+O142+U142+X142+AA142+AD142+R142</f>
        <v>0</v>
      </c>
      <c r="D142" s="5">
        <f t="shared" si="54"/>
        <v>0</v>
      </c>
      <c r="E142" s="6">
        <f t="shared" si="54"/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5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8">
        <f>AA142+AB142</f>
        <v>0</v>
      </c>
      <c r="AD142" s="5">
        <v>0</v>
      </c>
      <c r="AE142" s="5">
        <v>0</v>
      </c>
      <c r="AF142" s="6">
        <f>AD142+AE142</f>
        <v>0</v>
      </c>
    </row>
    <row r="143" spans="1:32" ht="19.5" customHeight="1">
      <c r="A143" s="53"/>
      <c r="B143" s="17" t="s">
        <v>59</v>
      </c>
      <c r="C143" s="5">
        <f t="shared" si="54"/>
        <v>0</v>
      </c>
      <c r="D143" s="5">
        <f t="shared" si="54"/>
        <v>0</v>
      </c>
      <c r="E143" s="6">
        <f t="shared" si="54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5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8">
        <f>AA143+AB143</f>
        <v>0</v>
      </c>
      <c r="AD143" s="5">
        <v>0</v>
      </c>
      <c r="AE143" s="5">
        <v>0</v>
      </c>
      <c r="AF143" s="6">
        <f>AD143+AE143</f>
        <v>0</v>
      </c>
    </row>
    <row r="144" spans="1:32" ht="19.5" customHeight="1">
      <c r="A144" s="54"/>
      <c r="B144" s="17" t="s">
        <v>4</v>
      </c>
      <c r="C144" s="5">
        <f t="shared" si="54"/>
        <v>1275815147</v>
      </c>
      <c r="D144" s="5">
        <f t="shared" si="54"/>
        <v>2079867400</v>
      </c>
      <c r="E144" s="6">
        <f t="shared" si="54"/>
        <v>3355682547</v>
      </c>
      <c r="F144" s="5">
        <v>1205008544</v>
      </c>
      <c r="G144" s="5">
        <v>1862561263</v>
      </c>
      <c r="H144" s="5">
        <f>F144+G144</f>
        <v>3067569807</v>
      </c>
      <c r="I144" s="5">
        <v>70806603</v>
      </c>
      <c r="J144" s="5">
        <v>217306137</v>
      </c>
      <c r="K144" s="5">
        <f>I144+J144</f>
        <v>288112740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0</v>
      </c>
      <c r="V144" s="5">
        <v>0</v>
      </c>
      <c r="W144" s="5">
        <f>U144+V144</f>
        <v>0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8">
        <f>AA144+AB144</f>
        <v>0</v>
      </c>
      <c r="AD144" s="5">
        <v>0</v>
      </c>
      <c r="AE144" s="5">
        <v>0</v>
      </c>
      <c r="AF144" s="6">
        <f>AD144+AE144</f>
        <v>0</v>
      </c>
    </row>
    <row r="145" spans="1:32" ht="19.5" customHeight="1" thickBot="1">
      <c r="A145" s="22" t="s">
        <v>5</v>
      </c>
      <c r="B145" s="21"/>
      <c r="C145" s="9">
        <f t="shared" ref="C145:AF145" si="55">SUM(C141:C144)</f>
        <v>1275815147</v>
      </c>
      <c r="D145" s="9">
        <f t="shared" si="55"/>
        <v>2079867400</v>
      </c>
      <c r="E145" s="9">
        <f t="shared" si="55"/>
        <v>3355682547</v>
      </c>
      <c r="F145" s="9">
        <f t="shared" si="55"/>
        <v>1205008544</v>
      </c>
      <c r="G145" s="9">
        <f t="shared" si="55"/>
        <v>1862561263</v>
      </c>
      <c r="H145" s="9">
        <f t="shared" si="55"/>
        <v>3067569807</v>
      </c>
      <c r="I145" s="9">
        <f t="shared" si="55"/>
        <v>70806603</v>
      </c>
      <c r="J145" s="9">
        <f t="shared" si="55"/>
        <v>217306137</v>
      </c>
      <c r="K145" s="9">
        <f t="shared" si="55"/>
        <v>288112740</v>
      </c>
      <c r="L145" s="9">
        <f t="shared" si="55"/>
        <v>0</v>
      </c>
      <c r="M145" s="9">
        <f t="shared" si="55"/>
        <v>0</v>
      </c>
      <c r="N145" s="9">
        <f t="shared" si="55"/>
        <v>0</v>
      </c>
      <c r="O145" s="9">
        <f t="shared" si="55"/>
        <v>0</v>
      </c>
      <c r="P145" s="9">
        <f t="shared" si="55"/>
        <v>0</v>
      </c>
      <c r="Q145" s="9">
        <f t="shared" si="55"/>
        <v>0</v>
      </c>
      <c r="R145" s="9">
        <f t="shared" si="55"/>
        <v>0</v>
      </c>
      <c r="S145" s="9">
        <f t="shared" si="55"/>
        <v>0</v>
      </c>
      <c r="T145" s="9">
        <f t="shared" si="55"/>
        <v>0</v>
      </c>
      <c r="U145" s="9">
        <f t="shared" si="55"/>
        <v>0</v>
      </c>
      <c r="V145" s="9">
        <f t="shared" si="55"/>
        <v>0</v>
      </c>
      <c r="W145" s="9">
        <f t="shared" si="55"/>
        <v>0</v>
      </c>
      <c r="X145" s="9">
        <f t="shared" si="55"/>
        <v>0</v>
      </c>
      <c r="Y145" s="9">
        <f t="shared" si="55"/>
        <v>0</v>
      </c>
      <c r="Z145" s="9">
        <f t="shared" si="55"/>
        <v>0</v>
      </c>
      <c r="AA145" s="9">
        <f t="shared" si="55"/>
        <v>0</v>
      </c>
      <c r="AB145" s="9">
        <f t="shared" si="55"/>
        <v>0</v>
      </c>
      <c r="AC145" s="9">
        <f t="shared" si="55"/>
        <v>0</v>
      </c>
      <c r="AD145" s="9">
        <f t="shared" si="55"/>
        <v>0</v>
      </c>
      <c r="AE145" s="9">
        <f t="shared" si="55"/>
        <v>0</v>
      </c>
      <c r="AF145" s="9">
        <f t="shared" si="55"/>
        <v>0</v>
      </c>
    </row>
    <row r="146" spans="1:32" ht="19.5" customHeight="1">
      <c r="A146" s="52" t="s">
        <v>47</v>
      </c>
      <c r="B146" s="18" t="s">
        <v>2</v>
      </c>
      <c r="C146" s="5">
        <f>F146+I146+L146+O146+U146+X146+AA146+AD146+R146</f>
        <v>0</v>
      </c>
      <c r="D146" s="5">
        <f>G146+J146+M146+P146+V146+Y146+AB146+AE146+S146</f>
        <v>0</v>
      </c>
      <c r="E146" s="6">
        <f>H146+K146+N146+Q146+W146+Z146+AC146+AF146+T146</f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5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8">
        <f>AA146+AB146</f>
        <v>0</v>
      </c>
      <c r="AD146" s="5">
        <v>0</v>
      </c>
      <c r="AE146" s="5">
        <v>0</v>
      </c>
      <c r="AF146" s="6">
        <f>AD146+AE146</f>
        <v>0</v>
      </c>
    </row>
    <row r="147" spans="1:32" ht="19.5" customHeight="1">
      <c r="A147" s="53"/>
      <c r="B147" s="17" t="s">
        <v>3</v>
      </c>
      <c r="C147" s="5">
        <f t="shared" ref="C147:E149" si="56">F147+I147+L147+O147+U147+X147+AA147+AD147+R147</f>
        <v>0</v>
      </c>
      <c r="D147" s="5">
        <f t="shared" si="56"/>
        <v>0</v>
      </c>
      <c r="E147" s="6">
        <f t="shared" si="56"/>
        <v>0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0</v>
      </c>
      <c r="V147" s="5">
        <v>0</v>
      </c>
      <c r="W147" s="5">
        <f>U147+V147</f>
        <v>0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8">
        <f>AA147+AB147</f>
        <v>0</v>
      </c>
      <c r="AD147" s="5">
        <v>0</v>
      </c>
      <c r="AE147" s="5">
        <v>0</v>
      </c>
      <c r="AF147" s="6">
        <f>AD147+AE147</f>
        <v>0</v>
      </c>
    </row>
    <row r="148" spans="1:32" ht="19.5" customHeight="1">
      <c r="A148" s="53"/>
      <c r="B148" s="17" t="s">
        <v>59</v>
      </c>
      <c r="C148" s="5">
        <f t="shared" si="56"/>
        <v>0</v>
      </c>
      <c r="D148" s="5">
        <f t="shared" si="56"/>
        <v>0</v>
      </c>
      <c r="E148" s="6">
        <f t="shared" si="56"/>
        <v>0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0</v>
      </c>
      <c r="V148" s="5">
        <v>0</v>
      </c>
      <c r="W148" s="5">
        <f>U148+V148</f>
        <v>0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8">
        <f>AA148+AB148</f>
        <v>0</v>
      </c>
      <c r="AD148" s="5">
        <v>0</v>
      </c>
      <c r="AE148" s="5">
        <v>0</v>
      </c>
      <c r="AF148" s="6">
        <f>AD148+AE148</f>
        <v>0</v>
      </c>
    </row>
    <row r="149" spans="1:32" ht="19.5" customHeight="1">
      <c r="A149" s="54"/>
      <c r="B149" s="17" t="s">
        <v>4</v>
      </c>
      <c r="C149" s="5">
        <f t="shared" si="56"/>
        <v>0</v>
      </c>
      <c r="D149" s="5">
        <f t="shared" si="56"/>
        <v>0</v>
      </c>
      <c r="E149" s="6">
        <f t="shared" si="56"/>
        <v>0</v>
      </c>
      <c r="F149" s="5">
        <v>0</v>
      </c>
      <c r="G149" s="5">
        <v>0</v>
      </c>
      <c r="H149" s="5">
        <f>F149+G149</f>
        <v>0</v>
      </c>
      <c r="I149" s="5">
        <v>0</v>
      </c>
      <c r="J149" s="5">
        <v>0</v>
      </c>
      <c r="K149" s="5">
        <f>I149+J149</f>
        <v>0</v>
      </c>
      <c r="L149" s="5">
        <v>0</v>
      </c>
      <c r="M149" s="5">
        <v>0</v>
      </c>
      <c r="N149" s="5">
        <f>L149+M149</f>
        <v>0</v>
      </c>
      <c r="O149" s="5">
        <v>0</v>
      </c>
      <c r="P149" s="5">
        <v>0</v>
      </c>
      <c r="Q149" s="5">
        <f>O149+P149</f>
        <v>0</v>
      </c>
      <c r="R149" s="5">
        <v>0</v>
      </c>
      <c r="S149" s="5">
        <v>0</v>
      </c>
      <c r="T149" s="5">
        <f>R149+S149</f>
        <v>0</v>
      </c>
      <c r="U149" s="5">
        <v>0</v>
      </c>
      <c r="V149" s="5">
        <v>0</v>
      </c>
      <c r="W149" s="5">
        <f>U149+V149</f>
        <v>0</v>
      </c>
      <c r="X149" s="5">
        <v>0</v>
      </c>
      <c r="Y149" s="5">
        <v>0</v>
      </c>
      <c r="Z149" s="8">
        <f>X149+Y149</f>
        <v>0</v>
      </c>
      <c r="AA149" s="5">
        <v>0</v>
      </c>
      <c r="AB149" s="5">
        <v>0</v>
      </c>
      <c r="AC149" s="8">
        <f>AA149+AB149</f>
        <v>0</v>
      </c>
      <c r="AD149" s="5">
        <v>0</v>
      </c>
      <c r="AE149" s="5">
        <v>0</v>
      </c>
      <c r="AF149" s="6">
        <f>AD149+AE149</f>
        <v>0</v>
      </c>
    </row>
    <row r="150" spans="1:32" ht="19.5" customHeight="1" thickBot="1">
      <c r="A150" s="22" t="s">
        <v>5</v>
      </c>
      <c r="B150" s="21"/>
      <c r="C150" s="9">
        <f t="shared" ref="C150:AF150" si="57">SUM(C146:C149)</f>
        <v>0</v>
      </c>
      <c r="D150" s="9">
        <f t="shared" si="57"/>
        <v>0</v>
      </c>
      <c r="E150" s="9">
        <f t="shared" si="57"/>
        <v>0</v>
      </c>
      <c r="F150" s="9">
        <f t="shared" si="57"/>
        <v>0</v>
      </c>
      <c r="G150" s="9">
        <f t="shared" si="57"/>
        <v>0</v>
      </c>
      <c r="H150" s="9">
        <f t="shared" si="57"/>
        <v>0</v>
      </c>
      <c r="I150" s="9">
        <f t="shared" si="57"/>
        <v>0</v>
      </c>
      <c r="J150" s="9">
        <f t="shared" si="57"/>
        <v>0</v>
      </c>
      <c r="K150" s="9">
        <f t="shared" si="57"/>
        <v>0</v>
      </c>
      <c r="L150" s="9">
        <f t="shared" si="57"/>
        <v>0</v>
      </c>
      <c r="M150" s="9">
        <f t="shared" si="57"/>
        <v>0</v>
      </c>
      <c r="N150" s="9">
        <f t="shared" si="57"/>
        <v>0</v>
      </c>
      <c r="O150" s="9">
        <f t="shared" si="57"/>
        <v>0</v>
      </c>
      <c r="P150" s="9">
        <f t="shared" si="57"/>
        <v>0</v>
      </c>
      <c r="Q150" s="9">
        <f t="shared" si="57"/>
        <v>0</v>
      </c>
      <c r="R150" s="9">
        <f t="shared" si="57"/>
        <v>0</v>
      </c>
      <c r="S150" s="9">
        <f t="shared" si="57"/>
        <v>0</v>
      </c>
      <c r="T150" s="9">
        <f t="shared" si="57"/>
        <v>0</v>
      </c>
      <c r="U150" s="9">
        <f t="shared" si="57"/>
        <v>0</v>
      </c>
      <c r="V150" s="9">
        <f t="shared" si="57"/>
        <v>0</v>
      </c>
      <c r="W150" s="9">
        <f t="shared" si="57"/>
        <v>0</v>
      </c>
      <c r="X150" s="9">
        <f t="shared" si="57"/>
        <v>0</v>
      </c>
      <c r="Y150" s="9">
        <f t="shared" si="57"/>
        <v>0</v>
      </c>
      <c r="Z150" s="9">
        <f t="shared" si="57"/>
        <v>0</v>
      </c>
      <c r="AA150" s="9">
        <f t="shared" si="57"/>
        <v>0</v>
      </c>
      <c r="AB150" s="9">
        <f t="shared" si="57"/>
        <v>0</v>
      </c>
      <c r="AC150" s="9">
        <f t="shared" si="57"/>
        <v>0</v>
      </c>
      <c r="AD150" s="9">
        <f t="shared" si="57"/>
        <v>0</v>
      </c>
      <c r="AE150" s="9">
        <f t="shared" si="57"/>
        <v>0</v>
      </c>
      <c r="AF150" s="9">
        <f t="shared" si="57"/>
        <v>0</v>
      </c>
    </row>
    <row r="151" spans="1:32" ht="19.5" customHeight="1">
      <c r="A151" s="52" t="s">
        <v>48</v>
      </c>
      <c r="B151" s="18" t="s">
        <v>2</v>
      </c>
      <c r="C151" s="5">
        <f>F151+I151+L151+O151+U151+X151+AA151+AD151+R151</f>
        <v>29932216</v>
      </c>
      <c r="D151" s="5">
        <f>G151+J151+M151+P151+V151+Y151+AB151+AE151+S151</f>
        <v>2964210</v>
      </c>
      <c r="E151" s="6">
        <f>H151+K151+N151+Q151+W151+Z151+AC151+AF151+T151</f>
        <v>32896426</v>
      </c>
      <c r="F151" s="5">
        <v>184103</v>
      </c>
      <c r="G151" s="5">
        <v>0</v>
      </c>
      <c r="H151" s="5">
        <f>F151+G151</f>
        <v>184103</v>
      </c>
      <c r="I151" s="5">
        <v>0</v>
      </c>
      <c r="J151" s="5">
        <v>0</v>
      </c>
      <c r="K151" s="5">
        <f>I151+J151</f>
        <v>0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0</v>
      </c>
      <c r="V151" s="5">
        <v>0</v>
      </c>
      <c r="W151" s="5">
        <f>U151+V151</f>
        <v>0</v>
      </c>
      <c r="X151" s="5">
        <v>29748113</v>
      </c>
      <c r="Y151" s="5">
        <v>2964210</v>
      </c>
      <c r="Z151" s="8">
        <f>X151+Y151</f>
        <v>32712323</v>
      </c>
      <c r="AA151" s="5">
        <v>0</v>
      </c>
      <c r="AB151" s="5">
        <v>0</v>
      </c>
      <c r="AC151" s="8">
        <f>AA151+AB151</f>
        <v>0</v>
      </c>
      <c r="AD151" s="5">
        <v>0</v>
      </c>
      <c r="AE151" s="5">
        <v>0</v>
      </c>
      <c r="AF151" s="6">
        <f>AD151+AE151</f>
        <v>0</v>
      </c>
    </row>
    <row r="152" spans="1:32" ht="19.5" customHeight="1">
      <c r="A152" s="53"/>
      <c r="B152" s="17" t="s">
        <v>3</v>
      </c>
      <c r="C152" s="5">
        <f t="shared" ref="C152:E154" si="58">F152+I152+L152+O152+U152+X152+AA152+AD152+R152</f>
        <v>33282791</v>
      </c>
      <c r="D152" s="5">
        <f t="shared" si="58"/>
        <v>6327089</v>
      </c>
      <c r="E152" s="6">
        <f t="shared" si="58"/>
        <v>39609880</v>
      </c>
      <c r="F152" s="5">
        <v>0</v>
      </c>
      <c r="G152" s="5">
        <v>0</v>
      </c>
      <c r="H152" s="5">
        <f>F152+G152</f>
        <v>0</v>
      </c>
      <c r="I152" s="5">
        <v>0</v>
      </c>
      <c r="J152" s="5">
        <v>0</v>
      </c>
      <c r="K152" s="5">
        <f>I152+J152</f>
        <v>0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0</v>
      </c>
      <c r="V152" s="5">
        <v>0</v>
      </c>
      <c r="W152" s="5">
        <f>U152+V152</f>
        <v>0</v>
      </c>
      <c r="X152" s="5">
        <v>33282791</v>
      </c>
      <c r="Y152" s="5">
        <v>6327089</v>
      </c>
      <c r="Z152" s="8">
        <f>X152+Y152</f>
        <v>39609880</v>
      </c>
      <c r="AA152" s="5">
        <v>0</v>
      </c>
      <c r="AB152" s="5">
        <v>0</v>
      </c>
      <c r="AC152" s="8">
        <f>AA152+AB152</f>
        <v>0</v>
      </c>
      <c r="AD152" s="5">
        <v>0</v>
      </c>
      <c r="AE152" s="5">
        <v>0</v>
      </c>
      <c r="AF152" s="6">
        <f>AD152+AE152</f>
        <v>0</v>
      </c>
    </row>
    <row r="153" spans="1:32" ht="19.5" customHeight="1">
      <c r="A153" s="53"/>
      <c r="B153" s="17" t="s">
        <v>59</v>
      </c>
      <c r="C153" s="5">
        <f t="shared" si="58"/>
        <v>0</v>
      </c>
      <c r="D153" s="5">
        <f t="shared" si="58"/>
        <v>0</v>
      </c>
      <c r="E153" s="6">
        <f t="shared" si="58"/>
        <v>0</v>
      </c>
      <c r="F153" s="5">
        <v>0</v>
      </c>
      <c r="G153" s="5">
        <v>0</v>
      </c>
      <c r="H153" s="5">
        <f>F153+G153</f>
        <v>0</v>
      </c>
      <c r="I153" s="5">
        <v>0</v>
      </c>
      <c r="J153" s="5">
        <v>0</v>
      </c>
      <c r="K153" s="5">
        <f>I153+J153</f>
        <v>0</v>
      </c>
      <c r="L153" s="5">
        <v>0</v>
      </c>
      <c r="M153" s="5">
        <v>0</v>
      </c>
      <c r="N153" s="5">
        <f>L153+M153</f>
        <v>0</v>
      </c>
      <c r="O153" s="5">
        <v>0</v>
      </c>
      <c r="P153" s="5">
        <v>0</v>
      </c>
      <c r="Q153" s="5">
        <f>O153+P153</f>
        <v>0</v>
      </c>
      <c r="R153" s="5">
        <v>0</v>
      </c>
      <c r="S153" s="5">
        <v>0</v>
      </c>
      <c r="T153" s="5">
        <f>R153+S153</f>
        <v>0</v>
      </c>
      <c r="U153" s="5">
        <v>0</v>
      </c>
      <c r="V153" s="5">
        <v>0</v>
      </c>
      <c r="W153" s="5">
        <f>U153+V153</f>
        <v>0</v>
      </c>
      <c r="X153" s="5">
        <v>0</v>
      </c>
      <c r="Y153" s="5">
        <v>0</v>
      </c>
      <c r="Z153" s="8">
        <f>X153+Y153</f>
        <v>0</v>
      </c>
      <c r="AA153" s="5">
        <v>0</v>
      </c>
      <c r="AB153" s="5">
        <v>0</v>
      </c>
      <c r="AC153" s="8">
        <f>AA153+AB153</f>
        <v>0</v>
      </c>
      <c r="AD153" s="5">
        <v>0</v>
      </c>
      <c r="AE153" s="5">
        <v>0</v>
      </c>
      <c r="AF153" s="6">
        <f>AD153+AE153</f>
        <v>0</v>
      </c>
    </row>
    <row r="154" spans="1:32" ht="19.5" customHeight="1">
      <c r="A154" s="54"/>
      <c r="B154" s="17" t="s">
        <v>4</v>
      </c>
      <c r="C154" s="5">
        <f t="shared" si="58"/>
        <v>459755927</v>
      </c>
      <c r="D154" s="5">
        <f t="shared" si="58"/>
        <v>222184284</v>
      </c>
      <c r="E154" s="6">
        <f t="shared" si="58"/>
        <v>681940211</v>
      </c>
      <c r="F154" s="5">
        <v>147369483</v>
      </c>
      <c r="G154" s="5">
        <v>195336369</v>
      </c>
      <c r="H154" s="5">
        <f>F154+G154</f>
        <v>342705852</v>
      </c>
      <c r="I154" s="5">
        <v>3087291</v>
      </c>
      <c r="J154" s="5">
        <v>4671492</v>
      </c>
      <c r="K154" s="5">
        <f>I154+J154</f>
        <v>7758783</v>
      </c>
      <c r="L154" s="5">
        <v>0</v>
      </c>
      <c r="M154" s="5">
        <v>0</v>
      </c>
      <c r="N154" s="5">
        <f>L154+M154</f>
        <v>0</v>
      </c>
      <c r="O154" s="5">
        <v>0</v>
      </c>
      <c r="P154" s="5">
        <v>0</v>
      </c>
      <c r="Q154" s="5">
        <f>O154+P154</f>
        <v>0</v>
      </c>
      <c r="R154" s="5">
        <v>0</v>
      </c>
      <c r="S154" s="5">
        <v>0</v>
      </c>
      <c r="T154" s="5">
        <f>R154+S154</f>
        <v>0</v>
      </c>
      <c r="U154" s="5">
        <v>0</v>
      </c>
      <c r="V154" s="5">
        <v>0</v>
      </c>
      <c r="W154" s="5">
        <f>U154+V154</f>
        <v>0</v>
      </c>
      <c r="X154" s="5">
        <v>309299153</v>
      </c>
      <c r="Y154" s="5">
        <v>22176423</v>
      </c>
      <c r="Z154" s="8">
        <f>X154+Y154</f>
        <v>331475576</v>
      </c>
      <c r="AA154" s="5">
        <v>0</v>
      </c>
      <c r="AB154" s="5">
        <v>0</v>
      </c>
      <c r="AC154" s="8">
        <f>AA154+AB154</f>
        <v>0</v>
      </c>
      <c r="AD154" s="5">
        <v>0</v>
      </c>
      <c r="AE154" s="5">
        <v>0</v>
      </c>
      <c r="AF154" s="6">
        <f>AD154+AE154</f>
        <v>0</v>
      </c>
    </row>
    <row r="155" spans="1:32" ht="19.5" customHeight="1" thickBot="1">
      <c r="A155" s="22" t="s">
        <v>5</v>
      </c>
      <c r="B155" s="21"/>
      <c r="C155" s="9">
        <f t="shared" ref="C155:AF155" si="59">SUM(C151:C154)</f>
        <v>522970934</v>
      </c>
      <c r="D155" s="9">
        <f t="shared" si="59"/>
        <v>231475583</v>
      </c>
      <c r="E155" s="9">
        <f t="shared" si="59"/>
        <v>754446517</v>
      </c>
      <c r="F155" s="9">
        <f t="shared" si="59"/>
        <v>147553586</v>
      </c>
      <c r="G155" s="9">
        <f t="shared" si="59"/>
        <v>195336369</v>
      </c>
      <c r="H155" s="9">
        <f t="shared" si="59"/>
        <v>342889955</v>
      </c>
      <c r="I155" s="9">
        <f t="shared" si="59"/>
        <v>3087291</v>
      </c>
      <c r="J155" s="9">
        <f t="shared" si="59"/>
        <v>4671492</v>
      </c>
      <c r="K155" s="9">
        <f t="shared" si="59"/>
        <v>7758783</v>
      </c>
      <c r="L155" s="9">
        <f t="shared" si="59"/>
        <v>0</v>
      </c>
      <c r="M155" s="9">
        <f t="shared" si="59"/>
        <v>0</v>
      </c>
      <c r="N155" s="9">
        <f t="shared" si="59"/>
        <v>0</v>
      </c>
      <c r="O155" s="9">
        <f t="shared" si="59"/>
        <v>0</v>
      </c>
      <c r="P155" s="9">
        <f t="shared" si="59"/>
        <v>0</v>
      </c>
      <c r="Q155" s="9">
        <f t="shared" si="59"/>
        <v>0</v>
      </c>
      <c r="R155" s="9">
        <f t="shared" si="59"/>
        <v>0</v>
      </c>
      <c r="S155" s="9">
        <f t="shared" si="59"/>
        <v>0</v>
      </c>
      <c r="T155" s="9">
        <f t="shared" si="59"/>
        <v>0</v>
      </c>
      <c r="U155" s="9">
        <f t="shared" si="59"/>
        <v>0</v>
      </c>
      <c r="V155" s="9">
        <f t="shared" si="59"/>
        <v>0</v>
      </c>
      <c r="W155" s="9">
        <f t="shared" si="59"/>
        <v>0</v>
      </c>
      <c r="X155" s="9">
        <f t="shared" si="59"/>
        <v>372330057</v>
      </c>
      <c r="Y155" s="9">
        <f t="shared" si="59"/>
        <v>31467722</v>
      </c>
      <c r="Z155" s="9">
        <f t="shared" si="59"/>
        <v>403797779</v>
      </c>
      <c r="AA155" s="9">
        <f t="shared" si="59"/>
        <v>0</v>
      </c>
      <c r="AB155" s="9">
        <f t="shared" si="59"/>
        <v>0</v>
      </c>
      <c r="AC155" s="9">
        <f t="shared" si="59"/>
        <v>0</v>
      </c>
      <c r="AD155" s="9">
        <f t="shared" si="59"/>
        <v>0</v>
      </c>
      <c r="AE155" s="9">
        <f t="shared" si="59"/>
        <v>0</v>
      </c>
      <c r="AF155" s="9">
        <f t="shared" si="59"/>
        <v>0</v>
      </c>
    </row>
    <row r="156" spans="1:32" ht="19.5" customHeight="1">
      <c r="A156" s="52" t="s">
        <v>49</v>
      </c>
      <c r="B156" s="18" t="s">
        <v>2</v>
      </c>
      <c r="C156" s="5">
        <f>F156+I156+L156+O156+U156+X156+AA156+AD156+R156</f>
        <v>0</v>
      </c>
      <c r="D156" s="5">
        <f>G156+J156+M156+P156+V156+Y156+AB156+AE156+S156</f>
        <v>0</v>
      </c>
      <c r="E156" s="6">
        <f>H156+K156+N156+Q156+W156+Z156+AC156+AF156+T156</f>
        <v>0</v>
      </c>
      <c r="F156" s="5">
        <v>0</v>
      </c>
      <c r="G156" s="5">
        <v>0</v>
      </c>
      <c r="H156" s="5">
        <f>F156+G156</f>
        <v>0</v>
      </c>
      <c r="I156" s="5">
        <v>0</v>
      </c>
      <c r="J156" s="5">
        <v>0</v>
      </c>
      <c r="K156" s="5">
        <f>I156+J156</f>
        <v>0</v>
      </c>
      <c r="L156" s="5">
        <v>0</v>
      </c>
      <c r="M156" s="5">
        <v>0</v>
      </c>
      <c r="N156" s="5">
        <f>L156+M156</f>
        <v>0</v>
      </c>
      <c r="O156" s="5">
        <v>0</v>
      </c>
      <c r="P156" s="5">
        <v>0</v>
      </c>
      <c r="Q156" s="5">
        <f>O156+P156</f>
        <v>0</v>
      </c>
      <c r="R156" s="5">
        <v>0</v>
      </c>
      <c r="S156" s="5">
        <v>0</v>
      </c>
      <c r="T156" s="5">
        <f>R156+S156</f>
        <v>0</v>
      </c>
      <c r="U156" s="5">
        <v>0</v>
      </c>
      <c r="V156" s="5">
        <v>0</v>
      </c>
      <c r="W156" s="5">
        <f>U156+V156</f>
        <v>0</v>
      </c>
      <c r="X156" s="5">
        <v>0</v>
      </c>
      <c r="Y156" s="5">
        <v>0</v>
      </c>
      <c r="Z156" s="8">
        <f>X156+Y156</f>
        <v>0</v>
      </c>
      <c r="AA156" s="5">
        <v>0</v>
      </c>
      <c r="AB156" s="5">
        <v>0</v>
      </c>
      <c r="AC156" s="8">
        <f>AA156+AB156</f>
        <v>0</v>
      </c>
      <c r="AD156" s="5">
        <v>0</v>
      </c>
      <c r="AE156" s="5">
        <v>0</v>
      </c>
      <c r="AF156" s="6">
        <f>AD156+AE156</f>
        <v>0</v>
      </c>
    </row>
    <row r="157" spans="1:32" ht="19.5" customHeight="1">
      <c r="A157" s="53" t="s">
        <v>49</v>
      </c>
      <c r="B157" s="17" t="s">
        <v>3</v>
      </c>
      <c r="C157" s="5">
        <f t="shared" ref="C157:E159" si="60">F157+I157+L157+O157+U157+X157+AA157+AD157+R157</f>
        <v>6338040</v>
      </c>
      <c r="D157" s="5">
        <f t="shared" si="60"/>
        <v>0</v>
      </c>
      <c r="E157" s="6">
        <f t="shared" si="60"/>
        <v>6338040</v>
      </c>
      <c r="F157" s="5">
        <v>0</v>
      </c>
      <c r="G157" s="5">
        <v>0</v>
      </c>
      <c r="H157" s="5">
        <f>F157+G157</f>
        <v>0</v>
      </c>
      <c r="I157" s="5">
        <v>0</v>
      </c>
      <c r="J157" s="5">
        <v>0</v>
      </c>
      <c r="K157" s="5">
        <f>I157+J157</f>
        <v>0</v>
      </c>
      <c r="L157" s="5">
        <v>0</v>
      </c>
      <c r="M157" s="5">
        <v>0</v>
      </c>
      <c r="N157" s="5">
        <f>L157+M157</f>
        <v>0</v>
      </c>
      <c r="O157" s="5">
        <v>0</v>
      </c>
      <c r="P157" s="5">
        <v>0</v>
      </c>
      <c r="Q157" s="5">
        <f>O157+P157</f>
        <v>0</v>
      </c>
      <c r="R157" s="5">
        <v>0</v>
      </c>
      <c r="S157" s="5">
        <v>0</v>
      </c>
      <c r="T157" s="5">
        <f>R157+S157</f>
        <v>0</v>
      </c>
      <c r="U157" s="5">
        <v>0</v>
      </c>
      <c r="V157" s="5">
        <v>0</v>
      </c>
      <c r="W157" s="5">
        <f>U157+V157</f>
        <v>0</v>
      </c>
      <c r="X157" s="5">
        <v>6338040</v>
      </c>
      <c r="Y157" s="5">
        <v>0</v>
      </c>
      <c r="Z157" s="8">
        <f>X157+Y157</f>
        <v>6338040</v>
      </c>
      <c r="AA157" s="5">
        <v>0</v>
      </c>
      <c r="AB157" s="5">
        <v>0</v>
      </c>
      <c r="AC157" s="8">
        <f>AA157+AB157</f>
        <v>0</v>
      </c>
      <c r="AD157" s="5">
        <v>0</v>
      </c>
      <c r="AE157" s="5">
        <v>0</v>
      </c>
      <c r="AF157" s="6">
        <f>AD157+AE157</f>
        <v>0</v>
      </c>
    </row>
    <row r="158" spans="1:32" ht="19.5" customHeight="1">
      <c r="A158" s="53"/>
      <c r="B158" s="17" t="s">
        <v>59</v>
      </c>
      <c r="C158" s="5">
        <f t="shared" si="60"/>
        <v>0</v>
      </c>
      <c r="D158" s="5">
        <f t="shared" si="60"/>
        <v>0</v>
      </c>
      <c r="E158" s="6">
        <f t="shared" si="60"/>
        <v>0</v>
      </c>
      <c r="F158" s="5">
        <v>0</v>
      </c>
      <c r="G158" s="5">
        <v>0</v>
      </c>
      <c r="H158" s="5">
        <f>F158+G158</f>
        <v>0</v>
      </c>
      <c r="I158" s="5">
        <v>0</v>
      </c>
      <c r="J158" s="5">
        <v>0</v>
      </c>
      <c r="K158" s="5">
        <f>I158+J158</f>
        <v>0</v>
      </c>
      <c r="L158" s="5">
        <v>0</v>
      </c>
      <c r="M158" s="5">
        <v>0</v>
      </c>
      <c r="N158" s="5">
        <f>L158+M158</f>
        <v>0</v>
      </c>
      <c r="O158" s="5">
        <v>0</v>
      </c>
      <c r="P158" s="5">
        <v>0</v>
      </c>
      <c r="Q158" s="5">
        <f>O158+P158</f>
        <v>0</v>
      </c>
      <c r="R158" s="5">
        <v>0</v>
      </c>
      <c r="S158" s="5">
        <v>0</v>
      </c>
      <c r="T158" s="5">
        <f>R158+S158</f>
        <v>0</v>
      </c>
      <c r="U158" s="5">
        <v>0</v>
      </c>
      <c r="V158" s="5">
        <v>0</v>
      </c>
      <c r="W158" s="5">
        <f>U158+V158</f>
        <v>0</v>
      </c>
      <c r="X158" s="5">
        <v>0</v>
      </c>
      <c r="Y158" s="5">
        <v>0</v>
      </c>
      <c r="Z158" s="8">
        <f>X158+Y158</f>
        <v>0</v>
      </c>
      <c r="AA158" s="5">
        <v>0</v>
      </c>
      <c r="AB158" s="5">
        <v>0</v>
      </c>
      <c r="AC158" s="8">
        <f>AA158+AB158</f>
        <v>0</v>
      </c>
      <c r="AD158" s="5">
        <v>0</v>
      </c>
      <c r="AE158" s="5">
        <v>0</v>
      </c>
      <c r="AF158" s="6">
        <f>AD158+AE158</f>
        <v>0</v>
      </c>
    </row>
    <row r="159" spans="1:32" ht="19.5" customHeight="1">
      <c r="A159" s="54"/>
      <c r="B159" s="17" t="s">
        <v>4</v>
      </c>
      <c r="C159" s="5">
        <f t="shared" si="60"/>
        <v>23726875</v>
      </c>
      <c r="D159" s="5">
        <f t="shared" si="60"/>
        <v>0</v>
      </c>
      <c r="E159" s="6">
        <f t="shared" si="60"/>
        <v>23726875</v>
      </c>
      <c r="F159" s="5">
        <v>0</v>
      </c>
      <c r="G159" s="5">
        <v>0</v>
      </c>
      <c r="H159" s="5">
        <f>F159+G159</f>
        <v>0</v>
      </c>
      <c r="I159" s="5">
        <v>0</v>
      </c>
      <c r="J159" s="5">
        <v>0</v>
      </c>
      <c r="K159" s="5">
        <f>I159+J159</f>
        <v>0</v>
      </c>
      <c r="L159" s="5">
        <v>0</v>
      </c>
      <c r="M159" s="5">
        <v>0</v>
      </c>
      <c r="N159" s="5">
        <f>L159+M159</f>
        <v>0</v>
      </c>
      <c r="O159" s="5">
        <v>0</v>
      </c>
      <c r="P159" s="5">
        <v>0</v>
      </c>
      <c r="Q159" s="5">
        <f>O159+P159</f>
        <v>0</v>
      </c>
      <c r="R159" s="5">
        <v>0</v>
      </c>
      <c r="S159" s="5">
        <v>0</v>
      </c>
      <c r="T159" s="5">
        <f>R159+S159</f>
        <v>0</v>
      </c>
      <c r="U159" s="5">
        <v>0</v>
      </c>
      <c r="V159" s="5">
        <v>0</v>
      </c>
      <c r="W159" s="5">
        <f>U159+V159</f>
        <v>0</v>
      </c>
      <c r="X159" s="5">
        <v>23726875</v>
      </c>
      <c r="Y159" s="5">
        <v>0</v>
      </c>
      <c r="Z159" s="8">
        <f>X159+Y159</f>
        <v>23726875</v>
      </c>
      <c r="AA159" s="5">
        <v>0</v>
      </c>
      <c r="AB159" s="5">
        <v>0</v>
      </c>
      <c r="AC159" s="8">
        <f>AA159+AB159</f>
        <v>0</v>
      </c>
      <c r="AD159" s="5">
        <v>0</v>
      </c>
      <c r="AE159" s="5">
        <v>0</v>
      </c>
      <c r="AF159" s="6">
        <f>AD159+AE159</f>
        <v>0</v>
      </c>
    </row>
    <row r="160" spans="1:32" ht="19.5" customHeight="1" thickBot="1">
      <c r="A160" s="22" t="s">
        <v>5</v>
      </c>
      <c r="B160" s="21"/>
      <c r="C160" s="9">
        <f t="shared" ref="C160:AF160" si="61">SUM(C156:C159)</f>
        <v>30064915</v>
      </c>
      <c r="D160" s="9">
        <f t="shared" si="61"/>
        <v>0</v>
      </c>
      <c r="E160" s="9">
        <f t="shared" si="61"/>
        <v>30064915</v>
      </c>
      <c r="F160" s="9">
        <f t="shared" si="61"/>
        <v>0</v>
      </c>
      <c r="G160" s="9">
        <f t="shared" si="61"/>
        <v>0</v>
      </c>
      <c r="H160" s="9">
        <f t="shared" si="61"/>
        <v>0</v>
      </c>
      <c r="I160" s="9">
        <f t="shared" si="61"/>
        <v>0</v>
      </c>
      <c r="J160" s="9">
        <f t="shared" si="61"/>
        <v>0</v>
      </c>
      <c r="K160" s="9">
        <f t="shared" si="61"/>
        <v>0</v>
      </c>
      <c r="L160" s="9">
        <f t="shared" si="61"/>
        <v>0</v>
      </c>
      <c r="M160" s="9">
        <f t="shared" si="61"/>
        <v>0</v>
      </c>
      <c r="N160" s="9">
        <f t="shared" si="61"/>
        <v>0</v>
      </c>
      <c r="O160" s="9">
        <f t="shared" si="61"/>
        <v>0</v>
      </c>
      <c r="P160" s="9">
        <f t="shared" si="61"/>
        <v>0</v>
      </c>
      <c r="Q160" s="9">
        <f t="shared" si="61"/>
        <v>0</v>
      </c>
      <c r="R160" s="9">
        <f t="shared" si="61"/>
        <v>0</v>
      </c>
      <c r="S160" s="9">
        <f t="shared" si="61"/>
        <v>0</v>
      </c>
      <c r="T160" s="9">
        <f t="shared" si="61"/>
        <v>0</v>
      </c>
      <c r="U160" s="9">
        <f t="shared" si="61"/>
        <v>0</v>
      </c>
      <c r="V160" s="9">
        <f t="shared" si="61"/>
        <v>0</v>
      </c>
      <c r="W160" s="9">
        <f t="shared" si="61"/>
        <v>0</v>
      </c>
      <c r="X160" s="9">
        <f t="shared" si="61"/>
        <v>30064915</v>
      </c>
      <c r="Y160" s="9">
        <f t="shared" si="61"/>
        <v>0</v>
      </c>
      <c r="Z160" s="9">
        <f t="shared" si="61"/>
        <v>30064915</v>
      </c>
      <c r="AA160" s="9">
        <f t="shared" si="61"/>
        <v>0</v>
      </c>
      <c r="AB160" s="9">
        <f t="shared" si="61"/>
        <v>0</v>
      </c>
      <c r="AC160" s="9">
        <f t="shared" si="61"/>
        <v>0</v>
      </c>
      <c r="AD160" s="9">
        <f t="shared" si="61"/>
        <v>0</v>
      </c>
      <c r="AE160" s="9">
        <f t="shared" si="61"/>
        <v>0</v>
      </c>
      <c r="AF160" s="9">
        <f t="shared" si="61"/>
        <v>0</v>
      </c>
    </row>
    <row r="161" spans="1:32" ht="19.5" customHeight="1">
      <c r="A161" s="52" t="s">
        <v>50</v>
      </c>
      <c r="B161" s="18" t="s">
        <v>2</v>
      </c>
      <c r="C161" s="5">
        <f>F161+I161+L161+O161+U161+X161+AA161+AD161+R161</f>
        <v>0</v>
      </c>
      <c r="D161" s="5">
        <f>G161+J161+M161+P161+V161+Y161+AB161+AE161+S161</f>
        <v>0</v>
      </c>
      <c r="E161" s="6">
        <f>H161+K161+N161+Q161+W161+Z161+AC161+AF161+T161</f>
        <v>0</v>
      </c>
      <c r="F161" s="5">
        <v>0</v>
      </c>
      <c r="G161" s="5">
        <v>0</v>
      </c>
      <c r="H161" s="5">
        <f>F161+G161</f>
        <v>0</v>
      </c>
      <c r="I161" s="5">
        <v>0</v>
      </c>
      <c r="J161" s="5">
        <v>0</v>
      </c>
      <c r="K161" s="5">
        <f>I161+J161</f>
        <v>0</v>
      </c>
      <c r="L161" s="5">
        <v>0</v>
      </c>
      <c r="M161" s="5">
        <v>0</v>
      </c>
      <c r="N161" s="5">
        <f>L161+M161</f>
        <v>0</v>
      </c>
      <c r="O161" s="5">
        <v>0</v>
      </c>
      <c r="P161" s="5">
        <v>0</v>
      </c>
      <c r="Q161" s="5">
        <f>O161+P161</f>
        <v>0</v>
      </c>
      <c r="R161" s="5">
        <v>0</v>
      </c>
      <c r="S161" s="5">
        <v>0</v>
      </c>
      <c r="T161" s="5">
        <f>R161+S161</f>
        <v>0</v>
      </c>
      <c r="U161" s="5">
        <v>0</v>
      </c>
      <c r="V161" s="5">
        <v>0</v>
      </c>
      <c r="W161" s="5">
        <f>U161+V161</f>
        <v>0</v>
      </c>
      <c r="X161" s="5">
        <v>0</v>
      </c>
      <c r="Y161" s="5">
        <v>0</v>
      </c>
      <c r="Z161" s="8">
        <f>X161+Y161</f>
        <v>0</v>
      </c>
      <c r="AA161" s="5">
        <v>0</v>
      </c>
      <c r="AB161" s="5">
        <v>0</v>
      </c>
      <c r="AC161" s="8">
        <f>AA161+AB161</f>
        <v>0</v>
      </c>
      <c r="AD161" s="5">
        <v>0</v>
      </c>
      <c r="AE161" s="5">
        <v>0</v>
      </c>
      <c r="AF161" s="6">
        <f>AD161+AE161</f>
        <v>0</v>
      </c>
    </row>
    <row r="162" spans="1:32" ht="19.5" customHeight="1">
      <c r="A162" s="53"/>
      <c r="B162" s="17" t="s">
        <v>3</v>
      </c>
      <c r="C162" s="5">
        <f t="shared" ref="C162:E164" si="62">F162+I162+L162+O162+U162+X162+AA162+AD162+R162</f>
        <v>0</v>
      </c>
      <c r="D162" s="5">
        <f t="shared" si="62"/>
        <v>0</v>
      </c>
      <c r="E162" s="6">
        <f t="shared" si="62"/>
        <v>0</v>
      </c>
      <c r="F162" s="5">
        <v>0</v>
      </c>
      <c r="G162" s="5">
        <v>0</v>
      </c>
      <c r="H162" s="5">
        <f>F162+G162</f>
        <v>0</v>
      </c>
      <c r="I162" s="5">
        <v>0</v>
      </c>
      <c r="J162" s="5">
        <v>0</v>
      </c>
      <c r="K162" s="5">
        <f>I162+J162</f>
        <v>0</v>
      </c>
      <c r="L162" s="5">
        <v>0</v>
      </c>
      <c r="M162" s="5">
        <v>0</v>
      </c>
      <c r="N162" s="5">
        <f>L162+M162</f>
        <v>0</v>
      </c>
      <c r="O162" s="5">
        <v>0</v>
      </c>
      <c r="P162" s="5">
        <v>0</v>
      </c>
      <c r="Q162" s="5">
        <f>O162+P162</f>
        <v>0</v>
      </c>
      <c r="R162" s="5">
        <v>0</v>
      </c>
      <c r="S162" s="5">
        <v>0</v>
      </c>
      <c r="T162" s="5">
        <f>R162+S162</f>
        <v>0</v>
      </c>
      <c r="U162" s="5">
        <v>0</v>
      </c>
      <c r="V162" s="5">
        <v>0</v>
      </c>
      <c r="W162" s="5">
        <f>U162+V162</f>
        <v>0</v>
      </c>
      <c r="X162" s="5">
        <v>0</v>
      </c>
      <c r="Y162" s="5">
        <v>0</v>
      </c>
      <c r="Z162" s="8">
        <f>X162+Y162</f>
        <v>0</v>
      </c>
      <c r="AA162" s="5">
        <v>0</v>
      </c>
      <c r="AB162" s="5">
        <v>0</v>
      </c>
      <c r="AC162" s="8">
        <f>AA162+AB162</f>
        <v>0</v>
      </c>
      <c r="AD162" s="5">
        <v>0</v>
      </c>
      <c r="AE162" s="5">
        <v>0</v>
      </c>
      <c r="AF162" s="6">
        <f>AD162+AE162</f>
        <v>0</v>
      </c>
    </row>
    <row r="163" spans="1:32" ht="19.5" customHeight="1">
      <c r="A163" s="53"/>
      <c r="B163" s="17" t="s">
        <v>59</v>
      </c>
      <c r="C163" s="5">
        <f t="shared" si="62"/>
        <v>0</v>
      </c>
      <c r="D163" s="5">
        <f t="shared" si="62"/>
        <v>0</v>
      </c>
      <c r="E163" s="6">
        <f t="shared" si="62"/>
        <v>0</v>
      </c>
      <c r="F163" s="5">
        <v>0</v>
      </c>
      <c r="G163" s="5">
        <v>0</v>
      </c>
      <c r="H163" s="5">
        <f>F163+G163</f>
        <v>0</v>
      </c>
      <c r="I163" s="5">
        <v>0</v>
      </c>
      <c r="J163" s="5">
        <v>0</v>
      </c>
      <c r="K163" s="5">
        <f>I163+J163</f>
        <v>0</v>
      </c>
      <c r="L163" s="5">
        <v>0</v>
      </c>
      <c r="M163" s="5">
        <v>0</v>
      </c>
      <c r="N163" s="5">
        <f>L163+M163</f>
        <v>0</v>
      </c>
      <c r="O163" s="5">
        <v>0</v>
      </c>
      <c r="P163" s="5">
        <v>0</v>
      </c>
      <c r="Q163" s="5">
        <f>O163+P163</f>
        <v>0</v>
      </c>
      <c r="R163" s="5">
        <v>0</v>
      </c>
      <c r="S163" s="5">
        <v>0</v>
      </c>
      <c r="T163" s="5">
        <f>R163+S163</f>
        <v>0</v>
      </c>
      <c r="U163" s="5">
        <v>0</v>
      </c>
      <c r="V163" s="5">
        <v>0</v>
      </c>
      <c r="W163" s="5">
        <f>U163+V163</f>
        <v>0</v>
      </c>
      <c r="X163" s="5">
        <v>0</v>
      </c>
      <c r="Y163" s="5">
        <v>0</v>
      </c>
      <c r="Z163" s="8">
        <f>X163+Y163</f>
        <v>0</v>
      </c>
      <c r="AA163" s="5">
        <v>0</v>
      </c>
      <c r="AB163" s="5">
        <v>0</v>
      </c>
      <c r="AC163" s="8">
        <f>AA163+AB163</f>
        <v>0</v>
      </c>
      <c r="AD163" s="5">
        <v>0</v>
      </c>
      <c r="AE163" s="5">
        <v>0</v>
      </c>
      <c r="AF163" s="6">
        <f>AD163+AE163</f>
        <v>0</v>
      </c>
    </row>
    <row r="164" spans="1:32" ht="19.5" customHeight="1">
      <c r="A164" s="54"/>
      <c r="B164" s="17" t="s">
        <v>4</v>
      </c>
      <c r="C164" s="5">
        <f t="shared" si="62"/>
        <v>0</v>
      </c>
      <c r="D164" s="5">
        <f t="shared" si="62"/>
        <v>0</v>
      </c>
      <c r="E164" s="6">
        <f t="shared" si="62"/>
        <v>0</v>
      </c>
      <c r="F164" s="5">
        <v>0</v>
      </c>
      <c r="G164" s="5">
        <v>0</v>
      </c>
      <c r="H164" s="5">
        <f>F164+G164</f>
        <v>0</v>
      </c>
      <c r="I164" s="5">
        <v>0</v>
      </c>
      <c r="J164" s="5">
        <v>0</v>
      </c>
      <c r="K164" s="5">
        <f>I164+J164</f>
        <v>0</v>
      </c>
      <c r="L164" s="5">
        <v>0</v>
      </c>
      <c r="M164" s="5">
        <v>0</v>
      </c>
      <c r="N164" s="5">
        <f>L164+M164</f>
        <v>0</v>
      </c>
      <c r="O164" s="5">
        <v>0</v>
      </c>
      <c r="P164" s="5">
        <v>0</v>
      </c>
      <c r="Q164" s="5">
        <f>O164+P164</f>
        <v>0</v>
      </c>
      <c r="R164" s="5">
        <v>0</v>
      </c>
      <c r="S164" s="5">
        <v>0</v>
      </c>
      <c r="T164" s="5">
        <f>R164+S164</f>
        <v>0</v>
      </c>
      <c r="U164" s="5">
        <v>0</v>
      </c>
      <c r="V164" s="5">
        <v>0</v>
      </c>
      <c r="W164" s="5">
        <f>U164+V164</f>
        <v>0</v>
      </c>
      <c r="X164" s="5">
        <v>0</v>
      </c>
      <c r="Y164" s="5">
        <v>0</v>
      </c>
      <c r="Z164" s="8">
        <f>X164+Y164</f>
        <v>0</v>
      </c>
      <c r="AA164" s="5">
        <v>0</v>
      </c>
      <c r="AB164" s="5">
        <v>0</v>
      </c>
      <c r="AC164" s="8">
        <f>AA164+AB164</f>
        <v>0</v>
      </c>
      <c r="AD164" s="5">
        <v>0</v>
      </c>
      <c r="AE164" s="5">
        <v>0</v>
      </c>
      <c r="AF164" s="6">
        <f>AD164+AE164</f>
        <v>0</v>
      </c>
    </row>
    <row r="165" spans="1:32" ht="19.5" customHeight="1" thickBot="1">
      <c r="A165" s="22" t="s">
        <v>5</v>
      </c>
      <c r="B165" s="21"/>
      <c r="C165" s="9">
        <f t="shared" ref="C165:AF165" si="63">SUM(C161:C164)</f>
        <v>0</v>
      </c>
      <c r="D165" s="9">
        <f t="shared" si="63"/>
        <v>0</v>
      </c>
      <c r="E165" s="9">
        <f t="shared" si="63"/>
        <v>0</v>
      </c>
      <c r="F165" s="9">
        <f t="shared" si="63"/>
        <v>0</v>
      </c>
      <c r="G165" s="9">
        <f t="shared" si="63"/>
        <v>0</v>
      </c>
      <c r="H165" s="9">
        <f t="shared" si="63"/>
        <v>0</v>
      </c>
      <c r="I165" s="9">
        <f t="shared" si="63"/>
        <v>0</v>
      </c>
      <c r="J165" s="9">
        <f t="shared" si="63"/>
        <v>0</v>
      </c>
      <c r="K165" s="9">
        <f t="shared" si="63"/>
        <v>0</v>
      </c>
      <c r="L165" s="9">
        <f t="shared" si="63"/>
        <v>0</v>
      </c>
      <c r="M165" s="9">
        <f t="shared" si="63"/>
        <v>0</v>
      </c>
      <c r="N165" s="9">
        <f t="shared" si="63"/>
        <v>0</v>
      </c>
      <c r="O165" s="9">
        <f t="shared" si="63"/>
        <v>0</v>
      </c>
      <c r="P165" s="9">
        <f t="shared" si="63"/>
        <v>0</v>
      </c>
      <c r="Q165" s="9">
        <f t="shared" si="63"/>
        <v>0</v>
      </c>
      <c r="R165" s="9">
        <f t="shared" si="63"/>
        <v>0</v>
      </c>
      <c r="S165" s="9">
        <f t="shared" si="63"/>
        <v>0</v>
      </c>
      <c r="T165" s="9">
        <f t="shared" si="63"/>
        <v>0</v>
      </c>
      <c r="U165" s="9">
        <f t="shared" si="63"/>
        <v>0</v>
      </c>
      <c r="V165" s="9">
        <f t="shared" si="63"/>
        <v>0</v>
      </c>
      <c r="W165" s="9">
        <f t="shared" si="63"/>
        <v>0</v>
      </c>
      <c r="X165" s="9">
        <f t="shared" si="63"/>
        <v>0</v>
      </c>
      <c r="Y165" s="9">
        <f t="shared" si="63"/>
        <v>0</v>
      </c>
      <c r="Z165" s="9">
        <f t="shared" si="63"/>
        <v>0</v>
      </c>
      <c r="AA165" s="9">
        <f t="shared" si="63"/>
        <v>0</v>
      </c>
      <c r="AB165" s="9">
        <f t="shared" si="63"/>
        <v>0</v>
      </c>
      <c r="AC165" s="9">
        <f t="shared" si="63"/>
        <v>0</v>
      </c>
      <c r="AD165" s="9">
        <f t="shared" si="63"/>
        <v>0</v>
      </c>
      <c r="AE165" s="9">
        <f t="shared" si="63"/>
        <v>0</v>
      </c>
      <c r="AF165" s="9">
        <f t="shared" si="63"/>
        <v>0</v>
      </c>
    </row>
    <row r="166" spans="1:32" ht="19.5" customHeight="1">
      <c r="A166" s="52" t="s">
        <v>51</v>
      </c>
      <c r="B166" s="18" t="s">
        <v>2</v>
      </c>
      <c r="C166" s="5">
        <f>F166+I166+L166+O166+U166+X166+AA166+AD166+R166</f>
        <v>32162638</v>
      </c>
      <c r="D166" s="5">
        <f>G166+J166+M166+P166+V166+Y166+AB166+AE166+S166</f>
        <v>0</v>
      </c>
      <c r="E166" s="6">
        <f>H166+K166+N166+Q166+W166+Z166+AC166+AF166+T166</f>
        <v>32162638</v>
      </c>
      <c r="F166" s="5">
        <v>0</v>
      </c>
      <c r="G166" s="5">
        <v>0</v>
      </c>
      <c r="H166" s="5">
        <f>F166+G166</f>
        <v>0</v>
      </c>
      <c r="I166" s="5">
        <v>0</v>
      </c>
      <c r="J166" s="5">
        <v>0</v>
      </c>
      <c r="K166" s="5">
        <f>I166+J166</f>
        <v>0</v>
      </c>
      <c r="L166" s="5">
        <v>0</v>
      </c>
      <c r="M166" s="5">
        <v>0</v>
      </c>
      <c r="N166" s="5">
        <f>L166+M166</f>
        <v>0</v>
      </c>
      <c r="O166" s="5">
        <v>0</v>
      </c>
      <c r="P166" s="5">
        <v>0</v>
      </c>
      <c r="Q166" s="5">
        <f>O166+P166</f>
        <v>0</v>
      </c>
      <c r="R166" s="5">
        <v>0</v>
      </c>
      <c r="S166" s="5">
        <v>0</v>
      </c>
      <c r="T166" s="5">
        <f>R166+S166</f>
        <v>0</v>
      </c>
      <c r="U166" s="5">
        <v>0</v>
      </c>
      <c r="V166" s="5">
        <v>0</v>
      </c>
      <c r="W166" s="5">
        <f>U166+V166</f>
        <v>0</v>
      </c>
      <c r="X166" s="5">
        <v>32162638</v>
      </c>
      <c r="Y166" s="5">
        <v>0</v>
      </c>
      <c r="Z166" s="8">
        <f>X166+Y166</f>
        <v>32162638</v>
      </c>
      <c r="AA166" s="5">
        <v>0</v>
      </c>
      <c r="AB166" s="5">
        <v>0</v>
      </c>
      <c r="AC166" s="8">
        <f>AA166+AB166</f>
        <v>0</v>
      </c>
      <c r="AD166" s="5">
        <v>0</v>
      </c>
      <c r="AE166" s="5">
        <v>0</v>
      </c>
      <c r="AF166" s="6">
        <f>AD166+AE166</f>
        <v>0</v>
      </c>
    </row>
    <row r="167" spans="1:32" ht="19.5" customHeight="1">
      <c r="A167" s="53"/>
      <c r="B167" s="17" t="s">
        <v>3</v>
      </c>
      <c r="C167" s="5">
        <f t="shared" ref="C167:E169" si="64">F167+I167+L167+O167+U167+X167+AA167+AD167+R167</f>
        <v>6492697</v>
      </c>
      <c r="D167" s="5">
        <f t="shared" si="64"/>
        <v>9013749</v>
      </c>
      <c r="E167" s="6">
        <f t="shared" si="64"/>
        <v>15506446</v>
      </c>
      <c r="F167" s="5">
        <v>0</v>
      </c>
      <c r="G167" s="5">
        <v>0</v>
      </c>
      <c r="H167" s="5">
        <f>F167+G167</f>
        <v>0</v>
      </c>
      <c r="I167" s="5">
        <v>0</v>
      </c>
      <c r="J167" s="5">
        <v>0</v>
      </c>
      <c r="K167" s="5">
        <f>I167+J167</f>
        <v>0</v>
      </c>
      <c r="L167" s="5">
        <v>0</v>
      </c>
      <c r="M167" s="5">
        <v>0</v>
      </c>
      <c r="N167" s="5">
        <f>L167+M167</f>
        <v>0</v>
      </c>
      <c r="O167" s="5">
        <v>0</v>
      </c>
      <c r="P167" s="5">
        <v>0</v>
      </c>
      <c r="Q167" s="5">
        <f>O167+P167</f>
        <v>0</v>
      </c>
      <c r="R167" s="5">
        <v>0</v>
      </c>
      <c r="S167" s="5">
        <v>0</v>
      </c>
      <c r="T167" s="5">
        <f>R167+S167</f>
        <v>0</v>
      </c>
      <c r="U167" s="5">
        <v>0</v>
      </c>
      <c r="V167" s="5">
        <v>0</v>
      </c>
      <c r="W167" s="5">
        <f>U167+V167</f>
        <v>0</v>
      </c>
      <c r="X167" s="5">
        <v>6492697</v>
      </c>
      <c r="Y167" s="5">
        <v>9013749</v>
      </c>
      <c r="Z167" s="8">
        <f>X167+Y167</f>
        <v>15506446</v>
      </c>
      <c r="AA167" s="5">
        <v>0</v>
      </c>
      <c r="AB167" s="5">
        <v>0</v>
      </c>
      <c r="AC167" s="8">
        <f>AA167+AB167</f>
        <v>0</v>
      </c>
      <c r="AD167" s="5">
        <v>0</v>
      </c>
      <c r="AE167" s="5">
        <v>0</v>
      </c>
      <c r="AF167" s="6">
        <f>AD167+AE167</f>
        <v>0</v>
      </c>
    </row>
    <row r="168" spans="1:32" ht="19.5" customHeight="1">
      <c r="A168" s="53"/>
      <c r="B168" s="17" t="s">
        <v>59</v>
      </c>
      <c r="C168" s="5">
        <f t="shared" si="64"/>
        <v>0</v>
      </c>
      <c r="D168" s="5">
        <f t="shared" si="64"/>
        <v>0</v>
      </c>
      <c r="E168" s="6">
        <f t="shared" si="64"/>
        <v>0</v>
      </c>
      <c r="F168" s="5">
        <v>0</v>
      </c>
      <c r="G168" s="5">
        <v>0</v>
      </c>
      <c r="H168" s="5">
        <f>F168+G168</f>
        <v>0</v>
      </c>
      <c r="I168" s="5">
        <v>0</v>
      </c>
      <c r="J168" s="5">
        <v>0</v>
      </c>
      <c r="K168" s="5">
        <f>I168+J168</f>
        <v>0</v>
      </c>
      <c r="L168" s="5">
        <v>0</v>
      </c>
      <c r="M168" s="5">
        <v>0</v>
      </c>
      <c r="N168" s="5">
        <f>L168+M168</f>
        <v>0</v>
      </c>
      <c r="O168" s="5">
        <v>0</v>
      </c>
      <c r="P168" s="5">
        <v>0</v>
      </c>
      <c r="Q168" s="5">
        <f>O168+P168</f>
        <v>0</v>
      </c>
      <c r="R168" s="5">
        <v>0</v>
      </c>
      <c r="S168" s="5">
        <v>0</v>
      </c>
      <c r="T168" s="5">
        <f>R168+S168</f>
        <v>0</v>
      </c>
      <c r="U168" s="5">
        <v>0</v>
      </c>
      <c r="V168" s="5">
        <v>0</v>
      </c>
      <c r="W168" s="5">
        <f>U168+V168</f>
        <v>0</v>
      </c>
      <c r="X168" s="5">
        <v>0</v>
      </c>
      <c r="Y168" s="5">
        <v>0</v>
      </c>
      <c r="Z168" s="8">
        <f>X168+Y168</f>
        <v>0</v>
      </c>
      <c r="AA168" s="5">
        <v>0</v>
      </c>
      <c r="AB168" s="5">
        <v>0</v>
      </c>
      <c r="AC168" s="8">
        <f>AA168+AB168</f>
        <v>0</v>
      </c>
      <c r="AD168" s="5">
        <v>0</v>
      </c>
      <c r="AE168" s="5">
        <v>0</v>
      </c>
      <c r="AF168" s="6">
        <f>AD168+AE168</f>
        <v>0</v>
      </c>
    </row>
    <row r="169" spans="1:32" ht="19.5" customHeight="1">
      <c r="A169" s="54"/>
      <c r="B169" s="17" t="s">
        <v>4</v>
      </c>
      <c r="C169" s="5">
        <f t="shared" si="64"/>
        <v>13425110</v>
      </c>
      <c r="D169" s="5">
        <f t="shared" si="64"/>
        <v>16396441</v>
      </c>
      <c r="E169" s="6">
        <f t="shared" si="64"/>
        <v>29821551</v>
      </c>
      <c r="F169" s="5">
        <v>337228</v>
      </c>
      <c r="G169" s="5">
        <v>281410</v>
      </c>
      <c r="H169" s="5">
        <f>F169+G169</f>
        <v>618638</v>
      </c>
      <c r="I169" s="5">
        <v>0</v>
      </c>
      <c r="J169" s="5">
        <v>0</v>
      </c>
      <c r="K169" s="5">
        <f>I169+J169</f>
        <v>0</v>
      </c>
      <c r="L169" s="5">
        <v>0</v>
      </c>
      <c r="M169" s="5">
        <v>0</v>
      </c>
      <c r="N169" s="5">
        <f>L169+M169</f>
        <v>0</v>
      </c>
      <c r="O169" s="5">
        <v>0</v>
      </c>
      <c r="P169" s="5">
        <v>0</v>
      </c>
      <c r="Q169" s="5">
        <f>O169+P169</f>
        <v>0</v>
      </c>
      <c r="R169" s="5">
        <v>0</v>
      </c>
      <c r="S169" s="5">
        <v>0</v>
      </c>
      <c r="T169" s="5">
        <f>R169+S169</f>
        <v>0</v>
      </c>
      <c r="U169" s="5">
        <v>0</v>
      </c>
      <c r="V169" s="5">
        <v>0</v>
      </c>
      <c r="W169" s="5">
        <f>U169+V169</f>
        <v>0</v>
      </c>
      <c r="X169" s="5">
        <v>13087882</v>
      </c>
      <c r="Y169" s="5">
        <v>16115031</v>
      </c>
      <c r="Z169" s="8">
        <f>X169+Y169</f>
        <v>29202913</v>
      </c>
      <c r="AA169" s="5">
        <v>0</v>
      </c>
      <c r="AB169" s="5">
        <v>0</v>
      </c>
      <c r="AC169" s="8">
        <f>AA169+AB169</f>
        <v>0</v>
      </c>
      <c r="AD169" s="5">
        <v>0</v>
      </c>
      <c r="AE169" s="5">
        <v>0</v>
      </c>
      <c r="AF169" s="6">
        <f>AD169+AE169</f>
        <v>0</v>
      </c>
    </row>
    <row r="170" spans="1:32" ht="19.5" customHeight="1" thickBot="1">
      <c r="A170" s="22" t="s">
        <v>5</v>
      </c>
      <c r="B170" s="21"/>
      <c r="C170" s="9">
        <f t="shared" ref="C170:AF170" si="65">SUM(C166:C169)</f>
        <v>52080445</v>
      </c>
      <c r="D170" s="9">
        <f t="shared" si="65"/>
        <v>25410190</v>
      </c>
      <c r="E170" s="9">
        <f t="shared" si="65"/>
        <v>77490635</v>
      </c>
      <c r="F170" s="9">
        <f t="shared" si="65"/>
        <v>337228</v>
      </c>
      <c r="G170" s="9">
        <f t="shared" si="65"/>
        <v>281410</v>
      </c>
      <c r="H170" s="9">
        <f t="shared" si="65"/>
        <v>618638</v>
      </c>
      <c r="I170" s="9">
        <f t="shared" si="65"/>
        <v>0</v>
      </c>
      <c r="J170" s="9">
        <f t="shared" si="65"/>
        <v>0</v>
      </c>
      <c r="K170" s="9">
        <f t="shared" si="65"/>
        <v>0</v>
      </c>
      <c r="L170" s="9">
        <f t="shared" si="65"/>
        <v>0</v>
      </c>
      <c r="M170" s="9">
        <f t="shared" si="65"/>
        <v>0</v>
      </c>
      <c r="N170" s="9">
        <f t="shared" si="65"/>
        <v>0</v>
      </c>
      <c r="O170" s="9">
        <f t="shared" si="65"/>
        <v>0</v>
      </c>
      <c r="P170" s="9">
        <f t="shared" si="65"/>
        <v>0</v>
      </c>
      <c r="Q170" s="9">
        <f t="shared" si="65"/>
        <v>0</v>
      </c>
      <c r="R170" s="9">
        <f t="shared" si="65"/>
        <v>0</v>
      </c>
      <c r="S170" s="9">
        <f t="shared" si="65"/>
        <v>0</v>
      </c>
      <c r="T170" s="9">
        <f t="shared" si="65"/>
        <v>0</v>
      </c>
      <c r="U170" s="9">
        <f t="shared" si="65"/>
        <v>0</v>
      </c>
      <c r="V170" s="9">
        <f t="shared" si="65"/>
        <v>0</v>
      </c>
      <c r="W170" s="9">
        <f t="shared" si="65"/>
        <v>0</v>
      </c>
      <c r="X170" s="9">
        <f t="shared" si="65"/>
        <v>51743217</v>
      </c>
      <c r="Y170" s="9">
        <f t="shared" si="65"/>
        <v>25128780</v>
      </c>
      <c r="Z170" s="9">
        <f t="shared" si="65"/>
        <v>76871997</v>
      </c>
      <c r="AA170" s="9">
        <f t="shared" si="65"/>
        <v>0</v>
      </c>
      <c r="AB170" s="9">
        <f t="shared" si="65"/>
        <v>0</v>
      </c>
      <c r="AC170" s="9">
        <f t="shared" si="65"/>
        <v>0</v>
      </c>
      <c r="AD170" s="9">
        <f t="shared" si="65"/>
        <v>0</v>
      </c>
      <c r="AE170" s="9">
        <f t="shared" si="65"/>
        <v>0</v>
      </c>
      <c r="AF170" s="9">
        <f t="shared" si="65"/>
        <v>0</v>
      </c>
    </row>
    <row r="171" spans="1:32" ht="19.5" customHeight="1">
      <c r="A171" s="52" t="s">
        <v>52</v>
      </c>
      <c r="B171" s="18" t="s">
        <v>2</v>
      </c>
      <c r="C171" s="5">
        <f>F171+I171+L171+O171+U171+X171+AA171+AD171+R171</f>
        <v>0</v>
      </c>
      <c r="D171" s="5">
        <f>G171+J171+M171+P171+V171+Y171+AB171+AE171+S171</f>
        <v>0</v>
      </c>
      <c r="E171" s="6">
        <f>H171+K171+N171+Q171+W171+Z171+AC171+AF171+T171</f>
        <v>0</v>
      </c>
      <c r="F171" s="5">
        <v>0</v>
      </c>
      <c r="G171" s="5">
        <v>0</v>
      </c>
      <c r="H171" s="5">
        <f>F171+G171</f>
        <v>0</v>
      </c>
      <c r="I171" s="5">
        <v>0</v>
      </c>
      <c r="J171" s="5">
        <v>0</v>
      </c>
      <c r="K171" s="5">
        <f>I171+J171</f>
        <v>0</v>
      </c>
      <c r="L171" s="5">
        <v>0</v>
      </c>
      <c r="M171" s="5">
        <v>0</v>
      </c>
      <c r="N171" s="5">
        <f>L171+M171</f>
        <v>0</v>
      </c>
      <c r="O171" s="5">
        <v>0</v>
      </c>
      <c r="P171" s="5">
        <v>0</v>
      </c>
      <c r="Q171" s="5">
        <f>O171+P171</f>
        <v>0</v>
      </c>
      <c r="R171" s="5">
        <v>0</v>
      </c>
      <c r="S171" s="5">
        <v>0</v>
      </c>
      <c r="T171" s="5">
        <f>R171+S171</f>
        <v>0</v>
      </c>
      <c r="U171" s="5">
        <v>0</v>
      </c>
      <c r="V171" s="5">
        <v>0</v>
      </c>
      <c r="W171" s="5">
        <f>U171+V171</f>
        <v>0</v>
      </c>
      <c r="X171" s="5">
        <v>0</v>
      </c>
      <c r="Y171" s="5">
        <v>0</v>
      </c>
      <c r="Z171" s="8">
        <f>X171+Y171</f>
        <v>0</v>
      </c>
      <c r="AA171" s="5">
        <v>0</v>
      </c>
      <c r="AB171" s="5">
        <v>0</v>
      </c>
      <c r="AC171" s="8">
        <f>AA171+AB171</f>
        <v>0</v>
      </c>
      <c r="AD171" s="5">
        <v>0</v>
      </c>
      <c r="AE171" s="5">
        <v>0</v>
      </c>
      <c r="AF171" s="6">
        <f>AD171+AE171</f>
        <v>0</v>
      </c>
    </row>
    <row r="172" spans="1:32" ht="19.5" customHeight="1">
      <c r="A172" s="53"/>
      <c r="B172" s="17" t="s">
        <v>3</v>
      </c>
      <c r="C172" s="5">
        <f t="shared" ref="C172:E174" si="66">F172+I172+L172+O172+U172+X172+AA172+AD172+R172</f>
        <v>0</v>
      </c>
      <c r="D172" s="5">
        <f t="shared" si="66"/>
        <v>0</v>
      </c>
      <c r="E172" s="6">
        <f t="shared" si="66"/>
        <v>0</v>
      </c>
      <c r="F172" s="5">
        <v>0</v>
      </c>
      <c r="G172" s="5">
        <v>0</v>
      </c>
      <c r="H172" s="5">
        <f>F172+G172</f>
        <v>0</v>
      </c>
      <c r="I172" s="5">
        <v>0</v>
      </c>
      <c r="J172" s="5">
        <v>0</v>
      </c>
      <c r="K172" s="5">
        <f>I172+J172</f>
        <v>0</v>
      </c>
      <c r="L172" s="5">
        <v>0</v>
      </c>
      <c r="M172" s="5">
        <v>0</v>
      </c>
      <c r="N172" s="5">
        <f>L172+M172</f>
        <v>0</v>
      </c>
      <c r="O172" s="5">
        <v>0</v>
      </c>
      <c r="P172" s="5">
        <v>0</v>
      </c>
      <c r="Q172" s="5">
        <f>O172+P172</f>
        <v>0</v>
      </c>
      <c r="R172" s="5">
        <v>0</v>
      </c>
      <c r="S172" s="5">
        <v>0</v>
      </c>
      <c r="T172" s="5">
        <f>R172+S172</f>
        <v>0</v>
      </c>
      <c r="U172" s="5">
        <v>0</v>
      </c>
      <c r="V172" s="5">
        <v>0</v>
      </c>
      <c r="W172" s="5">
        <f>U172+V172</f>
        <v>0</v>
      </c>
      <c r="X172" s="5">
        <v>0</v>
      </c>
      <c r="Y172" s="5">
        <v>0</v>
      </c>
      <c r="Z172" s="8">
        <f>X172+Y172</f>
        <v>0</v>
      </c>
      <c r="AA172" s="5">
        <v>0</v>
      </c>
      <c r="AB172" s="5">
        <v>0</v>
      </c>
      <c r="AC172" s="8">
        <f>AA172+AB172</f>
        <v>0</v>
      </c>
      <c r="AD172" s="5">
        <v>0</v>
      </c>
      <c r="AE172" s="5">
        <v>0</v>
      </c>
      <c r="AF172" s="6">
        <f>AD172+AE172</f>
        <v>0</v>
      </c>
    </row>
    <row r="173" spans="1:32" ht="19.5" customHeight="1">
      <c r="A173" s="53"/>
      <c r="B173" s="17" t="s">
        <v>59</v>
      </c>
      <c r="C173" s="5">
        <f t="shared" si="66"/>
        <v>0</v>
      </c>
      <c r="D173" s="5">
        <f t="shared" si="66"/>
        <v>0</v>
      </c>
      <c r="E173" s="6">
        <f t="shared" si="66"/>
        <v>0</v>
      </c>
      <c r="F173" s="5">
        <v>0</v>
      </c>
      <c r="G173" s="5">
        <v>0</v>
      </c>
      <c r="H173" s="5">
        <f>F173+G173</f>
        <v>0</v>
      </c>
      <c r="I173" s="5">
        <v>0</v>
      </c>
      <c r="J173" s="5">
        <v>0</v>
      </c>
      <c r="K173" s="5">
        <f>I173+J173</f>
        <v>0</v>
      </c>
      <c r="L173" s="5">
        <v>0</v>
      </c>
      <c r="M173" s="5">
        <v>0</v>
      </c>
      <c r="N173" s="5">
        <f>L173+M173</f>
        <v>0</v>
      </c>
      <c r="O173" s="5">
        <v>0</v>
      </c>
      <c r="P173" s="5">
        <v>0</v>
      </c>
      <c r="Q173" s="5">
        <f>O173+P173</f>
        <v>0</v>
      </c>
      <c r="R173" s="5">
        <v>0</v>
      </c>
      <c r="S173" s="5">
        <v>0</v>
      </c>
      <c r="T173" s="5">
        <f>R173+S173</f>
        <v>0</v>
      </c>
      <c r="U173" s="5">
        <v>0</v>
      </c>
      <c r="V173" s="5">
        <v>0</v>
      </c>
      <c r="W173" s="5">
        <f>U173+V173</f>
        <v>0</v>
      </c>
      <c r="X173" s="5">
        <v>0</v>
      </c>
      <c r="Y173" s="5">
        <v>0</v>
      </c>
      <c r="Z173" s="8">
        <f>X173+Y173</f>
        <v>0</v>
      </c>
      <c r="AA173" s="5">
        <v>0</v>
      </c>
      <c r="AB173" s="5">
        <v>0</v>
      </c>
      <c r="AC173" s="8">
        <f>AA173+AB173</f>
        <v>0</v>
      </c>
      <c r="AD173" s="5">
        <v>0</v>
      </c>
      <c r="AE173" s="5">
        <v>0</v>
      </c>
      <c r="AF173" s="6">
        <f>AD173+AE173</f>
        <v>0</v>
      </c>
    </row>
    <row r="174" spans="1:32" ht="19.5" customHeight="1">
      <c r="A174" s="54"/>
      <c r="B174" s="17" t="s">
        <v>4</v>
      </c>
      <c r="C174" s="5">
        <f t="shared" si="66"/>
        <v>0</v>
      </c>
      <c r="D174" s="5">
        <f t="shared" si="66"/>
        <v>0</v>
      </c>
      <c r="E174" s="6">
        <f t="shared" si="66"/>
        <v>0</v>
      </c>
      <c r="F174" s="5">
        <v>0</v>
      </c>
      <c r="G174" s="5">
        <v>0</v>
      </c>
      <c r="H174" s="5">
        <f>F174+G174</f>
        <v>0</v>
      </c>
      <c r="I174" s="5">
        <v>0</v>
      </c>
      <c r="J174" s="5">
        <v>0</v>
      </c>
      <c r="K174" s="5">
        <f>I174+J174</f>
        <v>0</v>
      </c>
      <c r="L174" s="5">
        <v>0</v>
      </c>
      <c r="M174" s="5">
        <v>0</v>
      </c>
      <c r="N174" s="5">
        <f>L174+M174</f>
        <v>0</v>
      </c>
      <c r="O174" s="5">
        <v>0</v>
      </c>
      <c r="P174" s="5">
        <v>0</v>
      </c>
      <c r="Q174" s="5">
        <f>O174+P174</f>
        <v>0</v>
      </c>
      <c r="R174" s="5">
        <v>0</v>
      </c>
      <c r="S174" s="5">
        <v>0</v>
      </c>
      <c r="T174" s="5">
        <f>R174+S174</f>
        <v>0</v>
      </c>
      <c r="U174" s="5">
        <v>0</v>
      </c>
      <c r="V174" s="5">
        <v>0</v>
      </c>
      <c r="W174" s="5">
        <f>U174+V174</f>
        <v>0</v>
      </c>
      <c r="X174" s="5">
        <v>0</v>
      </c>
      <c r="Y174" s="5">
        <v>0</v>
      </c>
      <c r="Z174" s="8">
        <f>X174+Y174</f>
        <v>0</v>
      </c>
      <c r="AA174" s="5">
        <v>0</v>
      </c>
      <c r="AB174" s="5">
        <v>0</v>
      </c>
      <c r="AC174" s="8">
        <f>AA174+AB174</f>
        <v>0</v>
      </c>
      <c r="AD174" s="5">
        <v>0</v>
      </c>
      <c r="AE174" s="5">
        <v>0</v>
      </c>
      <c r="AF174" s="6">
        <f>AD174+AE174</f>
        <v>0</v>
      </c>
    </row>
    <row r="175" spans="1:32" ht="19.5" customHeight="1" thickBot="1">
      <c r="A175" s="22" t="s">
        <v>5</v>
      </c>
      <c r="B175" s="21"/>
      <c r="C175" s="9">
        <f t="shared" ref="C175:AF175" si="67">SUM(C171:C174)</f>
        <v>0</v>
      </c>
      <c r="D175" s="9">
        <f t="shared" si="67"/>
        <v>0</v>
      </c>
      <c r="E175" s="9">
        <f t="shared" si="67"/>
        <v>0</v>
      </c>
      <c r="F175" s="9">
        <f t="shared" si="67"/>
        <v>0</v>
      </c>
      <c r="G175" s="9">
        <f t="shared" si="67"/>
        <v>0</v>
      </c>
      <c r="H175" s="9">
        <f t="shared" si="67"/>
        <v>0</v>
      </c>
      <c r="I175" s="9">
        <f t="shared" si="67"/>
        <v>0</v>
      </c>
      <c r="J175" s="9">
        <f t="shared" si="67"/>
        <v>0</v>
      </c>
      <c r="K175" s="9">
        <f t="shared" si="67"/>
        <v>0</v>
      </c>
      <c r="L175" s="9">
        <f t="shared" si="67"/>
        <v>0</v>
      </c>
      <c r="M175" s="9">
        <f t="shared" si="67"/>
        <v>0</v>
      </c>
      <c r="N175" s="9">
        <f t="shared" si="67"/>
        <v>0</v>
      </c>
      <c r="O175" s="9">
        <f t="shared" si="67"/>
        <v>0</v>
      </c>
      <c r="P175" s="9">
        <f t="shared" si="67"/>
        <v>0</v>
      </c>
      <c r="Q175" s="9">
        <f t="shared" si="67"/>
        <v>0</v>
      </c>
      <c r="R175" s="9">
        <f t="shared" si="67"/>
        <v>0</v>
      </c>
      <c r="S175" s="9">
        <f t="shared" si="67"/>
        <v>0</v>
      </c>
      <c r="T175" s="9">
        <f t="shared" si="67"/>
        <v>0</v>
      </c>
      <c r="U175" s="9">
        <f t="shared" si="67"/>
        <v>0</v>
      </c>
      <c r="V175" s="9">
        <f t="shared" si="67"/>
        <v>0</v>
      </c>
      <c r="W175" s="9">
        <f t="shared" si="67"/>
        <v>0</v>
      </c>
      <c r="X175" s="9">
        <f t="shared" si="67"/>
        <v>0</v>
      </c>
      <c r="Y175" s="9">
        <f t="shared" si="67"/>
        <v>0</v>
      </c>
      <c r="Z175" s="9">
        <f t="shared" si="67"/>
        <v>0</v>
      </c>
      <c r="AA175" s="9">
        <f t="shared" si="67"/>
        <v>0</v>
      </c>
      <c r="AB175" s="9">
        <f t="shared" si="67"/>
        <v>0</v>
      </c>
      <c r="AC175" s="9">
        <f t="shared" si="67"/>
        <v>0</v>
      </c>
      <c r="AD175" s="9">
        <f t="shared" si="67"/>
        <v>0</v>
      </c>
      <c r="AE175" s="9">
        <f t="shared" si="67"/>
        <v>0</v>
      </c>
      <c r="AF175" s="9">
        <f t="shared" si="67"/>
        <v>0</v>
      </c>
    </row>
    <row r="176" spans="1:32" ht="19.5" customHeight="1">
      <c r="A176" s="52" t="s">
        <v>53</v>
      </c>
      <c r="B176" s="18" t="s">
        <v>2</v>
      </c>
      <c r="C176" s="5">
        <f>F176+I176+L176+O176+U176+X176+AA176+AD176+R176</f>
        <v>0</v>
      </c>
      <c r="D176" s="5">
        <f>G176+J176+M176+P176+V176+Y176+AB176+AE176+S176</f>
        <v>0</v>
      </c>
      <c r="E176" s="6">
        <f>H176+K176+N176+Q176+W176+Z176+AC176+AF176+T176</f>
        <v>0</v>
      </c>
      <c r="F176" s="5">
        <v>0</v>
      </c>
      <c r="G176" s="5">
        <v>0</v>
      </c>
      <c r="H176" s="5">
        <f>F176+G176</f>
        <v>0</v>
      </c>
      <c r="I176" s="5">
        <v>0</v>
      </c>
      <c r="J176" s="5">
        <v>0</v>
      </c>
      <c r="K176" s="5">
        <f>I176+J176</f>
        <v>0</v>
      </c>
      <c r="L176" s="5">
        <v>0</v>
      </c>
      <c r="M176" s="5">
        <v>0</v>
      </c>
      <c r="N176" s="5">
        <f>L176+M176</f>
        <v>0</v>
      </c>
      <c r="O176" s="5">
        <v>0</v>
      </c>
      <c r="P176" s="5">
        <v>0</v>
      </c>
      <c r="Q176" s="5">
        <f>O176+P176</f>
        <v>0</v>
      </c>
      <c r="R176" s="5">
        <v>0</v>
      </c>
      <c r="S176" s="5">
        <v>0</v>
      </c>
      <c r="T176" s="5">
        <f>R176+S176</f>
        <v>0</v>
      </c>
      <c r="U176" s="5">
        <v>0</v>
      </c>
      <c r="V176" s="5">
        <v>0</v>
      </c>
      <c r="W176" s="5">
        <f>U176+V176</f>
        <v>0</v>
      </c>
      <c r="X176" s="5">
        <v>0</v>
      </c>
      <c r="Y176" s="5">
        <v>0</v>
      </c>
      <c r="Z176" s="8">
        <f>X176+Y176</f>
        <v>0</v>
      </c>
      <c r="AA176" s="5">
        <v>0</v>
      </c>
      <c r="AB176" s="5">
        <v>0</v>
      </c>
      <c r="AC176" s="8">
        <f>AA176+AB176</f>
        <v>0</v>
      </c>
      <c r="AD176" s="5">
        <v>0</v>
      </c>
      <c r="AE176" s="5">
        <v>0</v>
      </c>
      <c r="AF176" s="6">
        <f>AD176+AE176</f>
        <v>0</v>
      </c>
    </row>
    <row r="177" spans="1:32" ht="19.5" customHeight="1">
      <c r="A177" s="53"/>
      <c r="B177" s="17" t="s">
        <v>3</v>
      </c>
      <c r="C177" s="5">
        <f t="shared" ref="C177:E179" si="68">F177+I177+L177+O177+U177+X177+AA177+AD177+R177</f>
        <v>0</v>
      </c>
      <c r="D177" s="5">
        <f t="shared" si="68"/>
        <v>0</v>
      </c>
      <c r="E177" s="6">
        <f t="shared" si="68"/>
        <v>0</v>
      </c>
      <c r="F177" s="5">
        <v>0</v>
      </c>
      <c r="G177" s="5">
        <v>0</v>
      </c>
      <c r="H177" s="5">
        <f>F177+G177</f>
        <v>0</v>
      </c>
      <c r="I177" s="5">
        <v>0</v>
      </c>
      <c r="J177" s="5">
        <v>0</v>
      </c>
      <c r="K177" s="5">
        <f>I177+J177</f>
        <v>0</v>
      </c>
      <c r="L177" s="5">
        <v>0</v>
      </c>
      <c r="M177" s="5">
        <v>0</v>
      </c>
      <c r="N177" s="5">
        <f>L177+M177</f>
        <v>0</v>
      </c>
      <c r="O177" s="5">
        <v>0</v>
      </c>
      <c r="P177" s="5">
        <v>0</v>
      </c>
      <c r="Q177" s="5">
        <f>O177+P177</f>
        <v>0</v>
      </c>
      <c r="R177" s="5">
        <v>0</v>
      </c>
      <c r="S177" s="5">
        <v>0</v>
      </c>
      <c r="T177" s="5">
        <f>R177+S177</f>
        <v>0</v>
      </c>
      <c r="U177" s="5">
        <v>0</v>
      </c>
      <c r="V177" s="5">
        <v>0</v>
      </c>
      <c r="W177" s="5">
        <f>U177+V177</f>
        <v>0</v>
      </c>
      <c r="X177" s="5">
        <v>0</v>
      </c>
      <c r="Y177" s="5">
        <v>0</v>
      </c>
      <c r="Z177" s="8">
        <f>X177+Y177</f>
        <v>0</v>
      </c>
      <c r="AA177" s="5">
        <v>0</v>
      </c>
      <c r="AB177" s="5">
        <v>0</v>
      </c>
      <c r="AC177" s="8">
        <f>AA177+AB177</f>
        <v>0</v>
      </c>
      <c r="AD177" s="5">
        <v>0</v>
      </c>
      <c r="AE177" s="5">
        <v>0</v>
      </c>
      <c r="AF177" s="6">
        <f>AD177+AE177</f>
        <v>0</v>
      </c>
    </row>
    <row r="178" spans="1:32" ht="19.5" customHeight="1">
      <c r="A178" s="53"/>
      <c r="B178" s="17" t="s">
        <v>59</v>
      </c>
      <c r="C178" s="5">
        <f t="shared" si="68"/>
        <v>0</v>
      </c>
      <c r="D178" s="5">
        <f t="shared" si="68"/>
        <v>0</v>
      </c>
      <c r="E178" s="6">
        <f t="shared" si="68"/>
        <v>0</v>
      </c>
      <c r="F178" s="5">
        <v>0</v>
      </c>
      <c r="G178" s="5">
        <v>0</v>
      </c>
      <c r="H178" s="5">
        <f>F178+G178</f>
        <v>0</v>
      </c>
      <c r="I178" s="5">
        <v>0</v>
      </c>
      <c r="J178" s="5">
        <v>0</v>
      </c>
      <c r="K178" s="5">
        <f>I178+J178</f>
        <v>0</v>
      </c>
      <c r="L178" s="5">
        <v>0</v>
      </c>
      <c r="M178" s="5">
        <v>0</v>
      </c>
      <c r="N178" s="5">
        <f>L178+M178</f>
        <v>0</v>
      </c>
      <c r="O178" s="5">
        <v>0</v>
      </c>
      <c r="P178" s="5">
        <v>0</v>
      </c>
      <c r="Q178" s="5">
        <f>O178+P178</f>
        <v>0</v>
      </c>
      <c r="R178" s="5">
        <v>0</v>
      </c>
      <c r="S178" s="5">
        <v>0</v>
      </c>
      <c r="T178" s="5">
        <f>R178+S178</f>
        <v>0</v>
      </c>
      <c r="U178" s="5">
        <v>0</v>
      </c>
      <c r="V178" s="5">
        <v>0</v>
      </c>
      <c r="W178" s="5">
        <f>U178+V178</f>
        <v>0</v>
      </c>
      <c r="X178" s="5">
        <v>0</v>
      </c>
      <c r="Y178" s="5">
        <v>0</v>
      </c>
      <c r="Z178" s="8">
        <f>X178+Y178</f>
        <v>0</v>
      </c>
      <c r="AA178" s="5">
        <v>0</v>
      </c>
      <c r="AB178" s="5">
        <v>0</v>
      </c>
      <c r="AC178" s="8">
        <f>AA178+AB178</f>
        <v>0</v>
      </c>
      <c r="AD178" s="5">
        <v>0</v>
      </c>
      <c r="AE178" s="5">
        <v>0</v>
      </c>
      <c r="AF178" s="6">
        <f>AD178+AE178</f>
        <v>0</v>
      </c>
    </row>
    <row r="179" spans="1:32" ht="19.5" customHeight="1">
      <c r="A179" s="54"/>
      <c r="B179" s="17" t="s">
        <v>4</v>
      </c>
      <c r="C179" s="5">
        <f t="shared" si="68"/>
        <v>21717138</v>
      </c>
      <c r="D179" s="5">
        <f t="shared" si="68"/>
        <v>26665971</v>
      </c>
      <c r="E179" s="6">
        <f t="shared" si="68"/>
        <v>48383109</v>
      </c>
      <c r="F179" s="5">
        <v>19298860</v>
      </c>
      <c r="G179" s="5">
        <v>26665971</v>
      </c>
      <c r="H179" s="5">
        <f>F179+G179</f>
        <v>45964831</v>
      </c>
      <c r="I179" s="5">
        <v>0</v>
      </c>
      <c r="J179" s="5">
        <v>0</v>
      </c>
      <c r="K179" s="5">
        <f>I179+J179</f>
        <v>0</v>
      </c>
      <c r="L179" s="5">
        <v>0</v>
      </c>
      <c r="M179" s="5">
        <v>0</v>
      </c>
      <c r="N179" s="5">
        <f>L179+M179</f>
        <v>0</v>
      </c>
      <c r="O179" s="5">
        <v>0</v>
      </c>
      <c r="P179" s="5">
        <v>0</v>
      </c>
      <c r="Q179" s="5">
        <f>O179+P179</f>
        <v>0</v>
      </c>
      <c r="R179" s="5">
        <v>0</v>
      </c>
      <c r="S179" s="5">
        <v>0</v>
      </c>
      <c r="T179" s="5">
        <f>R179+S179</f>
        <v>0</v>
      </c>
      <c r="U179" s="5">
        <v>63843</v>
      </c>
      <c r="V179" s="5">
        <v>0</v>
      </c>
      <c r="W179" s="5">
        <f>U179+V179</f>
        <v>63843</v>
      </c>
      <c r="X179" s="5">
        <v>2354435</v>
      </c>
      <c r="Y179" s="5">
        <v>0</v>
      </c>
      <c r="Z179" s="8">
        <f>X179+Y179</f>
        <v>2354435</v>
      </c>
      <c r="AA179" s="5">
        <v>0</v>
      </c>
      <c r="AB179" s="5">
        <v>0</v>
      </c>
      <c r="AC179" s="8">
        <f>AA179+AB179</f>
        <v>0</v>
      </c>
      <c r="AD179" s="5">
        <v>0</v>
      </c>
      <c r="AE179" s="5">
        <v>0</v>
      </c>
      <c r="AF179" s="6">
        <f>AD179+AE179</f>
        <v>0</v>
      </c>
    </row>
    <row r="180" spans="1:32" ht="19.5" customHeight="1" thickBot="1">
      <c r="A180" s="22" t="s">
        <v>5</v>
      </c>
      <c r="B180" s="21"/>
      <c r="C180" s="9">
        <f t="shared" ref="C180:AF180" si="69">SUM(C176:C179)</f>
        <v>21717138</v>
      </c>
      <c r="D180" s="9">
        <f t="shared" si="69"/>
        <v>26665971</v>
      </c>
      <c r="E180" s="9">
        <f t="shared" si="69"/>
        <v>48383109</v>
      </c>
      <c r="F180" s="9">
        <f t="shared" si="69"/>
        <v>19298860</v>
      </c>
      <c r="G180" s="9">
        <f t="shared" si="69"/>
        <v>26665971</v>
      </c>
      <c r="H180" s="9">
        <f t="shared" si="69"/>
        <v>45964831</v>
      </c>
      <c r="I180" s="9">
        <f t="shared" si="69"/>
        <v>0</v>
      </c>
      <c r="J180" s="9">
        <f t="shared" si="69"/>
        <v>0</v>
      </c>
      <c r="K180" s="9">
        <f t="shared" si="69"/>
        <v>0</v>
      </c>
      <c r="L180" s="9">
        <f t="shared" si="69"/>
        <v>0</v>
      </c>
      <c r="M180" s="9">
        <f t="shared" si="69"/>
        <v>0</v>
      </c>
      <c r="N180" s="9">
        <f t="shared" si="69"/>
        <v>0</v>
      </c>
      <c r="O180" s="9">
        <f t="shared" si="69"/>
        <v>0</v>
      </c>
      <c r="P180" s="9">
        <f t="shared" si="69"/>
        <v>0</v>
      </c>
      <c r="Q180" s="9">
        <f t="shared" si="69"/>
        <v>0</v>
      </c>
      <c r="R180" s="9">
        <f t="shared" si="69"/>
        <v>0</v>
      </c>
      <c r="S180" s="9">
        <f t="shared" si="69"/>
        <v>0</v>
      </c>
      <c r="T180" s="9">
        <f t="shared" si="69"/>
        <v>0</v>
      </c>
      <c r="U180" s="9">
        <f t="shared" si="69"/>
        <v>63843</v>
      </c>
      <c r="V180" s="9">
        <f t="shared" si="69"/>
        <v>0</v>
      </c>
      <c r="W180" s="9">
        <f t="shared" si="69"/>
        <v>63843</v>
      </c>
      <c r="X180" s="9">
        <f t="shared" si="69"/>
        <v>2354435</v>
      </c>
      <c r="Y180" s="9">
        <f t="shared" si="69"/>
        <v>0</v>
      </c>
      <c r="Z180" s="9">
        <f t="shared" si="69"/>
        <v>2354435</v>
      </c>
      <c r="AA180" s="9">
        <f t="shared" si="69"/>
        <v>0</v>
      </c>
      <c r="AB180" s="9">
        <f t="shared" si="69"/>
        <v>0</v>
      </c>
      <c r="AC180" s="9">
        <f t="shared" si="69"/>
        <v>0</v>
      </c>
      <c r="AD180" s="9">
        <f t="shared" si="69"/>
        <v>0</v>
      </c>
      <c r="AE180" s="9">
        <f t="shared" si="69"/>
        <v>0</v>
      </c>
      <c r="AF180" s="9">
        <f t="shared" si="69"/>
        <v>0</v>
      </c>
    </row>
    <row r="181" spans="1:32" ht="19.5" customHeight="1">
      <c r="A181" s="52" t="s">
        <v>54</v>
      </c>
      <c r="B181" s="18" t="s">
        <v>2</v>
      </c>
      <c r="C181" s="5">
        <f>F181+I181+L181+O181+U181+X181+AA181+AD181+R181</f>
        <v>0</v>
      </c>
      <c r="D181" s="5">
        <f>G181+J181+M181+P181+V181+Y181+AB181+AE181+S181</f>
        <v>1823069</v>
      </c>
      <c r="E181" s="6">
        <f>H181+K181+N181+Q181+W181+Z181+AC181+AF181+T181</f>
        <v>1823069</v>
      </c>
      <c r="F181" s="5">
        <v>0</v>
      </c>
      <c r="G181" s="5">
        <v>0</v>
      </c>
      <c r="H181" s="5">
        <f>F181+G181</f>
        <v>0</v>
      </c>
      <c r="I181" s="5">
        <v>0</v>
      </c>
      <c r="J181" s="5">
        <v>0</v>
      </c>
      <c r="K181" s="5">
        <f>I181+J181</f>
        <v>0</v>
      </c>
      <c r="L181" s="5">
        <v>0</v>
      </c>
      <c r="M181" s="5">
        <v>0</v>
      </c>
      <c r="N181" s="5">
        <f>L181+M181</f>
        <v>0</v>
      </c>
      <c r="O181" s="5">
        <v>0</v>
      </c>
      <c r="P181" s="5">
        <v>0</v>
      </c>
      <c r="Q181" s="5">
        <f>O181+P181</f>
        <v>0</v>
      </c>
      <c r="R181" s="5">
        <v>0</v>
      </c>
      <c r="S181" s="5">
        <v>0</v>
      </c>
      <c r="T181" s="5">
        <f>R181+S181</f>
        <v>0</v>
      </c>
      <c r="U181" s="5">
        <v>0</v>
      </c>
      <c r="V181" s="5">
        <v>0</v>
      </c>
      <c r="W181" s="5">
        <f>U181+V181</f>
        <v>0</v>
      </c>
      <c r="X181" s="5">
        <v>0</v>
      </c>
      <c r="Y181" s="5">
        <v>1823069</v>
      </c>
      <c r="Z181" s="8">
        <f>X181+Y181</f>
        <v>1823069</v>
      </c>
      <c r="AA181" s="5">
        <v>0</v>
      </c>
      <c r="AB181" s="5">
        <v>0</v>
      </c>
      <c r="AC181" s="8">
        <f>AA181+AB181</f>
        <v>0</v>
      </c>
      <c r="AD181" s="5">
        <v>0</v>
      </c>
      <c r="AE181" s="5">
        <v>0</v>
      </c>
      <c r="AF181" s="6">
        <f>AD181+AE181</f>
        <v>0</v>
      </c>
    </row>
    <row r="182" spans="1:32" ht="19.5" customHeight="1">
      <c r="A182" s="53"/>
      <c r="B182" s="17" t="s">
        <v>3</v>
      </c>
      <c r="C182" s="5">
        <f t="shared" ref="C182:E184" si="70">F182+I182+L182+O182+U182+X182+AA182+AD182+R182</f>
        <v>26822955</v>
      </c>
      <c r="D182" s="5">
        <f t="shared" si="70"/>
        <v>0</v>
      </c>
      <c r="E182" s="6">
        <f t="shared" si="70"/>
        <v>26822955</v>
      </c>
      <c r="F182" s="5">
        <v>0</v>
      </c>
      <c r="G182" s="5">
        <v>0</v>
      </c>
      <c r="H182" s="5">
        <f>F182+G182</f>
        <v>0</v>
      </c>
      <c r="I182" s="5">
        <v>0</v>
      </c>
      <c r="J182" s="5">
        <v>0</v>
      </c>
      <c r="K182" s="5">
        <f>I182+J182</f>
        <v>0</v>
      </c>
      <c r="L182" s="5">
        <v>0</v>
      </c>
      <c r="M182" s="5">
        <v>0</v>
      </c>
      <c r="N182" s="5">
        <f>L182+M182</f>
        <v>0</v>
      </c>
      <c r="O182" s="5">
        <v>0</v>
      </c>
      <c r="P182" s="5">
        <v>0</v>
      </c>
      <c r="Q182" s="5">
        <f>O182+P182</f>
        <v>0</v>
      </c>
      <c r="R182" s="5">
        <v>0</v>
      </c>
      <c r="S182" s="5">
        <v>0</v>
      </c>
      <c r="T182" s="5">
        <f>R182+S182</f>
        <v>0</v>
      </c>
      <c r="U182" s="5">
        <v>0</v>
      </c>
      <c r="V182" s="5">
        <v>0</v>
      </c>
      <c r="W182" s="5">
        <f>U182+V182</f>
        <v>0</v>
      </c>
      <c r="X182" s="5">
        <v>26822955</v>
      </c>
      <c r="Y182" s="5">
        <v>0</v>
      </c>
      <c r="Z182" s="8">
        <f>X182+Y182</f>
        <v>26822955</v>
      </c>
      <c r="AA182" s="5">
        <v>0</v>
      </c>
      <c r="AB182" s="5">
        <v>0</v>
      </c>
      <c r="AC182" s="8">
        <f>AA182+AB182</f>
        <v>0</v>
      </c>
      <c r="AD182" s="5">
        <v>0</v>
      </c>
      <c r="AE182" s="5">
        <v>0</v>
      </c>
      <c r="AF182" s="6">
        <f>AD182+AE182</f>
        <v>0</v>
      </c>
    </row>
    <row r="183" spans="1:32" ht="19.5" customHeight="1">
      <c r="A183" s="53"/>
      <c r="B183" s="17" t="s">
        <v>59</v>
      </c>
      <c r="C183" s="5">
        <f t="shared" si="70"/>
        <v>0</v>
      </c>
      <c r="D183" s="5">
        <f t="shared" si="70"/>
        <v>0</v>
      </c>
      <c r="E183" s="6">
        <f t="shared" si="70"/>
        <v>0</v>
      </c>
      <c r="F183" s="5">
        <v>0</v>
      </c>
      <c r="G183" s="5">
        <v>0</v>
      </c>
      <c r="H183" s="5">
        <f>F183+G183</f>
        <v>0</v>
      </c>
      <c r="I183" s="5">
        <v>0</v>
      </c>
      <c r="J183" s="5">
        <v>0</v>
      </c>
      <c r="K183" s="5">
        <f>I183+J183</f>
        <v>0</v>
      </c>
      <c r="L183" s="5">
        <v>0</v>
      </c>
      <c r="M183" s="5">
        <v>0</v>
      </c>
      <c r="N183" s="5">
        <f>L183+M183</f>
        <v>0</v>
      </c>
      <c r="O183" s="5">
        <v>0</v>
      </c>
      <c r="P183" s="5">
        <v>0</v>
      </c>
      <c r="Q183" s="5">
        <f>O183+P183</f>
        <v>0</v>
      </c>
      <c r="R183" s="5">
        <v>0</v>
      </c>
      <c r="S183" s="5">
        <v>0</v>
      </c>
      <c r="T183" s="5">
        <f>R183+S183</f>
        <v>0</v>
      </c>
      <c r="U183" s="5">
        <v>0</v>
      </c>
      <c r="V183" s="5">
        <v>0</v>
      </c>
      <c r="W183" s="5">
        <f>U183+V183</f>
        <v>0</v>
      </c>
      <c r="X183" s="5">
        <v>0</v>
      </c>
      <c r="Y183" s="5">
        <v>0</v>
      </c>
      <c r="Z183" s="8">
        <f>X183+Y183</f>
        <v>0</v>
      </c>
      <c r="AA183" s="5">
        <v>0</v>
      </c>
      <c r="AB183" s="5">
        <v>0</v>
      </c>
      <c r="AC183" s="8">
        <f>AA183+AB183</f>
        <v>0</v>
      </c>
      <c r="AD183" s="5">
        <v>0</v>
      </c>
      <c r="AE183" s="5">
        <v>0</v>
      </c>
      <c r="AF183" s="6">
        <f>AD183+AE183</f>
        <v>0</v>
      </c>
    </row>
    <row r="184" spans="1:32" ht="19.5" customHeight="1">
      <c r="A184" s="54"/>
      <c r="B184" s="17" t="s">
        <v>4</v>
      </c>
      <c r="C184" s="5">
        <f t="shared" si="70"/>
        <v>276827825</v>
      </c>
      <c r="D184" s="5">
        <f t="shared" si="70"/>
        <v>109753536</v>
      </c>
      <c r="E184" s="6">
        <f t="shared" si="70"/>
        <v>386581361</v>
      </c>
      <c r="F184" s="5">
        <v>585582</v>
      </c>
      <c r="G184" s="5">
        <v>40270</v>
      </c>
      <c r="H184" s="5">
        <f>F184+G184</f>
        <v>625852</v>
      </c>
      <c r="I184" s="5">
        <v>0</v>
      </c>
      <c r="J184" s="5">
        <v>0</v>
      </c>
      <c r="K184" s="5">
        <f>I184+J184</f>
        <v>0</v>
      </c>
      <c r="L184" s="5">
        <v>0</v>
      </c>
      <c r="M184" s="5">
        <v>0</v>
      </c>
      <c r="N184" s="5">
        <f>L184+M184</f>
        <v>0</v>
      </c>
      <c r="O184" s="5">
        <v>0</v>
      </c>
      <c r="P184" s="5">
        <v>0</v>
      </c>
      <c r="Q184" s="5">
        <f>O184+P184</f>
        <v>0</v>
      </c>
      <c r="R184" s="5">
        <v>0</v>
      </c>
      <c r="S184" s="5">
        <v>0</v>
      </c>
      <c r="T184" s="5">
        <f>R184+S184</f>
        <v>0</v>
      </c>
      <c r="U184" s="5">
        <v>0</v>
      </c>
      <c r="V184" s="5">
        <v>0</v>
      </c>
      <c r="W184" s="5">
        <f>U184+V184</f>
        <v>0</v>
      </c>
      <c r="X184" s="5">
        <v>276242243</v>
      </c>
      <c r="Y184" s="5">
        <v>109713266</v>
      </c>
      <c r="Z184" s="8">
        <f>X184+Y184</f>
        <v>385955509</v>
      </c>
      <c r="AA184" s="5">
        <v>0</v>
      </c>
      <c r="AB184" s="5">
        <v>0</v>
      </c>
      <c r="AC184" s="8">
        <f>AA184+AB184</f>
        <v>0</v>
      </c>
      <c r="AD184" s="5">
        <v>0</v>
      </c>
      <c r="AE184" s="5">
        <v>0</v>
      </c>
      <c r="AF184" s="6">
        <f>AD184+AE184</f>
        <v>0</v>
      </c>
    </row>
    <row r="185" spans="1:32" ht="19.5" customHeight="1" thickBot="1">
      <c r="A185" s="22" t="s">
        <v>5</v>
      </c>
      <c r="B185" s="21"/>
      <c r="C185" s="9">
        <f t="shared" ref="C185:AF185" si="71">SUM(C181:C184)</f>
        <v>303650780</v>
      </c>
      <c r="D185" s="9">
        <f t="shared" si="71"/>
        <v>111576605</v>
      </c>
      <c r="E185" s="9">
        <f t="shared" si="71"/>
        <v>415227385</v>
      </c>
      <c r="F185" s="9">
        <f t="shared" si="71"/>
        <v>585582</v>
      </c>
      <c r="G185" s="9">
        <f t="shared" si="71"/>
        <v>40270</v>
      </c>
      <c r="H185" s="9">
        <f t="shared" si="71"/>
        <v>625852</v>
      </c>
      <c r="I185" s="9">
        <f t="shared" si="71"/>
        <v>0</v>
      </c>
      <c r="J185" s="9">
        <f t="shared" si="71"/>
        <v>0</v>
      </c>
      <c r="K185" s="9">
        <f t="shared" si="71"/>
        <v>0</v>
      </c>
      <c r="L185" s="9">
        <f t="shared" si="71"/>
        <v>0</v>
      </c>
      <c r="M185" s="9">
        <f t="shared" si="71"/>
        <v>0</v>
      </c>
      <c r="N185" s="9">
        <f t="shared" si="71"/>
        <v>0</v>
      </c>
      <c r="O185" s="9">
        <f t="shared" si="71"/>
        <v>0</v>
      </c>
      <c r="P185" s="9">
        <f t="shared" si="71"/>
        <v>0</v>
      </c>
      <c r="Q185" s="9">
        <f t="shared" si="71"/>
        <v>0</v>
      </c>
      <c r="R185" s="9">
        <f t="shared" si="71"/>
        <v>0</v>
      </c>
      <c r="S185" s="9">
        <f t="shared" si="71"/>
        <v>0</v>
      </c>
      <c r="T185" s="9">
        <f t="shared" si="71"/>
        <v>0</v>
      </c>
      <c r="U185" s="9">
        <f t="shared" si="71"/>
        <v>0</v>
      </c>
      <c r="V185" s="9">
        <f t="shared" si="71"/>
        <v>0</v>
      </c>
      <c r="W185" s="9">
        <f t="shared" si="71"/>
        <v>0</v>
      </c>
      <c r="X185" s="9">
        <f t="shared" si="71"/>
        <v>303065198</v>
      </c>
      <c r="Y185" s="9">
        <f t="shared" si="71"/>
        <v>111536335</v>
      </c>
      <c r="Z185" s="9">
        <f t="shared" si="71"/>
        <v>414601533</v>
      </c>
      <c r="AA185" s="9">
        <f t="shared" si="71"/>
        <v>0</v>
      </c>
      <c r="AB185" s="9">
        <f t="shared" si="71"/>
        <v>0</v>
      </c>
      <c r="AC185" s="9">
        <f t="shared" si="71"/>
        <v>0</v>
      </c>
      <c r="AD185" s="9">
        <f t="shared" si="71"/>
        <v>0</v>
      </c>
      <c r="AE185" s="9">
        <f t="shared" si="71"/>
        <v>0</v>
      </c>
      <c r="AF185" s="9">
        <f t="shared" si="71"/>
        <v>0</v>
      </c>
    </row>
    <row r="186" spans="1:32" ht="19.5" customHeight="1">
      <c r="A186" s="52" t="s">
        <v>55</v>
      </c>
      <c r="B186" s="18" t="s">
        <v>2</v>
      </c>
      <c r="C186" s="5">
        <f>F186+I186+L186+O186+U186+X186+AA186+AD186+R186</f>
        <v>10736551</v>
      </c>
      <c r="D186" s="5">
        <f>G186+J186+M186+P186+V186+Y186+AB186+AE186+S186</f>
        <v>0</v>
      </c>
      <c r="E186" s="6">
        <f>H186+K186+N186+Q186+W186+Z186+AC186+AF186+T186</f>
        <v>10736551</v>
      </c>
      <c r="F186" s="5">
        <v>0</v>
      </c>
      <c r="G186" s="5">
        <v>0</v>
      </c>
      <c r="H186" s="5">
        <f>F186+G186</f>
        <v>0</v>
      </c>
      <c r="I186" s="5">
        <v>0</v>
      </c>
      <c r="J186" s="5">
        <v>0</v>
      </c>
      <c r="K186" s="5">
        <f>I186+J186</f>
        <v>0</v>
      </c>
      <c r="L186" s="5">
        <v>0</v>
      </c>
      <c r="M186" s="5">
        <v>0</v>
      </c>
      <c r="N186" s="5">
        <f>L186+M186</f>
        <v>0</v>
      </c>
      <c r="O186" s="5">
        <v>0</v>
      </c>
      <c r="P186" s="5">
        <v>0</v>
      </c>
      <c r="Q186" s="5">
        <f>O186+P186</f>
        <v>0</v>
      </c>
      <c r="R186" s="5">
        <v>0</v>
      </c>
      <c r="S186" s="5">
        <v>0</v>
      </c>
      <c r="T186" s="5">
        <f>R186+S186</f>
        <v>0</v>
      </c>
      <c r="U186" s="5">
        <v>0</v>
      </c>
      <c r="V186" s="5">
        <v>0</v>
      </c>
      <c r="W186" s="5">
        <f>U186+V186</f>
        <v>0</v>
      </c>
      <c r="X186" s="5">
        <v>10736551</v>
      </c>
      <c r="Y186" s="5">
        <v>0</v>
      </c>
      <c r="Z186" s="8">
        <f>X186+Y186</f>
        <v>10736551</v>
      </c>
      <c r="AA186" s="5">
        <v>0</v>
      </c>
      <c r="AB186" s="5">
        <v>0</v>
      </c>
      <c r="AC186" s="8">
        <f>AA186+AB186</f>
        <v>0</v>
      </c>
      <c r="AD186" s="5">
        <v>0</v>
      </c>
      <c r="AE186" s="5">
        <v>0</v>
      </c>
      <c r="AF186" s="6">
        <f>AD186+AE186</f>
        <v>0</v>
      </c>
    </row>
    <row r="187" spans="1:32" ht="19.5" customHeight="1">
      <c r="A187" s="53"/>
      <c r="B187" s="17" t="s">
        <v>3</v>
      </c>
      <c r="C187" s="5">
        <f t="shared" ref="C187:E189" si="72">F187+I187+L187+O187+U187+X187+AA187+AD187+R187</f>
        <v>927909</v>
      </c>
      <c r="D187" s="5">
        <f t="shared" si="72"/>
        <v>0</v>
      </c>
      <c r="E187" s="6">
        <f t="shared" si="72"/>
        <v>927909</v>
      </c>
      <c r="F187" s="5">
        <v>0</v>
      </c>
      <c r="G187" s="5">
        <v>0</v>
      </c>
      <c r="H187" s="5">
        <f>F187+G187</f>
        <v>0</v>
      </c>
      <c r="I187" s="5">
        <v>0</v>
      </c>
      <c r="J187" s="5">
        <v>0</v>
      </c>
      <c r="K187" s="5">
        <f>I187+J187</f>
        <v>0</v>
      </c>
      <c r="L187" s="5">
        <v>0</v>
      </c>
      <c r="M187" s="5">
        <v>0</v>
      </c>
      <c r="N187" s="5">
        <f>L187+M187</f>
        <v>0</v>
      </c>
      <c r="O187" s="5">
        <v>0</v>
      </c>
      <c r="P187" s="5">
        <v>0</v>
      </c>
      <c r="Q187" s="5">
        <f>O187+P187</f>
        <v>0</v>
      </c>
      <c r="R187" s="5">
        <v>0</v>
      </c>
      <c r="S187" s="5">
        <v>0</v>
      </c>
      <c r="T187" s="5">
        <f>R187+S187</f>
        <v>0</v>
      </c>
      <c r="U187" s="5">
        <v>0</v>
      </c>
      <c r="V187" s="5">
        <v>0</v>
      </c>
      <c r="W187" s="5">
        <f>U187+V187</f>
        <v>0</v>
      </c>
      <c r="X187" s="5">
        <v>927909</v>
      </c>
      <c r="Y187" s="5">
        <v>0</v>
      </c>
      <c r="Z187" s="8">
        <f>X187+Y187</f>
        <v>927909</v>
      </c>
      <c r="AA187" s="5">
        <v>0</v>
      </c>
      <c r="AB187" s="5">
        <v>0</v>
      </c>
      <c r="AC187" s="8">
        <f>AA187+AB187</f>
        <v>0</v>
      </c>
      <c r="AD187" s="5">
        <v>0</v>
      </c>
      <c r="AE187" s="5">
        <v>0</v>
      </c>
      <c r="AF187" s="6">
        <f>AD187+AE187</f>
        <v>0</v>
      </c>
    </row>
    <row r="188" spans="1:32" ht="19.5" customHeight="1">
      <c r="A188" s="53"/>
      <c r="B188" s="17" t="s">
        <v>59</v>
      </c>
      <c r="C188" s="5">
        <f t="shared" si="72"/>
        <v>0</v>
      </c>
      <c r="D188" s="5">
        <f t="shared" si="72"/>
        <v>0</v>
      </c>
      <c r="E188" s="6">
        <f t="shared" si="72"/>
        <v>0</v>
      </c>
      <c r="F188" s="5">
        <v>0</v>
      </c>
      <c r="G188" s="5">
        <v>0</v>
      </c>
      <c r="H188" s="5">
        <f>F188+G188</f>
        <v>0</v>
      </c>
      <c r="I188" s="5">
        <v>0</v>
      </c>
      <c r="J188" s="5">
        <v>0</v>
      </c>
      <c r="K188" s="5">
        <f>I188+J188</f>
        <v>0</v>
      </c>
      <c r="L188" s="5">
        <v>0</v>
      </c>
      <c r="M188" s="5">
        <v>0</v>
      </c>
      <c r="N188" s="5">
        <f>L188+M188</f>
        <v>0</v>
      </c>
      <c r="O188" s="5">
        <v>0</v>
      </c>
      <c r="P188" s="5">
        <v>0</v>
      </c>
      <c r="Q188" s="5">
        <f>O188+P188</f>
        <v>0</v>
      </c>
      <c r="R188" s="5">
        <v>0</v>
      </c>
      <c r="S188" s="5">
        <v>0</v>
      </c>
      <c r="T188" s="5">
        <f>R188+S188</f>
        <v>0</v>
      </c>
      <c r="U188" s="5">
        <v>0</v>
      </c>
      <c r="V188" s="5">
        <v>0</v>
      </c>
      <c r="W188" s="5">
        <f>U188+V188</f>
        <v>0</v>
      </c>
      <c r="X188" s="5">
        <v>0</v>
      </c>
      <c r="Y188" s="5">
        <v>0</v>
      </c>
      <c r="Z188" s="8">
        <f>X188+Y188</f>
        <v>0</v>
      </c>
      <c r="AA188" s="5">
        <v>0</v>
      </c>
      <c r="AB188" s="5">
        <v>0</v>
      </c>
      <c r="AC188" s="8">
        <f>AA188+AB188</f>
        <v>0</v>
      </c>
      <c r="AD188" s="5">
        <v>0</v>
      </c>
      <c r="AE188" s="5">
        <v>0</v>
      </c>
      <c r="AF188" s="6">
        <f>AD188+AE188</f>
        <v>0</v>
      </c>
    </row>
    <row r="189" spans="1:32" ht="19.5" customHeight="1">
      <c r="A189" s="54"/>
      <c r="B189" s="17" t="s">
        <v>4</v>
      </c>
      <c r="C189" s="5">
        <f t="shared" si="72"/>
        <v>984795392</v>
      </c>
      <c r="D189" s="5">
        <f t="shared" si="72"/>
        <v>60259533</v>
      </c>
      <c r="E189" s="6">
        <f t="shared" si="72"/>
        <v>1045054925</v>
      </c>
      <c r="F189" s="5">
        <v>1247763</v>
      </c>
      <c r="G189" s="5">
        <v>1639262</v>
      </c>
      <c r="H189" s="5">
        <f>F189+G189</f>
        <v>2887025</v>
      </c>
      <c r="I189" s="5">
        <v>0</v>
      </c>
      <c r="J189" s="5">
        <v>0</v>
      </c>
      <c r="K189" s="5">
        <f>I189+J189</f>
        <v>0</v>
      </c>
      <c r="L189" s="5">
        <v>0</v>
      </c>
      <c r="M189" s="5">
        <v>0</v>
      </c>
      <c r="N189" s="5">
        <f>L189+M189</f>
        <v>0</v>
      </c>
      <c r="O189" s="5">
        <v>0</v>
      </c>
      <c r="P189" s="5">
        <v>0</v>
      </c>
      <c r="Q189" s="5">
        <f>O189+P189</f>
        <v>0</v>
      </c>
      <c r="R189" s="5">
        <v>0</v>
      </c>
      <c r="S189" s="5">
        <v>0</v>
      </c>
      <c r="T189" s="5">
        <f>R189+S189</f>
        <v>0</v>
      </c>
      <c r="U189" s="5">
        <v>0</v>
      </c>
      <c r="V189" s="5">
        <v>0</v>
      </c>
      <c r="W189" s="5">
        <f>U189+V189</f>
        <v>0</v>
      </c>
      <c r="X189" s="5">
        <v>983547629</v>
      </c>
      <c r="Y189" s="5">
        <v>58620271</v>
      </c>
      <c r="Z189" s="8">
        <f>X189+Y189</f>
        <v>1042167900</v>
      </c>
      <c r="AA189" s="5">
        <v>0</v>
      </c>
      <c r="AB189" s="5">
        <v>0</v>
      </c>
      <c r="AC189" s="8">
        <f>AA189+AB189</f>
        <v>0</v>
      </c>
      <c r="AD189" s="5">
        <v>0</v>
      </c>
      <c r="AE189" s="5">
        <v>0</v>
      </c>
      <c r="AF189" s="6">
        <f>AD189+AE189</f>
        <v>0</v>
      </c>
    </row>
    <row r="190" spans="1:32" ht="19.5" customHeight="1" thickBot="1">
      <c r="A190" s="22" t="s">
        <v>5</v>
      </c>
      <c r="B190" s="21"/>
      <c r="C190" s="9">
        <f t="shared" ref="C190:AF190" si="73">SUM(C186:C189)</f>
        <v>996459852</v>
      </c>
      <c r="D190" s="9">
        <f t="shared" si="73"/>
        <v>60259533</v>
      </c>
      <c r="E190" s="9">
        <f t="shared" si="73"/>
        <v>1056719385</v>
      </c>
      <c r="F190" s="9">
        <f t="shared" si="73"/>
        <v>1247763</v>
      </c>
      <c r="G190" s="9">
        <f t="shared" si="73"/>
        <v>1639262</v>
      </c>
      <c r="H190" s="9">
        <f t="shared" si="73"/>
        <v>2887025</v>
      </c>
      <c r="I190" s="9">
        <f t="shared" si="73"/>
        <v>0</v>
      </c>
      <c r="J190" s="9">
        <f t="shared" si="73"/>
        <v>0</v>
      </c>
      <c r="K190" s="9">
        <f t="shared" si="73"/>
        <v>0</v>
      </c>
      <c r="L190" s="9">
        <f t="shared" si="73"/>
        <v>0</v>
      </c>
      <c r="M190" s="9">
        <f t="shared" si="73"/>
        <v>0</v>
      </c>
      <c r="N190" s="9">
        <f t="shared" si="73"/>
        <v>0</v>
      </c>
      <c r="O190" s="9">
        <f t="shared" si="73"/>
        <v>0</v>
      </c>
      <c r="P190" s="9">
        <f t="shared" si="73"/>
        <v>0</v>
      </c>
      <c r="Q190" s="9">
        <f t="shared" si="73"/>
        <v>0</v>
      </c>
      <c r="R190" s="9">
        <f t="shared" si="73"/>
        <v>0</v>
      </c>
      <c r="S190" s="9">
        <f t="shared" si="73"/>
        <v>0</v>
      </c>
      <c r="T190" s="9">
        <f t="shared" si="73"/>
        <v>0</v>
      </c>
      <c r="U190" s="9">
        <f t="shared" si="73"/>
        <v>0</v>
      </c>
      <c r="V190" s="9">
        <f t="shared" si="73"/>
        <v>0</v>
      </c>
      <c r="W190" s="9">
        <f t="shared" si="73"/>
        <v>0</v>
      </c>
      <c r="X190" s="9">
        <f t="shared" si="73"/>
        <v>995212089</v>
      </c>
      <c r="Y190" s="9">
        <f t="shared" si="73"/>
        <v>58620271</v>
      </c>
      <c r="Z190" s="9">
        <f t="shared" si="73"/>
        <v>1053832360</v>
      </c>
      <c r="AA190" s="9">
        <f t="shared" si="73"/>
        <v>0</v>
      </c>
      <c r="AB190" s="9">
        <f t="shared" si="73"/>
        <v>0</v>
      </c>
      <c r="AC190" s="9">
        <f t="shared" si="73"/>
        <v>0</v>
      </c>
      <c r="AD190" s="9">
        <f t="shared" si="73"/>
        <v>0</v>
      </c>
      <c r="AE190" s="9">
        <f t="shared" si="73"/>
        <v>0</v>
      </c>
      <c r="AF190" s="9">
        <f t="shared" si="73"/>
        <v>0</v>
      </c>
    </row>
    <row r="191" spans="1:32" ht="21.75" customHeight="1" thickBot="1">
      <c r="A191" s="20" t="s">
        <v>77</v>
      </c>
      <c r="B191" s="19"/>
      <c r="C191" s="10">
        <f>C10+C15+C20+C25+C30+C35+C40+C45+C50+C55+C60+C65+C70+C75+C80+C85+C90+C95+C100+C105+C110+C115+C120+C125+C130+C135+C140+C145+C150+C155+C160+C165+C170+C175+C180+C185+C190</f>
        <v>190314607999</v>
      </c>
      <c r="D191" s="10">
        <f t="shared" ref="D191:AF191" si="74">D10+D15+D20+D25+D30+D35+D40+D45+D50+D55+D60+D65+D70+D75+D80+D85+D90+D95+D100+D105+D110+D115+D120+D125+D130+D135+D140+D145+D150+D155+D160+D165+D170+D175+D180+D185+D190</f>
        <v>121666515178</v>
      </c>
      <c r="E191" s="10">
        <f t="shared" si="74"/>
        <v>311981123177</v>
      </c>
      <c r="F191" s="10">
        <f t="shared" si="74"/>
        <v>75365636284</v>
      </c>
      <c r="G191" s="10">
        <f t="shared" si="74"/>
        <v>62253135080</v>
      </c>
      <c r="H191" s="10">
        <f t="shared" si="74"/>
        <v>137618771364</v>
      </c>
      <c r="I191" s="10">
        <f t="shared" si="74"/>
        <v>55655087784</v>
      </c>
      <c r="J191" s="10">
        <f t="shared" si="74"/>
        <v>48483634774</v>
      </c>
      <c r="K191" s="10">
        <f t="shared" si="74"/>
        <v>104138722558</v>
      </c>
      <c r="L191" s="10">
        <f t="shared" si="74"/>
        <v>418218262</v>
      </c>
      <c r="M191" s="10">
        <f t="shared" si="74"/>
        <v>286944373</v>
      </c>
      <c r="N191" s="10">
        <f t="shared" si="74"/>
        <v>705162635</v>
      </c>
      <c r="O191" s="10">
        <f t="shared" si="74"/>
        <v>1119656437</v>
      </c>
      <c r="P191" s="10">
        <f t="shared" si="74"/>
        <v>637681582</v>
      </c>
      <c r="Q191" s="10">
        <f t="shared" si="74"/>
        <v>1757338019</v>
      </c>
      <c r="R191" s="10">
        <f t="shared" si="74"/>
        <v>44344354</v>
      </c>
      <c r="S191" s="10">
        <f t="shared" si="74"/>
        <v>33060042</v>
      </c>
      <c r="T191" s="10">
        <f t="shared" si="74"/>
        <v>77404396</v>
      </c>
      <c r="U191" s="10">
        <f t="shared" si="74"/>
        <v>238433097</v>
      </c>
      <c r="V191" s="10">
        <f t="shared" si="74"/>
        <v>196569720</v>
      </c>
      <c r="W191" s="10">
        <f t="shared" si="74"/>
        <v>435002817</v>
      </c>
      <c r="X191" s="10">
        <f t="shared" si="74"/>
        <v>49259575785</v>
      </c>
      <c r="Y191" s="10">
        <f t="shared" si="74"/>
        <v>6130361612</v>
      </c>
      <c r="Z191" s="10">
        <f t="shared" si="74"/>
        <v>55389937397</v>
      </c>
      <c r="AA191" s="10">
        <f t="shared" si="74"/>
        <v>7805619975</v>
      </c>
      <c r="AB191" s="10">
        <f t="shared" si="74"/>
        <v>3373446879</v>
      </c>
      <c r="AC191" s="10">
        <f t="shared" si="74"/>
        <v>11179066854</v>
      </c>
      <c r="AD191" s="10">
        <f t="shared" si="74"/>
        <v>408036021</v>
      </c>
      <c r="AE191" s="10">
        <f t="shared" si="74"/>
        <v>271681116</v>
      </c>
      <c r="AF191" s="10">
        <f t="shared" si="74"/>
        <v>679717137</v>
      </c>
    </row>
    <row r="192" spans="1:32" ht="21" customHeight="1">
      <c r="A192" s="69" t="s">
        <v>5</v>
      </c>
      <c r="B192" s="18" t="s">
        <v>2</v>
      </c>
      <c r="C192" s="5">
        <f t="shared" ref="C192:AF195" si="75">C6+C11+C16+C21+C26+C31+C36+C41+C46+C51+C56+C61+C66+C71+C76+C81+C86+C91+C96+C101+C106+C111+C116+C121+C126+C131+C136+C141+C146+C151+C156+C161+C166+C171+C176+C181+C186</f>
        <v>42508526284</v>
      </c>
      <c r="D192" s="5">
        <f t="shared" si="75"/>
        <v>31811099438</v>
      </c>
      <c r="E192" s="6">
        <f t="shared" si="75"/>
        <v>74319625722</v>
      </c>
      <c r="F192" s="5">
        <f t="shared" si="75"/>
        <v>26302099197</v>
      </c>
      <c r="G192" s="5">
        <f t="shared" si="75"/>
        <v>22727581620</v>
      </c>
      <c r="H192" s="7">
        <f t="shared" si="75"/>
        <v>49029680817</v>
      </c>
      <c r="I192" s="5">
        <f t="shared" si="75"/>
        <v>9939490906</v>
      </c>
      <c r="J192" s="5">
        <f t="shared" si="75"/>
        <v>7692730944</v>
      </c>
      <c r="K192" s="7">
        <f t="shared" si="75"/>
        <v>17632221850</v>
      </c>
      <c r="L192" s="5">
        <f t="shared" si="75"/>
        <v>185143061</v>
      </c>
      <c r="M192" s="5">
        <f t="shared" si="75"/>
        <v>104084921</v>
      </c>
      <c r="N192" s="7">
        <f t="shared" si="75"/>
        <v>289227982</v>
      </c>
      <c r="O192" s="5">
        <f t="shared" si="75"/>
        <v>780660299</v>
      </c>
      <c r="P192" s="5">
        <f t="shared" si="75"/>
        <v>415993391</v>
      </c>
      <c r="Q192" s="7">
        <f t="shared" si="75"/>
        <v>1196653690</v>
      </c>
      <c r="R192" s="5">
        <f t="shared" si="75"/>
        <v>32564504</v>
      </c>
      <c r="S192" s="5">
        <f t="shared" si="75"/>
        <v>16900562</v>
      </c>
      <c r="T192" s="7">
        <f t="shared" si="75"/>
        <v>49465066</v>
      </c>
      <c r="U192" s="5">
        <f t="shared" si="75"/>
        <v>70272498</v>
      </c>
      <c r="V192" s="5">
        <f t="shared" si="75"/>
        <v>92228281</v>
      </c>
      <c r="W192" s="7">
        <f t="shared" si="75"/>
        <v>162500779</v>
      </c>
      <c r="X192" s="5">
        <f t="shared" si="75"/>
        <v>4955776544</v>
      </c>
      <c r="Y192" s="5">
        <f t="shared" si="75"/>
        <v>457801575</v>
      </c>
      <c r="Z192" s="8">
        <f t="shared" si="75"/>
        <v>5413578119</v>
      </c>
      <c r="AA192" s="5">
        <f t="shared" si="75"/>
        <v>11507350</v>
      </c>
      <c r="AB192" s="5">
        <f t="shared" si="75"/>
        <v>56716655</v>
      </c>
      <c r="AC192" s="8">
        <f t="shared" si="75"/>
        <v>68224005</v>
      </c>
      <c r="AD192" s="5">
        <f t="shared" si="75"/>
        <v>231011925</v>
      </c>
      <c r="AE192" s="5">
        <f t="shared" si="75"/>
        <v>247061489</v>
      </c>
      <c r="AF192" s="6">
        <f t="shared" si="75"/>
        <v>478073414</v>
      </c>
    </row>
    <row r="193" spans="1:32" ht="19.95" customHeight="1">
      <c r="A193" s="53"/>
      <c r="B193" s="17" t="s">
        <v>3</v>
      </c>
      <c r="C193" s="5">
        <f t="shared" si="75"/>
        <v>27453688713</v>
      </c>
      <c r="D193" s="5">
        <f t="shared" si="75"/>
        <v>17937057129</v>
      </c>
      <c r="E193" s="6">
        <f t="shared" si="75"/>
        <v>45390745842</v>
      </c>
      <c r="F193" s="5">
        <f t="shared" si="75"/>
        <v>7341606825</v>
      </c>
      <c r="G193" s="5">
        <f t="shared" si="75"/>
        <v>6881527095</v>
      </c>
      <c r="H193" s="7">
        <f t="shared" si="75"/>
        <v>14223133920</v>
      </c>
      <c r="I193" s="5">
        <f t="shared" si="75"/>
        <v>7143211035</v>
      </c>
      <c r="J193" s="5">
        <f t="shared" si="75"/>
        <v>6625038380</v>
      </c>
      <c r="K193" s="7">
        <f t="shared" si="75"/>
        <v>13768249415</v>
      </c>
      <c r="L193" s="5">
        <f t="shared" si="75"/>
        <v>140584689</v>
      </c>
      <c r="M193" s="5">
        <f t="shared" si="75"/>
        <v>107289149</v>
      </c>
      <c r="N193" s="7">
        <f t="shared" si="75"/>
        <v>247873838</v>
      </c>
      <c r="O193" s="5">
        <f t="shared" si="75"/>
        <v>104813594</v>
      </c>
      <c r="P193" s="5">
        <f t="shared" si="75"/>
        <v>72736699</v>
      </c>
      <c r="Q193" s="7">
        <f t="shared" si="75"/>
        <v>177550293</v>
      </c>
      <c r="R193" s="5">
        <f t="shared" si="75"/>
        <v>11113255</v>
      </c>
      <c r="S193" s="5">
        <f t="shared" si="75"/>
        <v>16155834</v>
      </c>
      <c r="T193" s="7">
        <f t="shared" si="75"/>
        <v>27269089</v>
      </c>
      <c r="U193" s="5">
        <f t="shared" si="75"/>
        <v>2580723</v>
      </c>
      <c r="V193" s="5">
        <f t="shared" si="75"/>
        <v>658190</v>
      </c>
      <c r="W193" s="7">
        <f t="shared" si="75"/>
        <v>3238913</v>
      </c>
      <c r="X193" s="5">
        <f t="shared" si="75"/>
        <v>5223061806</v>
      </c>
      <c r="Y193" s="5">
        <f t="shared" si="75"/>
        <v>1170144272</v>
      </c>
      <c r="Z193" s="8">
        <f t="shared" si="75"/>
        <v>6393206078</v>
      </c>
      <c r="AA193" s="5">
        <f t="shared" si="75"/>
        <v>7328952690</v>
      </c>
      <c r="AB193" s="5">
        <f t="shared" si="75"/>
        <v>3038887938</v>
      </c>
      <c r="AC193" s="8">
        <f t="shared" si="75"/>
        <v>10367840628</v>
      </c>
      <c r="AD193" s="5">
        <f t="shared" si="75"/>
        <v>157764096</v>
      </c>
      <c r="AE193" s="5">
        <f t="shared" si="75"/>
        <v>24619572</v>
      </c>
      <c r="AF193" s="6">
        <f t="shared" si="75"/>
        <v>182383668</v>
      </c>
    </row>
    <row r="194" spans="1:32" ht="19.95" customHeight="1">
      <c r="A194" s="53"/>
      <c r="B194" s="17" t="s">
        <v>59</v>
      </c>
      <c r="C194" s="5">
        <f t="shared" si="75"/>
        <v>2820825521</v>
      </c>
      <c r="D194" s="5">
        <f t="shared" si="75"/>
        <v>1025067141</v>
      </c>
      <c r="E194" s="6">
        <f t="shared" si="75"/>
        <v>3845892662</v>
      </c>
      <c r="F194" s="5">
        <f t="shared" si="75"/>
        <v>867503510</v>
      </c>
      <c r="G194" s="5">
        <f t="shared" si="75"/>
        <v>636034852</v>
      </c>
      <c r="H194" s="7">
        <f t="shared" si="75"/>
        <v>1503538362</v>
      </c>
      <c r="I194" s="5">
        <f t="shared" si="75"/>
        <v>20266369</v>
      </c>
      <c r="J194" s="5">
        <f t="shared" si="75"/>
        <v>76468126</v>
      </c>
      <c r="K194" s="7">
        <f t="shared" si="75"/>
        <v>96734495</v>
      </c>
      <c r="L194" s="5">
        <f t="shared" si="75"/>
        <v>1223959</v>
      </c>
      <c r="M194" s="5">
        <f t="shared" si="75"/>
        <v>800724</v>
      </c>
      <c r="N194" s="7">
        <f t="shared" si="75"/>
        <v>2024683</v>
      </c>
      <c r="O194" s="5">
        <f t="shared" si="75"/>
        <v>8878760</v>
      </c>
      <c r="P194" s="5">
        <f t="shared" si="75"/>
        <v>0</v>
      </c>
      <c r="Q194" s="7">
        <f t="shared" si="75"/>
        <v>8878760</v>
      </c>
      <c r="R194" s="5">
        <f t="shared" si="75"/>
        <v>0</v>
      </c>
      <c r="S194" s="5">
        <f t="shared" si="75"/>
        <v>0</v>
      </c>
      <c r="T194" s="7">
        <f t="shared" si="75"/>
        <v>0</v>
      </c>
      <c r="U194" s="5">
        <f t="shared" si="75"/>
        <v>0</v>
      </c>
      <c r="V194" s="5">
        <f t="shared" si="75"/>
        <v>0</v>
      </c>
      <c r="W194" s="7">
        <f t="shared" si="75"/>
        <v>0</v>
      </c>
      <c r="X194" s="5">
        <f t="shared" si="75"/>
        <v>1457792988</v>
      </c>
      <c r="Y194" s="5">
        <f t="shared" si="75"/>
        <v>33921153</v>
      </c>
      <c r="Z194" s="8">
        <f t="shared" si="75"/>
        <v>1491714141</v>
      </c>
      <c r="AA194" s="5">
        <f t="shared" si="75"/>
        <v>465159935</v>
      </c>
      <c r="AB194" s="5">
        <f t="shared" si="75"/>
        <v>277842286</v>
      </c>
      <c r="AC194" s="8">
        <f t="shared" si="75"/>
        <v>743002221</v>
      </c>
      <c r="AD194" s="5">
        <f t="shared" si="75"/>
        <v>0</v>
      </c>
      <c r="AE194" s="5">
        <f t="shared" si="75"/>
        <v>0</v>
      </c>
      <c r="AF194" s="6">
        <f t="shared" si="75"/>
        <v>0</v>
      </c>
    </row>
    <row r="195" spans="1:32" ht="21.75" customHeight="1" thickBot="1">
      <c r="A195" s="54"/>
      <c r="B195" s="17" t="s">
        <v>4</v>
      </c>
      <c r="C195" s="5">
        <f t="shared" si="75"/>
        <v>117531567481</v>
      </c>
      <c r="D195" s="5">
        <f t="shared" si="75"/>
        <v>70893291470</v>
      </c>
      <c r="E195" s="6">
        <f t="shared" si="75"/>
        <v>188424858951</v>
      </c>
      <c r="F195" s="5">
        <f t="shared" si="75"/>
        <v>40854426752</v>
      </c>
      <c r="G195" s="5">
        <f t="shared" si="75"/>
        <v>32007991513</v>
      </c>
      <c r="H195" s="7">
        <f t="shared" si="75"/>
        <v>72862418265</v>
      </c>
      <c r="I195" s="5">
        <f t="shared" si="75"/>
        <v>38552119474</v>
      </c>
      <c r="J195" s="5">
        <f t="shared" si="75"/>
        <v>34089397324</v>
      </c>
      <c r="K195" s="7">
        <f t="shared" si="75"/>
        <v>72641516798</v>
      </c>
      <c r="L195" s="5">
        <f t="shared" si="75"/>
        <v>91266553</v>
      </c>
      <c r="M195" s="5">
        <f t="shared" si="75"/>
        <v>74769579</v>
      </c>
      <c r="N195" s="7">
        <f t="shared" si="75"/>
        <v>166036132</v>
      </c>
      <c r="O195" s="5">
        <f t="shared" si="75"/>
        <v>225303784</v>
      </c>
      <c r="P195" s="5">
        <f t="shared" si="75"/>
        <v>148951492</v>
      </c>
      <c r="Q195" s="7">
        <f t="shared" si="75"/>
        <v>374255276</v>
      </c>
      <c r="R195" s="5">
        <f t="shared" si="75"/>
        <v>666595</v>
      </c>
      <c r="S195" s="5">
        <f t="shared" si="75"/>
        <v>3646</v>
      </c>
      <c r="T195" s="7">
        <f t="shared" si="75"/>
        <v>670241</v>
      </c>
      <c r="U195" s="5">
        <f t="shared" si="75"/>
        <v>165579876</v>
      </c>
      <c r="V195" s="5">
        <f t="shared" si="75"/>
        <v>103683249</v>
      </c>
      <c r="W195" s="7">
        <f t="shared" si="75"/>
        <v>269263125</v>
      </c>
      <c r="X195" s="5">
        <f t="shared" si="75"/>
        <v>37622944447</v>
      </c>
      <c r="Y195" s="5">
        <f t="shared" si="75"/>
        <v>4468494612</v>
      </c>
      <c r="Z195" s="8">
        <f t="shared" si="75"/>
        <v>42091439059</v>
      </c>
      <c r="AA195" s="5">
        <f t="shared" si="75"/>
        <v>0</v>
      </c>
      <c r="AB195" s="5">
        <f t="shared" si="75"/>
        <v>0</v>
      </c>
      <c r="AC195" s="8">
        <f t="shared" si="75"/>
        <v>0</v>
      </c>
      <c r="AD195" s="5">
        <f t="shared" si="75"/>
        <v>19260000</v>
      </c>
      <c r="AE195" s="5">
        <f t="shared" si="75"/>
        <v>55</v>
      </c>
      <c r="AF195" s="6">
        <f t="shared" si="75"/>
        <v>19260055</v>
      </c>
    </row>
    <row r="196" spans="1:32" ht="21.75" customHeight="1" thickBot="1">
      <c r="A196" s="48" t="s">
        <v>63</v>
      </c>
      <c r="B196" s="49"/>
      <c r="C196" s="27">
        <f>66207*31*1000</f>
        <v>2052417000</v>
      </c>
      <c r="D196" s="28">
        <f>35865*31*1000</f>
        <v>1111815000</v>
      </c>
      <c r="E196" s="29">
        <f>C196+D196</f>
        <v>3164232000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21.75" customHeight="1" thickBot="1">
      <c r="A197" s="50" t="s">
        <v>64</v>
      </c>
      <c r="B197" s="51"/>
      <c r="C197" s="27">
        <f>C191-C196</f>
        <v>188262190999</v>
      </c>
      <c r="D197" s="27">
        <f>D191-D196</f>
        <v>120554700178</v>
      </c>
      <c r="E197" s="27">
        <f>E191-E196</f>
        <v>308816891177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>
      <c r="A198" s="16"/>
      <c r="B198" s="15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</row>
    <row r="199" spans="1:32">
      <c r="A199" s="55" t="s">
        <v>84</v>
      </c>
      <c r="B199" s="13" t="s">
        <v>2</v>
      </c>
      <c r="C199" s="14">
        <v>4443734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</row>
    <row r="200" spans="1:32">
      <c r="A200" s="56"/>
      <c r="B200" s="13" t="s">
        <v>56</v>
      </c>
      <c r="C200" s="5">
        <v>19222</v>
      </c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</row>
    <row r="201" spans="1:32">
      <c r="A201" s="56"/>
      <c r="B201" s="13" t="s">
        <v>59</v>
      </c>
      <c r="C201" s="5">
        <v>517</v>
      </c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</row>
    <row r="202" spans="1:32">
      <c r="A202" s="56"/>
      <c r="B202" s="13" t="s">
        <v>4</v>
      </c>
      <c r="C202" s="5">
        <v>5279</v>
      </c>
      <c r="D202" s="11"/>
      <c r="E202" s="11"/>
      <c r="F202" s="11"/>
      <c r="G202" s="11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</row>
    <row r="203" spans="1:32">
      <c r="A203" s="57"/>
      <c r="B203" s="13" t="s">
        <v>57</v>
      </c>
      <c r="C203" s="5">
        <f>C199+C200+C202+C201</f>
        <v>4468752</v>
      </c>
      <c r="D203" s="11"/>
      <c r="E203" s="11"/>
      <c r="F203" s="11"/>
      <c r="G203" s="11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</row>
    <row r="204" spans="1:32">
      <c r="A204" s="11"/>
      <c r="B204" s="11"/>
      <c r="C204" s="11"/>
      <c r="D204" s="11"/>
      <c r="E204" s="11"/>
      <c r="F204" s="11"/>
      <c r="G204" s="11"/>
    </row>
    <row r="205" spans="1:32" s="33" customFormat="1" ht="22.95" customHeight="1">
      <c r="A205" s="70" t="s">
        <v>70</v>
      </c>
      <c r="B205" s="71"/>
      <c r="C205" s="71"/>
      <c r="D205" s="72"/>
      <c r="E205" s="72"/>
      <c r="F205" s="72"/>
      <c r="G205" s="72"/>
      <c r="H205" s="7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</row>
    <row r="206" spans="1:32" s="33" customFormat="1" ht="30.75" customHeight="1">
      <c r="A206" s="70" t="s">
        <v>66</v>
      </c>
      <c r="B206" s="71"/>
      <c r="C206" s="7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</row>
    <row r="207" spans="1:32">
      <c r="A207" s="11"/>
      <c r="B207" s="11"/>
      <c r="C207" s="11"/>
      <c r="D207" s="11"/>
      <c r="E207" s="11"/>
      <c r="F207" s="11"/>
      <c r="G207" s="11"/>
    </row>
    <row r="208" spans="1:32">
      <c r="A208" s="11"/>
      <c r="B208" s="11"/>
      <c r="C208" s="11"/>
      <c r="D208" s="11"/>
      <c r="E208" s="11"/>
      <c r="F208" s="11"/>
      <c r="G208" s="11"/>
    </row>
    <row r="209" spans="1:7">
      <c r="A209" s="11"/>
      <c r="B209" s="11"/>
      <c r="C209" s="11"/>
      <c r="D209" s="11"/>
      <c r="E209" s="11"/>
      <c r="F209" s="11"/>
      <c r="G209" s="11"/>
    </row>
    <row r="210" spans="1:7">
      <c r="A210" s="11"/>
      <c r="B210" s="11"/>
      <c r="C210" s="11"/>
      <c r="D210" s="11"/>
      <c r="E210" s="11"/>
      <c r="F210" s="11"/>
      <c r="G210" s="11"/>
    </row>
    <row r="211" spans="1:7">
      <c r="A211" s="4"/>
      <c r="B211" s="4"/>
    </row>
    <row r="212" spans="1:7">
      <c r="A212" s="4"/>
      <c r="B212" s="4"/>
    </row>
    <row r="213" spans="1:7">
      <c r="A213" s="4"/>
      <c r="B213" s="4"/>
    </row>
    <row r="214" spans="1:7">
      <c r="A214" s="4"/>
      <c r="B214" s="4"/>
    </row>
    <row r="215" spans="1:7">
      <c r="A215" s="4"/>
      <c r="B215" s="4"/>
    </row>
    <row r="216" spans="1:7">
      <c r="A216" s="4"/>
      <c r="B216" s="4"/>
    </row>
  </sheetData>
  <mergeCells count="59">
    <mergeCell ref="AA4:AC4"/>
    <mergeCell ref="A1:AF1"/>
    <mergeCell ref="A2:AF2"/>
    <mergeCell ref="A3:A5"/>
    <mergeCell ref="B3:B5"/>
    <mergeCell ref="C3:E4"/>
    <mergeCell ref="F3:W3"/>
    <mergeCell ref="X3:AC3"/>
    <mergeCell ref="AD3:AF4"/>
    <mergeCell ref="F4:H4"/>
    <mergeCell ref="I4:K4"/>
    <mergeCell ref="L4:N4"/>
    <mergeCell ref="O4:Q4"/>
    <mergeCell ref="R4:T4"/>
    <mergeCell ref="U4:W4"/>
    <mergeCell ref="X4:Z4"/>
    <mergeCell ref="A61:A64"/>
    <mergeCell ref="A6:A9"/>
    <mergeCell ref="A11:A14"/>
    <mergeCell ref="A16:A19"/>
    <mergeCell ref="A21:A24"/>
    <mergeCell ref="A26:A29"/>
    <mergeCell ref="A31:A34"/>
    <mergeCell ref="A36:A39"/>
    <mergeCell ref="A41:A44"/>
    <mergeCell ref="A46:A49"/>
    <mergeCell ref="A51:A54"/>
    <mergeCell ref="A56:A59"/>
    <mergeCell ref="A121:A124"/>
    <mergeCell ref="A66:A69"/>
    <mergeCell ref="A71:A74"/>
    <mergeCell ref="A76:A79"/>
    <mergeCell ref="A81:A84"/>
    <mergeCell ref="A86:A89"/>
    <mergeCell ref="A91:A94"/>
    <mergeCell ref="A96:A99"/>
    <mergeCell ref="A101:A104"/>
    <mergeCell ref="A106:A109"/>
    <mergeCell ref="A111:A114"/>
    <mergeCell ref="A116:A119"/>
    <mergeCell ref="A181:A184"/>
    <mergeCell ref="A126:A129"/>
    <mergeCell ref="A131:A134"/>
    <mergeCell ref="A136:A139"/>
    <mergeCell ref="A141:A144"/>
    <mergeCell ref="A146:A149"/>
    <mergeCell ref="A151:A154"/>
    <mergeCell ref="A156:A159"/>
    <mergeCell ref="A161:A164"/>
    <mergeCell ref="A166:A169"/>
    <mergeCell ref="A171:A174"/>
    <mergeCell ref="A176:A179"/>
    <mergeCell ref="A206:C206"/>
    <mergeCell ref="A186:A189"/>
    <mergeCell ref="A192:A195"/>
    <mergeCell ref="A199:A203"/>
    <mergeCell ref="A196:B196"/>
    <mergeCell ref="A197:B197"/>
    <mergeCell ref="A205:H20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24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具名範圍</vt:lpstr>
      </vt:variant>
      <vt:variant>
        <vt:i4>5</vt:i4>
      </vt:variant>
    </vt:vector>
  </HeadingPairs>
  <TitlesOfParts>
    <vt:vector size="18" baseType="lpstr">
      <vt:lpstr>11201</vt:lpstr>
      <vt:lpstr>11202</vt:lpstr>
      <vt:lpstr>11203</vt:lpstr>
      <vt:lpstr>11204</vt:lpstr>
      <vt:lpstr>11205</vt:lpstr>
      <vt:lpstr>11206</vt:lpstr>
      <vt:lpstr>11207</vt:lpstr>
      <vt:lpstr>11208</vt:lpstr>
      <vt:lpstr>11209</vt:lpstr>
      <vt:lpstr>11210</vt:lpstr>
      <vt:lpstr>11211</vt:lpstr>
      <vt:lpstr>11212</vt:lpstr>
      <vt:lpstr>合計</vt:lpstr>
      <vt:lpstr>'11203'!Print_Area</vt:lpstr>
      <vt:lpstr>'11204'!Print_Area</vt:lpstr>
      <vt:lpstr>'11202'!Print_Titles</vt:lpstr>
      <vt:lpstr>'11203'!Print_Titles</vt:lpstr>
      <vt:lpstr>'11204'!Print_Titles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賴育新</dc:creator>
  <cp:lastModifiedBy>翁浚齊</cp:lastModifiedBy>
  <cp:lastPrinted>2024-01-12T08:46:43Z</cp:lastPrinted>
  <dcterms:created xsi:type="dcterms:W3CDTF">2018-02-12T03:44:45Z</dcterms:created>
  <dcterms:modified xsi:type="dcterms:W3CDTF">2024-01-15T02:47:53Z</dcterms:modified>
</cp:coreProperties>
</file>