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04" yWindow="-156" windowWidth="16476" windowHeight="7716" tabRatio="895" activeTab="12"/>
  </bookViews>
  <sheets>
    <sheet name="105年1月" sheetId="68" r:id="rId1"/>
    <sheet name="105年2月" sheetId="69" r:id="rId2"/>
    <sheet name="105年3月" sheetId="71" r:id="rId3"/>
    <sheet name="105年4月" sheetId="72" r:id="rId4"/>
    <sheet name="105年5月" sheetId="73" r:id="rId5"/>
    <sheet name="105年6月" sheetId="74" r:id="rId6"/>
    <sheet name="105年7月" sheetId="75" r:id="rId7"/>
    <sheet name="105年8月" sheetId="76" r:id="rId8"/>
    <sheet name="105年9月" sheetId="77" r:id="rId9"/>
    <sheet name="105年10月" sheetId="78" r:id="rId10"/>
    <sheet name="105年11月" sheetId="79" r:id="rId11"/>
    <sheet name="105年12月" sheetId="80" r:id="rId12"/>
    <sheet name="總計" sheetId="81" r:id="rId13"/>
  </sheets>
  <calcPr calcId="125725"/>
</workbook>
</file>

<file path=xl/calcChain.xml><?xml version="1.0" encoding="utf-8"?>
<calcChain xmlns="http://schemas.openxmlformats.org/spreadsheetml/2006/main">
  <c r="F99" i="81"/>
  <c r="F6"/>
  <c r="F55"/>
  <c r="AF125" i="80"/>
  <c r="AI125" s="1"/>
  <c r="AE125"/>
  <c r="AH125" s="1"/>
  <c r="AD125"/>
  <c r="AG125" s="1"/>
  <c r="AF124"/>
  <c r="AI124" s="1"/>
  <c r="AE124"/>
  <c r="AH124" s="1"/>
  <c r="AD124"/>
  <c r="AG124" s="1"/>
  <c r="AF123"/>
  <c r="AI123" s="1"/>
  <c r="AE123"/>
  <c r="AH123" s="1"/>
  <c r="AD123"/>
  <c r="AG123" s="1"/>
  <c r="AF122"/>
  <c r="AI122" s="1"/>
  <c r="AE122"/>
  <c r="AH122" s="1"/>
  <c r="AD122"/>
  <c r="AG122" s="1"/>
  <c r="AF121"/>
  <c r="AI121" s="1"/>
  <c r="AE121"/>
  <c r="AH121" s="1"/>
  <c r="AD121"/>
  <c r="AG121" s="1"/>
  <c r="AF120"/>
  <c r="AI120" s="1"/>
  <c r="AE120"/>
  <c r="AH120" s="1"/>
  <c r="AD120"/>
  <c r="AG120" s="1"/>
  <c r="AF119"/>
  <c r="AI119" s="1"/>
  <c r="AE119"/>
  <c r="AH119" s="1"/>
  <c r="AD119"/>
  <c r="AG119" s="1"/>
  <c r="AF118"/>
  <c r="AI118" s="1"/>
  <c r="AE118"/>
  <c r="AH118" s="1"/>
  <c r="AD118"/>
  <c r="AG118" s="1"/>
  <c r="AF117"/>
  <c r="AI117" s="1"/>
  <c r="AE117"/>
  <c r="AH117" s="1"/>
  <c r="AD117"/>
  <c r="AG117" s="1"/>
  <c r="AF116"/>
  <c r="AI116" s="1"/>
  <c r="AE116"/>
  <c r="AH116" s="1"/>
  <c r="AD116"/>
  <c r="AG116" s="1"/>
  <c r="AF115"/>
  <c r="AI115" s="1"/>
  <c r="AE115"/>
  <c r="AH115" s="1"/>
  <c r="AD115"/>
  <c r="AG115" s="1"/>
  <c r="AF114"/>
  <c r="AI114" s="1"/>
  <c r="AE114"/>
  <c r="AH114" s="1"/>
  <c r="AD114"/>
  <c r="AG114" s="1"/>
  <c r="AF113"/>
  <c r="AI113" s="1"/>
  <c r="AE113"/>
  <c r="AH113" s="1"/>
  <c r="AD113"/>
  <c r="AG113" s="1"/>
  <c r="AF112"/>
  <c r="AI112" s="1"/>
  <c r="AE112"/>
  <c r="AH112" s="1"/>
  <c r="AD112"/>
  <c r="AG112" s="1"/>
  <c r="AF111"/>
  <c r="AI111" s="1"/>
  <c r="AE111"/>
  <c r="AH111" s="1"/>
  <c r="AD111"/>
  <c r="AG111" s="1"/>
  <c r="AF110"/>
  <c r="AI110" s="1"/>
  <c r="AE110"/>
  <c r="AH110" s="1"/>
  <c r="AD110"/>
  <c r="AG110" s="1"/>
  <c r="AF109"/>
  <c r="AI109" s="1"/>
  <c r="AE109"/>
  <c r="AH109" s="1"/>
  <c r="AD109"/>
  <c r="AG109" s="1"/>
  <c r="AF108"/>
  <c r="AI108" s="1"/>
  <c r="AE108"/>
  <c r="AH108" s="1"/>
  <c r="AD108"/>
  <c r="AG108" s="1"/>
  <c r="AF107"/>
  <c r="AI107" s="1"/>
  <c r="AE107"/>
  <c r="AH107" s="1"/>
  <c r="AD107"/>
  <c r="AG107" s="1"/>
  <c r="AF106"/>
  <c r="AI106" s="1"/>
  <c r="AE106"/>
  <c r="AH106" s="1"/>
  <c r="AD106"/>
  <c r="AG106" s="1"/>
  <c r="AF105"/>
  <c r="AI105" s="1"/>
  <c r="AE105"/>
  <c r="AH105" s="1"/>
  <c r="AD105"/>
  <c r="AG105" s="1"/>
  <c r="AF104"/>
  <c r="AI104" s="1"/>
  <c r="AE104"/>
  <c r="AH104" s="1"/>
  <c r="AD104"/>
  <c r="AG104" s="1"/>
  <c r="AF103"/>
  <c r="AI103" s="1"/>
  <c r="AE103"/>
  <c r="AH103" s="1"/>
  <c r="AD103"/>
  <c r="AG103" s="1"/>
  <c r="AF102"/>
  <c r="AI102" s="1"/>
  <c r="AE102"/>
  <c r="AH102" s="1"/>
  <c r="AD102"/>
  <c r="AG102" s="1"/>
  <c r="AF101"/>
  <c r="AI101" s="1"/>
  <c r="AE101"/>
  <c r="AH101" s="1"/>
  <c r="AD101"/>
  <c r="AG101" s="1"/>
  <c r="AF100"/>
  <c r="AI100" s="1"/>
  <c r="AE100"/>
  <c r="AH100" s="1"/>
  <c r="AD100"/>
  <c r="AG100" s="1"/>
  <c r="AF99"/>
  <c r="AI99" s="1"/>
  <c r="AE99"/>
  <c r="AH99" s="1"/>
  <c r="AD99"/>
  <c r="AG99" s="1"/>
  <c r="AF98"/>
  <c r="AI98" s="1"/>
  <c r="AE98"/>
  <c r="AH98" s="1"/>
  <c r="AD98"/>
  <c r="AG98" s="1"/>
  <c r="AF97"/>
  <c r="AI97" s="1"/>
  <c r="AE97"/>
  <c r="AH97" s="1"/>
  <c r="AD97"/>
  <c r="AG97" s="1"/>
  <c r="AF96"/>
  <c r="AI96" s="1"/>
  <c r="AE96"/>
  <c r="AH96" s="1"/>
  <c r="AD96"/>
  <c r="AG96" s="1"/>
  <c r="AF95"/>
  <c r="AI95" s="1"/>
  <c r="AE95"/>
  <c r="AH95" s="1"/>
  <c r="AD95"/>
  <c r="AG95" s="1"/>
  <c r="AF94"/>
  <c r="AI94" s="1"/>
  <c r="AE94"/>
  <c r="AH94" s="1"/>
  <c r="AD94"/>
  <c r="AG94" s="1"/>
  <c r="AF93"/>
  <c r="AI93" s="1"/>
  <c r="AE93"/>
  <c r="AH93" s="1"/>
  <c r="AD93"/>
  <c r="AG93" s="1"/>
  <c r="AF92"/>
  <c r="AI92" s="1"/>
  <c r="AE92"/>
  <c r="AH92" s="1"/>
  <c r="AD92"/>
  <c r="AG92" s="1"/>
  <c r="AF91"/>
  <c r="AI91" s="1"/>
  <c r="AE91"/>
  <c r="AH91" s="1"/>
  <c r="AD91"/>
  <c r="AG91" s="1"/>
  <c r="AF90"/>
  <c r="AI90" s="1"/>
  <c r="AE90"/>
  <c r="AH90" s="1"/>
  <c r="AD90"/>
  <c r="AG90" s="1"/>
  <c r="AF89"/>
  <c r="AI89" s="1"/>
  <c r="AE89"/>
  <c r="AH89" s="1"/>
  <c r="AD89"/>
  <c r="AG89" s="1"/>
  <c r="AF88"/>
  <c r="AI88" s="1"/>
  <c r="AE88"/>
  <c r="AH88" s="1"/>
  <c r="AD88"/>
  <c r="AG88" s="1"/>
  <c r="AF87"/>
  <c r="AI87" s="1"/>
  <c r="AE87"/>
  <c r="AH87" s="1"/>
  <c r="AD87"/>
  <c r="AG87" s="1"/>
  <c r="AF86"/>
  <c r="AI86" s="1"/>
  <c r="AE86"/>
  <c r="AH86" s="1"/>
  <c r="AD86"/>
  <c r="AG86" s="1"/>
  <c r="AF85"/>
  <c r="AI85" s="1"/>
  <c r="AE85"/>
  <c r="AH85" s="1"/>
  <c r="AD85"/>
  <c r="AG85" s="1"/>
  <c r="AF84"/>
  <c r="AI84" s="1"/>
  <c r="AE84"/>
  <c r="AH84" s="1"/>
  <c r="AD84"/>
  <c r="AG84" s="1"/>
  <c r="AF83"/>
  <c r="AI83" s="1"/>
  <c r="AE83"/>
  <c r="AH83" s="1"/>
  <c r="AD83"/>
  <c r="AG83" s="1"/>
  <c r="AF82"/>
  <c r="AI82" s="1"/>
  <c r="AE82"/>
  <c r="AH82" s="1"/>
  <c r="AD82"/>
  <c r="AG82" s="1"/>
  <c r="AF81"/>
  <c r="AI81" s="1"/>
  <c r="AE81"/>
  <c r="AH81" s="1"/>
  <c r="AD81"/>
  <c r="AG81" s="1"/>
  <c r="AF80"/>
  <c r="AI80" s="1"/>
  <c r="AE80"/>
  <c r="AH80" s="1"/>
  <c r="AD80"/>
  <c r="AG80" s="1"/>
  <c r="AF79"/>
  <c r="AI79" s="1"/>
  <c r="AE79"/>
  <c r="AH79" s="1"/>
  <c r="AD79"/>
  <c r="AG79" s="1"/>
  <c r="AF78"/>
  <c r="AI78" s="1"/>
  <c r="AE78"/>
  <c r="AH78" s="1"/>
  <c r="AD78"/>
  <c r="AG78" s="1"/>
  <c r="AF77"/>
  <c r="AI77" s="1"/>
  <c r="AE77"/>
  <c r="AH77" s="1"/>
  <c r="AD77"/>
  <c r="AG77" s="1"/>
  <c r="AF76"/>
  <c r="AI76" s="1"/>
  <c r="AE76"/>
  <c r="AH76" s="1"/>
  <c r="AD76"/>
  <c r="AG76" s="1"/>
  <c r="AF75"/>
  <c r="AI75" s="1"/>
  <c r="AE75"/>
  <c r="AH75" s="1"/>
  <c r="AD75"/>
  <c r="AG75" s="1"/>
  <c r="AF74"/>
  <c r="AI74" s="1"/>
  <c r="AE74"/>
  <c r="AH74" s="1"/>
  <c r="AD74"/>
  <c r="AG74" s="1"/>
  <c r="AF73"/>
  <c r="AI73" s="1"/>
  <c r="AE73"/>
  <c r="AH73" s="1"/>
  <c r="AD73"/>
  <c r="AG73" s="1"/>
  <c r="AF72"/>
  <c r="AI72" s="1"/>
  <c r="AE72"/>
  <c r="AH72" s="1"/>
  <c r="AD72"/>
  <c r="AG72" s="1"/>
  <c r="AF71"/>
  <c r="AI71" s="1"/>
  <c r="AE71"/>
  <c r="AH71" s="1"/>
  <c r="AD71"/>
  <c r="AG71" s="1"/>
  <c r="AF70"/>
  <c r="AI70" s="1"/>
  <c r="AE70"/>
  <c r="AH70" s="1"/>
  <c r="AD70"/>
  <c r="AG70" s="1"/>
  <c r="AF69"/>
  <c r="AI69" s="1"/>
  <c r="AE69"/>
  <c r="AH69" s="1"/>
  <c r="AD69"/>
  <c r="AG69" s="1"/>
  <c r="AF68"/>
  <c r="AI68" s="1"/>
  <c r="AE68"/>
  <c r="AH68" s="1"/>
  <c r="AD68"/>
  <c r="AG68" s="1"/>
  <c r="AF67"/>
  <c r="AI67" s="1"/>
  <c r="AE67"/>
  <c r="AH67" s="1"/>
  <c r="AD67"/>
  <c r="AG67" s="1"/>
  <c r="AF66"/>
  <c r="AI66" s="1"/>
  <c r="AE66"/>
  <c r="AH66" s="1"/>
  <c r="AD66"/>
  <c r="AG66" s="1"/>
  <c r="AF65"/>
  <c r="AI65" s="1"/>
  <c r="AE65"/>
  <c r="AH65" s="1"/>
  <c r="AD65"/>
  <c r="AG65" s="1"/>
  <c r="AF64"/>
  <c r="AI64" s="1"/>
  <c r="AE64"/>
  <c r="AH64" s="1"/>
  <c r="AD64"/>
  <c r="AG64" s="1"/>
  <c r="AF63"/>
  <c r="AI63" s="1"/>
  <c r="AE63"/>
  <c r="AH63" s="1"/>
  <c r="AD63"/>
  <c r="AG63" s="1"/>
  <c r="AF62"/>
  <c r="AI62" s="1"/>
  <c r="AE62"/>
  <c r="AH62" s="1"/>
  <c r="AD62"/>
  <c r="AG62" s="1"/>
  <c r="AF61"/>
  <c r="AI61" s="1"/>
  <c r="AE61"/>
  <c r="AH61" s="1"/>
  <c r="AD61"/>
  <c r="AG61" s="1"/>
  <c r="AF60"/>
  <c r="AI60" s="1"/>
  <c r="AE60"/>
  <c r="AH60" s="1"/>
  <c r="AD60"/>
  <c r="AG60" s="1"/>
  <c r="AF59"/>
  <c r="AI59" s="1"/>
  <c r="AE59"/>
  <c r="AH59" s="1"/>
  <c r="AD59"/>
  <c r="AG59" s="1"/>
  <c r="AF58"/>
  <c r="AI58" s="1"/>
  <c r="AE58"/>
  <c r="AH58" s="1"/>
  <c r="AD58"/>
  <c r="AG58" s="1"/>
  <c r="AF57"/>
  <c r="AI57" s="1"/>
  <c r="AE57"/>
  <c r="AH57" s="1"/>
  <c r="AD57"/>
  <c r="AG57" s="1"/>
  <c r="AF56"/>
  <c r="AI56" s="1"/>
  <c r="AE56"/>
  <c r="AH56" s="1"/>
  <c r="AD56"/>
  <c r="AG56" s="1"/>
  <c r="AF55"/>
  <c r="AI55" s="1"/>
  <c r="AE55"/>
  <c r="AH55" s="1"/>
  <c r="AD55"/>
  <c r="AG55" s="1"/>
  <c r="AF54"/>
  <c r="AI54" s="1"/>
  <c r="AE54"/>
  <c r="AH54" s="1"/>
  <c r="AD54"/>
  <c r="AG54" s="1"/>
  <c r="AF53"/>
  <c r="AI53" s="1"/>
  <c r="AE53"/>
  <c r="AH53" s="1"/>
  <c r="AD53"/>
  <c r="AG53" s="1"/>
  <c r="AF52"/>
  <c r="AI52" s="1"/>
  <c r="AE52"/>
  <c r="AH52" s="1"/>
  <c r="AD52"/>
  <c r="AG52" s="1"/>
  <c r="AF51"/>
  <c r="AI51" s="1"/>
  <c r="AE51"/>
  <c r="AH51" s="1"/>
  <c r="AD51"/>
  <c r="AG51" s="1"/>
  <c r="AF50"/>
  <c r="AI50" s="1"/>
  <c r="AE50"/>
  <c r="AH50" s="1"/>
  <c r="AD50"/>
  <c r="AG50" s="1"/>
  <c r="AF49"/>
  <c r="AI49" s="1"/>
  <c r="AE49"/>
  <c r="AH49" s="1"/>
  <c r="AD49"/>
  <c r="AG49" s="1"/>
  <c r="AF48"/>
  <c r="AI48" s="1"/>
  <c r="AE48"/>
  <c r="AH48" s="1"/>
  <c r="AD48"/>
  <c r="AG48" s="1"/>
  <c r="AF47"/>
  <c r="AI47" s="1"/>
  <c r="AE47"/>
  <c r="AH47" s="1"/>
  <c r="AD47"/>
  <c r="AG47" s="1"/>
  <c r="AF46"/>
  <c r="AI46" s="1"/>
  <c r="AE46"/>
  <c r="AH46" s="1"/>
  <c r="AD46"/>
  <c r="AG46" s="1"/>
  <c r="AF45"/>
  <c r="AI45" s="1"/>
  <c r="AE45"/>
  <c r="AH45" s="1"/>
  <c r="AD45"/>
  <c r="AG45" s="1"/>
  <c r="AF44"/>
  <c r="AI44" s="1"/>
  <c r="AE44"/>
  <c r="AH44" s="1"/>
  <c r="AD44"/>
  <c r="AG44" s="1"/>
  <c r="AF43"/>
  <c r="AI43" s="1"/>
  <c r="AE43"/>
  <c r="AH43" s="1"/>
  <c r="AD43"/>
  <c r="AG43" s="1"/>
  <c r="AF42"/>
  <c r="AI42" s="1"/>
  <c r="AE42"/>
  <c r="AH42" s="1"/>
  <c r="AD42"/>
  <c r="AG42" s="1"/>
  <c r="AF41"/>
  <c r="AI41" s="1"/>
  <c r="AE41"/>
  <c r="AH41" s="1"/>
  <c r="AD41"/>
  <c r="AG41" s="1"/>
  <c r="AF40"/>
  <c r="AI40" s="1"/>
  <c r="AE40"/>
  <c r="AH40" s="1"/>
  <c r="AD40"/>
  <c r="AG40" s="1"/>
  <c r="AF39"/>
  <c r="AI39" s="1"/>
  <c r="AE39"/>
  <c r="AH39" s="1"/>
  <c r="AD39"/>
  <c r="AG39" s="1"/>
  <c r="AF38"/>
  <c r="AI38" s="1"/>
  <c r="AE38"/>
  <c r="AH38" s="1"/>
  <c r="AD38"/>
  <c r="AG38" s="1"/>
  <c r="AF37"/>
  <c r="AI37" s="1"/>
  <c r="AE37"/>
  <c r="AH37" s="1"/>
  <c r="AD37"/>
  <c r="AG37" s="1"/>
  <c r="AF36"/>
  <c r="AI36" s="1"/>
  <c r="AE36"/>
  <c r="AH36" s="1"/>
  <c r="AD36"/>
  <c r="AG36" s="1"/>
  <c r="AF35"/>
  <c r="AI35" s="1"/>
  <c r="AE35"/>
  <c r="AH35" s="1"/>
  <c r="AD35"/>
  <c r="AG35" s="1"/>
  <c r="AF34"/>
  <c r="AI34" s="1"/>
  <c r="AE34"/>
  <c r="AH34" s="1"/>
  <c r="AD34"/>
  <c r="AG34" s="1"/>
  <c r="AF33"/>
  <c r="AI33" s="1"/>
  <c r="AE33"/>
  <c r="AH33" s="1"/>
  <c r="AD33"/>
  <c r="AG33" s="1"/>
  <c r="AF32"/>
  <c r="AI32" s="1"/>
  <c r="AE32"/>
  <c r="AH32" s="1"/>
  <c r="AD32"/>
  <c r="AG32" s="1"/>
  <c r="AF31"/>
  <c r="AI31" s="1"/>
  <c r="AE31"/>
  <c r="AH31" s="1"/>
  <c r="AD31"/>
  <c r="AG31" s="1"/>
  <c r="AF30"/>
  <c r="AI30" s="1"/>
  <c r="AE30"/>
  <c r="AH30" s="1"/>
  <c r="AD30"/>
  <c r="AG30" s="1"/>
  <c r="AF29"/>
  <c r="AI29" s="1"/>
  <c r="AE29"/>
  <c r="AH29" s="1"/>
  <c r="AD29"/>
  <c r="AG29" s="1"/>
  <c r="AF28"/>
  <c r="AI28" s="1"/>
  <c r="AE28"/>
  <c r="AH28" s="1"/>
  <c r="AD28"/>
  <c r="AG28" s="1"/>
  <c r="AF27"/>
  <c r="AI27" s="1"/>
  <c r="AE27"/>
  <c r="AH27" s="1"/>
  <c r="AD27"/>
  <c r="AG27" s="1"/>
  <c r="AF26"/>
  <c r="AI26" s="1"/>
  <c r="AE26"/>
  <c r="AH26" s="1"/>
  <c r="AD26"/>
  <c r="AG26" s="1"/>
  <c r="AF25"/>
  <c r="AI25" s="1"/>
  <c r="AE25"/>
  <c r="AH25" s="1"/>
  <c r="AD25"/>
  <c r="AG25" s="1"/>
  <c r="AF24"/>
  <c r="AI24" s="1"/>
  <c r="AE24"/>
  <c r="AH24" s="1"/>
  <c r="AD24"/>
  <c r="AG24" s="1"/>
  <c r="AF23"/>
  <c r="AI23" s="1"/>
  <c r="AE23"/>
  <c r="AH23" s="1"/>
  <c r="AD23"/>
  <c r="AG23" s="1"/>
  <c r="AF22"/>
  <c r="AI22" s="1"/>
  <c r="AE22"/>
  <c r="AH22" s="1"/>
  <c r="AD22"/>
  <c r="AG22" s="1"/>
  <c r="AF21"/>
  <c r="AI21" s="1"/>
  <c r="AE21"/>
  <c r="AH21" s="1"/>
  <c r="AD21"/>
  <c r="AG21" s="1"/>
  <c r="AF20"/>
  <c r="AI20" s="1"/>
  <c r="AE20"/>
  <c r="AH20" s="1"/>
  <c r="AD20"/>
  <c r="AG20" s="1"/>
  <c r="AF19"/>
  <c r="AI19" s="1"/>
  <c r="AE19"/>
  <c r="AH19" s="1"/>
  <c r="AD19"/>
  <c r="AG19" s="1"/>
  <c r="AF18"/>
  <c r="AI18" s="1"/>
  <c r="AE18"/>
  <c r="AH18" s="1"/>
  <c r="AD18"/>
  <c r="AG18" s="1"/>
  <c r="AF17"/>
  <c r="AI17" s="1"/>
  <c r="AE17"/>
  <c r="AH17" s="1"/>
  <c r="AD17"/>
  <c r="AG17" s="1"/>
  <c r="AF16"/>
  <c r="AI16" s="1"/>
  <c r="AE16"/>
  <c r="AH16" s="1"/>
  <c r="AD16"/>
  <c r="AG16" s="1"/>
  <c r="AF15"/>
  <c r="AI15" s="1"/>
  <c r="AE15"/>
  <c r="AH15" s="1"/>
  <c r="AD15"/>
  <c r="AG15" s="1"/>
  <c r="AF14"/>
  <c r="AI14" s="1"/>
  <c r="AE14"/>
  <c r="AH14" s="1"/>
  <c r="AD14"/>
  <c r="AG14" s="1"/>
  <c r="AF13"/>
  <c r="AI13" s="1"/>
  <c r="AE13"/>
  <c r="AH13" s="1"/>
  <c r="AD13"/>
  <c r="AG13" s="1"/>
  <c r="AF12"/>
  <c r="AI12" s="1"/>
  <c r="AE12"/>
  <c r="AH12" s="1"/>
  <c r="AD12"/>
  <c r="AG12" s="1"/>
  <c r="AF11"/>
  <c r="AI11" s="1"/>
  <c r="AE11"/>
  <c r="AH11" s="1"/>
  <c r="AD11"/>
  <c r="AG11" s="1"/>
  <c r="AF10"/>
  <c r="AI10" s="1"/>
  <c r="AE10"/>
  <c r="AH10" s="1"/>
  <c r="AD10"/>
  <c r="AG10" s="1"/>
  <c r="AF9"/>
  <c r="AI9" s="1"/>
  <c r="AE9"/>
  <c r="AH9" s="1"/>
  <c r="AD9"/>
  <c r="AG9" s="1"/>
  <c r="AF8"/>
  <c r="AI8" s="1"/>
  <c r="AE8"/>
  <c r="AH8" s="1"/>
  <c r="AD8"/>
  <c r="AG8" s="1"/>
  <c r="AF7"/>
  <c r="AI7" s="1"/>
  <c r="AE7"/>
  <c r="AH7" s="1"/>
  <c r="AD7"/>
  <c r="AG7" s="1"/>
  <c r="AF6"/>
  <c r="AI6" s="1"/>
  <c r="AE6"/>
  <c r="AH6" s="1"/>
  <c r="AD6"/>
  <c r="AG6" s="1"/>
  <c r="AH125" i="79"/>
  <c r="AF125"/>
  <c r="AI125" s="1"/>
  <c r="AE125"/>
  <c r="AD125"/>
  <c r="AG125" s="1"/>
  <c r="AF124"/>
  <c r="AI124" s="1"/>
  <c r="AE124"/>
  <c r="AH124" s="1"/>
  <c r="AD124"/>
  <c r="AG124" s="1"/>
  <c r="AH123"/>
  <c r="AF123"/>
  <c r="AI123" s="1"/>
  <c r="AE123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H117"/>
  <c r="AF117"/>
  <c r="AI117" s="1"/>
  <c r="AE117"/>
  <c r="AD117"/>
  <c r="AG117" s="1"/>
  <c r="AF116"/>
  <c r="AI116" s="1"/>
  <c r="AE116"/>
  <c r="AH116" s="1"/>
  <c r="AD116"/>
  <c r="AG116" s="1"/>
  <c r="AH115"/>
  <c r="AF115"/>
  <c r="AI115" s="1"/>
  <c r="AE115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H125" i="78"/>
  <c r="AF125"/>
  <c r="AI125" s="1"/>
  <c r="AE125"/>
  <c r="AD125"/>
  <c r="AG125" s="1"/>
  <c r="AF124"/>
  <c r="AI124" s="1"/>
  <c r="AE124"/>
  <c r="AH124" s="1"/>
  <c r="AD124"/>
  <c r="AG124" s="1"/>
  <c r="AH123"/>
  <c r="AF123"/>
  <c r="AI123" s="1"/>
  <c r="AE123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H117"/>
  <c r="AF117"/>
  <c r="AI117" s="1"/>
  <c r="AE117"/>
  <c r="AD117"/>
  <c r="AG117" s="1"/>
  <c r="AF116"/>
  <c r="AI116" s="1"/>
  <c r="AE116"/>
  <c r="AH116" s="1"/>
  <c r="AD116"/>
  <c r="AG116" s="1"/>
  <c r="AH115"/>
  <c r="AF115"/>
  <c r="AI115" s="1"/>
  <c r="AE115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I125" i="77"/>
  <c r="AF125"/>
  <c r="AE125"/>
  <c r="AH125" s="1"/>
  <c r="AD125"/>
  <c r="AG125" s="1"/>
  <c r="AH124"/>
  <c r="AG124"/>
  <c r="AF124"/>
  <c r="AI124" s="1"/>
  <c r="AE124"/>
  <c r="AD124"/>
  <c r="AI123"/>
  <c r="AF123"/>
  <c r="AE123"/>
  <c r="AH123" s="1"/>
  <c r="AD123"/>
  <c r="AG123" s="1"/>
  <c r="AH122"/>
  <c r="AG122"/>
  <c r="AF122"/>
  <c r="AI122" s="1"/>
  <c r="AE122"/>
  <c r="AD122"/>
  <c r="AI121"/>
  <c r="AF121"/>
  <c r="AE121"/>
  <c r="AH121" s="1"/>
  <c r="AD121"/>
  <c r="AG121" s="1"/>
  <c r="AH120"/>
  <c r="AG120"/>
  <c r="AF120"/>
  <c r="AI120" s="1"/>
  <c r="AE120"/>
  <c r="AD120"/>
  <c r="AI119"/>
  <c r="AF119"/>
  <c r="AE119"/>
  <c r="AH119" s="1"/>
  <c r="AD119"/>
  <c r="AG119" s="1"/>
  <c r="AH118"/>
  <c r="AG118"/>
  <c r="AF118"/>
  <c r="AI118" s="1"/>
  <c r="AE118"/>
  <c r="AD118"/>
  <c r="AI117"/>
  <c r="AF117"/>
  <c r="AE117"/>
  <c r="AH117" s="1"/>
  <c r="AD117"/>
  <c r="AG117" s="1"/>
  <c r="AH116"/>
  <c r="AG116"/>
  <c r="AF116"/>
  <c r="AI116" s="1"/>
  <c r="AE116"/>
  <c r="AD116"/>
  <c r="AI115"/>
  <c r="AF115"/>
  <c r="AE115"/>
  <c r="AH115" s="1"/>
  <c r="AD115"/>
  <c r="AG115" s="1"/>
  <c r="AH114"/>
  <c r="AG114"/>
  <c r="AF114"/>
  <c r="AI114" s="1"/>
  <c r="AE114"/>
  <c r="AD114"/>
  <c r="AI113"/>
  <c r="AF113"/>
  <c r="AE113"/>
  <c r="AH113" s="1"/>
  <c r="AD113"/>
  <c r="AG113" s="1"/>
  <c r="AH112"/>
  <c r="AG112"/>
  <c r="AF112"/>
  <c r="AI112" s="1"/>
  <c r="AE112"/>
  <c r="AD112"/>
  <c r="AI111"/>
  <c r="AF111"/>
  <c r="AE111"/>
  <c r="AH111" s="1"/>
  <c r="AD111"/>
  <c r="AG111" s="1"/>
  <c r="AH110"/>
  <c r="AG110"/>
  <c r="AF110"/>
  <c r="AI110" s="1"/>
  <c r="AE110"/>
  <c r="AD110"/>
  <c r="AI109"/>
  <c r="AF109"/>
  <c r="AE109"/>
  <c r="AH109" s="1"/>
  <c r="AD109"/>
  <c r="AG109" s="1"/>
  <c r="AH108"/>
  <c r="AG108"/>
  <c r="AF108"/>
  <c r="AI108" s="1"/>
  <c r="AE108"/>
  <c r="AD108"/>
  <c r="AI107"/>
  <c r="AF107"/>
  <c r="AE107"/>
  <c r="AH107" s="1"/>
  <c r="AD107"/>
  <c r="AG107" s="1"/>
  <c r="AH106"/>
  <c r="AG106"/>
  <c r="AF106"/>
  <c r="AI106" s="1"/>
  <c r="AE106"/>
  <c r="AD106"/>
  <c r="AI105"/>
  <c r="AF105"/>
  <c r="AE105"/>
  <c r="AH105" s="1"/>
  <c r="AD105"/>
  <c r="AG105" s="1"/>
  <c r="AH104"/>
  <c r="AG104"/>
  <c r="AF104"/>
  <c r="AI104" s="1"/>
  <c r="AE104"/>
  <c r="AD104"/>
  <c r="AI103"/>
  <c r="AF103"/>
  <c r="AE103"/>
  <c r="AH103" s="1"/>
  <c r="AD103"/>
  <c r="AG103" s="1"/>
  <c r="AH102"/>
  <c r="AG102"/>
  <c r="AF102"/>
  <c r="AI102" s="1"/>
  <c r="AE102"/>
  <c r="AD102"/>
  <c r="AI101"/>
  <c r="AF101"/>
  <c r="AE101"/>
  <c r="AH101" s="1"/>
  <c r="AD101"/>
  <c r="AG101" s="1"/>
  <c r="AH100"/>
  <c r="AG100"/>
  <c r="AF100"/>
  <c r="AI100" s="1"/>
  <c r="AE100"/>
  <c r="AD100"/>
  <c r="AI99"/>
  <c r="AF99"/>
  <c r="AE99"/>
  <c r="AH99" s="1"/>
  <c r="AD99"/>
  <c r="AG99" s="1"/>
  <c r="AH98"/>
  <c r="AG98"/>
  <c r="AF98"/>
  <c r="AI98" s="1"/>
  <c r="AE98"/>
  <c r="AD98"/>
  <c r="AI97"/>
  <c r="AF97"/>
  <c r="AE97"/>
  <c r="AH97" s="1"/>
  <c r="AD97"/>
  <c r="AG97" s="1"/>
  <c r="AH96"/>
  <c r="AG96"/>
  <c r="AF96"/>
  <c r="AI96" s="1"/>
  <c r="AE96"/>
  <c r="AD96"/>
  <c r="AI95"/>
  <c r="AF95"/>
  <c r="AE95"/>
  <c r="AH95" s="1"/>
  <c r="AD95"/>
  <c r="AG95" s="1"/>
  <c r="AH94"/>
  <c r="AG94"/>
  <c r="AF94"/>
  <c r="AI94" s="1"/>
  <c r="AE94"/>
  <c r="AD94"/>
  <c r="AI93"/>
  <c r="AF93"/>
  <c r="AE93"/>
  <c r="AH93" s="1"/>
  <c r="AD93"/>
  <c r="AG93" s="1"/>
  <c r="AH92"/>
  <c r="AG92"/>
  <c r="AF92"/>
  <c r="AI92" s="1"/>
  <c r="AE92"/>
  <c r="AD92"/>
  <c r="AI91"/>
  <c r="AF91"/>
  <c r="AE91"/>
  <c r="AH91" s="1"/>
  <c r="AD91"/>
  <c r="AG91" s="1"/>
  <c r="AH90"/>
  <c r="AG90"/>
  <c r="AF90"/>
  <c r="AI90" s="1"/>
  <c r="AE90"/>
  <c r="AD90"/>
  <c r="AI89"/>
  <c r="AF89"/>
  <c r="AE89"/>
  <c r="AH89" s="1"/>
  <c r="AD89"/>
  <c r="AG89" s="1"/>
  <c r="AH88"/>
  <c r="AG88"/>
  <c r="AF88"/>
  <c r="AI88" s="1"/>
  <c r="AE88"/>
  <c r="AD88"/>
  <c r="AI87"/>
  <c r="AF87"/>
  <c r="AE87"/>
  <c r="AH87" s="1"/>
  <c r="AD87"/>
  <c r="AG87" s="1"/>
  <c r="AH86"/>
  <c r="AG86"/>
  <c r="AF86"/>
  <c r="AI86" s="1"/>
  <c r="AE86"/>
  <c r="AD86"/>
  <c r="AI85"/>
  <c r="AF85"/>
  <c r="AE85"/>
  <c r="AH85" s="1"/>
  <c r="AD85"/>
  <c r="AG85" s="1"/>
  <c r="AH84"/>
  <c r="AG84"/>
  <c r="AF84"/>
  <c r="AI84" s="1"/>
  <c r="AE84"/>
  <c r="AD84"/>
  <c r="AI83"/>
  <c r="AF83"/>
  <c r="AE83"/>
  <c r="AH83" s="1"/>
  <c r="AD83"/>
  <c r="AG83" s="1"/>
  <c r="AH82"/>
  <c r="AG82"/>
  <c r="AF82"/>
  <c r="AI82" s="1"/>
  <c r="AE82"/>
  <c r="AD82"/>
  <c r="AI81"/>
  <c r="AF81"/>
  <c r="AE81"/>
  <c r="AH81" s="1"/>
  <c r="AD81"/>
  <c r="AG81" s="1"/>
  <c r="AH80"/>
  <c r="AG80"/>
  <c r="AF80"/>
  <c r="AI80" s="1"/>
  <c r="AE80"/>
  <c r="AD80"/>
  <c r="AI79"/>
  <c r="AF79"/>
  <c r="AE79"/>
  <c r="AH79" s="1"/>
  <c r="AD79"/>
  <c r="AG79" s="1"/>
  <c r="AH78"/>
  <c r="AG78"/>
  <c r="AF78"/>
  <c r="AI78" s="1"/>
  <c r="AE78"/>
  <c r="AD78"/>
  <c r="AI77"/>
  <c r="AF77"/>
  <c r="AE77"/>
  <c r="AH77" s="1"/>
  <c r="AD77"/>
  <c r="AG77" s="1"/>
  <c r="AH76"/>
  <c r="AG76"/>
  <c r="AF76"/>
  <c r="AI76" s="1"/>
  <c r="AE76"/>
  <c r="AD76"/>
  <c r="AI75"/>
  <c r="AF75"/>
  <c r="AE75"/>
  <c r="AH75" s="1"/>
  <c r="AD75"/>
  <c r="AG75" s="1"/>
  <c r="AH74"/>
  <c r="AG74"/>
  <c r="AF74"/>
  <c r="AI74" s="1"/>
  <c r="AE74"/>
  <c r="AD74"/>
  <c r="AI73"/>
  <c r="AF73"/>
  <c r="AE73"/>
  <c r="AH73" s="1"/>
  <c r="AD73"/>
  <c r="AG73" s="1"/>
  <c r="AH72"/>
  <c r="AG72"/>
  <c r="AF72"/>
  <c r="AI72" s="1"/>
  <c r="AE72"/>
  <c r="AD72"/>
  <c r="AI71"/>
  <c r="AF71"/>
  <c r="AE71"/>
  <c r="AH71" s="1"/>
  <c r="AD71"/>
  <c r="AG71" s="1"/>
  <c r="AH70"/>
  <c r="AG70"/>
  <c r="AF70"/>
  <c r="AI70" s="1"/>
  <c r="AE70"/>
  <c r="AD70"/>
  <c r="AI69"/>
  <c r="AF69"/>
  <c r="AE69"/>
  <c r="AH69" s="1"/>
  <c r="AD69"/>
  <c r="AG69" s="1"/>
  <c r="AH68"/>
  <c r="AG68"/>
  <c r="AF68"/>
  <c r="AI68" s="1"/>
  <c r="AE68"/>
  <c r="AD68"/>
  <c r="AI67"/>
  <c r="AF67"/>
  <c r="AE67"/>
  <c r="AH67" s="1"/>
  <c r="AD67"/>
  <c r="AG67" s="1"/>
  <c r="AH66"/>
  <c r="AG66"/>
  <c r="AF66"/>
  <c r="AI66" s="1"/>
  <c r="AE66"/>
  <c r="AD66"/>
  <c r="AI65"/>
  <c r="AF65"/>
  <c r="AE65"/>
  <c r="AH65" s="1"/>
  <c r="AD65"/>
  <c r="AG65" s="1"/>
  <c r="AH64"/>
  <c r="AG64"/>
  <c r="AF64"/>
  <c r="AI64" s="1"/>
  <c r="AE64"/>
  <c r="AD64"/>
  <c r="AI63"/>
  <c r="AF63"/>
  <c r="AE63"/>
  <c r="AH63" s="1"/>
  <c r="AD63"/>
  <c r="AG63" s="1"/>
  <c r="AH62"/>
  <c r="AG62"/>
  <c r="AF62"/>
  <c r="AI62" s="1"/>
  <c r="AE62"/>
  <c r="AD62"/>
  <c r="AI61"/>
  <c r="AF61"/>
  <c r="AE61"/>
  <c r="AH61" s="1"/>
  <c r="AD61"/>
  <c r="AG61" s="1"/>
  <c r="AH60"/>
  <c r="AG60"/>
  <c r="AF60"/>
  <c r="AI60" s="1"/>
  <c r="AE60"/>
  <c r="AD60"/>
  <c r="AI59"/>
  <c r="AF59"/>
  <c r="AE59"/>
  <c r="AH59" s="1"/>
  <c r="AD59"/>
  <c r="AG59" s="1"/>
  <c r="AH58"/>
  <c r="AG58"/>
  <c r="AF58"/>
  <c r="AI58" s="1"/>
  <c r="AE58"/>
  <c r="AD58"/>
  <c r="AI57"/>
  <c r="AF57"/>
  <c r="AE57"/>
  <c r="AH57" s="1"/>
  <c r="AD57"/>
  <c r="AG57" s="1"/>
  <c r="AH56"/>
  <c r="AG56"/>
  <c r="AF56"/>
  <c r="AI56" s="1"/>
  <c r="AE56"/>
  <c r="AD56"/>
  <c r="AI55"/>
  <c r="AF55"/>
  <c r="AE55"/>
  <c r="AH55" s="1"/>
  <c r="AD55"/>
  <c r="AG55" s="1"/>
  <c r="AH54"/>
  <c r="AG54"/>
  <c r="AF54"/>
  <c r="AI54" s="1"/>
  <c r="AE54"/>
  <c r="AD54"/>
  <c r="AI53"/>
  <c r="AF53"/>
  <c r="AE53"/>
  <c r="AH53" s="1"/>
  <c r="AD53"/>
  <c r="AG53" s="1"/>
  <c r="AH52"/>
  <c r="AG52"/>
  <c r="AF52"/>
  <c r="AI52" s="1"/>
  <c r="AE52"/>
  <c r="AD52"/>
  <c r="AI51"/>
  <c r="AF51"/>
  <c r="AE51"/>
  <c r="AH51" s="1"/>
  <c r="AD51"/>
  <c r="AG51" s="1"/>
  <c r="AH50"/>
  <c r="AG50"/>
  <c r="AF50"/>
  <c r="AI50" s="1"/>
  <c r="AE50"/>
  <c r="AD50"/>
  <c r="AI49"/>
  <c r="AF49"/>
  <c r="AE49"/>
  <c r="AH49" s="1"/>
  <c r="AD49"/>
  <c r="AG49" s="1"/>
  <c r="AH48"/>
  <c r="AG48"/>
  <c r="AF48"/>
  <c r="AI48" s="1"/>
  <c r="AE48"/>
  <c r="AD48"/>
  <c r="AI47"/>
  <c r="AF47"/>
  <c r="AE47"/>
  <c r="AH47" s="1"/>
  <c r="AD47"/>
  <c r="AG47" s="1"/>
  <c r="AH46"/>
  <c r="AG46"/>
  <c r="AF46"/>
  <c r="AI46" s="1"/>
  <c r="AE46"/>
  <c r="AD46"/>
  <c r="AI45"/>
  <c r="AF45"/>
  <c r="AE45"/>
  <c r="AH45" s="1"/>
  <c r="AD45"/>
  <c r="AG45" s="1"/>
  <c r="AH44"/>
  <c r="AG44"/>
  <c r="AF44"/>
  <c r="AI44" s="1"/>
  <c r="AE44"/>
  <c r="AD44"/>
  <c r="AI43"/>
  <c r="AF43"/>
  <c r="AE43"/>
  <c r="AH43" s="1"/>
  <c r="AD43"/>
  <c r="AG43" s="1"/>
  <c r="AH42"/>
  <c r="AG42"/>
  <c r="AF42"/>
  <c r="AI42" s="1"/>
  <c r="AE42"/>
  <c r="AD42"/>
  <c r="AI41"/>
  <c r="AF41"/>
  <c r="AE41"/>
  <c r="AH41" s="1"/>
  <c r="AD41"/>
  <c r="AG41" s="1"/>
  <c r="AH40"/>
  <c r="AG40"/>
  <c r="AF40"/>
  <c r="AI40" s="1"/>
  <c r="AE40"/>
  <c r="AD40"/>
  <c r="AI39"/>
  <c r="AF39"/>
  <c r="AE39"/>
  <c r="AH39" s="1"/>
  <c r="AD39"/>
  <c r="AG39" s="1"/>
  <c r="AH38"/>
  <c r="AG38"/>
  <c r="AF38"/>
  <c r="AI38" s="1"/>
  <c r="AE38"/>
  <c r="AD38"/>
  <c r="AI37"/>
  <c r="AF37"/>
  <c r="AE37"/>
  <c r="AH37" s="1"/>
  <c r="AD37"/>
  <c r="AG37" s="1"/>
  <c r="AH36"/>
  <c r="AG36"/>
  <c r="AF36"/>
  <c r="AI36" s="1"/>
  <c r="AE36"/>
  <c r="AD36"/>
  <c r="AI35"/>
  <c r="AF35"/>
  <c r="AE35"/>
  <c r="AH35" s="1"/>
  <c r="AD35"/>
  <c r="AG35" s="1"/>
  <c r="AH34"/>
  <c r="AG34"/>
  <c r="AF34"/>
  <c r="AI34" s="1"/>
  <c r="AE34"/>
  <c r="AD34"/>
  <c r="AI33"/>
  <c r="AF33"/>
  <c r="AE33"/>
  <c r="AH33" s="1"/>
  <c r="AD33"/>
  <c r="AG33" s="1"/>
  <c r="AH32"/>
  <c r="AG32"/>
  <c r="AF32"/>
  <c r="AI32" s="1"/>
  <c r="AE32"/>
  <c r="AD32"/>
  <c r="AI31"/>
  <c r="AF31"/>
  <c r="AE31"/>
  <c r="AH31" s="1"/>
  <c r="AD31"/>
  <c r="AG31" s="1"/>
  <c r="AH30"/>
  <c r="AG30"/>
  <c r="AF30"/>
  <c r="AI30" s="1"/>
  <c r="AE30"/>
  <c r="AD30"/>
  <c r="AI29"/>
  <c r="AF29"/>
  <c r="AE29"/>
  <c r="AH29" s="1"/>
  <c r="AD29"/>
  <c r="AG29" s="1"/>
  <c r="AH28"/>
  <c r="AG28"/>
  <c r="AF28"/>
  <c r="AI28" s="1"/>
  <c r="AE28"/>
  <c r="AD28"/>
  <c r="AI27"/>
  <c r="AF27"/>
  <c r="AE27"/>
  <c r="AH27" s="1"/>
  <c r="AD27"/>
  <c r="AG27" s="1"/>
  <c r="AH26"/>
  <c r="AG26"/>
  <c r="AF26"/>
  <c r="AI26" s="1"/>
  <c r="AE26"/>
  <c r="AD26"/>
  <c r="AI25"/>
  <c r="AF25"/>
  <c r="AE25"/>
  <c r="AH25" s="1"/>
  <c r="AD25"/>
  <c r="AG25" s="1"/>
  <c r="AH24"/>
  <c r="AG24"/>
  <c r="AF24"/>
  <c r="AI24" s="1"/>
  <c r="AE24"/>
  <c r="AD24"/>
  <c r="AI23"/>
  <c r="AF23"/>
  <c r="AE23"/>
  <c r="AH23" s="1"/>
  <c r="AD23"/>
  <c r="AG23" s="1"/>
  <c r="AH22"/>
  <c r="AG22"/>
  <c r="AF22"/>
  <c r="AI22" s="1"/>
  <c r="AE22"/>
  <c r="AD22"/>
  <c r="AI21"/>
  <c r="AF21"/>
  <c r="AE21"/>
  <c r="AH21" s="1"/>
  <c r="AD21"/>
  <c r="AG21" s="1"/>
  <c r="AH20"/>
  <c r="AG20"/>
  <c r="AF20"/>
  <c r="AI20" s="1"/>
  <c r="AE20"/>
  <c r="AD20"/>
  <c r="AI19"/>
  <c r="AF19"/>
  <c r="AE19"/>
  <c r="AH19" s="1"/>
  <c r="AD19"/>
  <c r="AG19" s="1"/>
  <c r="AH18"/>
  <c r="AG18"/>
  <c r="AF18"/>
  <c r="AI18" s="1"/>
  <c r="AE18"/>
  <c r="AD18"/>
  <c r="AI17"/>
  <c r="AF17"/>
  <c r="AE17"/>
  <c r="AH17" s="1"/>
  <c r="AD17"/>
  <c r="AG17" s="1"/>
  <c r="AH16"/>
  <c r="AG16"/>
  <c r="AF16"/>
  <c r="AI16" s="1"/>
  <c r="AE16"/>
  <c r="AD16"/>
  <c r="AI15"/>
  <c r="AF15"/>
  <c r="AE15"/>
  <c r="AH15" s="1"/>
  <c r="AD15"/>
  <c r="AG15" s="1"/>
  <c r="AH14"/>
  <c r="AG14"/>
  <c r="AF14"/>
  <c r="AI14" s="1"/>
  <c r="AE14"/>
  <c r="AD14"/>
  <c r="AI13"/>
  <c r="AF13"/>
  <c r="AE13"/>
  <c r="AH13" s="1"/>
  <c r="AD13"/>
  <c r="AG13" s="1"/>
  <c r="AH12"/>
  <c r="AG12"/>
  <c r="AF12"/>
  <c r="AI12" s="1"/>
  <c r="AE12"/>
  <c r="AD12"/>
  <c r="AI11"/>
  <c r="AF11"/>
  <c r="AE11"/>
  <c r="AH11" s="1"/>
  <c r="AD11"/>
  <c r="AG11" s="1"/>
  <c r="AH10"/>
  <c r="AG10"/>
  <c r="AF10"/>
  <c r="AI10" s="1"/>
  <c r="AE10"/>
  <c r="AD10"/>
  <c r="AI9"/>
  <c r="AF9"/>
  <c r="AE9"/>
  <c r="AH9" s="1"/>
  <c r="AD9"/>
  <c r="AG9" s="1"/>
  <c r="AH8"/>
  <c r="AG8"/>
  <c r="AF8"/>
  <c r="AI8" s="1"/>
  <c r="AE8"/>
  <c r="AD8"/>
  <c r="AI7"/>
  <c r="AF7"/>
  <c r="AE7"/>
  <c r="AH7" s="1"/>
  <c r="AD7"/>
  <c r="AG7" s="1"/>
  <c r="AH6"/>
  <c r="AG6"/>
  <c r="AF6"/>
  <c r="AI6" s="1"/>
  <c r="AE6"/>
  <c r="AD6"/>
  <c r="AH125" i="76"/>
  <c r="AF125"/>
  <c r="AI125" s="1"/>
  <c r="AE125"/>
  <c r="AD125"/>
  <c r="AG125" s="1"/>
  <c r="AF124"/>
  <c r="AI124" s="1"/>
  <c r="AE124"/>
  <c r="AH124" s="1"/>
  <c r="AD124"/>
  <c r="AG124" s="1"/>
  <c r="AH123"/>
  <c r="AF123"/>
  <c r="AI123" s="1"/>
  <c r="AE123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H117"/>
  <c r="AF117"/>
  <c r="AI117" s="1"/>
  <c r="AE117"/>
  <c r="AD117"/>
  <c r="AG117" s="1"/>
  <c r="AF116"/>
  <c r="AI116" s="1"/>
  <c r="AE116"/>
  <c r="AH116" s="1"/>
  <c r="AD116"/>
  <c r="AG116" s="1"/>
  <c r="AH115"/>
  <c r="AF115"/>
  <c r="AI115" s="1"/>
  <c r="AE115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I125" i="75"/>
  <c r="AH125"/>
  <c r="AF125"/>
  <c r="AE125"/>
  <c r="AD125"/>
  <c r="AG125" s="1"/>
  <c r="AG124"/>
  <c r="AF124"/>
  <c r="AI124" s="1"/>
  <c r="AE124"/>
  <c r="AH124" s="1"/>
  <c r="AD124"/>
  <c r="AI123"/>
  <c r="AH123"/>
  <c r="AF123"/>
  <c r="AE123"/>
  <c r="AD123"/>
  <c r="AG123" s="1"/>
  <c r="AG122"/>
  <c r="AF122"/>
  <c r="AI122" s="1"/>
  <c r="AE122"/>
  <c r="AH122" s="1"/>
  <c r="AD122"/>
  <c r="AI121"/>
  <c r="AH121"/>
  <c r="AF121"/>
  <c r="AE121"/>
  <c r="AD121"/>
  <c r="AG121" s="1"/>
  <c r="AG120"/>
  <c r="AF120"/>
  <c r="AI120" s="1"/>
  <c r="AE120"/>
  <c r="AH120" s="1"/>
  <c r="AD120"/>
  <c r="AI119"/>
  <c r="AH119"/>
  <c r="AF119"/>
  <c r="AE119"/>
  <c r="AD119"/>
  <c r="AG119" s="1"/>
  <c r="AG118"/>
  <c r="AF118"/>
  <c r="AI118" s="1"/>
  <c r="AE118"/>
  <c r="AH118" s="1"/>
  <c r="AD118"/>
  <c r="AH117"/>
  <c r="AF117"/>
  <c r="AI117" s="1"/>
  <c r="AE117"/>
  <c r="AD117"/>
  <c r="AG117" s="1"/>
  <c r="AG116"/>
  <c r="AF116"/>
  <c r="AI116" s="1"/>
  <c r="AE116"/>
  <c r="AH116" s="1"/>
  <c r="AD116"/>
  <c r="AH115"/>
  <c r="AF115"/>
  <c r="AI115" s="1"/>
  <c r="AE115"/>
  <c r="AD115"/>
  <c r="AG115" s="1"/>
  <c r="AG114"/>
  <c r="AF114"/>
  <c r="AI114" s="1"/>
  <c r="AE114"/>
  <c r="AH114" s="1"/>
  <c r="AD114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I125" i="74"/>
  <c r="AF125"/>
  <c r="AE125"/>
  <c r="AH125" s="1"/>
  <c r="AD125"/>
  <c r="AG125" s="1"/>
  <c r="AH124"/>
  <c r="AG124"/>
  <c r="AF124"/>
  <c r="AI124" s="1"/>
  <c r="AE124"/>
  <c r="AD124"/>
  <c r="AI123"/>
  <c r="AF123"/>
  <c r="AE123"/>
  <c r="AH123" s="1"/>
  <c r="AD123"/>
  <c r="AG123" s="1"/>
  <c r="AH122"/>
  <c r="AG122"/>
  <c r="AF122"/>
  <c r="AI122" s="1"/>
  <c r="AE122"/>
  <c r="AD122"/>
  <c r="AI121"/>
  <c r="AF121"/>
  <c r="AE121"/>
  <c r="AH121" s="1"/>
  <c r="AD121"/>
  <c r="AG121" s="1"/>
  <c r="AH120"/>
  <c r="AG120"/>
  <c r="AF120"/>
  <c r="AI120" s="1"/>
  <c r="AE120"/>
  <c r="AD120"/>
  <c r="AI119"/>
  <c r="AF119"/>
  <c r="AE119"/>
  <c r="AH119" s="1"/>
  <c r="AD119"/>
  <c r="AG119" s="1"/>
  <c r="AH118"/>
  <c r="AG118"/>
  <c r="AF118"/>
  <c r="AI118" s="1"/>
  <c r="AE118"/>
  <c r="AD118"/>
  <c r="AI117"/>
  <c r="AF117"/>
  <c r="AE117"/>
  <c r="AH117" s="1"/>
  <c r="AD117"/>
  <c r="AG117" s="1"/>
  <c r="AH116"/>
  <c r="AG116"/>
  <c r="AF116"/>
  <c r="AI116" s="1"/>
  <c r="AE116"/>
  <c r="AD116"/>
  <c r="AI115"/>
  <c r="AF115"/>
  <c r="AE115"/>
  <c r="AH115" s="1"/>
  <c r="AD115"/>
  <c r="AG115" s="1"/>
  <c r="AH114"/>
  <c r="AG114"/>
  <c r="AF114"/>
  <c r="AI114" s="1"/>
  <c r="AE114"/>
  <c r="AD114"/>
  <c r="AI113"/>
  <c r="AF113"/>
  <c r="AE113"/>
  <c r="AH113" s="1"/>
  <c r="AD113"/>
  <c r="AG113" s="1"/>
  <c r="AH112"/>
  <c r="AG112"/>
  <c r="AF112"/>
  <c r="AI112" s="1"/>
  <c r="AE112"/>
  <c r="AD112"/>
  <c r="AI111"/>
  <c r="AF111"/>
  <c r="AE111"/>
  <c r="AH111" s="1"/>
  <c r="AD111"/>
  <c r="AG111" s="1"/>
  <c r="AH110"/>
  <c r="AG110"/>
  <c r="AF110"/>
  <c r="AI110" s="1"/>
  <c r="AE110"/>
  <c r="AD110"/>
  <c r="AI109"/>
  <c r="AF109"/>
  <c r="AE109"/>
  <c r="AH109" s="1"/>
  <c r="AD109"/>
  <c r="AG109" s="1"/>
  <c r="AH108"/>
  <c r="AG108"/>
  <c r="AF108"/>
  <c r="AI108" s="1"/>
  <c r="AE108"/>
  <c r="AD108"/>
  <c r="AI107"/>
  <c r="AF107"/>
  <c r="AE107"/>
  <c r="AH107" s="1"/>
  <c r="AD107"/>
  <c r="AG107" s="1"/>
  <c r="AH106"/>
  <c r="AG106"/>
  <c r="AF106"/>
  <c r="AI106" s="1"/>
  <c r="AE106"/>
  <c r="AD106"/>
  <c r="AI105"/>
  <c r="AF105"/>
  <c r="AE105"/>
  <c r="AH105" s="1"/>
  <c r="AD105"/>
  <c r="AG105" s="1"/>
  <c r="AH104"/>
  <c r="AG104"/>
  <c r="AF104"/>
  <c r="AI104" s="1"/>
  <c r="AE104"/>
  <c r="AD104"/>
  <c r="AI103"/>
  <c r="AF103"/>
  <c r="AE103"/>
  <c r="AH103" s="1"/>
  <c r="AD103"/>
  <c r="AG103" s="1"/>
  <c r="AH102"/>
  <c r="AG102"/>
  <c r="AF102"/>
  <c r="AI102" s="1"/>
  <c r="AE102"/>
  <c r="AD102"/>
  <c r="AI101"/>
  <c r="AF101"/>
  <c r="AE101"/>
  <c r="AH101" s="1"/>
  <c r="AD101"/>
  <c r="AG101" s="1"/>
  <c r="AH100"/>
  <c r="AG100"/>
  <c r="AF100"/>
  <c r="AI100" s="1"/>
  <c r="AE100"/>
  <c r="AD100"/>
  <c r="AI99"/>
  <c r="AF99"/>
  <c r="AE99"/>
  <c r="AH99" s="1"/>
  <c r="AD99"/>
  <c r="AG99" s="1"/>
  <c r="AH98"/>
  <c r="AG98"/>
  <c r="AF98"/>
  <c r="AI98" s="1"/>
  <c r="AE98"/>
  <c r="AD98"/>
  <c r="AI97"/>
  <c r="AF97"/>
  <c r="AE97"/>
  <c r="AH97" s="1"/>
  <c r="AD97"/>
  <c r="AG97" s="1"/>
  <c r="AH96"/>
  <c r="AG96"/>
  <c r="AF96"/>
  <c r="AI96" s="1"/>
  <c r="AE96"/>
  <c r="AD96"/>
  <c r="AI95"/>
  <c r="AF95"/>
  <c r="AE95"/>
  <c r="AH95" s="1"/>
  <c r="AD95"/>
  <c r="AG95" s="1"/>
  <c r="AH94"/>
  <c r="AG94"/>
  <c r="AF94"/>
  <c r="AI94" s="1"/>
  <c r="AE94"/>
  <c r="AD94"/>
  <c r="AI93"/>
  <c r="AF93"/>
  <c r="AE93"/>
  <c r="AH93" s="1"/>
  <c r="AD93"/>
  <c r="AG93" s="1"/>
  <c r="AH92"/>
  <c r="AG92"/>
  <c r="AF92"/>
  <c r="AI92" s="1"/>
  <c r="AE92"/>
  <c r="AD92"/>
  <c r="AI91"/>
  <c r="AF91"/>
  <c r="AE91"/>
  <c r="AH91" s="1"/>
  <c r="AD91"/>
  <c r="AG91" s="1"/>
  <c r="AH90"/>
  <c r="AG90"/>
  <c r="AF90"/>
  <c r="AI90" s="1"/>
  <c r="AE90"/>
  <c r="AD90"/>
  <c r="AI89"/>
  <c r="AF89"/>
  <c r="AE89"/>
  <c r="AH89" s="1"/>
  <c r="AD89"/>
  <c r="AG89" s="1"/>
  <c r="AH88"/>
  <c r="AG88"/>
  <c r="AF88"/>
  <c r="AI88" s="1"/>
  <c r="AE88"/>
  <c r="AD88"/>
  <c r="AI87"/>
  <c r="AF87"/>
  <c r="AE87"/>
  <c r="AH87" s="1"/>
  <c r="AD87"/>
  <c r="AG87" s="1"/>
  <c r="AH86"/>
  <c r="AG86"/>
  <c r="AF86"/>
  <c r="AI86" s="1"/>
  <c r="AE86"/>
  <c r="AD86"/>
  <c r="AI85"/>
  <c r="AF85"/>
  <c r="AE85"/>
  <c r="AH85" s="1"/>
  <c r="AD85"/>
  <c r="AG85" s="1"/>
  <c r="AH84"/>
  <c r="AG84"/>
  <c r="AF84"/>
  <c r="AI84" s="1"/>
  <c r="AE84"/>
  <c r="AD84"/>
  <c r="AI83"/>
  <c r="AF83"/>
  <c r="AE83"/>
  <c r="AH83" s="1"/>
  <c r="AD83"/>
  <c r="AG83" s="1"/>
  <c r="AH82"/>
  <c r="AG82"/>
  <c r="AF82"/>
  <c r="AI82" s="1"/>
  <c r="AE82"/>
  <c r="AD82"/>
  <c r="AI81"/>
  <c r="AF81"/>
  <c r="AE81"/>
  <c r="AH81" s="1"/>
  <c r="AD81"/>
  <c r="AG81" s="1"/>
  <c r="AH80"/>
  <c r="AG80"/>
  <c r="AF80"/>
  <c r="AI80" s="1"/>
  <c r="AE80"/>
  <c r="AD80"/>
  <c r="AI79"/>
  <c r="AF79"/>
  <c r="AE79"/>
  <c r="AH79" s="1"/>
  <c r="AD79"/>
  <c r="AG79" s="1"/>
  <c r="AH78"/>
  <c r="AG78"/>
  <c r="AF78"/>
  <c r="AI78" s="1"/>
  <c r="AE78"/>
  <c r="AD78"/>
  <c r="AI77"/>
  <c r="AF77"/>
  <c r="AE77"/>
  <c r="AH77" s="1"/>
  <c r="AD77"/>
  <c r="AG77" s="1"/>
  <c r="AH76"/>
  <c r="AG76"/>
  <c r="AF76"/>
  <c r="AI76" s="1"/>
  <c r="AE76"/>
  <c r="AD76"/>
  <c r="AI75"/>
  <c r="AF75"/>
  <c r="AE75"/>
  <c r="AH75" s="1"/>
  <c r="AD75"/>
  <c r="AG75" s="1"/>
  <c r="AH74"/>
  <c r="AG74"/>
  <c r="AF74"/>
  <c r="AI74" s="1"/>
  <c r="AE74"/>
  <c r="AD74"/>
  <c r="AI73"/>
  <c r="AF73"/>
  <c r="AE73"/>
  <c r="AH73" s="1"/>
  <c r="AD73"/>
  <c r="AG73" s="1"/>
  <c r="AH72"/>
  <c r="AG72"/>
  <c r="AF72"/>
  <c r="AI72" s="1"/>
  <c r="AE72"/>
  <c r="AD72"/>
  <c r="AI71"/>
  <c r="AF71"/>
  <c r="AE71"/>
  <c r="AH71" s="1"/>
  <c r="AD71"/>
  <c r="AG71" s="1"/>
  <c r="AH70"/>
  <c r="AG70"/>
  <c r="AF70"/>
  <c r="AI70" s="1"/>
  <c r="AE70"/>
  <c r="AD70"/>
  <c r="AI69"/>
  <c r="AF69"/>
  <c r="AE69"/>
  <c r="AH69" s="1"/>
  <c r="AD69"/>
  <c r="AG69" s="1"/>
  <c r="AH68"/>
  <c r="AG68"/>
  <c r="AF68"/>
  <c r="AI68" s="1"/>
  <c r="AE68"/>
  <c r="AD68"/>
  <c r="AI67"/>
  <c r="AF67"/>
  <c r="AE67"/>
  <c r="AH67" s="1"/>
  <c r="AD67"/>
  <c r="AG67" s="1"/>
  <c r="AH66"/>
  <c r="AG66"/>
  <c r="AF66"/>
  <c r="AI66" s="1"/>
  <c r="AE66"/>
  <c r="AD66"/>
  <c r="AI65"/>
  <c r="AF65"/>
  <c r="AE65"/>
  <c r="AH65" s="1"/>
  <c r="AD65"/>
  <c r="AG65" s="1"/>
  <c r="AH64"/>
  <c r="AG64"/>
  <c r="AF64"/>
  <c r="AI64" s="1"/>
  <c r="AE64"/>
  <c r="AD64"/>
  <c r="AI63"/>
  <c r="AF63"/>
  <c r="AE63"/>
  <c r="AH63" s="1"/>
  <c r="AD63"/>
  <c r="AG63" s="1"/>
  <c r="AH62"/>
  <c r="AG62"/>
  <c r="AF62"/>
  <c r="AI62" s="1"/>
  <c r="AE62"/>
  <c r="AD62"/>
  <c r="AI61"/>
  <c r="AF61"/>
  <c r="AE61"/>
  <c r="AH61" s="1"/>
  <c r="AD61"/>
  <c r="AG61" s="1"/>
  <c r="AH60"/>
  <c r="AG60"/>
  <c r="AF60"/>
  <c r="AI60" s="1"/>
  <c r="AE60"/>
  <c r="AD60"/>
  <c r="AI59"/>
  <c r="AF59"/>
  <c r="AE59"/>
  <c r="AH59" s="1"/>
  <c r="AD59"/>
  <c r="AG59" s="1"/>
  <c r="AH58"/>
  <c r="AG58"/>
  <c r="AF58"/>
  <c r="AI58" s="1"/>
  <c r="AE58"/>
  <c r="AD58"/>
  <c r="AI57"/>
  <c r="AF57"/>
  <c r="AE57"/>
  <c r="AH57" s="1"/>
  <c r="AD57"/>
  <c r="AG57" s="1"/>
  <c r="AH56"/>
  <c r="AG56"/>
  <c r="AF56"/>
  <c r="AI56" s="1"/>
  <c r="AE56"/>
  <c r="AD56"/>
  <c r="AI55"/>
  <c r="AF55"/>
  <c r="AE55"/>
  <c r="AH55" s="1"/>
  <c r="AD55"/>
  <c r="AG55" s="1"/>
  <c r="AH54"/>
  <c r="AG54"/>
  <c r="AF54"/>
  <c r="AI54" s="1"/>
  <c r="AE54"/>
  <c r="AD54"/>
  <c r="AI53"/>
  <c r="AF53"/>
  <c r="AE53"/>
  <c r="AH53" s="1"/>
  <c r="AD53"/>
  <c r="AG53" s="1"/>
  <c r="AH52"/>
  <c r="AG52"/>
  <c r="AF52"/>
  <c r="AI52" s="1"/>
  <c r="AE52"/>
  <c r="AD52"/>
  <c r="AI51"/>
  <c r="AF51"/>
  <c r="AE51"/>
  <c r="AH51" s="1"/>
  <c r="AD51"/>
  <c r="AG51" s="1"/>
  <c r="AH50"/>
  <c r="AG50"/>
  <c r="AF50"/>
  <c r="AI50" s="1"/>
  <c r="AE50"/>
  <c r="AD50"/>
  <c r="AI49"/>
  <c r="AF49"/>
  <c r="AE49"/>
  <c r="AH49" s="1"/>
  <c r="AD49"/>
  <c r="AG49" s="1"/>
  <c r="AH48"/>
  <c r="AG48"/>
  <c r="AF48"/>
  <c r="AI48" s="1"/>
  <c r="AE48"/>
  <c r="AD48"/>
  <c r="AI47"/>
  <c r="AF47"/>
  <c r="AE47"/>
  <c r="AH47" s="1"/>
  <c r="AD47"/>
  <c r="AG47" s="1"/>
  <c r="AH46"/>
  <c r="AG46"/>
  <c r="AF46"/>
  <c r="AI46" s="1"/>
  <c r="AE46"/>
  <c r="AD46"/>
  <c r="AI45"/>
  <c r="AF45"/>
  <c r="AE45"/>
  <c r="AH45" s="1"/>
  <c r="AD45"/>
  <c r="AG45" s="1"/>
  <c r="AH44"/>
  <c r="AG44"/>
  <c r="AF44"/>
  <c r="AI44" s="1"/>
  <c r="AE44"/>
  <c r="AD44"/>
  <c r="AI43"/>
  <c r="AF43"/>
  <c r="AE43"/>
  <c r="AH43" s="1"/>
  <c r="AD43"/>
  <c r="AG43" s="1"/>
  <c r="AH42"/>
  <c r="AG42"/>
  <c r="AF42"/>
  <c r="AI42" s="1"/>
  <c r="AE42"/>
  <c r="AD42"/>
  <c r="AI41"/>
  <c r="AF41"/>
  <c r="AE41"/>
  <c r="AH41" s="1"/>
  <c r="AD41"/>
  <c r="AG41" s="1"/>
  <c r="AH40"/>
  <c r="AG40"/>
  <c r="AF40"/>
  <c r="AI40" s="1"/>
  <c r="AE40"/>
  <c r="AD40"/>
  <c r="AI39"/>
  <c r="AF39"/>
  <c r="AE39"/>
  <c r="AH39" s="1"/>
  <c r="AD39"/>
  <c r="AG39" s="1"/>
  <c r="AH38"/>
  <c r="AG38"/>
  <c r="AF38"/>
  <c r="AI38" s="1"/>
  <c r="AE38"/>
  <c r="AD38"/>
  <c r="AI37"/>
  <c r="AF37"/>
  <c r="AE37"/>
  <c r="AH37" s="1"/>
  <c r="AD37"/>
  <c r="AG37" s="1"/>
  <c r="AH36"/>
  <c r="AG36"/>
  <c r="AF36"/>
  <c r="AI36" s="1"/>
  <c r="AE36"/>
  <c r="AD36"/>
  <c r="AI35"/>
  <c r="AF35"/>
  <c r="AE35"/>
  <c r="AH35" s="1"/>
  <c r="AD35"/>
  <c r="AG35" s="1"/>
  <c r="AH34"/>
  <c r="AG34"/>
  <c r="AF34"/>
  <c r="AI34" s="1"/>
  <c r="AE34"/>
  <c r="AD34"/>
  <c r="AI33"/>
  <c r="AF33"/>
  <c r="AE33"/>
  <c r="AH33" s="1"/>
  <c r="AD33"/>
  <c r="AG33" s="1"/>
  <c r="AH32"/>
  <c r="AG32"/>
  <c r="AF32"/>
  <c r="AI32" s="1"/>
  <c r="AE32"/>
  <c r="AD32"/>
  <c r="AI31"/>
  <c r="AF31"/>
  <c r="AE31"/>
  <c r="AH31" s="1"/>
  <c r="AD31"/>
  <c r="AG31" s="1"/>
  <c r="AH30"/>
  <c r="AG30"/>
  <c r="AF30"/>
  <c r="AI30" s="1"/>
  <c r="AE30"/>
  <c r="AD30"/>
  <c r="AI29"/>
  <c r="AF29"/>
  <c r="AE29"/>
  <c r="AH29" s="1"/>
  <c r="AD29"/>
  <c r="AG29" s="1"/>
  <c r="AH28"/>
  <c r="AG28"/>
  <c r="AF28"/>
  <c r="AI28" s="1"/>
  <c r="AE28"/>
  <c r="AD28"/>
  <c r="AI27"/>
  <c r="AF27"/>
  <c r="AE27"/>
  <c r="AH27" s="1"/>
  <c r="AD27"/>
  <c r="AG27" s="1"/>
  <c r="AH26"/>
  <c r="AG26"/>
  <c r="AF26"/>
  <c r="AI26" s="1"/>
  <c r="AE26"/>
  <c r="AD26"/>
  <c r="AI25"/>
  <c r="AF25"/>
  <c r="AE25"/>
  <c r="AH25" s="1"/>
  <c r="AD25"/>
  <c r="AG25" s="1"/>
  <c r="AH24"/>
  <c r="AG24"/>
  <c r="AF24"/>
  <c r="AI24" s="1"/>
  <c r="AE24"/>
  <c r="AD24"/>
  <c r="AI23"/>
  <c r="AF23"/>
  <c r="AE23"/>
  <c r="AH23" s="1"/>
  <c r="AD23"/>
  <c r="AG23" s="1"/>
  <c r="AH22"/>
  <c r="AG22"/>
  <c r="AF22"/>
  <c r="AI22" s="1"/>
  <c r="AE22"/>
  <c r="AD22"/>
  <c r="AI21"/>
  <c r="AF21"/>
  <c r="AE21"/>
  <c r="AH21" s="1"/>
  <c r="AD21"/>
  <c r="AG21" s="1"/>
  <c r="AH20"/>
  <c r="AG20"/>
  <c r="AF20"/>
  <c r="AI20" s="1"/>
  <c r="AE20"/>
  <c r="AD20"/>
  <c r="AI19"/>
  <c r="AF19"/>
  <c r="AE19"/>
  <c r="AH19" s="1"/>
  <c r="AD19"/>
  <c r="AG19" s="1"/>
  <c r="AH18"/>
  <c r="AG18"/>
  <c r="AF18"/>
  <c r="AI18" s="1"/>
  <c r="AE18"/>
  <c r="AD18"/>
  <c r="AI17"/>
  <c r="AF17"/>
  <c r="AE17"/>
  <c r="AH17" s="1"/>
  <c r="AD17"/>
  <c r="AG17" s="1"/>
  <c r="AH16"/>
  <c r="AG16"/>
  <c r="AF16"/>
  <c r="AI16" s="1"/>
  <c r="AE16"/>
  <c r="AD16"/>
  <c r="AI15"/>
  <c r="AF15"/>
  <c r="AE15"/>
  <c r="AH15" s="1"/>
  <c r="AD15"/>
  <c r="AG15" s="1"/>
  <c r="AH14"/>
  <c r="AG14"/>
  <c r="AF14"/>
  <c r="AI14" s="1"/>
  <c r="AE14"/>
  <c r="AD14"/>
  <c r="AI13"/>
  <c r="AF13"/>
  <c r="AE13"/>
  <c r="AH13" s="1"/>
  <c r="AD13"/>
  <c r="AG13" s="1"/>
  <c r="AH12"/>
  <c r="AG12"/>
  <c r="AF12"/>
  <c r="AI12" s="1"/>
  <c r="AE12"/>
  <c r="AD12"/>
  <c r="AI11"/>
  <c r="AF11"/>
  <c r="AE11"/>
  <c r="AH11" s="1"/>
  <c r="AD11"/>
  <c r="AG11" s="1"/>
  <c r="AH10"/>
  <c r="AG10"/>
  <c r="AF10"/>
  <c r="AI10" s="1"/>
  <c r="AE10"/>
  <c r="AD10"/>
  <c r="AI9"/>
  <c r="AF9"/>
  <c r="AE9"/>
  <c r="AH9" s="1"/>
  <c r="AD9"/>
  <c r="AG9" s="1"/>
  <c r="AH8"/>
  <c r="AG8"/>
  <c r="AF8"/>
  <c r="AI8" s="1"/>
  <c r="AE8"/>
  <c r="AD8"/>
  <c r="AI7"/>
  <c r="AF7"/>
  <c r="AE7"/>
  <c r="AH7" s="1"/>
  <c r="AD7"/>
  <c r="AG7" s="1"/>
  <c r="AH6"/>
  <c r="AG6"/>
  <c r="AF6"/>
  <c r="AI6" s="1"/>
  <c r="AE6"/>
  <c r="AD6"/>
  <c r="AH125" i="73"/>
  <c r="AF125"/>
  <c r="AI125" s="1"/>
  <c r="AE125"/>
  <c r="AD125"/>
  <c r="AG125" s="1"/>
  <c r="AF124"/>
  <c r="AI124" s="1"/>
  <c r="AE124"/>
  <c r="AH124" s="1"/>
  <c r="AD124"/>
  <c r="AG124" s="1"/>
  <c r="AH123"/>
  <c r="AF123"/>
  <c r="AI123" s="1"/>
  <c r="AE123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H117"/>
  <c r="AF117"/>
  <c r="AI117" s="1"/>
  <c r="AE117"/>
  <c r="AD117"/>
  <c r="AG117" s="1"/>
  <c r="AF116"/>
  <c r="AI116" s="1"/>
  <c r="AE116"/>
  <c r="AH116" s="1"/>
  <c r="AD116"/>
  <c r="AG116" s="1"/>
  <c r="AH115"/>
  <c r="AF115"/>
  <c r="AI115" s="1"/>
  <c r="AE115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I125" i="72"/>
  <c r="AF125"/>
  <c r="AE125"/>
  <c r="AH125" s="1"/>
  <c r="AD125"/>
  <c r="AG125" s="1"/>
  <c r="AH124"/>
  <c r="AG124"/>
  <c r="AF124"/>
  <c r="AI124" s="1"/>
  <c r="AE124"/>
  <c r="AD124"/>
  <c r="AI123"/>
  <c r="AF123"/>
  <c r="AE123"/>
  <c r="AH123" s="1"/>
  <c r="AD123"/>
  <c r="AG123" s="1"/>
  <c r="AH122"/>
  <c r="AG122"/>
  <c r="AF122"/>
  <c r="AI122" s="1"/>
  <c r="AE122"/>
  <c r="AD122"/>
  <c r="AI121"/>
  <c r="AF121"/>
  <c r="AE121"/>
  <c r="AH121" s="1"/>
  <c r="AD121"/>
  <c r="AG121" s="1"/>
  <c r="AH120"/>
  <c r="AG120"/>
  <c r="AF120"/>
  <c r="AI120" s="1"/>
  <c r="AE120"/>
  <c r="AD120"/>
  <c r="AI119"/>
  <c r="AF119"/>
  <c r="AE119"/>
  <c r="AH119" s="1"/>
  <c r="AD119"/>
  <c r="AG119" s="1"/>
  <c r="AH118"/>
  <c r="AG118"/>
  <c r="AF118"/>
  <c r="AI118" s="1"/>
  <c r="AE118"/>
  <c r="AD118"/>
  <c r="AI117"/>
  <c r="AF117"/>
  <c r="AE117"/>
  <c r="AH117" s="1"/>
  <c r="AD117"/>
  <c r="AG117" s="1"/>
  <c r="AH116"/>
  <c r="AG116"/>
  <c r="AF116"/>
  <c r="AI116" s="1"/>
  <c r="AE116"/>
  <c r="AD116"/>
  <c r="AI115"/>
  <c r="AF115"/>
  <c r="AE115"/>
  <c r="AH115" s="1"/>
  <c r="AD115"/>
  <c r="AG115" s="1"/>
  <c r="AH114"/>
  <c r="AG114"/>
  <c r="AF114"/>
  <c r="AI114" s="1"/>
  <c r="AE114"/>
  <c r="AD114"/>
  <c r="AI113"/>
  <c r="AF113"/>
  <c r="AE113"/>
  <c r="AH113" s="1"/>
  <c r="AD113"/>
  <c r="AG113" s="1"/>
  <c r="AH112"/>
  <c r="AG112"/>
  <c r="AF112"/>
  <c r="AI112" s="1"/>
  <c r="AE112"/>
  <c r="AD112"/>
  <c r="AI111"/>
  <c r="AF111"/>
  <c r="AE111"/>
  <c r="AH111" s="1"/>
  <c r="AD111"/>
  <c r="AG111" s="1"/>
  <c r="AH110"/>
  <c r="AG110"/>
  <c r="AF110"/>
  <c r="AI110" s="1"/>
  <c r="AE110"/>
  <c r="AD110"/>
  <c r="AI109"/>
  <c r="AF109"/>
  <c r="AE109"/>
  <c r="AH109" s="1"/>
  <c r="AD109"/>
  <c r="AG109" s="1"/>
  <c r="AH108"/>
  <c r="AG108"/>
  <c r="AF108"/>
  <c r="AI108" s="1"/>
  <c r="AE108"/>
  <c r="AD108"/>
  <c r="AI107"/>
  <c r="AF107"/>
  <c r="AE107"/>
  <c r="AH107" s="1"/>
  <c r="AD107"/>
  <c r="AG107" s="1"/>
  <c r="AH106"/>
  <c r="AG106"/>
  <c r="AF106"/>
  <c r="AI106" s="1"/>
  <c r="AE106"/>
  <c r="AD106"/>
  <c r="AI105"/>
  <c r="AF105"/>
  <c r="AE105"/>
  <c r="AH105" s="1"/>
  <c r="AD105"/>
  <c r="AG105" s="1"/>
  <c r="AH104"/>
  <c r="AG104"/>
  <c r="AF104"/>
  <c r="AI104" s="1"/>
  <c r="AE104"/>
  <c r="AD104"/>
  <c r="AI103"/>
  <c r="AF103"/>
  <c r="AE103"/>
  <c r="AH103" s="1"/>
  <c r="AD103"/>
  <c r="AG103" s="1"/>
  <c r="AH102"/>
  <c r="AG102"/>
  <c r="AF102"/>
  <c r="AI102" s="1"/>
  <c r="AE102"/>
  <c r="AD102"/>
  <c r="AI101"/>
  <c r="AF101"/>
  <c r="AE101"/>
  <c r="AH101" s="1"/>
  <c r="AD101"/>
  <c r="AG101" s="1"/>
  <c r="AH100"/>
  <c r="AG100"/>
  <c r="AF100"/>
  <c r="AI100" s="1"/>
  <c r="AE100"/>
  <c r="AD100"/>
  <c r="AI99"/>
  <c r="AF99"/>
  <c r="AE99"/>
  <c r="AH99" s="1"/>
  <c r="AD99"/>
  <c r="AG99" s="1"/>
  <c r="AH98"/>
  <c r="AG98"/>
  <c r="AF98"/>
  <c r="AI98" s="1"/>
  <c r="AE98"/>
  <c r="AD98"/>
  <c r="AI97"/>
  <c r="AF97"/>
  <c r="AE97"/>
  <c r="AH97" s="1"/>
  <c r="AD97"/>
  <c r="AG97" s="1"/>
  <c r="AH96"/>
  <c r="AG96"/>
  <c r="AF96"/>
  <c r="AI96" s="1"/>
  <c r="AE96"/>
  <c r="AD96"/>
  <c r="AI95"/>
  <c r="AF95"/>
  <c r="AE95"/>
  <c r="AH95" s="1"/>
  <c r="AD95"/>
  <c r="AG95" s="1"/>
  <c r="AH94"/>
  <c r="AG94"/>
  <c r="AF94"/>
  <c r="AI94" s="1"/>
  <c r="AE94"/>
  <c r="AD94"/>
  <c r="AI93"/>
  <c r="AF93"/>
  <c r="AE93"/>
  <c r="AH93" s="1"/>
  <c r="AD93"/>
  <c r="AG93" s="1"/>
  <c r="AH92"/>
  <c r="AG92"/>
  <c r="AF92"/>
  <c r="AI92" s="1"/>
  <c r="AE92"/>
  <c r="AD92"/>
  <c r="AI91"/>
  <c r="AF91"/>
  <c r="AE91"/>
  <c r="AH91" s="1"/>
  <c r="AD91"/>
  <c r="AG91" s="1"/>
  <c r="AH90"/>
  <c r="AG90"/>
  <c r="AF90"/>
  <c r="AI90" s="1"/>
  <c r="AE90"/>
  <c r="AD90"/>
  <c r="AI89"/>
  <c r="AF89"/>
  <c r="AE89"/>
  <c r="AH89" s="1"/>
  <c r="AD89"/>
  <c r="AG89" s="1"/>
  <c r="AH88"/>
  <c r="AG88"/>
  <c r="AF88"/>
  <c r="AI88" s="1"/>
  <c r="AE88"/>
  <c r="AD88"/>
  <c r="AI87"/>
  <c r="AF87"/>
  <c r="AE87"/>
  <c r="AH87" s="1"/>
  <c r="AD87"/>
  <c r="AG87" s="1"/>
  <c r="AH86"/>
  <c r="AG86"/>
  <c r="AF86"/>
  <c r="AI86" s="1"/>
  <c r="AE86"/>
  <c r="AD86"/>
  <c r="AI85"/>
  <c r="AF85"/>
  <c r="AE85"/>
  <c r="AH85" s="1"/>
  <c r="AD85"/>
  <c r="AG85" s="1"/>
  <c r="AH84"/>
  <c r="AG84"/>
  <c r="AF84"/>
  <c r="AI84" s="1"/>
  <c r="AE84"/>
  <c r="AD84"/>
  <c r="AI83"/>
  <c r="AF83"/>
  <c r="AE83"/>
  <c r="AH83" s="1"/>
  <c r="AD83"/>
  <c r="AG83" s="1"/>
  <c r="AH82"/>
  <c r="AG82"/>
  <c r="AF82"/>
  <c r="AI82" s="1"/>
  <c r="AE82"/>
  <c r="AD82"/>
  <c r="AI81"/>
  <c r="AF81"/>
  <c r="AE81"/>
  <c r="AH81" s="1"/>
  <c r="AD81"/>
  <c r="AG81" s="1"/>
  <c r="AH80"/>
  <c r="AG80"/>
  <c r="AF80"/>
  <c r="AI80" s="1"/>
  <c r="AE80"/>
  <c r="AD80"/>
  <c r="AI79"/>
  <c r="AF79"/>
  <c r="AE79"/>
  <c r="AH79" s="1"/>
  <c r="AD79"/>
  <c r="AG79" s="1"/>
  <c r="AH78"/>
  <c r="AG78"/>
  <c r="AF78"/>
  <c r="AI78" s="1"/>
  <c r="AE78"/>
  <c r="AD78"/>
  <c r="AI77"/>
  <c r="AF77"/>
  <c r="AE77"/>
  <c r="AH77" s="1"/>
  <c r="AD77"/>
  <c r="AG77" s="1"/>
  <c r="AH76"/>
  <c r="AG76"/>
  <c r="AF76"/>
  <c r="AI76" s="1"/>
  <c r="AE76"/>
  <c r="AD76"/>
  <c r="AI75"/>
  <c r="AF75"/>
  <c r="AE75"/>
  <c r="AH75" s="1"/>
  <c r="AD75"/>
  <c r="AG75" s="1"/>
  <c r="AH74"/>
  <c r="AG74"/>
  <c r="AF74"/>
  <c r="AI74" s="1"/>
  <c r="AE74"/>
  <c r="AD74"/>
  <c r="AI73"/>
  <c r="AF73"/>
  <c r="AE73"/>
  <c r="AH73" s="1"/>
  <c r="AD73"/>
  <c r="AG73" s="1"/>
  <c r="AH72"/>
  <c r="AG72"/>
  <c r="AF72"/>
  <c r="AI72" s="1"/>
  <c r="AE72"/>
  <c r="AD72"/>
  <c r="AI71"/>
  <c r="AF71"/>
  <c r="AE71"/>
  <c r="AH71" s="1"/>
  <c r="AD71"/>
  <c r="AG71" s="1"/>
  <c r="AH70"/>
  <c r="AG70"/>
  <c r="AF70"/>
  <c r="AI70" s="1"/>
  <c r="AE70"/>
  <c r="AD70"/>
  <c r="AI69"/>
  <c r="AF69"/>
  <c r="AE69"/>
  <c r="AH69" s="1"/>
  <c r="AD69"/>
  <c r="AG69" s="1"/>
  <c r="AH68"/>
  <c r="AG68"/>
  <c r="AF68"/>
  <c r="AI68" s="1"/>
  <c r="AE68"/>
  <c r="AD68"/>
  <c r="AI67"/>
  <c r="AF67"/>
  <c r="AE67"/>
  <c r="AH67" s="1"/>
  <c r="AD67"/>
  <c r="AG67" s="1"/>
  <c r="AH66"/>
  <c r="AG66"/>
  <c r="AF66"/>
  <c r="AI66" s="1"/>
  <c r="AE66"/>
  <c r="AD66"/>
  <c r="AI65"/>
  <c r="AF65"/>
  <c r="AE65"/>
  <c r="AH65" s="1"/>
  <c r="AD65"/>
  <c r="AG65" s="1"/>
  <c r="AH64"/>
  <c r="AG64"/>
  <c r="AF64"/>
  <c r="AI64" s="1"/>
  <c r="AE64"/>
  <c r="AD64"/>
  <c r="AI63"/>
  <c r="AF63"/>
  <c r="AE63"/>
  <c r="AH63" s="1"/>
  <c r="AD63"/>
  <c r="AG63" s="1"/>
  <c r="AH62"/>
  <c r="AG62"/>
  <c r="AF62"/>
  <c r="AI62" s="1"/>
  <c r="AE62"/>
  <c r="AD62"/>
  <c r="AI61"/>
  <c r="AF61"/>
  <c r="AE61"/>
  <c r="AH61" s="1"/>
  <c r="AD61"/>
  <c r="AG61" s="1"/>
  <c r="AH60"/>
  <c r="AG60"/>
  <c r="AF60"/>
  <c r="AI60" s="1"/>
  <c r="AE60"/>
  <c r="AD60"/>
  <c r="AI59"/>
  <c r="AF59"/>
  <c r="AE59"/>
  <c r="AH59" s="1"/>
  <c r="AD59"/>
  <c r="AG59" s="1"/>
  <c r="AH58"/>
  <c r="AG58"/>
  <c r="AF58"/>
  <c r="AI58" s="1"/>
  <c r="AE58"/>
  <c r="AD58"/>
  <c r="AI57"/>
  <c r="AF57"/>
  <c r="AE57"/>
  <c r="AH57" s="1"/>
  <c r="AD57"/>
  <c r="AG57" s="1"/>
  <c r="AH56"/>
  <c r="AG56"/>
  <c r="AF56"/>
  <c r="AI56" s="1"/>
  <c r="AE56"/>
  <c r="AD56"/>
  <c r="AI55"/>
  <c r="AF55"/>
  <c r="AE55"/>
  <c r="AH55" s="1"/>
  <c r="AD55"/>
  <c r="AG55" s="1"/>
  <c r="AH54"/>
  <c r="AG54"/>
  <c r="AF54"/>
  <c r="AI54" s="1"/>
  <c r="AE54"/>
  <c r="AD54"/>
  <c r="AI53"/>
  <c r="AF53"/>
  <c r="AE53"/>
  <c r="AH53" s="1"/>
  <c r="AD53"/>
  <c r="AG53" s="1"/>
  <c r="AH52"/>
  <c r="AG52"/>
  <c r="AF52"/>
  <c r="AI52" s="1"/>
  <c r="AE52"/>
  <c r="AD52"/>
  <c r="AI51"/>
  <c r="AF51"/>
  <c r="AE51"/>
  <c r="AH51" s="1"/>
  <c r="AD51"/>
  <c r="AG51" s="1"/>
  <c r="AH50"/>
  <c r="AG50"/>
  <c r="AF50"/>
  <c r="AI50" s="1"/>
  <c r="AE50"/>
  <c r="AD50"/>
  <c r="AI49"/>
  <c r="AF49"/>
  <c r="AE49"/>
  <c r="AH49" s="1"/>
  <c r="AD49"/>
  <c r="AG49" s="1"/>
  <c r="AH48"/>
  <c r="AG48"/>
  <c r="AF48"/>
  <c r="AI48" s="1"/>
  <c r="AE48"/>
  <c r="AD48"/>
  <c r="AI47"/>
  <c r="AF47"/>
  <c r="AE47"/>
  <c r="AH47" s="1"/>
  <c r="AD47"/>
  <c r="AG47" s="1"/>
  <c r="AH46"/>
  <c r="AG46"/>
  <c r="AF46"/>
  <c r="AI46" s="1"/>
  <c r="AE46"/>
  <c r="AD46"/>
  <c r="AI45"/>
  <c r="AF45"/>
  <c r="AE45"/>
  <c r="AH45" s="1"/>
  <c r="AD45"/>
  <c r="AG45" s="1"/>
  <c r="AH44"/>
  <c r="AG44"/>
  <c r="AF44"/>
  <c r="AI44" s="1"/>
  <c r="AE44"/>
  <c r="AD44"/>
  <c r="AI43"/>
  <c r="AF43"/>
  <c r="AE43"/>
  <c r="AH43" s="1"/>
  <c r="AD43"/>
  <c r="AG43" s="1"/>
  <c r="AH42"/>
  <c r="AG42"/>
  <c r="AF42"/>
  <c r="AI42" s="1"/>
  <c r="AE42"/>
  <c r="AD42"/>
  <c r="AI41"/>
  <c r="AF41"/>
  <c r="AE41"/>
  <c r="AH41" s="1"/>
  <c r="AD41"/>
  <c r="AG41" s="1"/>
  <c r="AH40"/>
  <c r="AG40"/>
  <c r="AF40"/>
  <c r="AI40" s="1"/>
  <c r="AE40"/>
  <c r="AD40"/>
  <c r="AI39"/>
  <c r="AF39"/>
  <c r="AE39"/>
  <c r="AH39" s="1"/>
  <c r="AD39"/>
  <c r="AG39" s="1"/>
  <c r="AH38"/>
  <c r="AG38"/>
  <c r="AF38"/>
  <c r="AI38" s="1"/>
  <c r="AE38"/>
  <c r="AD38"/>
  <c r="AI37"/>
  <c r="AF37"/>
  <c r="AE37"/>
  <c r="AH37" s="1"/>
  <c r="AD37"/>
  <c r="AG37" s="1"/>
  <c r="AH36"/>
  <c r="AG36"/>
  <c r="AF36"/>
  <c r="AI36" s="1"/>
  <c r="AE36"/>
  <c r="AD36"/>
  <c r="AI35"/>
  <c r="AF35"/>
  <c r="AE35"/>
  <c r="AH35" s="1"/>
  <c r="AD35"/>
  <c r="AG35" s="1"/>
  <c r="AH34"/>
  <c r="AG34"/>
  <c r="AF34"/>
  <c r="AI34" s="1"/>
  <c r="AE34"/>
  <c r="AD34"/>
  <c r="AI33"/>
  <c r="AF33"/>
  <c r="AE33"/>
  <c r="AH33" s="1"/>
  <c r="AD33"/>
  <c r="AG33" s="1"/>
  <c r="AH32"/>
  <c r="AG32"/>
  <c r="AF32"/>
  <c r="AI32" s="1"/>
  <c r="AE32"/>
  <c r="AD32"/>
  <c r="AI31"/>
  <c r="AF31"/>
  <c r="AE31"/>
  <c r="AH31" s="1"/>
  <c r="AD31"/>
  <c r="AG31" s="1"/>
  <c r="AH30"/>
  <c r="AG30"/>
  <c r="AF30"/>
  <c r="AI30" s="1"/>
  <c r="AE30"/>
  <c r="AD30"/>
  <c r="AI29"/>
  <c r="AF29"/>
  <c r="AE29"/>
  <c r="AH29" s="1"/>
  <c r="AD29"/>
  <c r="AG29" s="1"/>
  <c r="AH28"/>
  <c r="AG28"/>
  <c r="AF28"/>
  <c r="AI28" s="1"/>
  <c r="AE28"/>
  <c r="AD28"/>
  <c r="AI27"/>
  <c r="AF27"/>
  <c r="AE27"/>
  <c r="AH27" s="1"/>
  <c r="AD27"/>
  <c r="AG27" s="1"/>
  <c r="AH26"/>
  <c r="AG26"/>
  <c r="AF26"/>
  <c r="AI26" s="1"/>
  <c r="AE26"/>
  <c r="AD26"/>
  <c r="AI25"/>
  <c r="AF25"/>
  <c r="AE25"/>
  <c r="AH25" s="1"/>
  <c r="AD25"/>
  <c r="AG25" s="1"/>
  <c r="AH24"/>
  <c r="AG24"/>
  <c r="AF24"/>
  <c r="AI24" s="1"/>
  <c r="AE24"/>
  <c r="AD24"/>
  <c r="AI23"/>
  <c r="AF23"/>
  <c r="AE23"/>
  <c r="AH23" s="1"/>
  <c r="AD23"/>
  <c r="AG23" s="1"/>
  <c r="AH22"/>
  <c r="AG22"/>
  <c r="AF22"/>
  <c r="AI22" s="1"/>
  <c r="AE22"/>
  <c r="AD22"/>
  <c r="AI21"/>
  <c r="AF21"/>
  <c r="AE21"/>
  <c r="AH21" s="1"/>
  <c r="AD21"/>
  <c r="AG21" s="1"/>
  <c r="AH20"/>
  <c r="AG20"/>
  <c r="AF20"/>
  <c r="AI20" s="1"/>
  <c r="AE20"/>
  <c r="AD20"/>
  <c r="AI19"/>
  <c r="AF19"/>
  <c r="AE19"/>
  <c r="AH19" s="1"/>
  <c r="AD19"/>
  <c r="AG19" s="1"/>
  <c r="AH18"/>
  <c r="AG18"/>
  <c r="AF18"/>
  <c r="AI18" s="1"/>
  <c r="AE18"/>
  <c r="AD18"/>
  <c r="AI17"/>
  <c r="AF17"/>
  <c r="AE17"/>
  <c r="AH17" s="1"/>
  <c r="AD17"/>
  <c r="AG17" s="1"/>
  <c r="AH16"/>
  <c r="AG16"/>
  <c r="AF16"/>
  <c r="AI16" s="1"/>
  <c r="AE16"/>
  <c r="AD16"/>
  <c r="AI15"/>
  <c r="AF15"/>
  <c r="AE15"/>
  <c r="AH15" s="1"/>
  <c r="AD15"/>
  <c r="AG15" s="1"/>
  <c r="AH14"/>
  <c r="AG14"/>
  <c r="AF14"/>
  <c r="AI14" s="1"/>
  <c r="AE14"/>
  <c r="AD14"/>
  <c r="AI13"/>
  <c r="AF13"/>
  <c r="AE13"/>
  <c r="AH13" s="1"/>
  <c r="AD13"/>
  <c r="AG13" s="1"/>
  <c r="AH12"/>
  <c r="AG12"/>
  <c r="AF12"/>
  <c r="AI12" s="1"/>
  <c r="AE12"/>
  <c r="AD12"/>
  <c r="AI11"/>
  <c r="AF11"/>
  <c r="AE11"/>
  <c r="AH11" s="1"/>
  <c r="AD11"/>
  <c r="AG11" s="1"/>
  <c r="AH10"/>
  <c r="AG10"/>
  <c r="AF10"/>
  <c r="AI10" s="1"/>
  <c r="AE10"/>
  <c r="AD10"/>
  <c r="AI9"/>
  <c r="AF9"/>
  <c r="AE9"/>
  <c r="AH9" s="1"/>
  <c r="AD9"/>
  <c r="AG9" s="1"/>
  <c r="AH8"/>
  <c r="AG8"/>
  <c r="AF8"/>
  <c r="AI8" s="1"/>
  <c r="AE8"/>
  <c r="AD8"/>
  <c r="AI7"/>
  <c r="AF7"/>
  <c r="AE7"/>
  <c r="AH7" s="1"/>
  <c r="AD7"/>
  <c r="AG7" s="1"/>
  <c r="AG6"/>
  <c r="AF6"/>
  <c r="AI6" s="1"/>
  <c r="AE6"/>
  <c r="AH6" s="1"/>
  <c r="AD6"/>
  <c r="AF125" i="71"/>
  <c r="AI125" s="1"/>
  <c r="AE125"/>
  <c r="AH125" s="1"/>
  <c r="AD125"/>
  <c r="AG125" s="1"/>
  <c r="AF124"/>
  <c r="AI124" s="1"/>
  <c r="AE124"/>
  <c r="AH124" s="1"/>
  <c r="AD124"/>
  <c r="AG124" s="1"/>
  <c r="AF123"/>
  <c r="AI123" s="1"/>
  <c r="AE123"/>
  <c r="AH123" s="1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F117"/>
  <c r="AI117" s="1"/>
  <c r="AE117"/>
  <c r="AH117" s="1"/>
  <c r="AD117"/>
  <c r="AG117" s="1"/>
  <c r="AF116"/>
  <c r="AI116" s="1"/>
  <c r="AE116"/>
  <c r="AH116" s="1"/>
  <c r="AD116"/>
  <c r="AG116" s="1"/>
  <c r="AF115"/>
  <c r="AI115" s="1"/>
  <c r="AE115"/>
  <c r="AH115" s="1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F109"/>
  <c r="AI109" s="1"/>
  <c r="AE109"/>
  <c r="AH109" s="1"/>
  <c r="AD109"/>
  <c r="AG109" s="1"/>
  <c r="AF108"/>
  <c r="AI108" s="1"/>
  <c r="AE108"/>
  <c r="AH108" s="1"/>
  <c r="AD108"/>
  <c r="AG108" s="1"/>
  <c r="AF107"/>
  <c r="AI107" s="1"/>
  <c r="AE107"/>
  <c r="AH107" s="1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F101"/>
  <c r="AI101" s="1"/>
  <c r="AE101"/>
  <c r="AH101" s="1"/>
  <c r="AD101"/>
  <c r="AG101" s="1"/>
  <c r="AF100"/>
  <c r="AI100" s="1"/>
  <c r="AE100"/>
  <c r="AH100" s="1"/>
  <c r="AD100"/>
  <c r="AG100" s="1"/>
  <c r="AF99"/>
  <c r="AI99" s="1"/>
  <c r="AE99"/>
  <c r="AH99" s="1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F93"/>
  <c r="AI93" s="1"/>
  <c r="AE93"/>
  <c r="AH93" s="1"/>
  <c r="AD93"/>
  <c r="AG93" s="1"/>
  <c r="AF92"/>
  <c r="AI92" s="1"/>
  <c r="AE92"/>
  <c r="AH92" s="1"/>
  <c r="AD92"/>
  <c r="AG92" s="1"/>
  <c r="AF91"/>
  <c r="AI91" s="1"/>
  <c r="AE91"/>
  <c r="AH91" s="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F85"/>
  <c r="AI85" s="1"/>
  <c r="AE85"/>
  <c r="AH85" s="1"/>
  <c r="AD85"/>
  <c r="AG85" s="1"/>
  <c r="AF84"/>
  <c r="AI84" s="1"/>
  <c r="AE84"/>
  <c r="AH84" s="1"/>
  <c r="AD84"/>
  <c r="AG84" s="1"/>
  <c r="AF83"/>
  <c r="AI83" s="1"/>
  <c r="AE83"/>
  <c r="AH83" s="1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F77"/>
  <c r="AI77" s="1"/>
  <c r="AE77"/>
  <c r="AH77" s="1"/>
  <c r="AD77"/>
  <c r="AG77" s="1"/>
  <c r="AF76"/>
  <c r="AI76" s="1"/>
  <c r="AE76"/>
  <c r="AH76" s="1"/>
  <c r="AD76"/>
  <c r="AG76" s="1"/>
  <c r="AF75"/>
  <c r="AI75" s="1"/>
  <c r="AE75"/>
  <c r="AH75" s="1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F69"/>
  <c r="AI69" s="1"/>
  <c r="AE69"/>
  <c r="AH69" s="1"/>
  <c r="AD69"/>
  <c r="AG69" s="1"/>
  <c r="AF68"/>
  <c r="AI68" s="1"/>
  <c r="AE68"/>
  <c r="AH68" s="1"/>
  <c r="AD68"/>
  <c r="AG68" s="1"/>
  <c r="AF67"/>
  <c r="AI67" s="1"/>
  <c r="AE67"/>
  <c r="AH67" s="1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F61"/>
  <c r="AI61" s="1"/>
  <c r="AE61"/>
  <c r="AH61" s="1"/>
  <c r="AD61"/>
  <c r="AG61" s="1"/>
  <c r="AF60"/>
  <c r="AI60" s="1"/>
  <c r="AE60"/>
  <c r="AH60" s="1"/>
  <c r="AD60"/>
  <c r="AG60" s="1"/>
  <c r="AF59"/>
  <c r="AI59" s="1"/>
  <c r="AE59"/>
  <c r="AH59" s="1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F53"/>
  <c r="AI53" s="1"/>
  <c r="AE53"/>
  <c r="AH53" s="1"/>
  <c r="AD53"/>
  <c r="AG53" s="1"/>
  <c r="AF52"/>
  <c r="AI52" s="1"/>
  <c r="AE52"/>
  <c r="AH52" s="1"/>
  <c r="AD52"/>
  <c r="AG52" s="1"/>
  <c r="AF51"/>
  <c r="AI51" s="1"/>
  <c r="AE51"/>
  <c r="AH51" s="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F45"/>
  <c r="AI45" s="1"/>
  <c r="AE45"/>
  <c r="AH45" s="1"/>
  <c r="AD45"/>
  <c r="AG45" s="1"/>
  <c r="AF44"/>
  <c r="AI44" s="1"/>
  <c r="AE44"/>
  <c r="AH44" s="1"/>
  <c r="AD44"/>
  <c r="AG44" s="1"/>
  <c r="AF43"/>
  <c r="AI43" s="1"/>
  <c r="AE43"/>
  <c r="AH43" s="1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F37"/>
  <c r="AI37" s="1"/>
  <c r="AE37"/>
  <c r="AH37" s="1"/>
  <c r="AD37"/>
  <c r="AG37" s="1"/>
  <c r="AF36"/>
  <c r="AI36" s="1"/>
  <c r="AE36"/>
  <c r="AH36" s="1"/>
  <c r="AD36"/>
  <c r="AG36" s="1"/>
  <c r="AF35"/>
  <c r="AI35" s="1"/>
  <c r="AE35"/>
  <c r="AH35" s="1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F29"/>
  <c r="AI29" s="1"/>
  <c r="AE29"/>
  <c r="AH29" s="1"/>
  <c r="AD29"/>
  <c r="AG29" s="1"/>
  <c r="AF28"/>
  <c r="AI28" s="1"/>
  <c r="AE28"/>
  <c r="AH28" s="1"/>
  <c r="AD28"/>
  <c r="AG28" s="1"/>
  <c r="AF27"/>
  <c r="AI27" s="1"/>
  <c r="AE27"/>
  <c r="AH27" s="1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F21"/>
  <c r="AI21" s="1"/>
  <c r="AE21"/>
  <c r="AH21" s="1"/>
  <c r="AD21"/>
  <c r="AG21" s="1"/>
  <c r="AF20"/>
  <c r="AI20" s="1"/>
  <c r="AE20"/>
  <c r="AH20" s="1"/>
  <c r="AD20"/>
  <c r="AG20" s="1"/>
  <c r="AF19"/>
  <c r="AI19" s="1"/>
  <c r="AE19"/>
  <c r="AH19" s="1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F13"/>
  <c r="AI13" s="1"/>
  <c r="AE13"/>
  <c r="AH13" s="1"/>
  <c r="AD13"/>
  <c r="AG13" s="1"/>
  <c r="AF12"/>
  <c r="AI12" s="1"/>
  <c r="AE12"/>
  <c r="AH12" s="1"/>
  <c r="AD12"/>
  <c r="AG12" s="1"/>
  <c r="AF11"/>
  <c r="AI11" s="1"/>
  <c r="AE11"/>
  <c r="AH11" s="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H125" i="69"/>
  <c r="AF125"/>
  <c r="AI125" s="1"/>
  <c r="AE125"/>
  <c r="AD125"/>
  <c r="AG125" s="1"/>
  <c r="AF124"/>
  <c r="AI124" s="1"/>
  <c r="AE124"/>
  <c r="AH124" s="1"/>
  <c r="AD124"/>
  <c r="AG124" s="1"/>
  <c r="AH123"/>
  <c r="AF123"/>
  <c r="AI123" s="1"/>
  <c r="AE123"/>
  <c r="AD123"/>
  <c r="AG123" s="1"/>
  <c r="AF122"/>
  <c r="AI122" s="1"/>
  <c r="AE122"/>
  <c r="AH122" s="1"/>
  <c r="AD122"/>
  <c r="AG122" s="1"/>
  <c r="AH121"/>
  <c r="AF121"/>
  <c r="AI121" s="1"/>
  <c r="AE121"/>
  <c r="AD121"/>
  <c r="AG121" s="1"/>
  <c r="AF120"/>
  <c r="AI120" s="1"/>
  <c r="AE120"/>
  <c r="AH120" s="1"/>
  <c r="AD120"/>
  <c r="AG120" s="1"/>
  <c r="AH119"/>
  <c r="AF119"/>
  <c r="AI119" s="1"/>
  <c r="AE119"/>
  <c r="AD119"/>
  <c r="AG119" s="1"/>
  <c r="AF118"/>
  <c r="AI118" s="1"/>
  <c r="AE118"/>
  <c r="AH118" s="1"/>
  <c r="AD118"/>
  <c r="AG118" s="1"/>
  <c r="AH117"/>
  <c r="AF117"/>
  <c r="AI117" s="1"/>
  <c r="AE117"/>
  <c r="AD117"/>
  <c r="AG117" s="1"/>
  <c r="AF116"/>
  <c r="AI116" s="1"/>
  <c r="AE116"/>
  <c r="AH116" s="1"/>
  <c r="AD116"/>
  <c r="AG116" s="1"/>
  <c r="AH115"/>
  <c r="AF115"/>
  <c r="AI115" s="1"/>
  <c r="AE115"/>
  <c r="AD115"/>
  <c r="AG115" s="1"/>
  <c r="AF114"/>
  <c r="AI114" s="1"/>
  <c r="AE114"/>
  <c r="AH114" s="1"/>
  <c r="AD114"/>
  <c r="AG114" s="1"/>
  <c r="AH113"/>
  <c r="AF113"/>
  <c r="AI113" s="1"/>
  <c r="AE113"/>
  <c r="AD113"/>
  <c r="AG113" s="1"/>
  <c r="AF112"/>
  <c r="AI112" s="1"/>
  <c r="AE112"/>
  <c r="AH112" s="1"/>
  <c r="AD112"/>
  <c r="AG112" s="1"/>
  <c r="AH111"/>
  <c r="AF111"/>
  <c r="AI111" s="1"/>
  <c r="AE111"/>
  <c r="AD111"/>
  <c r="AG111" s="1"/>
  <c r="AF110"/>
  <c r="AI110" s="1"/>
  <c r="AE110"/>
  <c r="AH110" s="1"/>
  <c r="AD110"/>
  <c r="AG110" s="1"/>
  <c r="AH109"/>
  <c r="AF109"/>
  <c r="AI109" s="1"/>
  <c r="AE109"/>
  <c r="AD109"/>
  <c r="AG109" s="1"/>
  <c r="AF108"/>
  <c r="AI108" s="1"/>
  <c r="AE108"/>
  <c r="AH108" s="1"/>
  <c r="AD108"/>
  <c r="AG108" s="1"/>
  <c r="AH107"/>
  <c r="AF107"/>
  <c r="AI107" s="1"/>
  <c r="AE107"/>
  <c r="AD107"/>
  <c r="AG107" s="1"/>
  <c r="AF106"/>
  <c r="AI106" s="1"/>
  <c r="AE106"/>
  <c r="AH106" s="1"/>
  <c r="AD106"/>
  <c r="AG106" s="1"/>
  <c r="AH105"/>
  <c r="AF105"/>
  <c r="AI105" s="1"/>
  <c r="AE105"/>
  <c r="AD105"/>
  <c r="AG105" s="1"/>
  <c r="AF104"/>
  <c r="AI104" s="1"/>
  <c r="AE104"/>
  <c r="AH104" s="1"/>
  <c r="AD104"/>
  <c r="AG104" s="1"/>
  <c r="AH103"/>
  <c r="AF103"/>
  <c r="AI103" s="1"/>
  <c r="AE103"/>
  <c r="AD103"/>
  <c r="AG103" s="1"/>
  <c r="AF102"/>
  <c r="AI102" s="1"/>
  <c r="AE102"/>
  <c r="AH102" s="1"/>
  <c r="AD102"/>
  <c r="AG102" s="1"/>
  <c r="AH101"/>
  <c r="AF101"/>
  <c r="AI101" s="1"/>
  <c r="AE101"/>
  <c r="AD101"/>
  <c r="AG101" s="1"/>
  <c r="AF100"/>
  <c r="AI100" s="1"/>
  <c r="AE100"/>
  <c r="AH100" s="1"/>
  <c r="AD100"/>
  <c r="AG100" s="1"/>
  <c r="AH99"/>
  <c r="AF99"/>
  <c r="AI99" s="1"/>
  <c r="AE99"/>
  <c r="AD99"/>
  <c r="AG99" s="1"/>
  <c r="AF98"/>
  <c r="AI98" s="1"/>
  <c r="AE98"/>
  <c r="AH98" s="1"/>
  <c r="AD98"/>
  <c r="AG98" s="1"/>
  <c r="AH97"/>
  <c r="AF97"/>
  <c r="AI97" s="1"/>
  <c r="AE97"/>
  <c r="AD97"/>
  <c r="AG97" s="1"/>
  <c r="AF96"/>
  <c r="AI96" s="1"/>
  <c r="AE96"/>
  <c r="AH96" s="1"/>
  <c r="AD96"/>
  <c r="AG96" s="1"/>
  <c r="AH95"/>
  <c r="AF95"/>
  <c r="AI95" s="1"/>
  <c r="AE95"/>
  <c r="AD95"/>
  <c r="AG95" s="1"/>
  <c r="AF94"/>
  <c r="AI94" s="1"/>
  <c r="AE94"/>
  <c r="AH94" s="1"/>
  <c r="AD94"/>
  <c r="AG94" s="1"/>
  <c r="AH93"/>
  <c r="AF93"/>
  <c r="AI93" s="1"/>
  <c r="AE93"/>
  <c r="AD93"/>
  <c r="AG93" s="1"/>
  <c r="AF92"/>
  <c r="AI92" s="1"/>
  <c r="AE92"/>
  <c r="AH92" s="1"/>
  <c r="AD92"/>
  <c r="AG92" s="1"/>
  <c r="AH91"/>
  <c r="AF91"/>
  <c r="AI91" s="1"/>
  <c r="AE91"/>
  <c r="AD91"/>
  <c r="AG91" s="1"/>
  <c r="AF90"/>
  <c r="AI90" s="1"/>
  <c r="AE90"/>
  <c r="AH90" s="1"/>
  <c r="AD90"/>
  <c r="AG90" s="1"/>
  <c r="AH89"/>
  <c r="AF89"/>
  <c r="AI89" s="1"/>
  <c r="AE89"/>
  <c r="AD89"/>
  <c r="AG89" s="1"/>
  <c r="AF88"/>
  <c r="AI88" s="1"/>
  <c r="AE88"/>
  <c r="AH88" s="1"/>
  <c r="AD88"/>
  <c r="AG88" s="1"/>
  <c r="AH87"/>
  <c r="AF87"/>
  <c r="AI87" s="1"/>
  <c r="AE87"/>
  <c r="AD87"/>
  <c r="AG87" s="1"/>
  <c r="AF86"/>
  <c r="AI86" s="1"/>
  <c r="AE86"/>
  <c r="AH86" s="1"/>
  <c r="AD86"/>
  <c r="AG86" s="1"/>
  <c r="AH85"/>
  <c r="AF85"/>
  <c r="AI85" s="1"/>
  <c r="AE85"/>
  <c r="AD85"/>
  <c r="AG85" s="1"/>
  <c r="AF84"/>
  <c r="AI84" s="1"/>
  <c r="AE84"/>
  <c r="AH84" s="1"/>
  <c r="AD84"/>
  <c r="AG84" s="1"/>
  <c r="AH83"/>
  <c r="AF83"/>
  <c r="AI83" s="1"/>
  <c r="AE83"/>
  <c r="AD83"/>
  <c r="AG83" s="1"/>
  <c r="AF82"/>
  <c r="AI82" s="1"/>
  <c r="AE82"/>
  <c r="AH82" s="1"/>
  <c r="AD82"/>
  <c r="AG82" s="1"/>
  <c r="AH81"/>
  <c r="AF81"/>
  <c r="AI81" s="1"/>
  <c r="AE81"/>
  <c r="AD81"/>
  <c r="AG81" s="1"/>
  <c r="AF80"/>
  <c r="AI80" s="1"/>
  <c r="AE80"/>
  <c r="AH80" s="1"/>
  <c r="AD80"/>
  <c r="AG80" s="1"/>
  <c r="AH79"/>
  <c r="AF79"/>
  <c r="AI79" s="1"/>
  <c r="AE79"/>
  <c r="AD79"/>
  <c r="AG79" s="1"/>
  <c r="AF78"/>
  <c r="AI78" s="1"/>
  <c r="AE78"/>
  <c r="AH78" s="1"/>
  <c r="AD78"/>
  <c r="AG78" s="1"/>
  <c r="AH77"/>
  <c r="AF77"/>
  <c r="AI77" s="1"/>
  <c r="AE77"/>
  <c r="AD77"/>
  <c r="AG77" s="1"/>
  <c r="AF76"/>
  <c r="AI76" s="1"/>
  <c r="AE76"/>
  <c r="AH76" s="1"/>
  <c r="AD76"/>
  <c r="AG76" s="1"/>
  <c r="AH75"/>
  <c r="AF75"/>
  <c r="AI75" s="1"/>
  <c r="AE75"/>
  <c r="AD75"/>
  <c r="AG75" s="1"/>
  <c r="AF74"/>
  <c r="AI74" s="1"/>
  <c r="AE74"/>
  <c r="AH74" s="1"/>
  <c r="AD74"/>
  <c r="AG74" s="1"/>
  <c r="AH73"/>
  <c r="AF73"/>
  <c r="AI73" s="1"/>
  <c r="AE73"/>
  <c r="AD73"/>
  <c r="AG73" s="1"/>
  <c r="AF72"/>
  <c r="AI72" s="1"/>
  <c r="AE72"/>
  <c r="AH72" s="1"/>
  <c r="AD72"/>
  <c r="AG72" s="1"/>
  <c r="AH71"/>
  <c r="AF71"/>
  <c r="AI71" s="1"/>
  <c r="AE71"/>
  <c r="AD71"/>
  <c r="AG71" s="1"/>
  <c r="AF70"/>
  <c r="AI70" s="1"/>
  <c r="AE70"/>
  <c r="AH70" s="1"/>
  <c r="AD70"/>
  <c r="AG70" s="1"/>
  <c r="AH69"/>
  <c r="AF69"/>
  <c r="AI69" s="1"/>
  <c r="AE69"/>
  <c r="AD69"/>
  <c r="AG69" s="1"/>
  <c r="AF68"/>
  <c r="AI68" s="1"/>
  <c r="AE68"/>
  <c r="AH68" s="1"/>
  <c r="AD68"/>
  <c r="AG68" s="1"/>
  <c r="AH67"/>
  <c r="AF67"/>
  <c r="AI67" s="1"/>
  <c r="AE67"/>
  <c r="AD67"/>
  <c r="AG67" s="1"/>
  <c r="AF66"/>
  <c r="AI66" s="1"/>
  <c r="AE66"/>
  <c r="AH66" s="1"/>
  <c r="AD66"/>
  <c r="AG66" s="1"/>
  <c r="AH65"/>
  <c r="AF65"/>
  <c r="AI65" s="1"/>
  <c r="AE65"/>
  <c r="AD65"/>
  <c r="AG65" s="1"/>
  <c r="AF64"/>
  <c r="AI64" s="1"/>
  <c r="AE64"/>
  <c r="AH64" s="1"/>
  <c r="AD64"/>
  <c r="AG64" s="1"/>
  <c r="AH63"/>
  <c r="AF63"/>
  <c r="AI63" s="1"/>
  <c r="AE63"/>
  <c r="AD63"/>
  <c r="AG63" s="1"/>
  <c r="AF62"/>
  <c r="AI62" s="1"/>
  <c r="AE62"/>
  <c r="AH62" s="1"/>
  <c r="AD62"/>
  <c r="AG62" s="1"/>
  <c r="AH61"/>
  <c r="AF61"/>
  <c r="AI61" s="1"/>
  <c r="AE61"/>
  <c r="AD61"/>
  <c r="AG61" s="1"/>
  <c r="AF60"/>
  <c r="AI60" s="1"/>
  <c r="AE60"/>
  <c r="AH60" s="1"/>
  <c r="AD60"/>
  <c r="AG60" s="1"/>
  <c r="AH59"/>
  <c r="AF59"/>
  <c r="AI59" s="1"/>
  <c r="AE59"/>
  <c r="AD59"/>
  <c r="AG59" s="1"/>
  <c r="AF58"/>
  <c r="AI58" s="1"/>
  <c r="AE58"/>
  <c r="AH58" s="1"/>
  <c r="AD58"/>
  <c r="AG58" s="1"/>
  <c r="AH57"/>
  <c r="AF57"/>
  <c r="AI57" s="1"/>
  <c r="AE57"/>
  <c r="AD57"/>
  <c r="AG57" s="1"/>
  <c r="AF56"/>
  <c r="AI56" s="1"/>
  <c r="AE56"/>
  <c r="AH56" s="1"/>
  <c r="AD56"/>
  <c r="AG56" s="1"/>
  <c r="AH55"/>
  <c r="AF55"/>
  <c r="AI55" s="1"/>
  <c r="AE55"/>
  <c r="AD55"/>
  <c r="AG55" s="1"/>
  <c r="AF54"/>
  <c r="AI54" s="1"/>
  <c r="AE54"/>
  <c r="AH54" s="1"/>
  <c r="AD54"/>
  <c r="AG54" s="1"/>
  <c r="AH53"/>
  <c r="AF53"/>
  <c r="AI53" s="1"/>
  <c r="AE53"/>
  <c r="AD53"/>
  <c r="AG53" s="1"/>
  <c r="AF52"/>
  <c r="AI52" s="1"/>
  <c r="AE52"/>
  <c r="AH52" s="1"/>
  <c r="AD52"/>
  <c r="AG52" s="1"/>
  <c r="AH51"/>
  <c r="AF51"/>
  <c r="AI51" s="1"/>
  <c r="AE51"/>
  <c r="AD51"/>
  <c r="AG51" s="1"/>
  <c r="AF50"/>
  <c r="AI50" s="1"/>
  <c r="AE50"/>
  <c r="AH50" s="1"/>
  <c r="AD50"/>
  <c r="AG50" s="1"/>
  <c r="AH49"/>
  <c r="AF49"/>
  <c r="AI49" s="1"/>
  <c r="AE49"/>
  <c r="AD49"/>
  <c r="AG49" s="1"/>
  <c r="AF48"/>
  <c r="AI48" s="1"/>
  <c r="AE48"/>
  <c r="AH48" s="1"/>
  <c r="AD48"/>
  <c r="AG48" s="1"/>
  <c r="AH47"/>
  <c r="AF47"/>
  <c r="AI47" s="1"/>
  <c r="AE47"/>
  <c r="AD47"/>
  <c r="AG47" s="1"/>
  <c r="AF46"/>
  <c r="AI46" s="1"/>
  <c r="AE46"/>
  <c r="AH46" s="1"/>
  <c r="AD46"/>
  <c r="AG46" s="1"/>
  <c r="AH45"/>
  <c r="AF45"/>
  <c r="AI45" s="1"/>
  <c r="AE45"/>
  <c r="AD45"/>
  <c r="AG45" s="1"/>
  <c r="AF44"/>
  <c r="AI44" s="1"/>
  <c r="AE44"/>
  <c r="AH44" s="1"/>
  <c r="AD44"/>
  <c r="AG44" s="1"/>
  <c r="AH43"/>
  <c r="AF43"/>
  <c r="AI43" s="1"/>
  <c r="AE43"/>
  <c r="AD43"/>
  <c r="AG43" s="1"/>
  <c r="AF42"/>
  <c r="AI42" s="1"/>
  <c r="AE42"/>
  <c r="AH42" s="1"/>
  <c r="AD42"/>
  <c r="AG42" s="1"/>
  <c r="AH41"/>
  <c r="AF41"/>
  <c r="AI41" s="1"/>
  <c r="AE41"/>
  <c r="AD41"/>
  <c r="AG41" s="1"/>
  <c r="AF40"/>
  <c r="AI40" s="1"/>
  <c r="AE40"/>
  <c r="AH40" s="1"/>
  <c r="AD40"/>
  <c r="AG40" s="1"/>
  <c r="AH39"/>
  <c r="AF39"/>
  <c r="AI39" s="1"/>
  <c r="AE39"/>
  <c r="AD39"/>
  <c r="AG39" s="1"/>
  <c r="AF38"/>
  <c r="AI38" s="1"/>
  <c r="AE38"/>
  <c r="AH38" s="1"/>
  <c r="AD38"/>
  <c r="AG38" s="1"/>
  <c r="AH37"/>
  <c r="AF37"/>
  <c r="AI37" s="1"/>
  <c r="AE37"/>
  <c r="AD37"/>
  <c r="AG37" s="1"/>
  <c r="AF36"/>
  <c r="AI36" s="1"/>
  <c r="AE36"/>
  <c r="AH36" s="1"/>
  <c r="AD36"/>
  <c r="AG36" s="1"/>
  <c r="AH35"/>
  <c r="AF35"/>
  <c r="AI35" s="1"/>
  <c r="AE35"/>
  <c r="AD35"/>
  <c r="AG35" s="1"/>
  <c r="AF34"/>
  <c r="AI34" s="1"/>
  <c r="AE34"/>
  <c r="AH34" s="1"/>
  <c r="AD34"/>
  <c r="AG34" s="1"/>
  <c r="AH33"/>
  <c r="AF33"/>
  <c r="AI33" s="1"/>
  <c r="AE33"/>
  <c r="AD33"/>
  <c r="AG33" s="1"/>
  <c r="AF32"/>
  <c r="AI32" s="1"/>
  <c r="AE32"/>
  <c r="AH32" s="1"/>
  <c r="AD32"/>
  <c r="AG32" s="1"/>
  <c r="AH31"/>
  <c r="AF31"/>
  <c r="AI31" s="1"/>
  <c r="AE31"/>
  <c r="AD31"/>
  <c r="AG31" s="1"/>
  <c r="AF30"/>
  <c r="AI30" s="1"/>
  <c r="AE30"/>
  <c r="AH30" s="1"/>
  <c r="AD30"/>
  <c r="AG30" s="1"/>
  <c r="AH29"/>
  <c r="AF29"/>
  <c r="AI29" s="1"/>
  <c r="AE29"/>
  <c r="AD29"/>
  <c r="AG29" s="1"/>
  <c r="AF28"/>
  <c r="AI28" s="1"/>
  <c r="AE28"/>
  <c r="AH28" s="1"/>
  <c r="AD28"/>
  <c r="AG28" s="1"/>
  <c r="AH27"/>
  <c r="AF27"/>
  <c r="AI27" s="1"/>
  <c r="AE27"/>
  <c r="AD27"/>
  <c r="AG27" s="1"/>
  <c r="AF26"/>
  <c r="AI26" s="1"/>
  <c r="AE26"/>
  <c r="AH26" s="1"/>
  <c r="AD26"/>
  <c r="AG26" s="1"/>
  <c r="AH25"/>
  <c r="AF25"/>
  <c r="AI25" s="1"/>
  <c r="AE25"/>
  <c r="AD25"/>
  <c r="AG25" s="1"/>
  <c r="AF24"/>
  <c r="AI24" s="1"/>
  <c r="AE24"/>
  <c r="AH24" s="1"/>
  <c r="AD24"/>
  <c r="AG24" s="1"/>
  <c r="AH23"/>
  <c r="AF23"/>
  <c r="AI23" s="1"/>
  <c r="AE23"/>
  <c r="AD23"/>
  <c r="AG23" s="1"/>
  <c r="AF22"/>
  <c r="AI22" s="1"/>
  <c r="AE22"/>
  <c r="AH22" s="1"/>
  <c r="AD22"/>
  <c r="AG22" s="1"/>
  <c r="AH21"/>
  <c r="AF21"/>
  <c r="AI21" s="1"/>
  <c r="AE21"/>
  <c r="AD21"/>
  <c r="AG21" s="1"/>
  <c r="AF20"/>
  <c r="AI20" s="1"/>
  <c r="AE20"/>
  <c r="AH20" s="1"/>
  <c r="AD20"/>
  <c r="AG20" s="1"/>
  <c r="AH19"/>
  <c r="AF19"/>
  <c r="AI19" s="1"/>
  <c r="AE19"/>
  <c r="AD19"/>
  <c r="AG19" s="1"/>
  <c r="AF18"/>
  <c r="AI18" s="1"/>
  <c r="AE18"/>
  <c r="AH18" s="1"/>
  <c r="AD18"/>
  <c r="AG18" s="1"/>
  <c r="AH17"/>
  <c r="AF17"/>
  <c r="AI17" s="1"/>
  <c r="AE17"/>
  <c r="AD17"/>
  <c r="AG17" s="1"/>
  <c r="AF16"/>
  <c r="AI16" s="1"/>
  <c r="AE16"/>
  <c r="AH16" s="1"/>
  <c r="AD16"/>
  <c r="AG16" s="1"/>
  <c r="AH15"/>
  <c r="AF15"/>
  <c r="AI15" s="1"/>
  <c r="AE15"/>
  <c r="AD15"/>
  <c r="AG15" s="1"/>
  <c r="AF14"/>
  <c r="AI14" s="1"/>
  <c r="AE14"/>
  <c r="AH14" s="1"/>
  <c r="AD14"/>
  <c r="AG14" s="1"/>
  <c r="AH13"/>
  <c r="AF13"/>
  <c r="AI13" s="1"/>
  <c r="AE13"/>
  <c r="AD13"/>
  <c r="AG13" s="1"/>
  <c r="AF12"/>
  <c r="AI12" s="1"/>
  <c r="AE12"/>
  <c r="AH12" s="1"/>
  <c r="AD12"/>
  <c r="AG12" s="1"/>
  <c r="AH11"/>
  <c r="AF11"/>
  <c r="AI11" s="1"/>
  <c r="AE11"/>
  <c r="AD11"/>
  <c r="AG11" s="1"/>
  <c r="AF10"/>
  <c r="AI10" s="1"/>
  <c r="AE10"/>
  <c r="AH10" s="1"/>
  <c r="AD10"/>
  <c r="AG10" s="1"/>
  <c r="AH9"/>
  <c r="AF9"/>
  <c r="AI9" s="1"/>
  <c r="AE9"/>
  <c r="AD9"/>
  <c r="AG9" s="1"/>
  <c r="AF8"/>
  <c r="AI8" s="1"/>
  <c r="AE8"/>
  <c r="AH8" s="1"/>
  <c r="AD8"/>
  <c r="AG8" s="1"/>
  <c r="AH7"/>
  <c r="AF7"/>
  <c r="AI7" s="1"/>
  <c r="AE7"/>
  <c r="AD7"/>
  <c r="AG7" s="1"/>
  <c r="AF6"/>
  <c r="AI6" s="1"/>
  <c r="AE6"/>
  <c r="AH6" s="1"/>
  <c r="AD6"/>
  <c r="AG6" s="1"/>
  <c r="AI125" i="68"/>
  <c r="AF125"/>
  <c r="AE125"/>
  <c r="AH125" s="1"/>
  <c r="AD125"/>
  <c r="AG125" s="1"/>
  <c r="AG124"/>
  <c r="AF124"/>
  <c r="AI124" s="1"/>
  <c r="AE124"/>
  <c r="AH124" s="1"/>
  <c r="AD124"/>
  <c r="AI123"/>
  <c r="AF123"/>
  <c r="AE123"/>
  <c r="AH123" s="1"/>
  <c r="AD123"/>
  <c r="AG123" s="1"/>
  <c r="AH122"/>
  <c r="AG122"/>
  <c r="AF122"/>
  <c r="AI122" s="1"/>
  <c r="AE122"/>
  <c r="AD122"/>
  <c r="AI121"/>
  <c r="AF121"/>
  <c r="AE121"/>
  <c r="AH121" s="1"/>
  <c r="AD121"/>
  <c r="AG121" s="1"/>
  <c r="AH120"/>
  <c r="AG120"/>
  <c r="AF120"/>
  <c r="AI120" s="1"/>
  <c r="AE120"/>
  <c r="AD120"/>
  <c r="AI119"/>
  <c r="AF119"/>
  <c r="AE119"/>
  <c r="AH119" s="1"/>
  <c r="AD119"/>
  <c r="AG119" s="1"/>
  <c r="AH118"/>
  <c r="AG118"/>
  <c r="AF118"/>
  <c r="AI118" s="1"/>
  <c r="AE118"/>
  <c r="AD118"/>
  <c r="AI117"/>
  <c r="AF117"/>
  <c r="AE117"/>
  <c r="AH117" s="1"/>
  <c r="AD117"/>
  <c r="AG117" s="1"/>
  <c r="AH116"/>
  <c r="AG116"/>
  <c r="AF116"/>
  <c r="AI116" s="1"/>
  <c r="AE116"/>
  <c r="AD116"/>
  <c r="AI115"/>
  <c r="AF115"/>
  <c r="AE115"/>
  <c r="AH115" s="1"/>
  <c r="AD115"/>
  <c r="AG115" s="1"/>
  <c r="AH114"/>
  <c r="AG114"/>
  <c r="AF114"/>
  <c r="AI114" s="1"/>
  <c r="AE114"/>
  <c r="AD114"/>
  <c r="AI113"/>
  <c r="AF113"/>
  <c r="AE113"/>
  <c r="AH113" s="1"/>
  <c r="AD113"/>
  <c r="AG113" s="1"/>
  <c r="AH112"/>
  <c r="AG112"/>
  <c r="AF112"/>
  <c r="AI112" s="1"/>
  <c r="AE112"/>
  <c r="AD112"/>
  <c r="AI111"/>
  <c r="AF111"/>
  <c r="AE111"/>
  <c r="AH111" s="1"/>
  <c r="AD111"/>
  <c r="AG111" s="1"/>
  <c r="AH110"/>
  <c r="AG110"/>
  <c r="AF110"/>
  <c r="AI110" s="1"/>
  <c r="AE110"/>
  <c r="AD110"/>
  <c r="AI109"/>
  <c r="AF109"/>
  <c r="AE109"/>
  <c r="AH109" s="1"/>
  <c r="AD109"/>
  <c r="AG109" s="1"/>
  <c r="AH108"/>
  <c r="AG108"/>
  <c r="AF108"/>
  <c r="AI108" s="1"/>
  <c r="AE108"/>
  <c r="AD108"/>
  <c r="AI107"/>
  <c r="AF107"/>
  <c r="AE107"/>
  <c r="AH107" s="1"/>
  <c r="AD107"/>
  <c r="AG107" s="1"/>
  <c r="AH106"/>
  <c r="AG106"/>
  <c r="AF106"/>
  <c r="AI106" s="1"/>
  <c r="AE106"/>
  <c r="AD106"/>
  <c r="AI105"/>
  <c r="AF105"/>
  <c r="AE105"/>
  <c r="AH105" s="1"/>
  <c r="AD105"/>
  <c r="AG105" s="1"/>
  <c r="AH104"/>
  <c r="AG104"/>
  <c r="AF104"/>
  <c r="AI104" s="1"/>
  <c r="AE104"/>
  <c r="AD104"/>
  <c r="AI103"/>
  <c r="AF103"/>
  <c r="AE103"/>
  <c r="AH103" s="1"/>
  <c r="AD103"/>
  <c r="AG103" s="1"/>
  <c r="AG102"/>
  <c r="AF102"/>
  <c r="AI102" s="1"/>
  <c r="AE102"/>
  <c r="AH102" s="1"/>
  <c r="AD102"/>
  <c r="AI101"/>
  <c r="AF101"/>
  <c r="AE101"/>
  <c r="AH101" s="1"/>
  <c r="AD101"/>
  <c r="AG101" s="1"/>
  <c r="AH100"/>
  <c r="AG100"/>
  <c r="AF100"/>
  <c r="AI100" s="1"/>
  <c r="AE100"/>
  <c r="AD100"/>
  <c r="AI99"/>
  <c r="AF99"/>
  <c r="AE99"/>
  <c r="AH99" s="1"/>
  <c r="AD99"/>
  <c r="AG99" s="1"/>
  <c r="AH98"/>
  <c r="AG98"/>
  <c r="AF98"/>
  <c r="AI98" s="1"/>
  <c r="AE98"/>
  <c r="AD98"/>
  <c r="AI97"/>
  <c r="AF97"/>
  <c r="AE97"/>
  <c r="AH97" s="1"/>
  <c r="AD97"/>
  <c r="AG97" s="1"/>
  <c r="AH96"/>
  <c r="AG96"/>
  <c r="AF96"/>
  <c r="AI96" s="1"/>
  <c r="AE96"/>
  <c r="AD96"/>
  <c r="AI95"/>
  <c r="AF95"/>
  <c r="AE95"/>
  <c r="AH95" s="1"/>
  <c r="AD95"/>
  <c r="AG95" s="1"/>
  <c r="AG94"/>
  <c r="AF94"/>
  <c r="AI94" s="1"/>
  <c r="AE94"/>
  <c r="AH94" s="1"/>
  <c r="AD94"/>
  <c r="AI93"/>
  <c r="AF93"/>
  <c r="AE93"/>
  <c r="AH93" s="1"/>
  <c r="AD93"/>
  <c r="AG93" s="1"/>
  <c r="AH92"/>
  <c r="AG92"/>
  <c r="AF92"/>
  <c r="AI92" s="1"/>
  <c r="AE92"/>
  <c r="AD92"/>
  <c r="AI91"/>
  <c r="AF91"/>
  <c r="AE91"/>
  <c r="AH91" s="1"/>
  <c r="AD91"/>
  <c r="AG91" s="1"/>
  <c r="AH90"/>
  <c r="AG90"/>
  <c r="AF90"/>
  <c r="AI90" s="1"/>
  <c r="AE90"/>
  <c r="AD90"/>
  <c r="AI89"/>
  <c r="AF89"/>
  <c r="AE89"/>
  <c r="AH89" s="1"/>
  <c r="AD89"/>
  <c r="AG89" s="1"/>
  <c r="AH88"/>
  <c r="AG88"/>
  <c r="AF88"/>
  <c r="AI88" s="1"/>
  <c r="AE88"/>
  <c r="AD88"/>
  <c r="AI87"/>
  <c r="AF87"/>
  <c r="AE87"/>
  <c r="AH87" s="1"/>
  <c r="AD87"/>
  <c r="AG87" s="1"/>
  <c r="AH86"/>
  <c r="AG86"/>
  <c r="AF86"/>
  <c r="AI86" s="1"/>
  <c r="AE86"/>
  <c r="AD86"/>
  <c r="AI85"/>
  <c r="AF85"/>
  <c r="AE85"/>
  <c r="AH85" s="1"/>
  <c r="AD85"/>
  <c r="AG85" s="1"/>
  <c r="AH84"/>
  <c r="AG84"/>
  <c r="AF84"/>
  <c r="AI84" s="1"/>
  <c r="AE84"/>
  <c r="AD84"/>
  <c r="AI83"/>
  <c r="AF83"/>
  <c r="AE83"/>
  <c r="AH83" s="1"/>
  <c r="AD83"/>
  <c r="AG83" s="1"/>
  <c r="AH82"/>
  <c r="AG82"/>
  <c r="AF82"/>
  <c r="AI82" s="1"/>
  <c r="AE82"/>
  <c r="AD82"/>
  <c r="AI81"/>
  <c r="AF81"/>
  <c r="AE81"/>
  <c r="AH81" s="1"/>
  <c r="AD81"/>
  <c r="AG81" s="1"/>
  <c r="AG80"/>
  <c r="AF80"/>
  <c r="AI80" s="1"/>
  <c r="AE80"/>
  <c r="AH80" s="1"/>
  <c r="AD80"/>
  <c r="AI79"/>
  <c r="AF79"/>
  <c r="AE79"/>
  <c r="AH79" s="1"/>
  <c r="AD79"/>
  <c r="AG79" s="1"/>
  <c r="AH78"/>
  <c r="AG78"/>
  <c r="AF78"/>
  <c r="AI78" s="1"/>
  <c r="AE78"/>
  <c r="AD78"/>
  <c r="AI77"/>
  <c r="AF77"/>
  <c r="AE77"/>
  <c r="AH77" s="1"/>
  <c r="AD77"/>
  <c r="AG77" s="1"/>
  <c r="AH76"/>
  <c r="AG76"/>
  <c r="AF76"/>
  <c r="AI76" s="1"/>
  <c r="AE76"/>
  <c r="AD76"/>
  <c r="AI75"/>
  <c r="AF75"/>
  <c r="AE75"/>
  <c r="AH75" s="1"/>
  <c r="AD75"/>
  <c r="AG75" s="1"/>
  <c r="AH74"/>
  <c r="AG74"/>
  <c r="AF74"/>
  <c r="AI74" s="1"/>
  <c r="AE74"/>
  <c r="AD74"/>
  <c r="AI73"/>
  <c r="AF73"/>
  <c r="AE73"/>
  <c r="AH73" s="1"/>
  <c r="AD73"/>
  <c r="AG73" s="1"/>
  <c r="AH72"/>
  <c r="AG72"/>
  <c r="AF72"/>
  <c r="AI72" s="1"/>
  <c r="AE72"/>
  <c r="AD72"/>
  <c r="AI71"/>
  <c r="AF71"/>
  <c r="AE71"/>
  <c r="AH71" s="1"/>
  <c r="AD71"/>
  <c r="AG71" s="1"/>
  <c r="AH70"/>
  <c r="AG70"/>
  <c r="AF70"/>
  <c r="AI70" s="1"/>
  <c r="AE70"/>
  <c r="AD70"/>
  <c r="AI69"/>
  <c r="AF69"/>
  <c r="AE69"/>
  <c r="AH69" s="1"/>
  <c r="AD69"/>
  <c r="AG69" s="1"/>
  <c r="AH68"/>
  <c r="AG68"/>
  <c r="AF68"/>
  <c r="AI68" s="1"/>
  <c r="AE68"/>
  <c r="AD68"/>
  <c r="AI67"/>
  <c r="AF67"/>
  <c r="AE67"/>
  <c r="AH67" s="1"/>
  <c r="AD67"/>
  <c r="AG67" s="1"/>
  <c r="AH66"/>
  <c r="AG66"/>
  <c r="AF66"/>
  <c r="AI66" s="1"/>
  <c r="AE66"/>
  <c r="AD66"/>
  <c r="AI65"/>
  <c r="AF65"/>
  <c r="AE65"/>
  <c r="AH65" s="1"/>
  <c r="AD65"/>
  <c r="AG65" s="1"/>
  <c r="AH64"/>
  <c r="AG64"/>
  <c r="AF64"/>
  <c r="AI64" s="1"/>
  <c r="AE64"/>
  <c r="AD64"/>
  <c r="AI63"/>
  <c r="AF63"/>
  <c r="AE63"/>
  <c r="AH63" s="1"/>
  <c r="AD63"/>
  <c r="AG63" s="1"/>
  <c r="AH62"/>
  <c r="AG62"/>
  <c r="AF62"/>
  <c r="AI62" s="1"/>
  <c r="AE62"/>
  <c r="AD62"/>
  <c r="AI61"/>
  <c r="AF61"/>
  <c r="AE61"/>
  <c r="AH61" s="1"/>
  <c r="AD61"/>
  <c r="AG61" s="1"/>
  <c r="AH60"/>
  <c r="AG60"/>
  <c r="AF60"/>
  <c r="AI60" s="1"/>
  <c r="AE60"/>
  <c r="AD60"/>
  <c r="AI59"/>
  <c r="AF59"/>
  <c r="AE59"/>
  <c r="AH59" s="1"/>
  <c r="AD59"/>
  <c r="AG59" s="1"/>
  <c r="AH58"/>
  <c r="AG58"/>
  <c r="AF58"/>
  <c r="AI58" s="1"/>
  <c r="AE58"/>
  <c r="AD58"/>
  <c r="AI57"/>
  <c r="AF57"/>
  <c r="AE57"/>
  <c r="AH57" s="1"/>
  <c r="AD57"/>
  <c r="AG57" s="1"/>
  <c r="AH56"/>
  <c r="AG56"/>
  <c r="AF56"/>
  <c r="AI56" s="1"/>
  <c r="AE56"/>
  <c r="AD56"/>
  <c r="AI55"/>
  <c r="AF55"/>
  <c r="AE55"/>
  <c r="AH55" s="1"/>
  <c r="AD55"/>
  <c r="AG55" s="1"/>
  <c r="AH54"/>
  <c r="AG54"/>
  <c r="AF54"/>
  <c r="AI54" s="1"/>
  <c r="AE54"/>
  <c r="AD54"/>
  <c r="AI53"/>
  <c r="AF53"/>
  <c r="AE53"/>
  <c r="AH53" s="1"/>
  <c r="AD53"/>
  <c r="AG53" s="1"/>
  <c r="AH52"/>
  <c r="AG52"/>
  <c r="AF52"/>
  <c r="AI52" s="1"/>
  <c r="AE52"/>
  <c r="AD52"/>
  <c r="AI51"/>
  <c r="AF51"/>
  <c r="AE51"/>
  <c r="AH51" s="1"/>
  <c r="AD51"/>
  <c r="AG51" s="1"/>
  <c r="AH50"/>
  <c r="AG50"/>
  <c r="AF50"/>
  <c r="AI50" s="1"/>
  <c r="AE50"/>
  <c r="AD50"/>
  <c r="AI49"/>
  <c r="AF49"/>
  <c r="AE49"/>
  <c r="AH49" s="1"/>
  <c r="AD49"/>
  <c r="AG49" s="1"/>
  <c r="AH48"/>
  <c r="AG48"/>
  <c r="AF48"/>
  <c r="AI48" s="1"/>
  <c r="AE48"/>
  <c r="AD48"/>
  <c r="AI47"/>
  <c r="AF47"/>
  <c r="AE47"/>
  <c r="AH47" s="1"/>
  <c r="AD47"/>
  <c r="AG47" s="1"/>
  <c r="AH46"/>
  <c r="AG46"/>
  <c r="AF46"/>
  <c r="AI46" s="1"/>
  <c r="AE46"/>
  <c r="AD46"/>
  <c r="AI45"/>
  <c r="AF45"/>
  <c r="AE45"/>
  <c r="AH45" s="1"/>
  <c r="AD45"/>
  <c r="AG45" s="1"/>
  <c r="AH44"/>
  <c r="AG44"/>
  <c r="AF44"/>
  <c r="AI44" s="1"/>
  <c r="AE44"/>
  <c r="AD44"/>
  <c r="AI43"/>
  <c r="AF43"/>
  <c r="AE43"/>
  <c r="AH43" s="1"/>
  <c r="AD43"/>
  <c r="AG43" s="1"/>
  <c r="AH42"/>
  <c r="AG42"/>
  <c r="AF42"/>
  <c r="AI42" s="1"/>
  <c r="AE42"/>
  <c r="AD42"/>
  <c r="AI41"/>
  <c r="AF41"/>
  <c r="AE41"/>
  <c r="AH41" s="1"/>
  <c r="AD41"/>
  <c r="AG41" s="1"/>
  <c r="AH40"/>
  <c r="AG40"/>
  <c r="AF40"/>
  <c r="AI40" s="1"/>
  <c r="AE40"/>
  <c r="AD40"/>
  <c r="AI39"/>
  <c r="AF39"/>
  <c r="AE39"/>
  <c r="AH39" s="1"/>
  <c r="AD39"/>
  <c r="AG39" s="1"/>
  <c r="AG38"/>
  <c r="AF38"/>
  <c r="AI38" s="1"/>
  <c r="AE38"/>
  <c r="AH38" s="1"/>
  <c r="AD38"/>
  <c r="AI37"/>
  <c r="AF37"/>
  <c r="AE37"/>
  <c r="AH37" s="1"/>
  <c r="AD37"/>
  <c r="AG37" s="1"/>
  <c r="AH36"/>
  <c r="AG36"/>
  <c r="AF36"/>
  <c r="AI36" s="1"/>
  <c r="AE36"/>
  <c r="AD36"/>
  <c r="AI35"/>
  <c r="AF35"/>
  <c r="AE35"/>
  <c r="AH35" s="1"/>
  <c r="AD35"/>
  <c r="AG35" s="1"/>
  <c r="AH34"/>
  <c r="AG34"/>
  <c r="AF34"/>
  <c r="AI34" s="1"/>
  <c r="AE34"/>
  <c r="AD34"/>
  <c r="AI33"/>
  <c r="AF33"/>
  <c r="AE33"/>
  <c r="AH33" s="1"/>
  <c r="AD33"/>
  <c r="AG33" s="1"/>
  <c r="AH32"/>
  <c r="AG32"/>
  <c r="AF32"/>
  <c r="AI32" s="1"/>
  <c r="AE32"/>
  <c r="AD32"/>
  <c r="AI31"/>
  <c r="AF31"/>
  <c r="AE31"/>
  <c r="AH31" s="1"/>
  <c r="AD31"/>
  <c r="AG31" s="1"/>
  <c r="AH30"/>
  <c r="AG30"/>
  <c r="AF30"/>
  <c r="AI30" s="1"/>
  <c r="AE30"/>
  <c r="AD30"/>
  <c r="AI29"/>
  <c r="AF29"/>
  <c r="AE29"/>
  <c r="AH29" s="1"/>
  <c r="AD29"/>
  <c r="AG29" s="1"/>
  <c r="AG28"/>
  <c r="AF28"/>
  <c r="AI28" s="1"/>
  <c r="AE28"/>
  <c r="AH28" s="1"/>
  <c r="AD28"/>
  <c r="AI27"/>
  <c r="AF27"/>
  <c r="AE27"/>
  <c r="AH27" s="1"/>
  <c r="AD27"/>
  <c r="AG27" s="1"/>
  <c r="AG26"/>
  <c r="AF26"/>
  <c r="AI26" s="1"/>
  <c r="AE26"/>
  <c r="AH26" s="1"/>
  <c r="AD26"/>
  <c r="AI25"/>
  <c r="AF25"/>
  <c r="AE25"/>
  <c r="AH25" s="1"/>
  <c r="AD25"/>
  <c r="AG25" s="1"/>
  <c r="AH24"/>
  <c r="AG24"/>
  <c r="AF24"/>
  <c r="AI24" s="1"/>
  <c r="AE24"/>
  <c r="AD24"/>
  <c r="AI23"/>
  <c r="AF23"/>
  <c r="AE23"/>
  <c r="AH23" s="1"/>
  <c r="AD23"/>
  <c r="AG23" s="1"/>
  <c r="AH22"/>
  <c r="AG22"/>
  <c r="AF22"/>
  <c r="AI22" s="1"/>
  <c r="AE22"/>
  <c r="AD22"/>
  <c r="AI21"/>
  <c r="AF21"/>
  <c r="AE21"/>
  <c r="AH21" s="1"/>
  <c r="AD21"/>
  <c r="AG21" s="1"/>
  <c r="AH20"/>
  <c r="AG20"/>
  <c r="AF20"/>
  <c r="AI20" s="1"/>
  <c r="AE20"/>
  <c r="AD20"/>
  <c r="AI19"/>
  <c r="AF19"/>
  <c r="AE19"/>
  <c r="AH19" s="1"/>
  <c r="AD19"/>
  <c r="AG19" s="1"/>
  <c r="AH18"/>
  <c r="AG18"/>
  <c r="AF18"/>
  <c r="AI18" s="1"/>
  <c r="AE18"/>
  <c r="AD18"/>
  <c r="AI17"/>
  <c r="AF17"/>
  <c r="AE17"/>
  <c r="AH17" s="1"/>
  <c r="AD17"/>
  <c r="AG17" s="1"/>
  <c r="AH16"/>
  <c r="AG16"/>
  <c r="AF16"/>
  <c r="AI16" s="1"/>
  <c r="AE16"/>
  <c r="AD16"/>
  <c r="AI15"/>
  <c r="AF15"/>
  <c r="AE15"/>
  <c r="AH15" s="1"/>
  <c r="AD15"/>
  <c r="AG15" s="1"/>
  <c r="AH14"/>
  <c r="AG14"/>
  <c r="AF14"/>
  <c r="AI14" s="1"/>
  <c r="AE14"/>
  <c r="AD14"/>
  <c r="AI13"/>
  <c r="AF13"/>
  <c r="AE13"/>
  <c r="AH13" s="1"/>
  <c r="AD13"/>
  <c r="AG13" s="1"/>
  <c r="AH12"/>
  <c r="AG12"/>
  <c r="AF12"/>
  <c r="AI12" s="1"/>
  <c r="AE12"/>
  <c r="AD12"/>
  <c r="AI11"/>
  <c r="AF11"/>
  <c r="AE11"/>
  <c r="AH11" s="1"/>
  <c r="AD11"/>
  <c r="AG11" s="1"/>
  <c r="AH10"/>
  <c r="AG10"/>
  <c r="AF10"/>
  <c r="AI10" s="1"/>
  <c r="AE10"/>
  <c r="AD10"/>
  <c r="AI9"/>
  <c r="AF9"/>
  <c r="AE9"/>
  <c r="AH9" s="1"/>
  <c r="AD9"/>
  <c r="AG9" s="1"/>
  <c r="AH8"/>
  <c r="AG8"/>
  <c r="AF8"/>
  <c r="AI8" s="1"/>
  <c r="AE8"/>
  <c r="AD8"/>
  <c r="AI7"/>
  <c r="AF7"/>
  <c r="AE7"/>
  <c r="AH7" s="1"/>
  <c r="AD7"/>
  <c r="AG7" s="1"/>
  <c r="AH6"/>
  <c r="AG6"/>
  <c r="AF6"/>
  <c r="AI6" s="1"/>
  <c r="AE6"/>
  <c r="AD6"/>
  <c r="AB120" i="81"/>
  <c r="AA120"/>
  <c r="Y120"/>
  <c r="X120"/>
  <c r="V120"/>
  <c r="U120"/>
  <c r="S120"/>
  <c r="R120"/>
  <c r="P120"/>
  <c r="O120"/>
  <c r="M120"/>
  <c r="L120"/>
  <c r="J120"/>
  <c r="I120"/>
  <c r="G120"/>
  <c r="F120"/>
  <c r="AB119"/>
  <c r="AA119"/>
  <c r="Y119"/>
  <c r="X119"/>
  <c r="V119"/>
  <c r="U119"/>
  <c r="S119"/>
  <c r="R119"/>
  <c r="P119"/>
  <c r="O119"/>
  <c r="M119"/>
  <c r="L119"/>
  <c r="J119"/>
  <c r="I119"/>
  <c r="G119"/>
  <c r="F119"/>
  <c r="AB118"/>
  <c r="AA118"/>
  <c r="Y118"/>
  <c r="X118"/>
  <c r="V118"/>
  <c r="U118"/>
  <c r="S118"/>
  <c r="R118"/>
  <c r="P118"/>
  <c r="O118"/>
  <c r="M118"/>
  <c r="L118"/>
  <c r="J118"/>
  <c r="I118"/>
  <c r="G118"/>
  <c r="F118"/>
  <c r="AB116"/>
  <c r="AA116"/>
  <c r="Y116"/>
  <c r="X116"/>
  <c r="V116"/>
  <c r="U116"/>
  <c r="S116"/>
  <c r="R116"/>
  <c r="P116"/>
  <c r="O116"/>
  <c r="M116"/>
  <c r="L116"/>
  <c r="J116"/>
  <c r="I116"/>
  <c r="G116"/>
  <c r="F116"/>
  <c r="AB115"/>
  <c r="AA115"/>
  <c r="Y115"/>
  <c r="X115"/>
  <c r="V115"/>
  <c r="U115"/>
  <c r="S115"/>
  <c r="R115"/>
  <c r="P115"/>
  <c r="O115"/>
  <c r="M115"/>
  <c r="L115"/>
  <c r="J115"/>
  <c r="I115"/>
  <c r="G115"/>
  <c r="F115"/>
  <c r="AB114"/>
  <c r="AA114"/>
  <c r="Y114"/>
  <c r="X114"/>
  <c r="V114"/>
  <c r="U114"/>
  <c r="S114"/>
  <c r="R114"/>
  <c r="P114"/>
  <c r="O114"/>
  <c r="M114"/>
  <c r="L114"/>
  <c r="J114"/>
  <c r="I114"/>
  <c r="G114"/>
  <c r="F114"/>
  <c r="AB112"/>
  <c r="AA112"/>
  <c r="Y112"/>
  <c r="X112"/>
  <c r="V112"/>
  <c r="U112"/>
  <c r="S112"/>
  <c r="R112"/>
  <c r="P112"/>
  <c r="O112"/>
  <c r="M112"/>
  <c r="L112"/>
  <c r="J112"/>
  <c r="I112"/>
  <c r="G112"/>
  <c r="F112"/>
  <c r="AB111"/>
  <c r="AA111"/>
  <c r="Y111"/>
  <c r="X111"/>
  <c r="V111"/>
  <c r="U111"/>
  <c r="S111"/>
  <c r="R111"/>
  <c r="P111"/>
  <c r="O111"/>
  <c r="M111"/>
  <c r="L111"/>
  <c r="J111"/>
  <c r="I111"/>
  <c r="G111"/>
  <c r="F111"/>
  <c r="AB110"/>
  <c r="AA110"/>
  <c r="Y110"/>
  <c r="Y113" s="1"/>
  <c r="X110"/>
  <c r="V110"/>
  <c r="U110"/>
  <c r="S110"/>
  <c r="R110"/>
  <c r="P110"/>
  <c r="O110"/>
  <c r="M110"/>
  <c r="L110"/>
  <c r="J110"/>
  <c r="I110"/>
  <c r="G110"/>
  <c r="F110"/>
  <c r="AB108"/>
  <c r="AA108"/>
  <c r="Y108"/>
  <c r="X108"/>
  <c r="V108"/>
  <c r="U108"/>
  <c r="S108"/>
  <c r="R108"/>
  <c r="P108"/>
  <c r="O108"/>
  <c r="M108"/>
  <c r="L108"/>
  <c r="J108"/>
  <c r="I108"/>
  <c r="G108"/>
  <c r="F108"/>
  <c r="AB107"/>
  <c r="AA107"/>
  <c r="Y107"/>
  <c r="X107"/>
  <c r="V107"/>
  <c r="U107"/>
  <c r="S107"/>
  <c r="R107"/>
  <c r="P107"/>
  <c r="O107"/>
  <c r="M107"/>
  <c r="L107"/>
  <c r="J107"/>
  <c r="I107"/>
  <c r="G107"/>
  <c r="F107"/>
  <c r="AB106"/>
  <c r="AA106"/>
  <c r="Y106"/>
  <c r="X106"/>
  <c r="V106"/>
  <c r="U106"/>
  <c r="S106"/>
  <c r="R106"/>
  <c r="P106"/>
  <c r="O106"/>
  <c r="M106"/>
  <c r="L106"/>
  <c r="J106"/>
  <c r="I106"/>
  <c r="G106"/>
  <c r="F106"/>
  <c r="AB104"/>
  <c r="AA104"/>
  <c r="Y104"/>
  <c r="X104"/>
  <c r="V104"/>
  <c r="U104"/>
  <c r="S104"/>
  <c r="R104"/>
  <c r="P104"/>
  <c r="O104"/>
  <c r="M104"/>
  <c r="L104"/>
  <c r="J104"/>
  <c r="I104"/>
  <c r="G104"/>
  <c r="F104"/>
  <c r="AB103"/>
  <c r="AA103"/>
  <c r="Y103"/>
  <c r="X103"/>
  <c r="V103"/>
  <c r="U103"/>
  <c r="S103"/>
  <c r="R103"/>
  <c r="P103"/>
  <c r="O103"/>
  <c r="M103"/>
  <c r="L103"/>
  <c r="J103"/>
  <c r="I103"/>
  <c r="G103"/>
  <c r="F103"/>
  <c r="AB102"/>
  <c r="AA102"/>
  <c r="Y102"/>
  <c r="X102"/>
  <c r="V102"/>
  <c r="U102"/>
  <c r="S102"/>
  <c r="R102"/>
  <c r="P102"/>
  <c r="O102"/>
  <c r="M102"/>
  <c r="L102"/>
  <c r="J102"/>
  <c r="I102"/>
  <c r="G102"/>
  <c r="F102"/>
  <c r="AB100"/>
  <c r="AA100"/>
  <c r="Y100"/>
  <c r="X100"/>
  <c r="V100"/>
  <c r="U100"/>
  <c r="S100"/>
  <c r="R100"/>
  <c r="P100"/>
  <c r="O100"/>
  <c r="M100"/>
  <c r="L100"/>
  <c r="J100"/>
  <c r="I100"/>
  <c r="G100"/>
  <c r="F100"/>
  <c r="AB99"/>
  <c r="AA99"/>
  <c r="Y99"/>
  <c r="X99"/>
  <c r="V99"/>
  <c r="U99"/>
  <c r="S99"/>
  <c r="R99"/>
  <c r="P99"/>
  <c r="O99"/>
  <c r="M99"/>
  <c r="L99"/>
  <c r="J99"/>
  <c r="I99"/>
  <c r="G99"/>
  <c r="AB98"/>
  <c r="AA98"/>
  <c r="Y98"/>
  <c r="X98"/>
  <c r="V98"/>
  <c r="U98"/>
  <c r="S98"/>
  <c r="R98"/>
  <c r="P98"/>
  <c r="O98"/>
  <c r="M98"/>
  <c r="L98"/>
  <c r="J98"/>
  <c r="I98"/>
  <c r="G98"/>
  <c r="F98"/>
  <c r="AB96"/>
  <c r="AA96"/>
  <c r="Y96"/>
  <c r="X96"/>
  <c r="V96"/>
  <c r="U96"/>
  <c r="S96"/>
  <c r="R96"/>
  <c r="P96"/>
  <c r="O96"/>
  <c r="M96"/>
  <c r="L96"/>
  <c r="J96"/>
  <c r="I96"/>
  <c r="G96"/>
  <c r="F96"/>
  <c r="AB95"/>
  <c r="AA95"/>
  <c r="Y95"/>
  <c r="X95"/>
  <c r="V95"/>
  <c r="U95"/>
  <c r="S95"/>
  <c r="R95"/>
  <c r="P95"/>
  <c r="O95"/>
  <c r="M95"/>
  <c r="L95"/>
  <c r="J95"/>
  <c r="I95"/>
  <c r="G95"/>
  <c r="F95"/>
  <c r="AB94"/>
  <c r="AA94"/>
  <c r="Y94"/>
  <c r="X94"/>
  <c r="V94"/>
  <c r="U94"/>
  <c r="S94"/>
  <c r="R94"/>
  <c r="P94"/>
  <c r="O94"/>
  <c r="M94"/>
  <c r="L94"/>
  <c r="J94"/>
  <c r="I94"/>
  <c r="G94"/>
  <c r="F94"/>
  <c r="AB92"/>
  <c r="AA92"/>
  <c r="Y92"/>
  <c r="X92"/>
  <c r="V92"/>
  <c r="U92"/>
  <c r="S92"/>
  <c r="R92"/>
  <c r="P92"/>
  <c r="O92"/>
  <c r="M92"/>
  <c r="L92"/>
  <c r="J92"/>
  <c r="I92"/>
  <c r="G92"/>
  <c r="F92"/>
  <c r="AB91"/>
  <c r="AA91"/>
  <c r="Y91"/>
  <c r="X91"/>
  <c r="V91"/>
  <c r="U91"/>
  <c r="S91"/>
  <c r="R91"/>
  <c r="P91"/>
  <c r="O91"/>
  <c r="M91"/>
  <c r="L91"/>
  <c r="J91"/>
  <c r="I91"/>
  <c r="G91"/>
  <c r="F91"/>
  <c r="AB90"/>
  <c r="AA90"/>
  <c r="Y90"/>
  <c r="Y93" s="1"/>
  <c r="X90"/>
  <c r="V90"/>
  <c r="U90"/>
  <c r="S90"/>
  <c r="S93" s="1"/>
  <c r="R90"/>
  <c r="P90"/>
  <c r="O90"/>
  <c r="M90"/>
  <c r="L90"/>
  <c r="J90"/>
  <c r="I90"/>
  <c r="G90"/>
  <c r="G93" s="1"/>
  <c r="F90"/>
  <c r="AB88"/>
  <c r="AA88"/>
  <c r="Y88"/>
  <c r="X88"/>
  <c r="V88"/>
  <c r="U88"/>
  <c r="S88"/>
  <c r="R88"/>
  <c r="P88"/>
  <c r="O88"/>
  <c r="M88"/>
  <c r="L88"/>
  <c r="J88"/>
  <c r="I88"/>
  <c r="G88"/>
  <c r="F88"/>
  <c r="AB87"/>
  <c r="AA87"/>
  <c r="Y87"/>
  <c r="X87"/>
  <c r="V87"/>
  <c r="U87"/>
  <c r="S87"/>
  <c r="R87"/>
  <c r="P87"/>
  <c r="O87"/>
  <c r="M87"/>
  <c r="L87"/>
  <c r="J87"/>
  <c r="I87"/>
  <c r="G87"/>
  <c r="F87"/>
  <c r="AB86"/>
  <c r="AA86"/>
  <c r="Y86"/>
  <c r="X86"/>
  <c r="V86"/>
  <c r="U86"/>
  <c r="S86"/>
  <c r="R86"/>
  <c r="P86"/>
  <c r="O86"/>
  <c r="M86"/>
  <c r="L86"/>
  <c r="J86"/>
  <c r="I86"/>
  <c r="G86"/>
  <c r="F86"/>
  <c r="AB84"/>
  <c r="AA84"/>
  <c r="Y84"/>
  <c r="X84"/>
  <c r="V84"/>
  <c r="U84"/>
  <c r="S84"/>
  <c r="R84"/>
  <c r="P84"/>
  <c r="O84"/>
  <c r="M84"/>
  <c r="L84"/>
  <c r="J84"/>
  <c r="I84"/>
  <c r="G84"/>
  <c r="F84"/>
  <c r="AB83"/>
  <c r="AA83"/>
  <c r="Y83"/>
  <c r="X83"/>
  <c r="V83"/>
  <c r="U83"/>
  <c r="S83"/>
  <c r="R83"/>
  <c r="P83"/>
  <c r="O83"/>
  <c r="M83"/>
  <c r="L83"/>
  <c r="J83"/>
  <c r="I83"/>
  <c r="G83"/>
  <c r="F83"/>
  <c r="AB82"/>
  <c r="AA82"/>
  <c r="Y82"/>
  <c r="X82"/>
  <c r="V82"/>
  <c r="V85" s="1"/>
  <c r="U82"/>
  <c r="S82"/>
  <c r="R82"/>
  <c r="P82"/>
  <c r="P85" s="1"/>
  <c r="O82"/>
  <c r="M82"/>
  <c r="L82"/>
  <c r="J82"/>
  <c r="I82"/>
  <c r="G82"/>
  <c r="F82"/>
  <c r="F85" s="1"/>
  <c r="AB80"/>
  <c r="AA80"/>
  <c r="Y80"/>
  <c r="X80"/>
  <c r="V80"/>
  <c r="U80"/>
  <c r="S80"/>
  <c r="R80"/>
  <c r="P80"/>
  <c r="O80"/>
  <c r="M80"/>
  <c r="L80"/>
  <c r="J80"/>
  <c r="I80"/>
  <c r="G80"/>
  <c r="F80"/>
  <c r="AB79"/>
  <c r="AA79"/>
  <c r="Y79"/>
  <c r="X79"/>
  <c r="V79"/>
  <c r="U79"/>
  <c r="S79"/>
  <c r="R79"/>
  <c r="P79"/>
  <c r="O79"/>
  <c r="M79"/>
  <c r="L79"/>
  <c r="J79"/>
  <c r="I79"/>
  <c r="G79"/>
  <c r="F79"/>
  <c r="AB78"/>
  <c r="AA78"/>
  <c r="Y78"/>
  <c r="X78"/>
  <c r="V78"/>
  <c r="U78"/>
  <c r="U81" s="1"/>
  <c r="S78"/>
  <c r="R78"/>
  <c r="P78"/>
  <c r="O78"/>
  <c r="M78"/>
  <c r="L78"/>
  <c r="J78"/>
  <c r="I78"/>
  <c r="G78"/>
  <c r="F78"/>
  <c r="AB76"/>
  <c r="AA76"/>
  <c r="Y76"/>
  <c r="X76"/>
  <c r="V76"/>
  <c r="U76"/>
  <c r="S76"/>
  <c r="R76"/>
  <c r="P76"/>
  <c r="O76"/>
  <c r="M76"/>
  <c r="L76"/>
  <c r="J76"/>
  <c r="I76"/>
  <c r="G76"/>
  <c r="F76"/>
  <c r="AB75"/>
  <c r="AA75"/>
  <c r="Y75"/>
  <c r="X75"/>
  <c r="V75"/>
  <c r="U75"/>
  <c r="S75"/>
  <c r="R75"/>
  <c r="P75"/>
  <c r="O75"/>
  <c r="M75"/>
  <c r="L75"/>
  <c r="J75"/>
  <c r="I75"/>
  <c r="G75"/>
  <c r="F75"/>
  <c r="AB74"/>
  <c r="AA74"/>
  <c r="Y74"/>
  <c r="X74"/>
  <c r="V74"/>
  <c r="U74"/>
  <c r="S74"/>
  <c r="R74"/>
  <c r="P74"/>
  <c r="O74"/>
  <c r="M74"/>
  <c r="L74"/>
  <c r="J74"/>
  <c r="I74"/>
  <c r="G74"/>
  <c r="F74"/>
  <c r="AB72"/>
  <c r="AA72"/>
  <c r="Y72"/>
  <c r="X72"/>
  <c r="V72"/>
  <c r="U72"/>
  <c r="S72"/>
  <c r="R72"/>
  <c r="P72"/>
  <c r="O72"/>
  <c r="M72"/>
  <c r="L72"/>
  <c r="J72"/>
  <c r="I72"/>
  <c r="G72"/>
  <c r="F72"/>
  <c r="AB71"/>
  <c r="AA71"/>
  <c r="Y71"/>
  <c r="X71"/>
  <c r="V71"/>
  <c r="U71"/>
  <c r="S71"/>
  <c r="R71"/>
  <c r="P71"/>
  <c r="O71"/>
  <c r="M71"/>
  <c r="L71"/>
  <c r="J71"/>
  <c r="I71"/>
  <c r="G71"/>
  <c r="F71"/>
  <c r="AB70"/>
  <c r="AA70"/>
  <c r="Y70"/>
  <c r="X70"/>
  <c r="V70"/>
  <c r="U70"/>
  <c r="S70"/>
  <c r="S73" s="1"/>
  <c r="R70"/>
  <c r="R73" s="1"/>
  <c r="P70"/>
  <c r="O70"/>
  <c r="M70"/>
  <c r="M73" s="1"/>
  <c r="L70"/>
  <c r="J70"/>
  <c r="I70"/>
  <c r="G70"/>
  <c r="G73" s="1"/>
  <c r="F70"/>
  <c r="AB68"/>
  <c r="AA68"/>
  <c r="Y68"/>
  <c r="X68"/>
  <c r="V68"/>
  <c r="U68"/>
  <c r="S68"/>
  <c r="R68"/>
  <c r="P68"/>
  <c r="O68"/>
  <c r="M68"/>
  <c r="L68"/>
  <c r="J68"/>
  <c r="I68"/>
  <c r="G68"/>
  <c r="F68"/>
  <c r="AB67"/>
  <c r="AA67"/>
  <c r="Y67"/>
  <c r="X67"/>
  <c r="V67"/>
  <c r="U67"/>
  <c r="S67"/>
  <c r="R67"/>
  <c r="P67"/>
  <c r="O67"/>
  <c r="M67"/>
  <c r="L67"/>
  <c r="J67"/>
  <c r="I67"/>
  <c r="G67"/>
  <c r="F67"/>
  <c r="AB66"/>
  <c r="AA66"/>
  <c r="Y66"/>
  <c r="X66"/>
  <c r="V66"/>
  <c r="U66"/>
  <c r="S66"/>
  <c r="R66"/>
  <c r="P66"/>
  <c r="O66"/>
  <c r="M66"/>
  <c r="L66"/>
  <c r="J66"/>
  <c r="I66"/>
  <c r="G66"/>
  <c r="F66"/>
  <c r="AB64"/>
  <c r="AA64"/>
  <c r="Y64"/>
  <c r="X64"/>
  <c r="V64"/>
  <c r="U64"/>
  <c r="S64"/>
  <c r="R64"/>
  <c r="P64"/>
  <c r="O64"/>
  <c r="M64"/>
  <c r="L64"/>
  <c r="J64"/>
  <c r="I64"/>
  <c r="G64"/>
  <c r="F64"/>
  <c r="AB63"/>
  <c r="AA63"/>
  <c r="Y63"/>
  <c r="X63"/>
  <c r="V63"/>
  <c r="U63"/>
  <c r="S63"/>
  <c r="R63"/>
  <c r="P63"/>
  <c r="O63"/>
  <c r="M63"/>
  <c r="L63"/>
  <c r="J63"/>
  <c r="I63"/>
  <c r="G63"/>
  <c r="F63"/>
  <c r="AB62"/>
  <c r="AA62"/>
  <c r="AA65" s="1"/>
  <c r="Y62"/>
  <c r="Y65" s="1"/>
  <c r="X62"/>
  <c r="V62"/>
  <c r="U62"/>
  <c r="U65" s="1"/>
  <c r="S62"/>
  <c r="S65" s="1"/>
  <c r="R62"/>
  <c r="P62"/>
  <c r="O62"/>
  <c r="O65" s="1"/>
  <c r="M62"/>
  <c r="M65" s="1"/>
  <c r="L62"/>
  <c r="J62"/>
  <c r="I62"/>
  <c r="I65" s="1"/>
  <c r="G62"/>
  <c r="G65" s="1"/>
  <c r="F62"/>
  <c r="AB60"/>
  <c r="AA60"/>
  <c r="Y60"/>
  <c r="X60"/>
  <c r="V60"/>
  <c r="U60"/>
  <c r="S60"/>
  <c r="R60"/>
  <c r="P60"/>
  <c r="O60"/>
  <c r="M60"/>
  <c r="L60"/>
  <c r="J60"/>
  <c r="I60"/>
  <c r="G60"/>
  <c r="F60"/>
  <c r="AB59"/>
  <c r="AA59"/>
  <c r="Y59"/>
  <c r="X59"/>
  <c r="V59"/>
  <c r="U59"/>
  <c r="S59"/>
  <c r="R59"/>
  <c r="P59"/>
  <c r="O59"/>
  <c r="M59"/>
  <c r="L59"/>
  <c r="J59"/>
  <c r="I59"/>
  <c r="G59"/>
  <c r="F59"/>
  <c r="AB58"/>
  <c r="AA58"/>
  <c r="Y58"/>
  <c r="X58"/>
  <c r="V58"/>
  <c r="U58"/>
  <c r="S58"/>
  <c r="R58"/>
  <c r="P58"/>
  <c r="O58"/>
  <c r="M58"/>
  <c r="L58"/>
  <c r="J58"/>
  <c r="I58"/>
  <c r="G58"/>
  <c r="F58"/>
  <c r="AB56"/>
  <c r="AA56"/>
  <c r="Y56"/>
  <c r="X56"/>
  <c r="V56"/>
  <c r="U56"/>
  <c r="S56"/>
  <c r="R56"/>
  <c r="P56"/>
  <c r="O56"/>
  <c r="M56"/>
  <c r="L56"/>
  <c r="J56"/>
  <c r="I56"/>
  <c r="G56"/>
  <c r="F56"/>
  <c r="AB55"/>
  <c r="AA55"/>
  <c r="Y55"/>
  <c r="X55"/>
  <c r="V55"/>
  <c r="U55"/>
  <c r="S55"/>
  <c r="R55"/>
  <c r="P55"/>
  <c r="O55"/>
  <c r="M55"/>
  <c r="L55"/>
  <c r="J55"/>
  <c r="I55"/>
  <c r="G55"/>
  <c r="AB54"/>
  <c r="AA54"/>
  <c r="Y54"/>
  <c r="X54"/>
  <c r="V54"/>
  <c r="U54"/>
  <c r="S54"/>
  <c r="R54"/>
  <c r="P54"/>
  <c r="O54"/>
  <c r="M54"/>
  <c r="L54"/>
  <c r="J54"/>
  <c r="I54"/>
  <c r="G54"/>
  <c r="F54"/>
  <c r="AB52"/>
  <c r="AA52"/>
  <c r="Y52"/>
  <c r="X52"/>
  <c r="V52"/>
  <c r="U52"/>
  <c r="S52"/>
  <c r="R52"/>
  <c r="P52"/>
  <c r="O52"/>
  <c r="M52"/>
  <c r="L52"/>
  <c r="J52"/>
  <c r="I52"/>
  <c r="G52"/>
  <c r="F52"/>
  <c r="AB51"/>
  <c r="AA51"/>
  <c r="Y51"/>
  <c r="X51"/>
  <c r="V51"/>
  <c r="U51"/>
  <c r="S51"/>
  <c r="R51"/>
  <c r="P51"/>
  <c r="O51"/>
  <c r="M51"/>
  <c r="L51"/>
  <c r="J51"/>
  <c r="I51"/>
  <c r="G51"/>
  <c r="F51"/>
  <c r="AB50"/>
  <c r="AA50"/>
  <c r="AA53" s="1"/>
  <c r="Y50"/>
  <c r="Y53" s="1"/>
  <c r="X50"/>
  <c r="V50"/>
  <c r="U50"/>
  <c r="S50"/>
  <c r="S53" s="1"/>
  <c r="R50"/>
  <c r="P50"/>
  <c r="O50"/>
  <c r="O53" s="1"/>
  <c r="M50"/>
  <c r="M53" s="1"/>
  <c r="L50"/>
  <c r="J50"/>
  <c r="I50"/>
  <c r="G50"/>
  <c r="G53" s="1"/>
  <c r="F50"/>
  <c r="AB48"/>
  <c r="AA48"/>
  <c r="Y48"/>
  <c r="X48"/>
  <c r="V48"/>
  <c r="U48"/>
  <c r="S48"/>
  <c r="R48"/>
  <c r="P48"/>
  <c r="O48"/>
  <c r="M48"/>
  <c r="L48"/>
  <c r="J48"/>
  <c r="I48"/>
  <c r="G48"/>
  <c r="F48"/>
  <c r="AB47"/>
  <c r="AA47"/>
  <c r="Y47"/>
  <c r="X47"/>
  <c r="V47"/>
  <c r="U47"/>
  <c r="S47"/>
  <c r="R47"/>
  <c r="P47"/>
  <c r="O47"/>
  <c r="M47"/>
  <c r="L47"/>
  <c r="J47"/>
  <c r="I47"/>
  <c r="G47"/>
  <c r="F47"/>
  <c r="AB46"/>
  <c r="AA46"/>
  <c r="Y46"/>
  <c r="X46"/>
  <c r="V46"/>
  <c r="U46"/>
  <c r="S46"/>
  <c r="R46"/>
  <c r="P46"/>
  <c r="O46"/>
  <c r="M46"/>
  <c r="L46"/>
  <c r="J46"/>
  <c r="I46"/>
  <c r="G46"/>
  <c r="F46"/>
  <c r="AB44"/>
  <c r="AA44"/>
  <c r="Y44"/>
  <c r="X44"/>
  <c r="V44"/>
  <c r="U44"/>
  <c r="S44"/>
  <c r="R44"/>
  <c r="P44"/>
  <c r="O44"/>
  <c r="M44"/>
  <c r="L44"/>
  <c r="J44"/>
  <c r="I44"/>
  <c r="G44"/>
  <c r="F44"/>
  <c r="AB43"/>
  <c r="AA43"/>
  <c r="Y43"/>
  <c r="X43"/>
  <c r="V43"/>
  <c r="U43"/>
  <c r="S43"/>
  <c r="R43"/>
  <c r="P43"/>
  <c r="O43"/>
  <c r="M43"/>
  <c r="L43"/>
  <c r="J43"/>
  <c r="I43"/>
  <c r="G43"/>
  <c r="F43"/>
  <c r="AB42"/>
  <c r="AA42"/>
  <c r="Y42"/>
  <c r="X42"/>
  <c r="V42"/>
  <c r="U42"/>
  <c r="S42"/>
  <c r="R42"/>
  <c r="P42"/>
  <c r="O42"/>
  <c r="M42"/>
  <c r="L42"/>
  <c r="J42"/>
  <c r="I42"/>
  <c r="G42"/>
  <c r="F42"/>
  <c r="AB40"/>
  <c r="AA40"/>
  <c r="Y40"/>
  <c r="X40"/>
  <c r="V40"/>
  <c r="U40"/>
  <c r="S40"/>
  <c r="R40"/>
  <c r="P40"/>
  <c r="O40"/>
  <c r="M40"/>
  <c r="L40"/>
  <c r="J40"/>
  <c r="I40"/>
  <c r="G40"/>
  <c r="F40"/>
  <c r="AB39"/>
  <c r="AA39"/>
  <c r="Y39"/>
  <c r="X39"/>
  <c r="V39"/>
  <c r="U39"/>
  <c r="S39"/>
  <c r="R39"/>
  <c r="P39"/>
  <c r="O39"/>
  <c r="M39"/>
  <c r="L39"/>
  <c r="J39"/>
  <c r="I39"/>
  <c r="G39"/>
  <c r="F39"/>
  <c r="AB38"/>
  <c r="AA38"/>
  <c r="Y38"/>
  <c r="X38"/>
  <c r="V38"/>
  <c r="U38"/>
  <c r="S38"/>
  <c r="R38"/>
  <c r="P38"/>
  <c r="O38"/>
  <c r="M38"/>
  <c r="L38"/>
  <c r="J38"/>
  <c r="I38"/>
  <c r="G38"/>
  <c r="F38"/>
  <c r="AB36"/>
  <c r="AA36"/>
  <c r="Y36"/>
  <c r="X36"/>
  <c r="V36"/>
  <c r="U36"/>
  <c r="S36"/>
  <c r="R36"/>
  <c r="P36"/>
  <c r="O36"/>
  <c r="M36"/>
  <c r="L36"/>
  <c r="J36"/>
  <c r="I36"/>
  <c r="G36"/>
  <c r="F36"/>
  <c r="AB35"/>
  <c r="AA35"/>
  <c r="Y35"/>
  <c r="X35"/>
  <c r="V35"/>
  <c r="U35"/>
  <c r="S35"/>
  <c r="R35"/>
  <c r="P35"/>
  <c r="O35"/>
  <c r="M35"/>
  <c r="L35"/>
  <c r="J35"/>
  <c r="I35"/>
  <c r="G35"/>
  <c r="F35"/>
  <c r="AB34"/>
  <c r="AA34"/>
  <c r="Y34"/>
  <c r="X34"/>
  <c r="V34"/>
  <c r="U34"/>
  <c r="S34"/>
  <c r="R34"/>
  <c r="P34"/>
  <c r="O34"/>
  <c r="M34"/>
  <c r="L34"/>
  <c r="J34"/>
  <c r="I34"/>
  <c r="G34"/>
  <c r="F34"/>
  <c r="AB32"/>
  <c r="AA32"/>
  <c r="Y32"/>
  <c r="X32"/>
  <c r="V32"/>
  <c r="U32"/>
  <c r="S32"/>
  <c r="R32"/>
  <c r="P32"/>
  <c r="O32"/>
  <c r="M32"/>
  <c r="L32"/>
  <c r="J32"/>
  <c r="I32"/>
  <c r="G32"/>
  <c r="F32"/>
  <c r="AB31"/>
  <c r="AA31"/>
  <c r="Y31"/>
  <c r="X31"/>
  <c r="V31"/>
  <c r="U31"/>
  <c r="S31"/>
  <c r="R31"/>
  <c r="P31"/>
  <c r="O31"/>
  <c r="M31"/>
  <c r="L31"/>
  <c r="J31"/>
  <c r="I31"/>
  <c r="G31"/>
  <c r="F31"/>
  <c r="AB30"/>
  <c r="AA30"/>
  <c r="Y30"/>
  <c r="X30"/>
  <c r="V30"/>
  <c r="U30"/>
  <c r="S30"/>
  <c r="S33" s="1"/>
  <c r="R30"/>
  <c r="R33" s="1"/>
  <c r="P30"/>
  <c r="O30"/>
  <c r="M30"/>
  <c r="M33" s="1"/>
  <c r="L30"/>
  <c r="J30"/>
  <c r="I30"/>
  <c r="G30"/>
  <c r="G33" s="1"/>
  <c r="F30"/>
  <c r="AB28"/>
  <c r="AA28"/>
  <c r="Y28"/>
  <c r="X28"/>
  <c r="V28"/>
  <c r="U28"/>
  <c r="S28"/>
  <c r="R28"/>
  <c r="P28"/>
  <c r="O28"/>
  <c r="M28"/>
  <c r="L28"/>
  <c r="J28"/>
  <c r="I28"/>
  <c r="G28"/>
  <c r="F28"/>
  <c r="AB27"/>
  <c r="AA27"/>
  <c r="Y27"/>
  <c r="X27"/>
  <c r="V27"/>
  <c r="U27"/>
  <c r="S27"/>
  <c r="R27"/>
  <c r="P27"/>
  <c r="O27"/>
  <c r="M27"/>
  <c r="L27"/>
  <c r="J27"/>
  <c r="I27"/>
  <c r="G27"/>
  <c r="F27"/>
  <c r="AB26"/>
  <c r="AB29" s="1"/>
  <c r="AA26"/>
  <c r="Y26"/>
  <c r="X26"/>
  <c r="V26"/>
  <c r="V29" s="1"/>
  <c r="U26"/>
  <c r="S26"/>
  <c r="R26"/>
  <c r="R29" s="1"/>
  <c r="P26"/>
  <c r="O26"/>
  <c r="M26"/>
  <c r="M29" s="1"/>
  <c r="L26"/>
  <c r="J26"/>
  <c r="I26"/>
  <c r="G26"/>
  <c r="G29" s="1"/>
  <c r="F26"/>
  <c r="AB24"/>
  <c r="AA24"/>
  <c r="Y24"/>
  <c r="X24"/>
  <c r="V24"/>
  <c r="U24"/>
  <c r="S24"/>
  <c r="R24"/>
  <c r="P24"/>
  <c r="O24"/>
  <c r="M24"/>
  <c r="L24"/>
  <c r="J24"/>
  <c r="I24"/>
  <c r="G24"/>
  <c r="F24"/>
  <c r="AB23"/>
  <c r="AA23"/>
  <c r="Y23"/>
  <c r="X23"/>
  <c r="V23"/>
  <c r="U23"/>
  <c r="S23"/>
  <c r="R23"/>
  <c r="P23"/>
  <c r="O23"/>
  <c r="M23"/>
  <c r="L23"/>
  <c r="J23"/>
  <c r="I23"/>
  <c r="G23"/>
  <c r="F23"/>
  <c r="AB22"/>
  <c r="AA22"/>
  <c r="Y22"/>
  <c r="X22"/>
  <c r="V22"/>
  <c r="U22"/>
  <c r="S22"/>
  <c r="R22"/>
  <c r="P22"/>
  <c r="O22"/>
  <c r="M22"/>
  <c r="M25" s="1"/>
  <c r="L22"/>
  <c r="J22"/>
  <c r="I22"/>
  <c r="G22"/>
  <c r="F22"/>
  <c r="AB20"/>
  <c r="AA20"/>
  <c r="Y20"/>
  <c r="X20"/>
  <c r="V20"/>
  <c r="U20"/>
  <c r="S20"/>
  <c r="R20"/>
  <c r="P20"/>
  <c r="O20"/>
  <c r="M20"/>
  <c r="L20"/>
  <c r="J20"/>
  <c r="I20"/>
  <c r="G20"/>
  <c r="F20"/>
  <c r="AB19"/>
  <c r="AA19"/>
  <c r="Y19"/>
  <c r="X19"/>
  <c r="V19"/>
  <c r="U19"/>
  <c r="S19"/>
  <c r="R19"/>
  <c r="P19"/>
  <c r="O19"/>
  <c r="M19"/>
  <c r="L19"/>
  <c r="J19"/>
  <c r="I19"/>
  <c r="G19"/>
  <c r="F19"/>
  <c r="AB18"/>
  <c r="AA18"/>
  <c r="Y18"/>
  <c r="X18"/>
  <c r="V18"/>
  <c r="U18"/>
  <c r="S18"/>
  <c r="R18"/>
  <c r="P18"/>
  <c r="O18"/>
  <c r="M18"/>
  <c r="L18"/>
  <c r="J18"/>
  <c r="I18"/>
  <c r="G18"/>
  <c r="F18"/>
  <c r="F21" s="1"/>
  <c r="AB16"/>
  <c r="AA16"/>
  <c r="Y16"/>
  <c r="X16"/>
  <c r="V16"/>
  <c r="U16"/>
  <c r="S16"/>
  <c r="R16"/>
  <c r="P16"/>
  <c r="O16"/>
  <c r="M16"/>
  <c r="L16"/>
  <c r="J16"/>
  <c r="I16"/>
  <c r="G16"/>
  <c r="F16"/>
  <c r="AB15"/>
  <c r="AA15"/>
  <c r="Y15"/>
  <c r="X15"/>
  <c r="V15"/>
  <c r="U15"/>
  <c r="S15"/>
  <c r="R15"/>
  <c r="P15"/>
  <c r="O15"/>
  <c r="M15"/>
  <c r="L15"/>
  <c r="J15"/>
  <c r="I15"/>
  <c r="G15"/>
  <c r="F15"/>
  <c r="AB14"/>
  <c r="AA14"/>
  <c r="Y14"/>
  <c r="X14"/>
  <c r="V14"/>
  <c r="U14"/>
  <c r="S14"/>
  <c r="R14"/>
  <c r="P14"/>
  <c r="O14"/>
  <c r="M14"/>
  <c r="L14"/>
  <c r="J14"/>
  <c r="I14"/>
  <c r="G14"/>
  <c r="F14"/>
  <c r="AB12"/>
  <c r="AA12"/>
  <c r="Y12"/>
  <c r="X12"/>
  <c r="V12"/>
  <c r="U12"/>
  <c r="S12"/>
  <c r="R12"/>
  <c r="P12"/>
  <c r="O12"/>
  <c r="M12"/>
  <c r="L12"/>
  <c r="J12"/>
  <c r="I12"/>
  <c r="G12"/>
  <c r="F12"/>
  <c r="AB11"/>
  <c r="AA11"/>
  <c r="Y11"/>
  <c r="X11"/>
  <c r="V11"/>
  <c r="U11"/>
  <c r="S11"/>
  <c r="R11"/>
  <c r="P11"/>
  <c r="O11"/>
  <c r="M11"/>
  <c r="L11"/>
  <c r="J11"/>
  <c r="I11"/>
  <c r="G11"/>
  <c r="F11"/>
  <c r="AB10"/>
  <c r="AA10"/>
  <c r="Y10"/>
  <c r="X10"/>
  <c r="V10"/>
  <c r="U10"/>
  <c r="S10"/>
  <c r="R10"/>
  <c r="P10"/>
  <c r="O10"/>
  <c r="M10"/>
  <c r="L10"/>
  <c r="J10"/>
  <c r="I10"/>
  <c r="G10"/>
  <c r="F10"/>
  <c r="AB8"/>
  <c r="AA8"/>
  <c r="AB7"/>
  <c r="AA7"/>
  <c r="AB6"/>
  <c r="AA6"/>
  <c r="Y8"/>
  <c r="X8"/>
  <c r="Y7"/>
  <c r="X7"/>
  <c r="Y6"/>
  <c r="X6"/>
  <c r="V8"/>
  <c r="U8"/>
  <c r="V7"/>
  <c r="U7"/>
  <c r="V6"/>
  <c r="W6" s="1"/>
  <c r="U6"/>
  <c r="S8"/>
  <c r="R8"/>
  <c r="S7"/>
  <c r="R7"/>
  <c r="S6"/>
  <c r="R6"/>
  <c r="P8"/>
  <c r="O8"/>
  <c r="P7"/>
  <c r="O7"/>
  <c r="P6"/>
  <c r="O6"/>
  <c r="M8"/>
  <c r="L8"/>
  <c r="M7"/>
  <c r="L7"/>
  <c r="M6"/>
  <c r="L6"/>
  <c r="J8"/>
  <c r="I8"/>
  <c r="J7"/>
  <c r="I7"/>
  <c r="J6"/>
  <c r="I6"/>
  <c r="G6"/>
  <c r="G7"/>
  <c r="G8"/>
  <c r="F7"/>
  <c r="F8"/>
  <c r="Z55" l="1"/>
  <c r="N67"/>
  <c r="Z78"/>
  <c r="Z87"/>
  <c r="AC115"/>
  <c r="Q67"/>
  <c r="W67"/>
  <c r="K68"/>
  <c r="AC68"/>
  <c r="Q74"/>
  <c r="Q77" s="1"/>
  <c r="Q75"/>
  <c r="K76"/>
  <c r="Q78"/>
  <c r="K79"/>
  <c r="Q10"/>
  <c r="Q11"/>
  <c r="K12"/>
  <c r="Q42"/>
  <c r="H100"/>
  <c r="N100"/>
  <c r="H102"/>
  <c r="Z104"/>
  <c r="N39"/>
  <c r="AC99"/>
  <c r="Q112"/>
  <c r="AC112"/>
  <c r="Z6"/>
  <c r="N12"/>
  <c r="Z12"/>
  <c r="N16"/>
  <c r="N19"/>
  <c r="Z19"/>
  <c r="N43"/>
  <c r="H52"/>
  <c r="T52"/>
  <c r="W108"/>
  <c r="AC114"/>
  <c r="N92"/>
  <c r="T92"/>
  <c r="Z92"/>
  <c r="T98"/>
  <c r="H116"/>
  <c r="N116"/>
  <c r="N118"/>
  <c r="Z119"/>
  <c r="T14"/>
  <c r="H19"/>
  <c r="Z46"/>
  <c r="H48"/>
  <c r="N52"/>
  <c r="Z52"/>
  <c r="T54"/>
  <c r="AC104"/>
  <c r="Q106"/>
  <c r="K107"/>
  <c r="W114"/>
  <c r="W56"/>
  <c r="AC91"/>
  <c r="AB21"/>
  <c r="AC19"/>
  <c r="W20"/>
  <c r="AC23"/>
  <c r="W28"/>
  <c r="AC28"/>
  <c r="Q34"/>
  <c r="K35"/>
  <c r="Q36"/>
  <c r="W36"/>
  <c r="Q39"/>
  <c r="W39"/>
  <c r="K40"/>
  <c r="AC40"/>
  <c r="N79"/>
  <c r="H80"/>
  <c r="N83"/>
  <c r="N86"/>
  <c r="AC119"/>
  <c r="K120"/>
  <c r="Z7"/>
  <c r="Y9"/>
  <c r="N24"/>
  <c r="T24"/>
  <c r="Z24"/>
  <c r="T28"/>
  <c r="T32"/>
  <c r="N34"/>
  <c r="T36"/>
  <c r="Z56"/>
  <c r="N58"/>
  <c r="H64"/>
  <c r="T64"/>
  <c r="N66"/>
  <c r="Z66"/>
  <c r="Q83"/>
  <c r="K84"/>
  <c r="W84"/>
  <c r="K86"/>
  <c r="Q86"/>
  <c r="K87"/>
  <c r="Q88"/>
  <c r="W88"/>
  <c r="Z95"/>
  <c r="W99"/>
  <c r="T114"/>
  <c r="Z11"/>
  <c r="J17"/>
  <c r="P17"/>
  <c r="AC14"/>
  <c r="Q15"/>
  <c r="AC15"/>
  <c r="K16"/>
  <c r="H22"/>
  <c r="N23"/>
  <c r="P25"/>
  <c r="AC24"/>
  <c r="D36"/>
  <c r="N38"/>
  <c r="Z38"/>
  <c r="K44"/>
  <c r="Q46"/>
  <c r="U49"/>
  <c r="W55"/>
  <c r="W57" s="1"/>
  <c r="AC55"/>
  <c r="Z58"/>
  <c r="T59"/>
  <c r="T72"/>
  <c r="H74"/>
  <c r="Z86"/>
  <c r="Q94"/>
  <c r="K95"/>
  <c r="AC95"/>
  <c r="Q96"/>
  <c r="W96"/>
  <c r="AC102"/>
  <c r="W104"/>
  <c r="Z108"/>
  <c r="Z110"/>
  <c r="H112"/>
  <c r="Z112"/>
  <c r="AC118"/>
  <c r="W119"/>
  <c r="D120"/>
  <c r="T120"/>
  <c r="AB109"/>
  <c r="V125"/>
  <c r="AC18"/>
  <c r="K47"/>
  <c r="J57"/>
  <c r="P57"/>
  <c r="V57"/>
  <c r="T88"/>
  <c r="Z99"/>
  <c r="Y109"/>
  <c r="V9"/>
  <c r="T10"/>
  <c r="W24"/>
  <c r="N35"/>
  <c r="AC38"/>
  <c r="Z39"/>
  <c r="L45"/>
  <c r="V45"/>
  <c r="G49"/>
  <c r="H47"/>
  <c r="W59"/>
  <c r="W60"/>
  <c r="K63"/>
  <c r="Z67"/>
  <c r="H71"/>
  <c r="Z71"/>
  <c r="N72"/>
  <c r="K74"/>
  <c r="Q80"/>
  <c r="AC82"/>
  <c r="Z84"/>
  <c r="T90"/>
  <c r="T91"/>
  <c r="D92"/>
  <c r="AC92"/>
  <c r="K102"/>
  <c r="N106"/>
  <c r="Z107"/>
  <c r="H115"/>
  <c r="W116"/>
  <c r="AC11"/>
  <c r="Z15"/>
  <c r="Q16"/>
  <c r="Q18"/>
  <c r="N20"/>
  <c r="K22"/>
  <c r="Q22"/>
  <c r="K23"/>
  <c r="H27"/>
  <c r="N28"/>
  <c r="V33"/>
  <c r="AB33"/>
  <c r="W32"/>
  <c r="AC32"/>
  <c r="K34"/>
  <c r="R37"/>
  <c r="Z34"/>
  <c r="M41"/>
  <c r="N44"/>
  <c r="T44"/>
  <c r="K48"/>
  <c r="Q48"/>
  <c r="AC48"/>
  <c r="W50"/>
  <c r="K51"/>
  <c r="Q51"/>
  <c r="W51"/>
  <c r="AC51"/>
  <c r="AC54"/>
  <c r="D60"/>
  <c r="D63"/>
  <c r="M69"/>
  <c r="V73"/>
  <c r="AB73"/>
  <c r="D72"/>
  <c r="W72"/>
  <c r="AC72"/>
  <c r="D74"/>
  <c r="Z74"/>
  <c r="L77"/>
  <c r="Z76"/>
  <c r="N78"/>
  <c r="N87"/>
  <c r="T87"/>
  <c r="AB93"/>
  <c r="Z94"/>
  <c r="T96"/>
  <c r="J101"/>
  <c r="P101"/>
  <c r="W98"/>
  <c r="AC98"/>
  <c r="W100"/>
  <c r="D102"/>
  <c r="H103"/>
  <c r="N103"/>
  <c r="T104"/>
  <c r="O113"/>
  <c r="U113"/>
  <c r="S121"/>
  <c r="N119"/>
  <c r="T119"/>
  <c r="AB124"/>
  <c r="N11"/>
  <c r="H16"/>
  <c r="Z20"/>
  <c r="Z31"/>
  <c r="N32"/>
  <c r="T35"/>
  <c r="H40"/>
  <c r="H42"/>
  <c r="AB45"/>
  <c r="Q43"/>
  <c r="AC43"/>
  <c r="N47"/>
  <c r="N56"/>
  <c r="Q59"/>
  <c r="AC59"/>
  <c r="W63"/>
  <c r="AC66"/>
  <c r="H68"/>
  <c r="K80"/>
  <c r="W80"/>
  <c r="D84"/>
  <c r="Z91"/>
  <c r="K94"/>
  <c r="D96"/>
  <c r="Q102"/>
  <c r="H108"/>
  <c r="J113"/>
  <c r="K111"/>
  <c r="AC111"/>
  <c r="N115"/>
  <c r="Q116"/>
  <c r="K118"/>
  <c r="F125"/>
  <c r="J124"/>
  <c r="M9"/>
  <c r="P124"/>
  <c r="V17"/>
  <c r="M21"/>
  <c r="Y21"/>
  <c r="D28"/>
  <c r="F41"/>
  <c r="D51"/>
  <c r="C59"/>
  <c r="C62"/>
  <c r="C63"/>
  <c r="F69"/>
  <c r="AC83"/>
  <c r="R89"/>
  <c r="N94"/>
  <c r="P105"/>
  <c r="AC103"/>
  <c r="J125"/>
  <c r="X37"/>
  <c r="M125"/>
  <c r="AB57"/>
  <c r="AB97"/>
  <c r="I113"/>
  <c r="G124"/>
  <c r="R123"/>
  <c r="W10"/>
  <c r="Q12"/>
  <c r="Q14"/>
  <c r="H15"/>
  <c r="Z16"/>
  <c r="V21"/>
  <c r="W19"/>
  <c r="H23"/>
  <c r="L29"/>
  <c r="L33"/>
  <c r="J41"/>
  <c r="J45"/>
  <c r="K43"/>
  <c r="Z43"/>
  <c r="P45"/>
  <c r="W47"/>
  <c r="N51"/>
  <c r="Z51"/>
  <c r="C52"/>
  <c r="W54"/>
  <c r="S61"/>
  <c r="T60"/>
  <c r="Z60"/>
  <c r="L65"/>
  <c r="X65"/>
  <c r="C64"/>
  <c r="L73"/>
  <c r="N76"/>
  <c r="K78"/>
  <c r="H79"/>
  <c r="Q79"/>
  <c r="Q82"/>
  <c r="AC84"/>
  <c r="O89"/>
  <c r="D88"/>
  <c r="N99"/>
  <c r="Q100"/>
  <c r="Q103"/>
  <c r="T107"/>
  <c r="N111"/>
  <c r="Z111"/>
  <c r="K116"/>
  <c r="Z116"/>
  <c r="W120"/>
  <c r="G125"/>
  <c r="J123"/>
  <c r="P123"/>
  <c r="J13"/>
  <c r="P13"/>
  <c r="D11"/>
  <c r="S13"/>
  <c r="AB17"/>
  <c r="J21"/>
  <c r="P21"/>
  <c r="Q20"/>
  <c r="F25"/>
  <c r="V25"/>
  <c r="AB25"/>
  <c r="Q23"/>
  <c r="K27"/>
  <c r="Q27"/>
  <c r="W27"/>
  <c r="AC27"/>
  <c r="Q31"/>
  <c r="W31"/>
  <c r="AC31"/>
  <c r="Z35"/>
  <c r="H36"/>
  <c r="W38"/>
  <c r="H39"/>
  <c r="AC39"/>
  <c r="L41"/>
  <c r="T40"/>
  <c r="K42"/>
  <c r="D43"/>
  <c r="AC44"/>
  <c r="M49"/>
  <c r="Y49"/>
  <c r="H55"/>
  <c r="N55"/>
  <c r="Q56"/>
  <c r="M61"/>
  <c r="X61"/>
  <c r="K59"/>
  <c r="Q60"/>
  <c r="W66"/>
  <c r="H67"/>
  <c r="AC67"/>
  <c r="L69"/>
  <c r="T68"/>
  <c r="W70"/>
  <c r="W73" s="1"/>
  <c r="Q71"/>
  <c r="W71"/>
  <c r="AC71"/>
  <c r="J77"/>
  <c r="W74"/>
  <c r="AC74"/>
  <c r="K75"/>
  <c r="N75"/>
  <c r="T75"/>
  <c r="Z75"/>
  <c r="P77"/>
  <c r="AC76"/>
  <c r="G81"/>
  <c r="Y81"/>
  <c r="H82"/>
  <c r="D82"/>
  <c r="H83"/>
  <c r="Y89"/>
  <c r="H88"/>
  <c r="AB89"/>
  <c r="W90"/>
  <c r="K91"/>
  <c r="Q91"/>
  <c r="W91"/>
  <c r="N95"/>
  <c r="T95"/>
  <c r="K100"/>
  <c r="Z100"/>
  <c r="F105"/>
  <c r="V105"/>
  <c r="G105"/>
  <c r="K106"/>
  <c r="R109"/>
  <c r="Z106"/>
  <c r="AC107"/>
  <c r="Q108"/>
  <c r="M113"/>
  <c r="C111"/>
  <c r="W111"/>
  <c r="K112"/>
  <c r="V117"/>
  <c r="W115"/>
  <c r="AB117"/>
  <c r="J121"/>
  <c r="M121"/>
  <c r="AB13"/>
  <c r="D32"/>
  <c r="H6"/>
  <c r="S124"/>
  <c r="N10"/>
  <c r="Q13"/>
  <c r="AC10"/>
  <c r="H12"/>
  <c r="W12"/>
  <c r="Y17"/>
  <c r="N15"/>
  <c r="R21"/>
  <c r="H20"/>
  <c r="AC20"/>
  <c r="Z22"/>
  <c r="K24"/>
  <c r="AC35"/>
  <c r="AB37"/>
  <c r="T43"/>
  <c r="K46"/>
  <c r="C47"/>
  <c r="Q47"/>
  <c r="T51"/>
  <c r="N59"/>
  <c r="N60"/>
  <c r="E63"/>
  <c r="R65"/>
  <c r="J69"/>
  <c r="T76"/>
  <c r="W79"/>
  <c r="D80"/>
  <c r="K82"/>
  <c r="T84"/>
  <c r="H96"/>
  <c r="H99"/>
  <c r="Z102"/>
  <c r="W103"/>
  <c r="N107"/>
  <c r="K119"/>
  <c r="AC120"/>
  <c r="C7"/>
  <c r="K6"/>
  <c r="T6"/>
  <c r="AA123"/>
  <c r="F17"/>
  <c r="R17"/>
  <c r="W15"/>
  <c r="W16"/>
  <c r="T18"/>
  <c r="N26"/>
  <c r="T27"/>
  <c r="N30"/>
  <c r="Y33"/>
  <c r="H31"/>
  <c r="T31"/>
  <c r="S41"/>
  <c r="Y41"/>
  <c r="D40"/>
  <c r="D42"/>
  <c r="Z44"/>
  <c r="F49"/>
  <c r="W48"/>
  <c r="K56"/>
  <c r="S69"/>
  <c r="Y69"/>
  <c r="D68"/>
  <c r="N70"/>
  <c r="Y73"/>
  <c r="T71"/>
  <c r="F81"/>
  <c r="V81"/>
  <c r="Z82"/>
  <c r="D91"/>
  <c r="R97"/>
  <c r="X97"/>
  <c r="V101"/>
  <c r="AB101"/>
  <c r="G109"/>
  <c r="D108"/>
  <c r="T108"/>
  <c r="J117"/>
  <c r="P117"/>
  <c r="Z115"/>
  <c r="Y121"/>
  <c r="X121"/>
  <c r="N8"/>
  <c r="L125"/>
  <c r="Q8"/>
  <c r="O125"/>
  <c r="S9"/>
  <c r="S125"/>
  <c r="W7"/>
  <c r="U124"/>
  <c r="K30"/>
  <c r="I33"/>
  <c r="AA37"/>
  <c r="AC34"/>
  <c r="R45"/>
  <c r="T42"/>
  <c r="T45" s="1"/>
  <c r="H51"/>
  <c r="C51"/>
  <c r="K58"/>
  <c r="I61"/>
  <c r="K70"/>
  <c r="I73"/>
  <c r="H76"/>
  <c r="C76"/>
  <c r="AA81"/>
  <c r="AC78"/>
  <c r="H87"/>
  <c r="C87"/>
  <c r="AA97"/>
  <c r="AC94"/>
  <c r="C104"/>
  <c r="K104"/>
  <c r="H107"/>
  <c r="C107"/>
  <c r="I9"/>
  <c r="I124"/>
  <c r="O9"/>
  <c r="O123"/>
  <c r="C28"/>
  <c r="H28"/>
  <c r="X33"/>
  <c r="Z30"/>
  <c r="O41"/>
  <c r="Q38"/>
  <c r="O69"/>
  <c r="Q66"/>
  <c r="X73"/>
  <c r="Z70"/>
  <c r="R85"/>
  <c r="T82"/>
  <c r="F93"/>
  <c r="H90"/>
  <c r="R105"/>
  <c r="T102"/>
  <c r="L113"/>
  <c r="N110"/>
  <c r="P9"/>
  <c r="P125"/>
  <c r="R9"/>
  <c r="R124"/>
  <c r="X9"/>
  <c r="X123"/>
  <c r="AC8"/>
  <c r="AA125"/>
  <c r="N18"/>
  <c r="L21"/>
  <c r="R25"/>
  <c r="T22"/>
  <c r="X29"/>
  <c r="Z26"/>
  <c r="C32"/>
  <c r="H32"/>
  <c r="F57"/>
  <c r="H54"/>
  <c r="C72"/>
  <c r="H72"/>
  <c r="F101"/>
  <c r="H98"/>
  <c r="F117"/>
  <c r="H114"/>
  <c r="O121"/>
  <c r="Q118"/>
  <c r="H7"/>
  <c r="C8"/>
  <c r="D7"/>
  <c r="L13"/>
  <c r="L17"/>
  <c r="Y37"/>
  <c r="S57"/>
  <c r="X57"/>
  <c r="Y97"/>
  <c r="S101"/>
  <c r="X101"/>
  <c r="S117"/>
  <c r="X117"/>
  <c r="I121"/>
  <c r="R125"/>
  <c r="L124"/>
  <c r="V123"/>
  <c r="F123"/>
  <c r="H8"/>
  <c r="G9"/>
  <c r="L123"/>
  <c r="M124"/>
  <c r="S123"/>
  <c r="T8"/>
  <c r="AA9"/>
  <c r="C6"/>
  <c r="D8"/>
  <c r="F13"/>
  <c r="Y13"/>
  <c r="H11"/>
  <c r="W11"/>
  <c r="W13" s="1"/>
  <c r="C12"/>
  <c r="K14"/>
  <c r="Z14"/>
  <c r="Z17" s="1"/>
  <c r="S17"/>
  <c r="K18"/>
  <c r="Z18"/>
  <c r="D19"/>
  <c r="Q19"/>
  <c r="C20"/>
  <c r="T23"/>
  <c r="Z23"/>
  <c r="X25"/>
  <c r="C31"/>
  <c r="K32"/>
  <c r="Q32"/>
  <c r="U33"/>
  <c r="D35"/>
  <c r="K36"/>
  <c r="I37"/>
  <c r="C39"/>
  <c r="P41"/>
  <c r="N42"/>
  <c r="G45"/>
  <c r="Z47"/>
  <c r="D48"/>
  <c r="K54"/>
  <c r="Q54"/>
  <c r="Y57"/>
  <c r="T56"/>
  <c r="Y61"/>
  <c r="C67"/>
  <c r="P69"/>
  <c r="C71"/>
  <c r="K72"/>
  <c r="Q72"/>
  <c r="U73"/>
  <c r="Q76"/>
  <c r="W76"/>
  <c r="W78"/>
  <c r="L81"/>
  <c r="T80"/>
  <c r="AB81"/>
  <c r="M89"/>
  <c r="V89"/>
  <c r="W87"/>
  <c r="Q92"/>
  <c r="W92"/>
  <c r="W93" s="1"/>
  <c r="D95"/>
  <c r="K96"/>
  <c r="I97"/>
  <c r="K98"/>
  <c r="Q98"/>
  <c r="Y101"/>
  <c r="T100"/>
  <c r="D103"/>
  <c r="M109"/>
  <c r="V109"/>
  <c r="Q107"/>
  <c r="W107"/>
  <c r="F113"/>
  <c r="D112"/>
  <c r="N112"/>
  <c r="T112"/>
  <c r="K114"/>
  <c r="Q114"/>
  <c r="Y117"/>
  <c r="T116"/>
  <c r="R121"/>
  <c r="Z118"/>
  <c r="U125"/>
  <c r="O124"/>
  <c r="Y123"/>
  <c r="I123"/>
  <c r="G123"/>
  <c r="F9"/>
  <c r="K8"/>
  <c r="N6"/>
  <c r="Q6"/>
  <c r="U9"/>
  <c r="V124"/>
  <c r="Y124"/>
  <c r="AB123"/>
  <c r="H10"/>
  <c r="D10"/>
  <c r="R13"/>
  <c r="V13"/>
  <c r="K11"/>
  <c r="T11"/>
  <c r="G13"/>
  <c r="N14"/>
  <c r="W14"/>
  <c r="W17" s="1"/>
  <c r="D15"/>
  <c r="G17"/>
  <c r="W18"/>
  <c r="W21" s="1"/>
  <c r="T20"/>
  <c r="AC22"/>
  <c r="D23"/>
  <c r="D24"/>
  <c r="C27"/>
  <c r="K28"/>
  <c r="Q28"/>
  <c r="U29"/>
  <c r="G37"/>
  <c r="M37"/>
  <c r="V37"/>
  <c r="Q35"/>
  <c r="W35"/>
  <c r="T39"/>
  <c r="U41"/>
  <c r="Q44"/>
  <c r="W44"/>
  <c r="W46"/>
  <c r="C48"/>
  <c r="T48"/>
  <c r="AB49"/>
  <c r="Q55"/>
  <c r="C56"/>
  <c r="J61"/>
  <c r="O61"/>
  <c r="AC60"/>
  <c r="T67"/>
  <c r="U69"/>
  <c r="N74"/>
  <c r="V77"/>
  <c r="AB77"/>
  <c r="D76"/>
  <c r="M81"/>
  <c r="Z79"/>
  <c r="T83"/>
  <c r="Z83"/>
  <c r="X85"/>
  <c r="D87"/>
  <c r="K88"/>
  <c r="X89"/>
  <c r="I89"/>
  <c r="K90"/>
  <c r="Q90"/>
  <c r="C92"/>
  <c r="G97"/>
  <c r="M97"/>
  <c r="V97"/>
  <c r="Q95"/>
  <c r="Q97" s="1"/>
  <c r="W95"/>
  <c r="Q99"/>
  <c r="C100"/>
  <c r="T103"/>
  <c r="Z103"/>
  <c r="X105"/>
  <c r="D107"/>
  <c r="K108"/>
  <c r="I109"/>
  <c r="H111"/>
  <c r="Q115"/>
  <c r="C116"/>
  <c r="D119"/>
  <c r="Q120"/>
  <c r="Y125"/>
  <c r="I125"/>
  <c r="AA124"/>
  <c r="U123"/>
  <c r="M123"/>
  <c r="Z8"/>
  <c r="X125"/>
  <c r="AB9"/>
  <c r="AB125"/>
  <c r="K26"/>
  <c r="I29"/>
  <c r="H35"/>
  <c r="C35"/>
  <c r="E35" s="1"/>
  <c r="H44"/>
  <c r="C44"/>
  <c r="AA49"/>
  <c r="AC46"/>
  <c r="K50"/>
  <c r="C50"/>
  <c r="C60"/>
  <c r="E60" s="1"/>
  <c r="H60"/>
  <c r="R77"/>
  <c r="T74"/>
  <c r="AC90"/>
  <c r="AA93"/>
  <c r="H95"/>
  <c r="C95"/>
  <c r="AA109"/>
  <c r="AC106"/>
  <c r="F124"/>
  <c r="J9"/>
  <c r="L9"/>
  <c r="Q7"/>
  <c r="W8"/>
  <c r="AC6"/>
  <c r="D6"/>
  <c r="K10"/>
  <c r="Z10"/>
  <c r="T12"/>
  <c r="AC12"/>
  <c r="X13"/>
  <c r="H14"/>
  <c r="D14"/>
  <c r="K15"/>
  <c r="T15"/>
  <c r="T16"/>
  <c r="AC16"/>
  <c r="X17"/>
  <c r="H18"/>
  <c r="K19"/>
  <c r="K20"/>
  <c r="S21"/>
  <c r="X21"/>
  <c r="S29"/>
  <c r="Y29"/>
  <c r="Z27"/>
  <c r="K31"/>
  <c r="K39"/>
  <c r="W40"/>
  <c r="W42"/>
  <c r="AC42"/>
  <c r="N46"/>
  <c r="V49"/>
  <c r="Z54"/>
  <c r="D55"/>
  <c r="AC56"/>
  <c r="U61"/>
  <c r="K67"/>
  <c r="W68"/>
  <c r="K71"/>
  <c r="AC75"/>
  <c r="C79"/>
  <c r="AC80"/>
  <c r="AB85"/>
  <c r="K83"/>
  <c r="N84"/>
  <c r="AC86"/>
  <c r="J93"/>
  <c r="P93"/>
  <c r="O93"/>
  <c r="Z98"/>
  <c r="D99"/>
  <c r="AC100"/>
  <c r="AB105"/>
  <c r="K103"/>
  <c r="N104"/>
  <c r="P113"/>
  <c r="V113"/>
  <c r="AA113"/>
  <c r="Z114"/>
  <c r="D115"/>
  <c r="AC116"/>
  <c r="H120"/>
  <c r="P121"/>
  <c r="X124"/>
  <c r="T19"/>
  <c r="G21"/>
  <c r="N22"/>
  <c r="W22"/>
  <c r="H24"/>
  <c r="Q24"/>
  <c r="L25"/>
  <c r="F29"/>
  <c r="P29"/>
  <c r="AA29"/>
  <c r="D27"/>
  <c r="N27"/>
  <c r="Z28"/>
  <c r="F33"/>
  <c r="P33"/>
  <c r="AA33"/>
  <c r="N31"/>
  <c r="Z32"/>
  <c r="F37"/>
  <c r="W34"/>
  <c r="C36"/>
  <c r="AC36"/>
  <c r="U37"/>
  <c r="K38"/>
  <c r="R41"/>
  <c r="D39"/>
  <c r="Q40"/>
  <c r="Z40"/>
  <c r="I41"/>
  <c r="F45"/>
  <c r="Y45"/>
  <c r="H43"/>
  <c r="W43"/>
  <c r="S45"/>
  <c r="J49"/>
  <c r="O49"/>
  <c r="S49"/>
  <c r="T47"/>
  <c r="AC47"/>
  <c r="P49"/>
  <c r="F53"/>
  <c r="L53"/>
  <c r="R53"/>
  <c r="X53"/>
  <c r="K52"/>
  <c r="Q52"/>
  <c r="W52"/>
  <c r="AC52"/>
  <c r="D54"/>
  <c r="R57"/>
  <c r="K55"/>
  <c r="T55"/>
  <c r="G57"/>
  <c r="G61"/>
  <c r="R61"/>
  <c r="AB61"/>
  <c r="Z59"/>
  <c r="K60"/>
  <c r="N62"/>
  <c r="Z62"/>
  <c r="J65"/>
  <c r="Q63"/>
  <c r="V65"/>
  <c r="AC63"/>
  <c r="K64"/>
  <c r="Q64"/>
  <c r="W64"/>
  <c r="AC64"/>
  <c r="K66"/>
  <c r="R69"/>
  <c r="D67"/>
  <c r="Q68"/>
  <c r="X69"/>
  <c r="I69"/>
  <c r="F73"/>
  <c r="P73"/>
  <c r="AA73"/>
  <c r="D71"/>
  <c r="N71"/>
  <c r="Z72"/>
  <c r="F77"/>
  <c r="Y77"/>
  <c r="H75"/>
  <c r="W75"/>
  <c r="S77"/>
  <c r="J81"/>
  <c r="O81"/>
  <c r="S81"/>
  <c r="T79"/>
  <c r="AC79"/>
  <c r="P81"/>
  <c r="N82"/>
  <c r="W82"/>
  <c r="D83"/>
  <c r="H84"/>
  <c r="Q84"/>
  <c r="L85"/>
  <c r="F89"/>
  <c r="W86"/>
  <c r="S89"/>
  <c r="N88"/>
  <c r="AC88"/>
  <c r="U89"/>
  <c r="M93"/>
  <c r="X93"/>
  <c r="H91"/>
  <c r="N91"/>
  <c r="K92"/>
  <c r="F97"/>
  <c r="W94"/>
  <c r="L97"/>
  <c r="AC96"/>
  <c r="U97"/>
  <c r="M101"/>
  <c r="R101"/>
  <c r="K99"/>
  <c r="T99"/>
  <c r="D100"/>
  <c r="N102"/>
  <c r="W102"/>
  <c r="H104"/>
  <c r="Q104"/>
  <c r="L105"/>
  <c r="F109"/>
  <c r="W106"/>
  <c r="N108"/>
  <c r="AC108"/>
  <c r="U109"/>
  <c r="S113"/>
  <c r="Q111"/>
  <c r="C112"/>
  <c r="W112"/>
  <c r="D114"/>
  <c r="R117"/>
  <c r="K115"/>
  <c r="T115"/>
  <c r="G117"/>
  <c r="G121"/>
  <c r="V121"/>
  <c r="AA121"/>
  <c r="H119"/>
  <c r="Q119"/>
  <c r="AB121"/>
  <c r="J25"/>
  <c r="Y25"/>
  <c r="W23"/>
  <c r="C24"/>
  <c r="S25"/>
  <c r="J29"/>
  <c r="O29"/>
  <c r="W26"/>
  <c r="J33"/>
  <c r="O33"/>
  <c r="W30"/>
  <c r="J37"/>
  <c r="O37"/>
  <c r="S37"/>
  <c r="P37"/>
  <c r="G41"/>
  <c r="V41"/>
  <c r="AA41"/>
  <c r="AB41"/>
  <c r="Z42"/>
  <c r="X45"/>
  <c r="R49"/>
  <c r="D47"/>
  <c r="X49"/>
  <c r="I49"/>
  <c r="J53"/>
  <c r="P53"/>
  <c r="V53"/>
  <c r="AB53"/>
  <c r="D52"/>
  <c r="N54"/>
  <c r="H56"/>
  <c r="L57"/>
  <c r="F61"/>
  <c r="L61"/>
  <c r="P61"/>
  <c r="V61"/>
  <c r="AA61"/>
  <c r="H59"/>
  <c r="D64"/>
  <c r="N64"/>
  <c r="Z64"/>
  <c r="G69"/>
  <c r="V69"/>
  <c r="AA69"/>
  <c r="AB69"/>
  <c r="J73"/>
  <c r="O73"/>
  <c r="D75"/>
  <c r="X77"/>
  <c r="R81"/>
  <c r="D79"/>
  <c r="X81"/>
  <c r="I81"/>
  <c r="J85"/>
  <c r="Y85"/>
  <c r="W83"/>
  <c r="C84"/>
  <c r="S85"/>
  <c r="J89"/>
  <c r="AA89"/>
  <c r="P89"/>
  <c r="L93"/>
  <c r="R93"/>
  <c r="V93"/>
  <c r="J97"/>
  <c r="O97"/>
  <c r="S97"/>
  <c r="P97"/>
  <c r="N98"/>
  <c r="L101"/>
  <c r="J105"/>
  <c r="Y105"/>
  <c r="S105"/>
  <c r="J109"/>
  <c r="O109"/>
  <c r="S109"/>
  <c r="P109"/>
  <c r="G113"/>
  <c r="R113"/>
  <c r="X113"/>
  <c r="AB113"/>
  <c r="T111"/>
  <c r="N114"/>
  <c r="L117"/>
  <c r="F121"/>
  <c r="W118"/>
  <c r="C119"/>
  <c r="C120"/>
  <c r="U121"/>
  <c r="L121"/>
  <c r="D118"/>
  <c r="H118"/>
  <c r="T118"/>
  <c r="N120"/>
  <c r="Z120"/>
  <c r="C118"/>
  <c r="C115"/>
  <c r="D116"/>
  <c r="I117"/>
  <c r="M117"/>
  <c r="U117"/>
  <c r="O117"/>
  <c r="AA117"/>
  <c r="C114"/>
  <c r="Q110"/>
  <c r="AC110"/>
  <c r="D110"/>
  <c r="H110"/>
  <c r="T110"/>
  <c r="C110"/>
  <c r="K110"/>
  <c r="W110"/>
  <c r="D111"/>
  <c r="E111" s="1"/>
  <c r="C108"/>
  <c r="L109"/>
  <c r="X109"/>
  <c r="D106"/>
  <c r="H106"/>
  <c r="T106"/>
  <c r="C106"/>
  <c r="C103"/>
  <c r="D104"/>
  <c r="I105"/>
  <c r="M105"/>
  <c r="U105"/>
  <c r="O105"/>
  <c r="AA105"/>
  <c r="C102"/>
  <c r="D98"/>
  <c r="G101"/>
  <c r="O101"/>
  <c r="C99"/>
  <c r="I101"/>
  <c r="U101"/>
  <c r="AA101"/>
  <c r="C98"/>
  <c r="C96"/>
  <c r="D94"/>
  <c r="H94"/>
  <c r="T94"/>
  <c r="N96"/>
  <c r="Z96"/>
  <c r="C94"/>
  <c r="N90"/>
  <c r="Z90"/>
  <c r="C91"/>
  <c r="E91" s="1"/>
  <c r="H92"/>
  <c r="I93"/>
  <c r="U93"/>
  <c r="D90"/>
  <c r="D93" s="1"/>
  <c r="C90"/>
  <c r="C88"/>
  <c r="L89"/>
  <c r="D86"/>
  <c r="H86"/>
  <c r="T86"/>
  <c r="Q87"/>
  <c r="AC87"/>
  <c r="Z88"/>
  <c r="G89"/>
  <c r="C86"/>
  <c r="G85"/>
  <c r="O85"/>
  <c r="C83"/>
  <c r="I85"/>
  <c r="M85"/>
  <c r="U85"/>
  <c r="AA85"/>
  <c r="C82"/>
  <c r="D78"/>
  <c r="H78"/>
  <c r="T78"/>
  <c r="N80"/>
  <c r="Z80"/>
  <c r="C80"/>
  <c r="C78"/>
  <c r="G77"/>
  <c r="C75"/>
  <c r="I77"/>
  <c r="M77"/>
  <c r="U77"/>
  <c r="O77"/>
  <c r="AA77"/>
  <c r="C74"/>
  <c r="Q70"/>
  <c r="AC70"/>
  <c r="D70"/>
  <c r="H70"/>
  <c r="T70"/>
  <c r="C70"/>
  <c r="D66"/>
  <c r="H66"/>
  <c r="T66"/>
  <c r="N68"/>
  <c r="Z68"/>
  <c r="C68"/>
  <c r="C66"/>
  <c r="K62"/>
  <c r="W62"/>
  <c r="H63"/>
  <c r="T63"/>
  <c r="F65"/>
  <c r="Q62"/>
  <c r="AC62"/>
  <c r="N63"/>
  <c r="Z63"/>
  <c r="P65"/>
  <c r="AB65"/>
  <c r="D62"/>
  <c r="H62"/>
  <c r="T62"/>
  <c r="Q58"/>
  <c r="AC58"/>
  <c r="AC61" s="1"/>
  <c r="D58"/>
  <c r="H58"/>
  <c r="T58"/>
  <c r="C58"/>
  <c r="W58"/>
  <c r="D59"/>
  <c r="C55"/>
  <c r="D56"/>
  <c r="I57"/>
  <c r="M57"/>
  <c r="U57"/>
  <c r="O57"/>
  <c r="AA57"/>
  <c r="C54"/>
  <c r="N50"/>
  <c r="Z50"/>
  <c r="I53"/>
  <c r="U53"/>
  <c r="Q50"/>
  <c r="AC50"/>
  <c r="D50"/>
  <c r="H50"/>
  <c r="T50"/>
  <c r="L49"/>
  <c r="D46"/>
  <c r="H46"/>
  <c r="T46"/>
  <c r="N48"/>
  <c r="Z48"/>
  <c r="C46"/>
  <c r="C43"/>
  <c r="D44"/>
  <c r="I45"/>
  <c r="M45"/>
  <c r="U45"/>
  <c r="O45"/>
  <c r="AA45"/>
  <c r="C42"/>
  <c r="C40"/>
  <c r="X41"/>
  <c r="D38"/>
  <c r="H38"/>
  <c r="T38"/>
  <c r="N40"/>
  <c r="C38"/>
  <c r="L37"/>
  <c r="D34"/>
  <c r="D37" s="1"/>
  <c r="H34"/>
  <c r="T34"/>
  <c r="N36"/>
  <c r="Z36"/>
  <c r="C34"/>
  <c r="Q30"/>
  <c r="AC30"/>
  <c r="D30"/>
  <c r="H30"/>
  <c r="T30"/>
  <c r="C30"/>
  <c r="D31"/>
  <c r="E31" s="1"/>
  <c r="Q26"/>
  <c r="AC26"/>
  <c r="D26"/>
  <c r="H26"/>
  <c r="T26"/>
  <c r="C26"/>
  <c r="D22"/>
  <c r="G25"/>
  <c r="C23"/>
  <c r="I25"/>
  <c r="U25"/>
  <c r="O25"/>
  <c r="AA25"/>
  <c r="C22"/>
  <c r="D18"/>
  <c r="C19"/>
  <c r="D20"/>
  <c r="I21"/>
  <c r="U21"/>
  <c r="O21"/>
  <c r="AA21"/>
  <c r="C18"/>
  <c r="C15"/>
  <c r="D16"/>
  <c r="I17"/>
  <c r="M17"/>
  <c r="U17"/>
  <c r="C16"/>
  <c r="O17"/>
  <c r="AA17"/>
  <c r="C14"/>
  <c r="C11"/>
  <c r="D12"/>
  <c r="E12" s="1"/>
  <c r="I13"/>
  <c r="M13"/>
  <c r="U13"/>
  <c r="O13"/>
  <c r="AA13"/>
  <c r="C10"/>
  <c r="AC7"/>
  <c r="T7"/>
  <c r="N7"/>
  <c r="K7"/>
  <c r="C131" i="79"/>
  <c r="Z81" i="81" l="1"/>
  <c r="W121"/>
  <c r="N69"/>
  <c r="E75"/>
  <c r="Q105"/>
  <c r="W69"/>
  <c r="Z13"/>
  <c r="N73"/>
  <c r="AC121"/>
  <c r="Z9"/>
  <c r="H105"/>
  <c r="Z57"/>
  <c r="Z77"/>
  <c r="E16"/>
  <c r="N41"/>
  <c r="T61"/>
  <c r="Q89"/>
  <c r="E108"/>
  <c r="N121"/>
  <c r="K41"/>
  <c r="T37"/>
  <c r="N57"/>
  <c r="D85"/>
  <c r="Q25"/>
  <c r="K89"/>
  <c r="Q37"/>
  <c r="Z21"/>
  <c r="Q49"/>
  <c r="AC21"/>
  <c r="J122"/>
  <c r="AC41"/>
  <c r="K121"/>
  <c r="E27"/>
  <c r="Z37"/>
  <c r="E43"/>
  <c r="Z97"/>
  <c r="T57"/>
  <c r="K25"/>
  <c r="D17"/>
  <c r="E19"/>
  <c r="T29"/>
  <c r="E80"/>
  <c r="Z89"/>
  <c r="K113"/>
  <c r="E52"/>
  <c r="T101"/>
  <c r="E36"/>
  <c r="H25"/>
  <c r="AC117"/>
  <c r="H101"/>
  <c r="Q69"/>
  <c r="AC97"/>
  <c r="E51"/>
  <c r="AC37"/>
  <c r="W117"/>
  <c r="Z109"/>
  <c r="E11"/>
  <c r="T33"/>
  <c r="Q33"/>
  <c r="H41"/>
  <c r="E58"/>
  <c r="T69"/>
  <c r="T73"/>
  <c r="E120"/>
  <c r="E64"/>
  <c r="H57"/>
  <c r="W29"/>
  <c r="N25"/>
  <c r="E72"/>
  <c r="E32"/>
  <c r="Q17"/>
  <c r="K45"/>
  <c r="Z53"/>
  <c r="AC73"/>
  <c r="H81"/>
  <c r="T97"/>
  <c r="D101"/>
  <c r="Q113"/>
  <c r="E84"/>
  <c r="Z41"/>
  <c r="AC101"/>
  <c r="AC17"/>
  <c r="H117"/>
  <c r="N113"/>
  <c r="Q41"/>
  <c r="K49"/>
  <c r="AC69"/>
  <c r="AC105"/>
  <c r="Q65"/>
  <c r="Z69"/>
  <c r="D69"/>
  <c r="E83"/>
  <c r="T89"/>
  <c r="AC113"/>
  <c r="N89"/>
  <c r="AC93"/>
  <c r="N45"/>
  <c r="K37"/>
  <c r="N13"/>
  <c r="E59"/>
  <c r="H65"/>
  <c r="K65"/>
  <c r="T81"/>
  <c r="N97"/>
  <c r="W33"/>
  <c r="AC45"/>
  <c r="AC25"/>
  <c r="K97"/>
  <c r="N21"/>
  <c r="N61"/>
  <c r="Z113"/>
  <c r="K81"/>
  <c r="C65"/>
  <c r="W101"/>
  <c r="AC85"/>
  <c r="H61"/>
  <c r="H73"/>
  <c r="D97"/>
  <c r="H121"/>
  <c r="N101"/>
  <c r="H85"/>
  <c r="H77"/>
  <c r="AC57"/>
  <c r="T77"/>
  <c r="Z105"/>
  <c r="T105"/>
  <c r="N109"/>
  <c r="D81"/>
  <c r="E103"/>
  <c r="T121"/>
  <c r="T117"/>
  <c r="W105"/>
  <c r="Q85"/>
  <c r="N85"/>
  <c r="W77"/>
  <c r="Q81"/>
  <c r="T93"/>
  <c r="K77"/>
  <c r="W25"/>
  <c r="H29"/>
  <c r="H49"/>
  <c r="W61"/>
  <c r="N81"/>
  <c r="Z93"/>
  <c r="T109"/>
  <c r="W109"/>
  <c r="K69"/>
  <c r="W45"/>
  <c r="H17"/>
  <c r="E92"/>
  <c r="Z85"/>
  <c r="D77"/>
  <c r="N77"/>
  <c r="W49"/>
  <c r="T85"/>
  <c r="N29"/>
  <c r="Z25"/>
  <c r="P122"/>
  <c r="AC29"/>
  <c r="AC33"/>
  <c r="N37"/>
  <c r="N49"/>
  <c r="AC53"/>
  <c r="Q61"/>
  <c r="Q73"/>
  <c r="H93"/>
  <c r="E96"/>
  <c r="D109"/>
  <c r="D121"/>
  <c r="E119"/>
  <c r="N117"/>
  <c r="E112"/>
  <c r="AC109"/>
  <c r="W89"/>
  <c r="W53"/>
  <c r="AC49"/>
  <c r="Z117"/>
  <c r="K85"/>
  <c r="AC77"/>
  <c r="W41"/>
  <c r="Z124"/>
  <c r="AC13"/>
  <c r="U122"/>
  <c r="Q45"/>
  <c r="Q109"/>
  <c r="T25"/>
  <c r="E28"/>
  <c r="T65"/>
  <c r="AC81"/>
  <c r="K29"/>
  <c r="E116"/>
  <c r="E39"/>
  <c r="E20"/>
  <c r="H33"/>
  <c r="H37"/>
  <c r="D41"/>
  <c r="T53"/>
  <c r="Q53"/>
  <c r="N53"/>
  <c r="E56"/>
  <c r="AC65"/>
  <c r="E68"/>
  <c r="H69"/>
  <c r="AC89"/>
  <c r="D89"/>
  <c r="W113"/>
  <c r="H113"/>
  <c r="E115"/>
  <c r="Z121"/>
  <c r="E47"/>
  <c r="Z45"/>
  <c r="W85"/>
  <c r="Z61"/>
  <c r="D57"/>
  <c r="N33"/>
  <c r="T21"/>
  <c r="K105"/>
  <c r="Z101"/>
  <c r="C53"/>
  <c r="AA122"/>
  <c r="E100"/>
  <c r="Q93"/>
  <c r="T13"/>
  <c r="Y122"/>
  <c r="Q117"/>
  <c r="E71"/>
  <c r="S122"/>
  <c r="K73"/>
  <c r="Q101"/>
  <c r="T41"/>
  <c r="E40"/>
  <c r="D45"/>
  <c r="Z49"/>
  <c r="D53"/>
  <c r="Z65"/>
  <c r="D73"/>
  <c r="E88"/>
  <c r="E99"/>
  <c r="E24"/>
  <c r="N105"/>
  <c r="H21"/>
  <c r="K13"/>
  <c r="K109"/>
  <c r="N17"/>
  <c r="AB122"/>
  <c r="G122"/>
  <c r="W81"/>
  <c r="Q21"/>
  <c r="H9"/>
  <c r="K61"/>
  <c r="T9"/>
  <c r="T124"/>
  <c r="N9"/>
  <c r="N124"/>
  <c r="K9"/>
  <c r="K124"/>
  <c r="C123"/>
  <c r="E6"/>
  <c r="C9"/>
  <c r="D13"/>
  <c r="W125"/>
  <c r="K53"/>
  <c r="Z125"/>
  <c r="Q123"/>
  <c r="Q57"/>
  <c r="K21"/>
  <c r="K17"/>
  <c r="F122"/>
  <c r="D124"/>
  <c r="W124"/>
  <c r="Q125"/>
  <c r="K123"/>
  <c r="C124"/>
  <c r="H123"/>
  <c r="W9"/>
  <c r="D25"/>
  <c r="Q29"/>
  <c r="D49"/>
  <c r="H53"/>
  <c r="E55"/>
  <c r="D65"/>
  <c r="N65"/>
  <c r="H109"/>
  <c r="T113"/>
  <c r="D117"/>
  <c r="Q121"/>
  <c r="W97"/>
  <c r="E79"/>
  <c r="AC123"/>
  <c r="E95"/>
  <c r="E48"/>
  <c r="K117"/>
  <c r="K101"/>
  <c r="H13"/>
  <c r="H125"/>
  <c r="T123"/>
  <c r="Z29"/>
  <c r="X122"/>
  <c r="Z33"/>
  <c r="O122"/>
  <c r="E107"/>
  <c r="E7"/>
  <c r="D123"/>
  <c r="D9"/>
  <c r="AC9"/>
  <c r="AC124"/>
  <c r="C125"/>
  <c r="E8"/>
  <c r="K125"/>
  <c r="E67"/>
  <c r="D125"/>
  <c r="T125"/>
  <c r="H124"/>
  <c r="AC125"/>
  <c r="K33"/>
  <c r="N125"/>
  <c r="Z123"/>
  <c r="Q9"/>
  <c r="E15"/>
  <c r="E23"/>
  <c r="D29"/>
  <c r="E44"/>
  <c r="T49"/>
  <c r="D61"/>
  <c r="W65"/>
  <c r="H89"/>
  <c r="N93"/>
  <c r="H97"/>
  <c r="D105"/>
  <c r="H45"/>
  <c r="W37"/>
  <c r="T17"/>
  <c r="Q124"/>
  <c r="M122"/>
  <c r="K93"/>
  <c r="N123"/>
  <c r="I122"/>
  <c r="K57"/>
  <c r="W123"/>
  <c r="L122"/>
  <c r="V122"/>
  <c r="R122"/>
  <c r="Z73"/>
  <c r="E87"/>
  <c r="E76"/>
  <c r="C121"/>
  <c r="E118"/>
  <c r="C117"/>
  <c r="E114"/>
  <c r="D113"/>
  <c r="C113"/>
  <c r="E110"/>
  <c r="E113" s="1"/>
  <c r="E106"/>
  <c r="C109"/>
  <c r="E104"/>
  <c r="C105"/>
  <c r="E102"/>
  <c r="E98"/>
  <c r="C101"/>
  <c r="C97"/>
  <c r="E94"/>
  <c r="E90"/>
  <c r="E93" s="1"/>
  <c r="C93"/>
  <c r="E86"/>
  <c r="C89"/>
  <c r="E82"/>
  <c r="C85"/>
  <c r="C81"/>
  <c r="E78"/>
  <c r="C77"/>
  <c r="E74"/>
  <c r="C73"/>
  <c r="E70"/>
  <c r="C69"/>
  <c r="E66"/>
  <c r="E62"/>
  <c r="C61"/>
  <c r="C57"/>
  <c r="E54"/>
  <c r="E50"/>
  <c r="C49"/>
  <c r="E46"/>
  <c r="C45"/>
  <c r="E42"/>
  <c r="E38"/>
  <c r="C41"/>
  <c r="C37"/>
  <c r="E34"/>
  <c r="D33"/>
  <c r="C33"/>
  <c r="E30"/>
  <c r="C29"/>
  <c r="E26"/>
  <c r="C25"/>
  <c r="E22"/>
  <c r="E18"/>
  <c r="C21"/>
  <c r="D21"/>
  <c r="E14"/>
  <c r="C17"/>
  <c r="C13"/>
  <c r="E10"/>
  <c r="E25" l="1"/>
  <c r="E21"/>
  <c r="E53"/>
  <c r="E65"/>
  <c r="E33"/>
  <c r="E37"/>
  <c r="E121"/>
  <c r="E109"/>
  <c r="E13"/>
  <c r="E85"/>
  <c r="E61"/>
  <c r="Z122"/>
  <c r="E117"/>
  <c r="E73"/>
  <c r="E29"/>
  <c r="E81"/>
  <c r="E49"/>
  <c r="E101"/>
  <c r="H122"/>
  <c r="E77"/>
  <c r="E41"/>
  <c r="E57"/>
  <c r="E89"/>
  <c r="E69"/>
  <c r="W122"/>
  <c r="E17"/>
  <c r="N122"/>
  <c r="E125"/>
  <c r="T122"/>
  <c r="Q122"/>
  <c r="K122"/>
  <c r="E9"/>
  <c r="E123"/>
  <c r="E124"/>
  <c r="D122"/>
  <c r="E45"/>
  <c r="E97"/>
  <c r="E105"/>
  <c r="AC122"/>
  <c r="C122"/>
  <c r="E122" l="1"/>
  <c r="D117" i="69" l="1"/>
  <c r="E115"/>
  <c r="E116"/>
  <c r="E117"/>
  <c r="F117"/>
  <c r="G117"/>
  <c r="H117"/>
  <c r="C117"/>
  <c r="C124"/>
  <c r="D124"/>
  <c r="E124"/>
  <c r="C125"/>
  <c r="E125"/>
  <c r="D125"/>
  <c r="D123"/>
  <c r="F123"/>
  <c r="F124"/>
  <c r="F125"/>
  <c r="F122"/>
  <c r="G123"/>
  <c r="G122"/>
  <c r="G124"/>
  <c r="G125"/>
  <c r="H123"/>
  <c r="H122"/>
  <c r="H124"/>
  <c r="H125"/>
  <c r="I123"/>
  <c r="I122"/>
  <c r="I124"/>
  <c r="I125"/>
  <c r="J123"/>
  <c r="J122"/>
  <c r="J124"/>
  <c r="J125"/>
  <c r="K123"/>
  <c r="K122"/>
  <c r="K124"/>
  <c r="K125"/>
  <c r="L123"/>
  <c r="L122"/>
  <c r="L124"/>
  <c r="L125"/>
  <c r="M123"/>
  <c r="M122"/>
  <c r="M124"/>
  <c r="M125"/>
  <c r="N123"/>
  <c r="N122"/>
  <c r="N124"/>
  <c r="N125"/>
  <c r="O123"/>
  <c r="O122"/>
  <c r="O124"/>
  <c r="O125"/>
  <c r="P123"/>
  <c r="P122"/>
  <c r="P124"/>
  <c r="P125"/>
  <c r="Q123"/>
  <c r="Q122"/>
  <c r="Q124"/>
  <c r="Q125"/>
  <c r="R123"/>
  <c r="R122"/>
  <c r="R124"/>
  <c r="R125"/>
  <c r="S123"/>
  <c r="S122"/>
  <c r="S124"/>
  <c r="S125"/>
  <c r="T123"/>
  <c r="T122"/>
  <c r="T124"/>
  <c r="T125"/>
  <c r="U123"/>
  <c r="U122"/>
  <c r="U124"/>
  <c r="U125"/>
  <c r="V123"/>
  <c r="V122"/>
  <c r="V124"/>
  <c r="V125"/>
  <c r="W123"/>
  <c r="W122"/>
  <c r="W124"/>
  <c r="W125"/>
  <c r="X123"/>
  <c r="X122"/>
  <c r="X124"/>
  <c r="X125"/>
  <c r="Y123"/>
  <c r="Y122"/>
  <c r="Y124"/>
  <c r="Y125"/>
  <c r="Z123"/>
  <c r="Z122"/>
  <c r="Z124"/>
  <c r="Z125"/>
  <c r="AA123"/>
  <c r="AA122"/>
  <c r="AA124"/>
  <c r="AA125"/>
  <c r="AB123"/>
  <c r="AB122"/>
  <c r="AB124"/>
  <c r="AB125"/>
  <c r="AC123"/>
  <c r="AC122"/>
  <c r="AC124"/>
  <c r="AC125"/>
  <c r="C124" i="68"/>
  <c r="E123"/>
  <c r="D123"/>
  <c r="D122" s="1"/>
  <c r="D124"/>
  <c r="D125"/>
  <c r="E124"/>
  <c r="E122" s="1"/>
  <c r="E125"/>
  <c r="F123"/>
  <c r="F124"/>
  <c r="F122" s="1"/>
  <c r="F125"/>
  <c r="G123"/>
  <c r="G124"/>
  <c r="G122" s="1"/>
  <c r="G125"/>
  <c r="H123"/>
  <c r="H124"/>
  <c r="H122" s="1"/>
  <c r="H125"/>
  <c r="I123"/>
  <c r="I124"/>
  <c r="I122" s="1"/>
  <c r="I125"/>
  <c r="J123"/>
  <c r="J124"/>
  <c r="J122" s="1"/>
  <c r="J125"/>
  <c r="K123"/>
  <c r="K122" s="1"/>
  <c r="K124"/>
  <c r="K125"/>
  <c r="L123"/>
  <c r="L122" s="1"/>
  <c r="L124"/>
  <c r="L125"/>
  <c r="M123"/>
  <c r="M122" s="1"/>
  <c r="M124"/>
  <c r="M125"/>
  <c r="N123"/>
  <c r="N122" s="1"/>
  <c r="N124"/>
  <c r="N125"/>
  <c r="O123"/>
  <c r="O122" s="1"/>
  <c r="O124"/>
  <c r="O125"/>
  <c r="P123"/>
  <c r="P122" s="1"/>
  <c r="P124"/>
  <c r="P125"/>
  <c r="Q123"/>
  <c r="Q122" s="1"/>
  <c r="Q124"/>
  <c r="Q125"/>
  <c r="R123"/>
  <c r="R122" s="1"/>
  <c r="R124"/>
  <c r="R125"/>
  <c r="S123"/>
  <c r="S122" s="1"/>
  <c r="S124"/>
  <c r="S125"/>
  <c r="T123"/>
  <c r="T122" s="1"/>
  <c r="T124"/>
  <c r="T125"/>
  <c r="U123"/>
  <c r="U122" s="1"/>
  <c r="U124"/>
  <c r="U125"/>
  <c r="V123"/>
  <c r="V122" s="1"/>
  <c r="V124"/>
  <c r="V125"/>
  <c r="W123"/>
  <c r="W122" s="1"/>
  <c r="W124"/>
  <c r="W125"/>
  <c r="X123"/>
  <c r="X122" s="1"/>
  <c r="X124"/>
  <c r="X125"/>
  <c r="Y123"/>
  <c r="Y122" s="1"/>
  <c r="Y124"/>
  <c r="Y125"/>
  <c r="Z123"/>
  <c r="Z122" s="1"/>
  <c r="Z124"/>
  <c r="Z125"/>
  <c r="AA123"/>
  <c r="AA122" s="1"/>
  <c r="AA124"/>
  <c r="AA125"/>
  <c r="AB123"/>
  <c r="AB122" s="1"/>
  <c r="AB124"/>
  <c r="AB125"/>
  <c r="AC123"/>
  <c r="AC122" s="1"/>
  <c r="AC124"/>
  <c r="AC125"/>
  <c r="C123"/>
  <c r="C122"/>
  <c r="C125"/>
  <c r="D123" i="73"/>
  <c r="D124"/>
  <c r="D122"/>
  <c r="D125"/>
  <c r="E123"/>
  <c r="E124"/>
  <c r="E122"/>
  <c r="E125"/>
  <c r="F123"/>
  <c r="F124"/>
  <c r="F122"/>
  <c r="F125"/>
  <c r="G123"/>
  <c r="G124"/>
  <c r="G122"/>
  <c r="G125"/>
  <c r="H123"/>
  <c r="H124"/>
  <c r="H122"/>
  <c r="H125"/>
  <c r="I123"/>
  <c r="I122"/>
  <c r="I124"/>
  <c r="I125"/>
  <c r="J123"/>
  <c r="J122"/>
  <c r="J124"/>
  <c r="J125"/>
  <c r="K123"/>
  <c r="K122"/>
  <c r="K124"/>
  <c r="K125"/>
  <c r="L123"/>
  <c r="L122"/>
  <c r="L124"/>
  <c r="L125"/>
  <c r="M123"/>
  <c r="M122"/>
  <c r="M124"/>
  <c r="M125"/>
  <c r="N123"/>
  <c r="N122"/>
  <c r="N124"/>
  <c r="N125"/>
  <c r="O123"/>
  <c r="O122"/>
  <c r="O124"/>
  <c r="O125"/>
  <c r="P123"/>
  <c r="P122"/>
  <c r="P124"/>
  <c r="P125"/>
  <c r="Q123"/>
  <c r="Q122"/>
  <c r="Q124"/>
  <c r="Q125"/>
  <c r="R123"/>
  <c r="R122"/>
  <c r="R124"/>
  <c r="R125"/>
  <c r="S123"/>
  <c r="S122"/>
  <c r="S124"/>
  <c r="S125"/>
  <c r="T123"/>
  <c r="T122"/>
  <c r="T124"/>
  <c r="T125"/>
  <c r="U123"/>
  <c r="U122"/>
  <c r="U124"/>
  <c r="U125"/>
  <c r="V123"/>
  <c r="V122"/>
  <c r="V124"/>
  <c r="V125"/>
  <c r="W123"/>
  <c r="W122"/>
  <c r="W124"/>
  <c r="W125"/>
  <c r="X123"/>
  <c r="X122"/>
  <c r="X124"/>
  <c r="X125"/>
  <c r="Y123"/>
  <c r="Y122"/>
  <c r="Y124"/>
  <c r="Y125"/>
  <c r="Z123"/>
  <c r="Z122"/>
  <c r="Z124"/>
  <c r="Z125"/>
  <c r="AA123"/>
  <c r="AA122"/>
  <c r="AA124"/>
  <c r="AA125"/>
  <c r="AB123"/>
  <c r="AB122"/>
  <c r="AB124"/>
  <c r="AB125"/>
  <c r="AC123"/>
  <c r="AC122"/>
  <c r="AC124"/>
  <c r="AC125"/>
  <c r="C125"/>
  <c r="C124"/>
  <c r="C123"/>
  <c r="C122"/>
  <c r="C123" i="69"/>
  <c r="E123"/>
  <c r="E122"/>
  <c r="E114"/>
  <c r="D122"/>
  <c r="C122"/>
</calcChain>
</file>

<file path=xl/sharedStrings.xml><?xml version="1.0" encoding="utf-8"?>
<sst xmlns="http://schemas.openxmlformats.org/spreadsheetml/2006/main" count="2589" uniqueCount="390">
  <si>
    <t>交易地區</t>
  </si>
  <si>
    <t>證券商受託買賣外國有價證券市場及商品結構統計表</t>
    <phoneticPr fontId="4" type="noConversion"/>
  </si>
  <si>
    <t>投資人分類</t>
    <phoneticPr fontId="4" type="noConversion"/>
  </si>
  <si>
    <t>股票</t>
    <phoneticPr fontId="4" type="noConversion"/>
  </si>
  <si>
    <t>債券</t>
    <phoneticPr fontId="4" type="noConversion"/>
  </si>
  <si>
    <t>境外基金</t>
    <phoneticPr fontId="4" type="noConversion"/>
  </si>
  <si>
    <t>境外結構型商品</t>
    <phoneticPr fontId="4" type="noConversion"/>
  </si>
  <si>
    <t>認股權證</t>
    <phoneticPr fontId="4" type="noConversion"/>
  </si>
  <si>
    <t>存託憑證</t>
    <phoneticPr fontId="4" type="noConversion"/>
  </si>
  <si>
    <t>小計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</si>
  <si>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</si>
  <si>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</si>
  <si>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</si>
  <si>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</si>
  <si>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專業投資人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</si>
  <si>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</si>
  <si>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</si>
  <si>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</si>
  <si>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</si>
  <si>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</si>
  <si>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</si>
  <si>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香港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</si>
  <si>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</si>
  <si>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</si>
  <si>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</si>
  <si>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大陸</t>
    <phoneticPr fontId="4" type="noConversion"/>
  </si>
  <si>
    <t>總計</t>
    <phoneticPr fontId="4" type="noConversion"/>
  </si>
  <si>
    <t>非專業投資人</t>
    <phoneticPr fontId="4" type="noConversion"/>
  </si>
  <si>
    <t>專業機構投資人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</si>
  <si>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</si>
  <si>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</si>
  <si>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</si>
  <si>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 xml:space="preserve"> 單位：新臺幣元</t>
    <phoneticPr fontId="4" type="noConversion"/>
  </si>
  <si>
    <t>集中市場</t>
    <phoneticPr fontId="0" type="noConversion"/>
  </si>
  <si>
    <t>店頭市場</t>
    <phoneticPr fontId="0" type="noConversion"/>
  </si>
  <si>
    <t>ETF</t>
    <phoneticPr fontId="4" type="noConversion"/>
  </si>
  <si>
    <t>其他有價證券</t>
    <phoneticPr fontId="4" type="noConversion"/>
  </si>
  <si>
    <t>澳洲及紐西蘭</t>
    <phoneticPr fontId="4" type="noConversion"/>
  </si>
  <si>
    <t>105年1月合計</t>
    <phoneticPr fontId="0" type="noConversion"/>
  </si>
  <si>
    <t>瑞典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</si>
  <si>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</si>
  <si>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</si>
  <si>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</si>
  <si>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</si>
  <si>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</si>
  <si>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</si>
  <si>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</si>
  <si>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</si>
  <si>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</si>
  <si>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</si>
  <si>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</si>
  <si>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</si>
  <si>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</si>
  <si>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</si>
  <si>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</si>
  <si>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</si>
  <si>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證券商受託買賣外國有價證券市場及商品結構統計表</t>
    <phoneticPr fontId="4" type="noConversion"/>
  </si>
  <si>
    <t>投資人分類</t>
    <phoneticPr fontId="4" type="noConversion"/>
  </si>
  <si>
    <t>股票</t>
    <phoneticPr fontId="4" type="noConversion"/>
  </si>
  <si>
    <t>債券</t>
    <phoneticPr fontId="4" type="noConversion"/>
  </si>
  <si>
    <t>境外基金</t>
    <phoneticPr fontId="4" type="noConversion"/>
  </si>
  <si>
    <t>境外結構型商品</t>
    <phoneticPr fontId="4" type="noConversion"/>
  </si>
  <si>
    <t>認股權證</t>
    <phoneticPr fontId="4" type="noConversion"/>
  </si>
  <si>
    <t>存託憑證</t>
    <phoneticPr fontId="4" type="noConversion"/>
  </si>
  <si>
    <t>小計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</si>
  <si>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</si>
  <si>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</si>
  <si>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</si>
  <si>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</si>
  <si>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專業投資人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</si>
  <si>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</si>
  <si>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</si>
  <si>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</si>
  <si>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</si>
  <si>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</si>
  <si>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</si>
  <si>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香港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</si>
  <si>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</si>
  <si>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</si>
  <si>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</si>
  <si>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大陸</t>
    <phoneticPr fontId="4" type="noConversion"/>
  </si>
  <si>
    <t>總計</t>
    <phoneticPr fontId="4" type="noConversion"/>
  </si>
  <si>
    <t>非專業投資人</t>
    <phoneticPr fontId="4" type="noConversion"/>
  </si>
  <si>
    <t>專業機構投資人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</si>
  <si>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</si>
  <si>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</si>
  <si>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</si>
  <si>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 xml:space="preserve"> 單位：新臺幣元</t>
    <phoneticPr fontId="4" type="noConversion"/>
  </si>
  <si>
    <t>其他有價證券</t>
    <phoneticPr fontId="4" type="noConversion"/>
  </si>
  <si>
    <t>澳洲及紐西蘭</t>
    <phoneticPr fontId="4" type="noConversion"/>
  </si>
  <si>
    <t>ETF</t>
    <phoneticPr fontId="4" type="noConversion"/>
  </si>
  <si>
    <t>集中市場</t>
    <phoneticPr fontId="0" type="noConversion"/>
  </si>
  <si>
    <t>店頭市場</t>
    <phoneticPr fontId="0" type="noConversion"/>
  </si>
  <si>
    <t>其他地區</t>
    <phoneticPr fontId="4" type="noConversion"/>
  </si>
  <si>
    <t>瑞典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</si>
  <si>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</si>
  <si>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</si>
  <si>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</si>
  <si>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</si>
  <si>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泰國</t>
    <phoneticPr fontId="4" type="noConversion"/>
  </si>
  <si>
    <t>馬來西亞</t>
    <phoneticPr fontId="4" type="noConversion"/>
  </si>
  <si>
    <t>印尼</t>
    <phoneticPr fontId="4" type="noConversion"/>
  </si>
  <si>
    <t>印度</t>
    <phoneticPr fontId="4" type="noConversion"/>
  </si>
  <si>
    <t>亞洲地區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</si>
  <si>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</si>
  <si>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</si>
  <si>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</si>
  <si>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</si>
  <si>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菲律賓</t>
    <phoneticPr fontId="4" type="noConversion"/>
  </si>
  <si>
    <t xml:space="preserve"> </t>
  </si>
  <si>
    <t>105年2月合計</t>
    <phoneticPr fontId="0" type="noConversion"/>
  </si>
  <si>
    <t>紐西蘭</t>
    <phoneticPr fontId="4" type="noConversion"/>
  </si>
  <si>
    <t>證券商受託買賣外國有價證券市場及商品結構統計表</t>
    <phoneticPr fontId="4" type="noConversion"/>
  </si>
  <si>
    <t xml:space="preserve"> 單位：新臺幣元</t>
    <phoneticPr fontId="4" type="noConversion"/>
  </si>
  <si>
    <t>投資人分類</t>
    <phoneticPr fontId="4" type="noConversion"/>
  </si>
  <si>
    <t>105年3月合計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</si>
  <si>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</si>
  <si>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</si>
  <si>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4" type="noConversion"/>
  </si>
  <si>
    <t>股票</t>
    <phoneticPr fontId="4" type="noConversion"/>
  </si>
  <si>
    <t>ETF</t>
    <phoneticPr fontId="4" type="noConversion"/>
  </si>
  <si>
    <t>認股權證</t>
    <phoneticPr fontId="4" type="noConversion"/>
  </si>
  <si>
    <t>存託憑證</t>
    <phoneticPr fontId="4" type="noConversion"/>
  </si>
  <si>
    <t>其他有價證券</t>
    <phoneticPr fontId="4" type="noConversion"/>
  </si>
  <si>
    <t>債券</t>
    <phoneticPr fontId="4" type="noConversion"/>
  </si>
  <si>
    <t>境外結構型商品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</si>
  <si>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</si>
  <si>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</si>
  <si>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</si>
  <si>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</si>
  <si>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非專業投資人</t>
    <phoneticPr fontId="4" type="noConversion"/>
  </si>
  <si>
    <t>專業投資人</t>
    <phoneticPr fontId="4" type="noConversion"/>
  </si>
  <si>
    <t>專業機構投資人</t>
    <phoneticPr fontId="4" type="noConversion"/>
  </si>
  <si>
    <t>小計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</si>
  <si>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</si>
  <si>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</si>
  <si>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</si>
  <si>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</si>
  <si>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</si>
  <si>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</si>
  <si>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瑞士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</si>
  <si>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</si>
  <si>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</si>
  <si>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</si>
  <si>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</si>
  <si>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</si>
  <si>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</si>
  <si>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</si>
  <si>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</si>
  <si>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</si>
  <si>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</si>
  <si>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</si>
  <si>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</si>
  <si>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</si>
  <si>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</si>
  <si>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</si>
  <si>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澳洲及紐西蘭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</si>
  <si>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</si>
  <si>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</si>
  <si>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</si>
  <si>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</si>
  <si>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</si>
  <si>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</si>
  <si>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總計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</si>
  <si>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</si>
  <si>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</si>
  <si>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</si>
  <si>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>證券商受託買賣外國有價證券市場及商品結構統計表</t>
    <phoneticPr fontId="4" type="noConversion"/>
  </si>
  <si>
    <t xml:space="preserve"> 單位：新臺幣元</t>
    <phoneticPr fontId="4" type="noConversion"/>
  </si>
  <si>
    <t>投資人分類</t>
    <phoneticPr fontId="4" type="noConversion"/>
  </si>
  <si>
    <t>集中市場</t>
    <phoneticPr fontId="0" type="noConversion"/>
  </si>
  <si>
    <t>店頭市場</t>
    <phoneticPr fontId="0" type="noConversion"/>
  </si>
  <si>
    <t>境外基金</t>
    <phoneticPr fontId="4" type="noConversion"/>
  </si>
  <si>
    <t>股票</t>
    <phoneticPr fontId="4" type="noConversion"/>
  </si>
  <si>
    <t>ETF</t>
    <phoneticPr fontId="4" type="noConversion"/>
  </si>
  <si>
    <t>認股權證</t>
    <phoneticPr fontId="4" type="noConversion"/>
  </si>
  <si>
    <t>存託憑證</t>
    <phoneticPr fontId="4" type="noConversion"/>
  </si>
  <si>
    <t>其他有價證券</t>
    <phoneticPr fontId="4" type="noConversion"/>
  </si>
  <si>
    <t>債券</t>
    <phoneticPr fontId="4" type="noConversion"/>
  </si>
  <si>
    <t>境外結構型商品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</si>
  <si>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</si>
  <si>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</si>
  <si>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</si>
  <si>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</si>
  <si>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非專業投資人</t>
    <phoneticPr fontId="4" type="noConversion"/>
  </si>
  <si>
    <t>專業投資人</t>
    <phoneticPr fontId="4" type="noConversion"/>
  </si>
  <si>
    <t>專業機構投資人</t>
    <phoneticPr fontId="4" type="noConversion"/>
  </si>
  <si>
    <t>小計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</si>
  <si>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</si>
  <si>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</si>
  <si>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</si>
  <si>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</si>
  <si>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</si>
  <si>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</si>
  <si>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瑞士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</si>
  <si>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</si>
  <si>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</si>
  <si>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</si>
  <si>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</si>
  <si>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</si>
  <si>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</si>
  <si>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</si>
  <si>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</si>
  <si>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</si>
  <si>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</si>
  <si>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</si>
  <si>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</si>
  <si>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</si>
  <si>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</si>
  <si>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</si>
  <si>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澳洲及紐西蘭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</si>
  <si>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</si>
  <si>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</si>
  <si>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</si>
  <si>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</si>
  <si>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</si>
  <si>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</si>
  <si>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總計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</si>
  <si>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</si>
  <si>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</si>
  <si>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</si>
  <si>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>105年4月合計</t>
    <phoneticPr fontId="0" type="noConversion"/>
  </si>
  <si>
    <t>瑞士</t>
    <phoneticPr fontId="4" type="noConversion"/>
  </si>
  <si>
    <t>105年5月合計</t>
    <phoneticPr fontId="0" type="noConversion"/>
  </si>
  <si>
    <t>瑞士</t>
    <phoneticPr fontId="4" type="noConversion"/>
  </si>
  <si>
    <t>105年6月合計</t>
    <phoneticPr fontId="0" type="noConversion"/>
  </si>
  <si>
    <t>證券商受託買賣外國有價證券市場及商品結構統計表</t>
    <phoneticPr fontId="4" type="noConversion"/>
  </si>
  <si>
    <t xml:space="preserve"> 單位：新臺幣元</t>
    <phoneticPr fontId="4" type="noConversion"/>
  </si>
  <si>
    <t>投資人分類</t>
    <phoneticPr fontId="4" type="noConversion"/>
  </si>
  <si>
    <t>集中市場</t>
    <phoneticPr fontId="0" type="noConversion"/>
  </si>
  <si>
    <t>店頭市場</t>
    <phoneticPr fontId="0" type="noConversion"/>
  </si>
  <si>
    <t>境外基金</t>
    <phoneticPr fontId="4" type="noConversion"/>
  </si>
  <si>
    <t>股票</t>
    <phoneticPr fontId="4" type="noConversion"/>
  </si>
  <si>
    <t>ETF</t>
    <phoneticPr fontId="4" type="noConversion"/>
  </si>
  <si>
    <t>認股權證</t>
    <phoneticPr fontId="4" type="noConversion"/>
  </si>
  <si>
    <t>存託憑證</t>
    <phoneticPr fontId="4" type="noConversion"/>
  </si>
  <si>
    <t>其他有價證券</t>
    <phoneticPr fontId="4" type="noConversion"/>
  </si>
  <si>
    <t>債券</t>
    <phoneticPr fontId="4" type="noConversion"/>
  </si>
  <si>
    <t>境外結構型商品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</si>
  <si>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</si>
  <si>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</si>
  <si>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</si>
  <si>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</si>
  <si>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非專業投資人</t>
    <phoneticPr fontId="4" type="noConversion"/>
  </si>
  <si>
    <t>專業投資人</t>
    <phoneticPr fontId="4" type="noConversion"/>
  </si>
  <si>
    <t>專業機構投資人</t>
    <phoneticPr fontId="4" type="noConversion"/>
  </si>
  <si>
    <t>小計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</si>
  <si>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</si>
  <si>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</si>
  <si>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</si>
  <si>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</si>
  <si>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</si>
  <si>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</si>
  <si>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瑞士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</si>
  <si>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</si>
  <si>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</si>
  <si>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</si>
  <si>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</si>
  <si>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</si>
  <si>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</si>
  <si>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</si>
  <si>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</si>
  <si>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</si>
  <si>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</si>
  <si>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</si>
  <si>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</si>
  <si>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</si>
  <si>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</si>
  <si>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</si>
  <si>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澳洲及紐西蘭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</si>
  <si>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</si>
  <si>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</si>
  <si>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</si>
  <si>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</si>
  <si>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</si>
  <si>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</si>
  <si>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總計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</si>
  <si>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</si>
  <si>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</si>
  <si>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</si>
  <si>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>105年7月合計</t>
    <phoneticPr fontId="0" type="noConversion"/>
  </si>
  <si>
    <t>105年8月合計</t>
    <phoneticPr fontId="0" type="noConversion"/>
  </si>
  <si>
    <t>105年9月合計</t>
    <phoneticPr fontId="0" type="noConversion"/>
  </si>
  <si>
    <t>105年10月合計</t>
    <phoneticPr fontId="0" type="noConversion"/>
  </si>
  <si>
    <t>105年11月合計</t>
    <phoneticPr fontId="0" type="noConversion"/>
  </si>
  <si>
    <t>105年度合計</t>
    <phoneticPr fontId="0" type="noConversion"/>
  </si>
  <si>
    <t>證券商受託買賣外國有價證券市場及商品結構統計表</t>
    <phoneticPr fontId="4" type="noConversion"/>
  </si>
  <si>
    <t xml:space="preserve"> 單位：新臺幣元</t>
    <phoneticPr fontId="4" type="noConversion"/>
  </si>
  <si>
    <t>投資人分類</t>
    <phoneticPr fontId="4" type="noConversion"/>
  </si>
  <si>
    <t>集中市場</t>
    <phoneticPr fontId="0" type="noConversion"/>
  </si>
  <si>
    <t>店頭市場</t>
    <phoneticPr fontId="0" type="noConversion"/>
  </si>
  <si>
    <t>境外基金</t>
    <phoneticPr fontId="4" type="noConversion"/>
  </si>
  <si>
    <t>股票</t>
    <phoneticPr fontId="4" type="noConversion"/>
  </si>
  <si>
    <t>ETF</t>
    <phoneticPr fontId="4" type="noConversion"/>
  </si>
  <si>
    <t>認股權證</t>
    <phoneticPr fontId="4" type="noConversion"/>
  </si>
  <si>
    <t>存託憑證</t>
    <phoneticPr fontId="4" type="noConversion"/>
  </si>
  <si>
    <t>其他有價證券</t>
    <phoneticPr fontId="4" type="noConversion"/>
  </si>
  <si>
    <t>債券</t>
    <phoneticPr fontId="4" type="noConversion"/>
  </si>
  <si>
    <t>境外結構型商品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</si>
  <si>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</si>
  <si>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</si>
  <si>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</si>
  <si>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</si>
  <si>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非專業投資人</t>
    <phoneticPr fontId="4" type="noConversion"/>
  </si>
  <si>
    <t>專業投資人</t>
    <phoneticPr fontId="4" type="noConversion"/>
  </si>
  <si>
    <t>專業機構投資人</t>
    <phoneticPr fontId="4" type="noConversion"/>
  </si>
  <si>
    <t>小計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</si>
  <si>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</si>
  <si>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</si>
  <si>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</si>
  <si>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</si>
  <si>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</si>
  <si>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</si>
  <si>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瑞士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</si>
  <si>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</si>
  <si>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</si>
  <si>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</si>
  <si>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</si>
  <si>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</si>
  <si>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</si>
  <si>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</si>
  <si>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</si>
  <si>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</si>
  <si>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</si>
  <si>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</si>
  <si>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</si>
  <si>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</si>
  <si>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</si>
  <si>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</si>
  <si>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澳洲及紐西蘭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</si>
  <si>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</si>
  <si>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</si>
  <si>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</si>
  <si>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</si>
  <si>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</si>
  <si>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</si>
  <si>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總計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</si>
  <si>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</si>
  <si>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</si>
  <si>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</si>
  <si>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>證券商受託買賣外國有價證券市場及商品結構統計表</t>
    <phoneticPr fontId="4" type="noConversion"/>
  </si>
  <si>
    <t xml:space="preserve"> 單位：新臺幣元</t>
    <phoneticPr fontId="4" type="noConversion"/>
  </si>
  <si>
    <t>投資人分類</t>
    <phoneticPr fontId="4" type="noConversion"/>
  </si>
  <si>
    <t>105年12月合計</t>
    <phoneticPr fontId="0" type="noConversion"/>
  </si>
  <si>
    <t>集中市場</t>
    <phoneticPr fontId="0" type="noConversion"/>
  </si>
  <si>
    <t>店頭市場</t>
    <phoneticPr fontId="0" type="noConversion"/>
  </si>
  <si>
    <t>股票</t>
    <phoneticPr fontId="4" type="noConversion"/>
  </si>
  <si>
    <t>買進金額</t>
    <phoneticPr fontId="4" type="noConversion"/>
  </si>
  <si>
    <t>賣出金額</t>
    <phoneticPr fontId="4" type="noConversion"/>
  </si>
  <si>
    <t>成交總計</t>
    <phoneticPr fontId="4" type="noConversion"/>
  </si>
  <si>
    <t>美國</t>
    <phoneticPr fontId="4" type="noConversion"/>
  </si>
  <si>
    <t>非專業投資人</t>
    <phoneticPr fontId="4" type="noConversion"/>
  </si>
  <si>
    <t>專業投資人</t>
    <phoneticPr fontId="4" type="noConversion"/>
  </si>
  <si>
    <t>專業機構投資人</t>
    <phoneticPr fontId="4" type="noConversion"/>
  </si>
  <si>
    <t>小計</t>
    <phoneticPr fontId="4" type="noConversion"/>
  </si>
  <si>
    <t>加拿大</t>
    <phoneticPr fontId="4" type="noConversion"/>
  </si>
  <si>
    <t>盧森堡</t>
    <phoneticPr fontId="4" type="noConversion"/>
  </si>
  <si>
    <t>英國</t>
    <phoneticPr fontId="4" type="noConversion"/>
  </si>
  <si>
    <t>愛爾蘭</t>
    <phoneticPr fontId="4" type="noConversion"/>
  </si>
  <si>
    <t>德國</t>
    <phoneticPr fontId="4" type="noConversion"/>
  </si>
  <si>
    <t>法國</t>
    <phoneticPr fontId="4" type="noConversion"/>
  </si>
  <si>
    <t>瑞士</t>
    <phoneticPr fontId="4" type="noConversion"/>
  </si>
  <si>
    <t>西班牙</t>
    <phoneticPr fontId="4" type="noConversion"/>
  </si>
  <si>
    <t>義大利</t>
    <phoneticPr fontId="4" type="noConversion"/>
  </si>
  <si>
    <t>荷蘭</t>
    <phoneticPr fontId="4" type="noConversion"/>
  </si>
  <si>
    <t>其他歐洲地區</t>
    <phoneticPr fontId="4" type="noConversion"/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</si>
  <si>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</si>
  <si>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</si>
  <si>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</si>
  <si>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</si>
  <si>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</si>
  <si>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馬來西亞</t>
    <phoneticPr fontId="4" type="noConversion"/>
  </si>
  <si>
    <t>泰國</t>
    <phoneticPr fontId="4" type="noConversion"/>
  </si>
  <si>
    <t>印尼</t>
    <phoneticPr fontId="4" type="noConversion"/>
  </si>
  <si>
    <t>印度</t>
    <phoneticPr fontId="4" type="noConversion"/>
  </si>
  <si>
    <t>菲律賓</t>
    <phoneticPr fontId="4" type="noConversion"/>
  </si>
  <si>
    <t>亞洲地區</t>
    <phoneticPr fontId="4" type="noConversion"/>
  </si>
  <si>
    <t>澳洲及紐西蘭</t>
    <phoneticPr fontId="4" type="noConversion"/>
  </si>
  <si>
    <t>紐西蘭</t>
    <phoneticPr fontId="4" type="noConversion"/>
  </si>
  <si>
    <t>俄羅斯</t>
    <phoneticPr fontId="4" type="noConversion"/>
  </si>
  <si>
    <t>南非</t>
    <phoneticPr fontId="4" type="noConversion"/>
  </si>
  <si>
    <t>土耳其</t>
    <phoneticPr fontId="4" type="noConversion"/>
  </si>
  <si>
    <t>巴西</t>
    <phoneticPr fontId="4" type="noConversion"/>
  </si>
  <si>
    <t>其他地區</t>
    <phoneticPr fontId="4" type="noConversion"/>
  </si>
  <si>
    <t>總計</t>
    <phoneticPr fontId="4" type="noConversion"/>
  </si>
  <si>
    <t>當月底
為止
累計有效開戶戶數</t>
    <phoneticPr fontId="4" type="noConversion"/>
  </si>
  <si>
    <t>一般專業投資人</t>
    <phoneticPr fontId="4" type="noConversion"/>
  </si>
  <si>
    <t>總計戶數</t>
    <phoneticPr fontId="4" type="noConversion"/>
  </si>
  <si>
    <t>ETF</t>
    <phoneticPr fontId="4" type="noConversion"/>
  </si>
  <si>
    <t>境外結構型商品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</si>
</sst>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(* #,##0.00_);_(* \(#,##0.00\);_(* &quot;-&quot;??_);_(@_)"/>
  </numFmts>
  <fonts count="6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b/>
      <sz val="12"/>
      <name val="華康中黑體"/>
      <family val="3"/>
      <charset val="136"/>
    </font>
    <font>
      <b/>
      <sz val="12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0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0"/>
      <color indexed="8"/>
      <name val="Arial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1"/>
      <name val="Arial"/>
      <family val="2"/>
    </font>
    <font>
      <sz val="12"/>
      <name val="華康中黑體"/>
      <family val="3"/>
      <charset val="136"/>
    </font>
    <font>
      <sz val="12"/>
      <color indexed="10"/>
      <name val="華康中黑體"/>
      <family val="3"/>
      <charset val="136"/>
    </font>
    <font>
      <sz val="12"/>
      <color indexed="14"/>
      <name val="新細明體"/>
      <family val="1"/>
      <charset val="136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1"/>
      <charset val="136"/>
    </font>
    <font>
      <sz val="10.5"/>
      <color indexed="20"/>
      <name val="Frutiger 45 Light"/>
      <family val="1"/>
      <charset val="136"/>
    </font>
    <font>
      <b/>
      <sz val="12"/>
      <color indexed="60"/>
      <name val="Arial"/>
      <family val="2"/>
    </font>
    <font>
      <sz val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301">
    <xf numFmtId="0" fontId="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50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5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5" fillId="10" borderId="7" applyNumberFormat="0" applyFont="0" applyAlignment="0" applyProtection="0">
      <alignment vertical="center"/>
    </xf>
    <xf numFmtId="0" fontId="25" fillId="10" borderId="7" applyNumberFormat="0" applyFont="0" applyAlignment="0" applyProtection="0">
      <alignment vertical="center"/>
    </xf>
    <xf numFmtId="0" fontId="25" fillId="10" borderId="7" applyNumberFormat="0" applyFon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48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/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/>
    <xf numFmtId="0" fontId="2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49" fillId="0" borderId="0"/>
    <xf numFmtId="0" fontId="30" fillId="0" borderId="0"/>
    <xf numFmtId="0" fontId="30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49" fillId="0" borderId="0"/>
    <xf numFmtId="0" fontId="30" fillId="0" borderId="0"/>
    <xf numFmtId="0" fontId="30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49" fillId="0" borderId="0"/>
    <xf numFmtId="0" fontId="30" fillId="0" borderId="0"/>
    <xf numFmtId="0" fontId="30" fillId="0" borderId="0"/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49" fillId="0" borderId="0"/>
    <xf numFmtId="0" fontId="47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47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8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2" fillId="8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36" fillId="14" borderId="1" applyNumberFormat="0" applyAlignment="0" applyProtection="0">
      <alignment vertical="center"/>
    </xf>
    <xf numFmtId="0" fontId="36" fillId="8" borderId="1" applyNumberFormat="0" applyAlignment="0" applyProtection="0">
      <alignment vertical="center"/>
    </xf>
    <xf numFmtId="0" fontId="36" fillId="8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47" fillId="10" borderId="7" applyNumberFormat="0" applyFont="0" applyAlignment="0" applyProtection="0">
      <alignment vertical="center"/>
    </xf>
    <xf numFmtId="0" fontId="47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>
      <alignment horizontal="left"/>
    </xf>
    <xf numFmtId="0" fontId="43" fillId="15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2" fillId="15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43" fillId="7" borderId="1" applyNumberFormat="0" applyAlignment="0" applyProtection="0">
      <alignment vertical="center"/>
    </xf>
    <xf numFmtId="0" fontId="43" fillId="7" borderId="1" applyNumberFormat="0" applyAlignment="0" applyProtection="0">
      <alignment vertical="center"/>
    </xf>
    <xf numFmtId="0" fontId="43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44" fillId="8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2" fillId="8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4" fillId="8" borderId="8" applyNumberFormat="0" applyAlignment="0" applyProtection="0">
      <alignment vertical="center"/>
    </xf>
    <xf numFmtId="0" fontId="44" fillId="8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45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2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34" fillId="24" borderId="2" applyNumberFormat="0" applyAlignment="0" applyProtection="0">
      <alignment vertical="center"/>
    </xf>
    <xf numFmtId="0" fontId="34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9" fillId="24" borderId="2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0">
      <alignment horizontal="center"/>
    </xf>
    <xf numFmtId="0" fontId="15" fillId="0" borderId="0"/>
    <xf numFmtId="0" fontId="29" fillId="0" borderId="0">
      <alignment horizontal="left"/>
    </xf>
    <xf numFmtId="0" fontId="29" fillId="0" borderId="0">
      <alignment horizontal="left"/>
    </xf>
    <xf numFmtId="0" fontId="2" fillId="0" borderId="0">
      <alignment horizontal="left"/>
    </xf>
    <xf numFmtId="0" fontId="15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0" fontId="6" fillId="26" borderId="13" xfId="1909" applyFont="1" applyFill="1" applyBorder="1" applyAlignment="1">
      <alignment horizontal="left" vertical="center"/>
    </xf>
    <xf numFmtId="0" fontId="6" fillId="26" borderId="1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7" fillId="26" borderId="13" xfId="0" applyNumberFormat="1" applyFont="1" applyFill="1" applyBorder="1" applyAlignment="1">
      <alignment horizontal="right" vertical="center"/>
    </xf>
    <xf numFmtId="0" fontId="58" fillId="0" borderId="0" xfId="0" applyFont="1" applyFill="1" applyAlignment="1">
      <alignment vertical="center"/>
    </xf>
    <xf numFmtId="0" fontId="6" fillId="28" borderId="14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176" fontId="57" fillId="28" borderId="15" xfId="0" applyNumberFormat="1" applyFont="1" applyFill="1" applyBorder="1" applyAlignment="1">
      <alignment horizontal="right" vertical="center"/>
    </xf>
    <xf numFmtId="0" fontId="59" fillId="0" borderId="13" xfId="0" applyFont="1" applyFill="1" applyBorder="1" applyAlignment="1">
      <alignment vertical="center"/>
    </xf>
    <xf numFmtId="0" fontId="6" fillId="30" borderId="16" xfId="0" applyFont="1" applyFill="1" applyBorder="1" applyAlignment="1">
      <alignment horizontal="center" vertical="center"/>
    </xf>
    <xf numFmtId="0" fontId="6" fillId="30" borderId="17" xfId="0" applyFont="1" applyFill="1" applyBorder="1" applyAlignment="1">
      <alignment horizontal="center" vertical="center"/>
    </xf>
    <xf numFmtId="176" fontId="57" fillId="30" borderId="17" xfId="0" applyNumberFormat="1" applyFont="1" applyFill="1" applyBorder="1" applyAlignment="1">
      <alignment horizontal="right" vertical="center"/>
    </xf>
    <xf numFmtId="0" fontId="6" fillId="27" borderId="18" xfId="0" applyFont="1" applyFill="1" applyBorder="1" applyAlignment="1">
      <alignment horizontal="left" vertical="center"/>
    </xf>
    <xf numFmtId="176" fontId="57" fillId="27" borderId="18" xfId="0" applyNumberFormat="1" applyFont="1" applyFill="1" applyBorder="1" applyAlignment="1">
      <alignment horizontal="right" vertical="center"/>
    </xf>
    <xf numFmtId="0" fontId="6" fillId="27" borderId="13" xfId="0" applyFont="1" applyFill="1" applyBorder="1" applyAlignment="1">
      <alignment horizontal="left" vertical="center"/>
    </xf>
    <xf numFmtId="0" fontId="6" fillId="27" borderId="19" xfId="1909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3" xfId="0" applyFont="1" applyBorder="1" applyAlignment="1">
      <alignment vertical="center"/>
    </xf>
    <xf numFmtId="176" fontId="65" fillId="30" borderId="17" xfId="0" applyNumberFormat="1" applyFont="1" applyFill="1" applyBorder="1" applyAlignment="1">
      <alignment horizontal="right" vertical="center"/>
    </xf>
    <xf numFmtId="176" fontId="58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horizontal="right" vertical="center"/>
    </xf>
    <xf numFmtId="3" fontId="66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0" fontId="7" fillId="0" borderId="0" xfId="1908" applyFont="1" applyFill="1" applyAlignment="1">
      <alignment horizontal="center" vertical="top"/>
    </xf>
    <xf numFmtId="0" fontId="6" fillId="26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0" xfId="1908" applyFont="1" applyFill="1" applyBorder="1" applyAlignment="1">
      <alignment horizontal="center" vertical="top"/>
    </xf>
    <xf numFmtId="0" fontId="6" fillId="31" borderId="13" xfId="0" applyFont="1" applyFill="1" applyBorder="1" applyAlignment="1">
      <alignment horizontal="center" vertical="center"/>
    </xf>
    <xf numFmtId="0" fontId="6" fillId="26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6" fillId="32" borderId="13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/>
    </xf>
    <xf numFmtId="0" fontId="6" fillId="35" borderId="13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 wrapText="1"/>
    </xf>
    <xf numFmtId="0" fontId="0" fillId="27" borderId="24" xfId="0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26" borderId="23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</cellXfs>
  <cellStyles count="3301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1 2" xfId="10"/>
    <cellStyle name="20% - Accent2" xfId="11"/>
    <cellStyle name="20% - Accent2 2" xfId="12"/>
    <cellStyle name="20% - Accent3" xfId="13"/>
    <cellStyle name="20% - Accent3 2" xfId="14"/>
    <cellStyle name="20% - Accent4" xfId="15"/>
    <cellStyle name="20% - Accent4 2" xfId="16"/>
    <cellStyle name="20% - Accent5" xfId="17"/>
    <cellStyle name="20% - Accent5 2" xfId="18"/>
    <cellStyle name="20% - Accent6" xfId="19"/>
    <cellStyle name="20% - Accent6 2" xfId="20"/>
    <cellStyle name="20% - 輔色1" xfId="21" builtinId="30" customBuiltin="1"/>
    <cellStyle name="20% - 輔色1 10" xfId="22"/>
    <cellStyle name="20% - 輔色1 11" xfId="23"/>
    <cellStyle name="20% - 輔色1 12" xfId="24"/>
    <cellStyle name="20% - 輔色1 13" xfId="25"/>
    <cellStyle name="20% - 輔色1 14" xfId="26"/>
    <cellStyle name="20% - 輔色1 15" xfId="27"/>
    <cellStyle name="20% - 輔色1 16" xfId="28"/>
    <cellStyle name="20% - 輔色1 17" xfId="29"/>
    <cellStyle name="20% - 輔色1 18" xfId="30"/>
    <cellStyle name="20% - 輔色1 19" xfId="31"/>
    <cellStyle name="20% - 輔色1 2" xfId="32"/>
    <cellStyle name="20% - 輔色1 20" xfId="33"/>
    <cellStyle name="20% - 輔色1 21" xfId="34"/>
    <cellStyle name="20% - 輔色1 22" xfId="35"/>
    <cellStyle name="20% - 輔色1 23" xfId="36"/>
    <cellStyle name="20% - 輔色1 24" xfId="37"/>
    <cellStyle name="20% - 輔色1 25" xfId="38"/>
    <cellStyle name="20% - 輔色1 26" xfId="39"/>
    <cellStyle name="20% - 輔色1 27" xfId="40"/>
    <cellStyle name="20% - 輔色1 28" xfId="41"/>
    <cellStyle name="20% - 輔色1 29" xfId="42"/>
    <cellStyle name="20% - 輔色1 3" xfId="43"/>
    <cellStyle name="20% - 輔色1 30" xfId="44"/>
    <cellStyle name="20% - 輔色1 31" xfId="45"/>
    <cellStyle name="20% - 輔色1 32" xfId="46"/>
    <cellStyle name="20% - 輔色1 33" xfId="47"/>
    <cellStyle name="20% - 輔色1 34" xfId="48"/>
    <cellStyle name="20% - 輔色1 35" xfId="49"/>
    <cellStyle name="20% - 輔色1 36" xfId="50"/>
    <cellStyle name="20% - 輔色1 37" xfId="51"/>
    <cellStyle name="20% - 輔色1 38" xfId="52"/>
    <cellStyle name="20% - 輔色1 39" xfId="53"/>
    <cellStyle name="20% - 輔色1 4" xfId="54"/>
    <cellStyle name="20% - 輔色1 40" xfId="55"/>
    <cellStyle name="20% - 輔色1 41" xfId="56"/>
    <cellStyle name="20% - 輔色1 42" xfId="57"/>
    <cellStyle name="20% - 輔色1 43" xfId="58"/>
    <cellStyle name="20% - 輔色1 44" xfId="59"/>
    <cellStyle name="20% - 輔色1 45" xfId="60"/>
    <cellStyle name="20% - 輔色1 46" xfId="61"/>
    <cellStyle name="20% - 輔色1 47" xfId="62"/>
    <cellStyle name="20% - 輔色1 48" xfId="63"/>
    <cellStyle name="20% - 輔色1 49" xfId="64"/>
    <cellStyle name="20% - 輔色1 5" xfId="65"/>
    <cellStyle name="20% - 輔色1 50" xfId="66"/>
    <cellStyle name="20% - 輔色1 51" xfId="67"/>
    <cellStyle name="20% - 輔色1 52" xfId="68"/>
    <cellStyle name="20% - 輔色1 53" xfId="69"/>
    <cellStyle name="20% - 輔色1 54" xfId="70"/>
    <cellStyle name="20% - 輔色1 55" xfId="71"/>
    <cellStyle name="20% - 輔色1 56" xfId="72"/>
    <cellStyle name="20% - 輔色1 57" xfId="73"/>
    <cellStyle name="20% - 輔色1 58" xfId="74"/>
    <cellStyle name="20% - 輔色1 59" xfId="75"/>
    <cellStyle name="20% - 輔色1 6" xfId="76"/>
    <cellStyle name="20% - 輔色1 60" xfId="77"/>
    <cellStyle name="20% - 輔色1 61" xfId="78"/>
    <cellStyle name="20% - 輔色1 62" xfId="79"/>
    <cellStyle name="20% - 輔色1 7" xfId="80"/>
    <cellStyle name="20% - 輔色1 8" xfId="81"/>
    <cellStyle name="20% - 輔色1 9" xfId="82"/>
    <cellStyle name="20% - 輔色2" xfId="83" builtinId="34" customBuiltin="1"/>
    <cellStyle name="20% - 輔色2 10" xfId="84"/>
    <cellStyle name="20% - 輔色2 11" xfId="85"/>
    <cellStyle name="20% - 輔色2 12" xfId="86"/>
    <cellStyle name="20% - 輔色2 13" xfId="87"/>
    <cellStyle name="20% - 輔色2 14" xfId="88"/>
    <cellStyle name="20% - 輔色2 15" xfId="89"/>
    <cellStyle name="20% - 輔色2 16" xfId="90"/>
    <cellStyle name="20% - 輔色2 17" xfId="91"/>
    <cellStyle name="20% - 輔色2 18" xfId="92"/>
    <cellStyle name="20% - 輔色2 19" xfId="93"/>
    <cellStyle name="20% - 輔色2 2" xfId="94"/>
    <cellStyle name="20% - 輔色2 20" xfId="95"/>
    <cellStyle name="20% - 輔色2 21" xfId="96"/>
    <cellStyle name="20% - 輔色2 22" xfId="97"/>
    <cellStyle name="20% - 輔色2 23" xfId="98"/>
    <cellStyle name="20% - 輔色2 24" xfId="99"/>
    <cellStyle name="20% - 輔色2 25" xfId="100"/>
    <cellStyle name="20% - 輔色2 26" xfId="101"/>
    <cellStyle name="20% - 輔色2 27" xfId="102"/>
    <cellStyle name="20% - 輔色2 28" xfId="103"/>
    <cellStyle name="20% - 輔色2 29" xfId="104"/>
    <cellStyle name="20% - 輔色2 3" xfId="105"/>
    <cellStyle name="20% - 輔色2 30" xfId="106"/>
    <cellStyle name="20% - 輔色2 31" xfId="107"/>
    <cellStyle name="20% - 輔色2 32" xfId="108"/>
    <cellStyle name="20% - 輔色2 33" xfId="109"/>
    <cellStyle name="20% - 輔色2 34" xfId="110"/>
    <cellStyle name="20% - 輔色2 35" xfId="111"/>
    <cellStyle name="20% - 輔色2 36" xfId="112"/>
    <cellStyle name="20% - 輔色2 37" xfId="113"/>
    <cellStyle name="20% - 輔色2 38" xfId="114"/>
    <cellStyle name="20% - 輔色2 39" xfId="115"/>
    <cellStyle name="20% - 輔色2 4" xfId="116"/>
    <cellStyle name="20% - 輔色2 40" xfId="117"/>
    <cellStyle name="20% - 輔色2 41" xfId="118"/>
    <cellStyle name="20% - 輔色2 42" xfId="119"/>
    <cellStyle name="20% - 輔色2 43" xfId="120"/>
    <cellStyle name="20% - 輔色2 44" xfId="121"/>
    <cellStyle name="20% - 輔色2 45" xfId="122"/>
    <cellStyle name="20% - 輔色2 46" xfId="123"/>
    <cellStyle name="20% - 輔色2 47" xfId="124"/>
    <cellStyle name="20% - 輔色2 48" xfId="125"/>
    <cellStyle name="20% - 輔色2 49" xfId="126"/>
    <cellStyle name="20% - 輔色2 5" xfId="127"/>
    <cellStyle name="20% - 輔色2 50" xfId="128"/>
    <cellStyle name="20% - 輔色2 51" xfId="129"/>
    <cellStyle name="20% - 輔色2 52" xfId="130"/>
    <cellStyle name="20% - 輔色2 53" xfId="131"/>
    <cellStyle name="20% - 輔色2 54" xfId="132"/>
    <cellStyle name="20% - 輔色2 55" xfId="133"/>
    <cellStyle name="20% - 輔色2 56" xfId="134"/>
    <cellStyle name="20% - 輔色2 57" xfId="135"/>
    <cellStyle name="20% - 輔色2 58" xfId="136"/>
    <cellStyle name="20% - 輔色2 59" xfId="137"/>
    <cellStyle name="20% - 輔色2 6" xfId="138"/>
    <cellStyle name="20% - 輔色2 60" xfId="139"/>
    <cellStyle name="20% - 輔色2 61" xfId="140"/>
    <cellStyle name="20% - 輔色2 62" xfId="141"/>
    <cellStyle name="20% - 輔色2 7" xfId="142"/>
    <cellStyle name="20% - 輔色2 8" xfId="143"/>
    <cellStyle name="20% - 輔色2 9" xfId="144"/>
    <cellStyle name="20% - 輔色3" xfId="145" builtinId="38" customBuiltin="1"/>
    <cellStyle name="20% - 輔色3 10" xfId="146"/>
    <cellStyle name="20% - 輔色3 11" xfId="147"/>
    <cellStyle name="20% - 輔色3 12" xfId="148"/>
    <cellStyle name="20% - 輔色3 13" xfId="149"/>
    <cellStyle name="20% - 輔色3 14" xfId="150"/>
    <cellStyle name="20% - 輔色3 15" xfId="151"/>
    <cellStyle name="20% - 輔色3 16" xfId="152"/>
    <cellStyle name="20% - 輔色3 17" xfId="153"/>
    <cellStyle name="20% - 輔色3 18" xfId="154"/>
    <cellStyle name="20% - 輔色3 19" xfId="155"/>
    <cellStyle name="20% - 輔色3 2" xfId="156"/>
    <cellStyle name="20% - 輔色3 20" xfId="157"/>
    <cellStyle name="20% - 輔色3 21" xfId="158"/>
    <cellStyle name="20% - 輔色3 22" xfId="159"/>
    <cellStyle name="20% - 輔色3 23" xfId="160"/>
    <cellStyle name="20% - 輔色3 24" xfId="161"/>
    <cellStyle name="20% - 輔色3 25" xfId="162"/>
    <cellStyle name="20% - 輔色3 26" xfId="163"/>
    <cellStyle name="20% - 輔色3 27" xfId="164"/>
    <cellStyle name="20% - 輔色3 28" xfId="165"/>
    <cellStyle name="20% - 輔色3 29" xfId="166"/>
    <cellStyle name="20% - 輔色3 3" xfId="167"/>
    <cellStyle name="20% - 輔色3 30" xfId="168"/>
    <cellStyle name="20% - 輔色3 31" xfId="169"/>
    <cellStyle name="20% - 輔色3 32" xfId="170"/>
    <cellStyle name="20% - 輔色3 33" xfId="171"/>
    <cellStyle name="20% - 輔色3 34" xfId="172"/>
    <cellStyle name="20% - 輔色3 35" xfId="173"/>
    <cellStyle name="20% - 輔色3 36" xfId="174"/>
    <cellStyle name="20% - 輔色3 37" xfId="175"/>
    <cellStyle name="20% - 輔色3 38" xfId="176"/>
    <cellStyle name="20% - 輔色3 39" xfId="177"/>
    <cellStyle name="20% - 輔色3 4" xfId="178"/>
    <cellStyle name="20% - 輔色3 40" xfId="179"/>
    <cellStyle name="20% - 輔色3 41" xfId="180"/>
    <cellStyle name="20% - 輔色3 42" xfId="181"/>
    <cellStyle name="20% - 輔色3 43" xfId="182"/>
    <cellStyle name="20% - 輔色3 44" xfId="183"/>
    <cellStyle name="20% - 輔色3 45" xfId="184"/>
    <cellStyle name="20% - 輔色3 46" xfId="185"/>
    <cellStyle name="20% - 輔色3 47" xfId="186"/>
    <cellStyle name="20% - 輔色3 48" xfId="187"/>
    <cellStyle name="20% - 輔色3 49" xfId="188"/>
    <cellStyle name="20% - 輔色3 5" xfId="189"/>
    <cellStyle name="20% - 輔色3 50" xfId="190"/>
    <cellStyle name="20% - 輔色3 51" xfId="191"/>
    <cellStyle name="20% - 輔色3 52" xfId="192"/>
    <cellStyle name="20% - 輔色3 53" xfId="193"/>
    <cellStyle name="20% - 輔色3 54" xfId="194"/>
    <cellStyle name="20% - 輔色3 55" xfId="195"/>
    <cellStyle name="20% - 輔色3 56" xfId="196"/>
    <cellStyle name="20% - 輔色3 57" xfId="197"/>
    <cellStyle name="20% - 輔色3 58" xfId="198"/>
    <cellStyle name="20% - 輔色3 59" xfId="199"/>
    <cellStyle name="20% - 輔色3 6" xfId="200"/>
    <cellStyle name="20% - 輔色3 60" xfId="201"/>
    <cellStyle name="20% - 輔色3 61" xfId="202"/>
    <cellStyle name="20% - 輔色3 62" xfId="203"/>
    <cellStyle name="20% - 輔色3 7" xfId="204"/>
    <cellStyle name="20% - 輔色3 8" xfId="205"/>
    <cellStyle name="20% - 輔色3 9" xfId="206"/>
    <cellStyle name="20% - 輔色4" xfId="207" builtinId="42" customBuiltin="1"/>
    <cellStyle name="20% - 輔色4 10" xfId="208"/>
    <cellStyle name="20% - 輔色4 11" xfId="209"/>
    <cellStyle name="20% - 輔色4 12" xfId="210"/>
    <cellStyle name="20% - 輔色4 13" xfId="211"/>
    <cellStyle name="20% - 輔色4 14" xfId="212"/>
    <cellStyle name="20% - 輔色4 15" xfId="213"/>
    <cellStyle name="20% - 輔色4 16" xfId="214"/>
    <cellStyle name="20% - 輔色4 17" xfId="215"/>
    <cellStyle name="20% - 輔色4 18" xfId="216"/>
    <cellStyle name="20% - 輔色4 19" xfId="217"/>
    <cellStyle name="20% - 輔色4 2" xfId="218"/>
    <cellStyle name="20% - 輔色4 20" xfId="219"/>
    <cellStyle name="20% - 輔色4 21" xfId="220"/>
    <cellStyle name="20% - 輔色4 22" xfId="221"/>
    <cellStyle name="20% - 輔色4 23" xfId="222"/>
    <cellStyle name="20% - 輔色4 24" xfId="223"/>
    <cellStyle name="20% - 輔色4 25" xfId="224"/>
    <cellStyle name="20% - 輔色4 26" xfId="225"/>
    <cellStyle name="20% - 輔色4 27" xfId="226"/>
    <cellStyle name="20% - 輔色4 28" xfId="227"/>
    <cellStyle name="20% - 輔色4 29" xfId="228"/>
    <cellStyle name="20% - 輔色4 3" xfId="229"/>
    <cellStyle name="20% - 輔色4 30" xfId="230"/>
    <cellStyle name="20% - 輔色4 31" xfId="231"/>
    <cellStyle name="20% - 輔色4 32" xfId="232"/>
    <cellStyle name="20% - 輔色4 33" xfId="233"/>
    <cellStyle name="20% - 輔色4 34" xfId="234"/>
    <cellStyle name="20% - 輔色4 35" xfId="235"/>
    <cellStyle name="20% - 輔色4 36" xfId="236"/>
    <cellStyle name="20% - 輔色4 37" xfId="237"/>
    <cellStyle name="20% - 輔色4 38" xfId="238"/>
    <cellStyle name="20% - 輔色4 39" xfId="239"/>
    <cellStyle name="20% - 輔色4 4" xfId="240"/>
    <cellStyle name="20% - 輔色4 40" xfId="241"/>
    <cellStyle name="20% - 輔色4 41" xfId="242"/>
    <cellStyle name="20% - 輔色4 42" xfId="243"/>
    <cellStyle name="20% - 輔色4 43" xfId="244"/>
    <cellStyle name="20% - 輔色4 44" xfId="245"/>
    <cellStyle name="20% - 輔色4 45" xfId="246"/>
    <cellStyle name="20% - 輔色4 46" xfId="247"/>
    <cellStyle name="20% - 輔色4 47" xfId="248"/>
    <cellStyle name="20% - 輔色4 48" xfId="249"/>
    <cellStyle name="20% - 輔色4 49" xfId="250"/>
    <cellStyle name="20% - 輔色4 5" xfId="251"/>
    <cellStyle name="20% - 輔色4 50" xfId="252"/>
    <cellStyle name="20% - 輔色4 51" xfId="253"/>
    <cellStyle name="20% - 輔色4 52" xfId="254"/>
    <cellStyle name="20% - 輔色4 53" xfId="255"/>
    <cellStyle name="20% - 輔色4 54" xfId="256"/>
    <cellStyle name="20% - 輔色4 55" xfId="257"/>
    <cellStyle name="20% - 輔色4 56" xfId="258"/>
    <cellStyle name="20% - 輔色4 57" xfId="259"/>
    <cellStyle name="20% - 輔色4 58" xfId="260"/>
    <cellStyle name="20% - 輔色4 59" xfId="261"/>
    <cellStyle name="20% - 輔色4 6" xfId="262"/>
    <cellStyle name="20% - 輔色4 60" xfId="263"/>
    <cellStyle name="20% - 輔色4 61" xfId="264"/>
    <cellStyle name="20% - 輔色4 62" xfId="265"/>
    <cellStyle name="20% - 輔色4 7" xfId="266"/>
    <cellStyle name="20% - 輔色4 8" xfId="267"/>
    <cellStyle name="20% - 輔色4 9" xfId="268"/>
    <cellStyle name="20% - 輔色5" xfId="269" builtinId="46" customBuiltin="1"/>
    <cellStyle name="20% - 輔色5 10" xfId="270"/>
    <cellStyle name="20% - 輔色5 11" xfId="271"/>
    <cellStyle name="20% - 輔色5 12" xfId="272"/>
    <cellStyle name="20% - 輔色5 13" xfId="273"/>
    <cellStyle name="20% - 輔色5 14" xfId="274"/>
    <cellStyle name="20% - 輔色5 15" xfId="275"/>
    <cellStyle name="20% - 輔色5 16" xfId="276"/>
    <cellStyle name="20% - 輔色5 17" xfId="277"/>
    <cellStyle name="20% - 輔色5 18" xfId="278"/>
    <cellStyle name="20% - 輔色5 19" xfId="279"/>
    <cellStyle name="20% - 輔色5 2" xfId="280"/>
    <cellStyle name="20% - 輔色5 20" xfId="281"/>
    <cellStyle name="20% - 輔色5 21" xfId="282"/>
    <cellStyle name="20% - 輔色5 22" xfId="283"/>
    <cellStyle name="20% - 輔色5 23" xfId="284"/>
    <cellStyle name="20% - 輔色5 24" xfId="285"/>
    <cellStyle name="20% - 輔色5 25" xfId="286"/>
    <cellStyle name="20% - 輔色5 26" xfId="287"/>
    <cellStyle name="20% - 輔色5 27" xfId="288"/>
    <cellStyle name="20% - 輔色5 28" xfId="289"/>
    <cellStyle name="20% - 輔色5 29" xfId="290"/>
    <cellStyle name="20% - 輔色5 3" xfId="291"/>
    <cellStyle name="20% - 輔色5 30" xfId="292"/>
    <cellStyle name="20% - 輔色5 31" xfId="293"/>
    <cellStyle name="20% - 輔色5 32" xfId="294"/>
    <cellStyle name="20% - 輔色5 33" xfId="295"/>
    <cellStyle name="20% - 輔色5 34" xfId="296"/>
    <cellStyle name="20% - 輔色5 35" xfId="297"/>
    <cellStyle name="20% - 輔色5 36" xfId="298"/>
    <cellStyle name="20% - 輔色5 37" xfId="299"/>
    <cellStyle name="20% - 輔色5 38" xfId="300"/>
    <cellStyle name="20% - 輔色5 39" xfId="301"/>
    <cellStyle name="20% - 輔色5 4" xfId="302"/>
    <cellStyle name="20% - 輔色5 40" xfId="303"/>
    <cellStyle name="20% - 輔色5 41" xfId="304"/>
    <cellStyle name="20% - 輔色5 42" xfId="305"/>
    <cellStyle name="20% - 輔色5 43" xfId="306"/>
    <cellStyle name="20% - 輔色5 44" xfId="307"/>
    <cellStyle name="20% - 輔色5 45" xfId="308"/>
    <cellStyle name="20% - 輔色5 46" xfId="309"/>
    <cellStyle name="20% - 輔色5 47" xfId="310"/>
    <cellStyle name="20% - 輔色5 48" xfId="311"/>
    <cellStyle name="20% - 輔色5 49" xfId="312"/>
    <cellStyle name="20% - 輔色5 5" xfId="313"/>
    <cellStyle name="20% - 輔色5 50" xfId="314"/>
    <cellStyle name="20% - 輔色5 51" xfId="315"/>
    <cellStyle name="20% - 輔色5 52" xfId="316"/>
    <cellStyle name="20% - 輔色5 53" xfId="317"/>
    <cellStyle name="20% - 輔色5 54" xfId="318"/>
    <cellStyle name="20% - 輔色5 55" xfId="319"/>
    <cellStyle name="20% - 輔色5 56" xfId="320"/>
    <cellStyle name="20% - 輔色5 57" xfId="321"/>
    <cellStyle name="20% - 輔色5 58" xfId="322"/>
    <cellStyle name="20% - 輔色5 59" xfId="323"/>
    <cellStyle name="20% - 輔色5 6" xfId="324"/>
    <cellStyle name="20% - 輔色5 60" xfId="325"/>
    <cellStyle name="20% - 輔色5 61" xfId="326"/>
    <cellStyle name="20% - 輔色5 62" xfId="327"/>
    <cellStyle name="20% - 輔色5 7" xfId="328"/>
    <cellStyle name="20% - 輔色5 8" xfId="329"/>
    <cellStyle name="20% - 輔色5 9" xfId="330"/>
    <cellStyle name="20% - 輔色6" xfId="331" builtinId="50" customBuiltin="1"/>
    <cellStyle name="20% - 輔色6 10" xfId="332"/>
    <cellStyle name="20% - 輔色6 11" xfId="333"/>
    <cellStyle name="20% - 輔色6 12" xfId="334"/>
    <cellStyle name="20% - 輔色6 13" xfId="335"/>
    <cellStyle name="20% - 輔色6 14" xfId="336"/>
    <cellStyle name="20% - 輔色6 15" xfId="337"/>
    <cellStyle name="20% - 輔色6 16" xfId="338"/>
    <cellStyle name="20% - 輔色6 17" xfId="339"/>
    <cellStyle name="20% - 輔色6 18" xfId="340"/>
    <cellStyle name="20% - 輔色6 19" xfId="341"/>
    <cellStyle name="20% - 輔色6 2" xfId="342"/>
    <cellStyle name="20% - 輔色6 20" xfId="343"/>
    <cellStyle name="20% - 輔色6 21" xfId="344"/>
    <cellStyle name="20% - 輔色6 22" xfId="345"/>
    <cellStyle name="20% - 輔色6 23" xfId="346"/>
    <cellStyle name="20% - 輔色6 24" xfId="347"/>
    <cellStyle name="20% - 輔色6 25" xfId="348"/>
    <cellStyle name="20% - 輔色6 26" xfId="349"/>
    <cellStyle name="20% - 輔色6 27" xfId="350"/>
    <cellStyle name="20% - 輔色6 28" xfId="351"/>
    <cellStyle name="20% - 輔色6 29" xfId="352"/>
    <cellStyle name="20% - 輔色6 3" xfId="353"/>
    <cellStyle name="20% - 輔色6 30" xfId="354"/>
    <cellStyle name="20% - 輔色6 31" xfId="355"/>
    <cellStyle name="20% - 輔色6 32" xfId="356"/>
    <cellStyle name="20% - 輔色6 33" xfId="357"/>
    <cellStyle name="20% - 輔色6 34" xfId="358"/>
    <cellStyle name="20% - 輔色6 35" xfId="359"/>
    <cellStyle name="20% - 輔色6 36" xfId="360"/>
    <cellStyle name="20% - 輔色6 37" xfId="361"/>
    <cellStyle name="20% - 輔色6 38" xfId="362"/>
    <cellStyle name="20% - 輔色6 39" xfId="363"/>
    <cellStyle name="20% - 輔色6 4" xfId="364"/>
    <cellStyle name="20% - 輔色6 40" xfId="365"/>
    <cellStyle name="20% - 輔色6 41" xfId="366"/>
    <cellStyle name="20% - 輔色6 42" xfId="367"/>
    <cellStyle name="20% - 輔色6 43" xfId="368"/>
    <cellStyle name="20% - 輔色6 44" xfId="369"/>
    <cellStyle name="20% - 輔色6 45" xfId="370"/>
    <cellStyle name="20% - 輔色6 46" xfId="371"/>
    <cellStyle name="20% - 輔色6 47" xfId="372"/>
    <cellStyle name="20% - 輔色6 48" xfId="373"/>
    <cellStyle name="20% - 輔色6 49" xfId="374"/>
    <cellStyle name="20% - 輔色6 5" xfId="375"/>
    <cellStyle name="20% - 輔色6 50" xfId="376"/>
    <cellStyle name="20% - 輔色6 51" xfId="377"/>
    <cellStyle name="20% - 輔色6 52" xfId="378"/>
    <cellStyle name="20% - 輔色6 53" xfId="379"/>
    <cellStyle name="20% - 輔色6 54" xfId="380"/>
    <cellStyle name="20% - 輔色6 55" xfId="381"/>
    <cellStyle name="20% - 輔色6 56" xfId="382"/>
    <cellStyle name="20% - 輔色6 57" xfId="383"/>
    <cellStyle name="20% - 輔色6 58" xfId="384"/>
    <cellStyle name="20% - 輔色6 59" xfId="385"/>
    <cellStyle name="20% - 輔色6 6" xfId="386"/>
    <cellStyle name="20% - 輔色6 60" xfId="387"/>
    <cellStyle name="20% - 輔色6 61" xfId="388"/>
    <cellStyle name="20% - 輔色6 62" xfId="389"/>
    <cellStyle name="20% - 輔色6 7" xfId="390"/>
    <cellStyle name="20% - 輔色6 8" xfId="391"/>
    <cellStyle name="20% - 輔色6 9" xfId="392"/>
    <cellStyle name="40% - Accent1" xfId="393"/>
    <cellStyle name="40% - Accent1 2" xfId="394"/>
    <cellStyle name="40% - Accent2" xfId="395"/>
    <cellStyle name="40% - Accent2 2" xfId="396"/>
    <cellStyle name="40% - Accent3" xfId="397"/>
    <cellStyle name="40% - Accent3 2" xfId="398"/>
    <cellStyle name="40% - Accent4" xfId="399"/>
    <cellStyle name="40% - Accent4 2" xfId="400"/>
    <cellStyle name="40% - Accent5" xfId="401"/>
    <cellStyle name="40% - Accent5 2" xfId="402"/>
    <cellStyle name="40% - Accent6" xfId="403"/>
    <cellStyle name="40% - Accent6 2" xfId="404"/>
    <cellStyle name="40% - 輔色1" xfId="405" builtinId="31" customBuiltin="1"/>
    <cellStyle name="40% - 輔色1 10" xfId="406"/>
    <cellStyle name="40% - 輔色1 11" xfId="407"/>
    <cellStyle name="40% - 輔色1 12" xfId="408"/>
    <cellStyle name="40% - 輔色1 13" xfId="409"/>
    <cellStyle name="40% - 輔色1 14" xfId="410"/>
    <cellStyle name="40% - 輔色1 15" xfId="411"/>
    <cellStyle name="40% - 輔色1 16" xfId="412"/>
    <cellStyle name="40% - 輔色1 17" xfId="413"/>
    <cellStyle name="40% - 輔色1 18" xfId="414"/>
    <cellStyle name="40% - 輔色1 19" xfId="415"/>
    <cellStyle name="40% - 輔色1 2" xfId="416"/>
    <cellStyle name="40% - 輔色1 20" xfId="417"/>
    <cellStyle name="40% - 輔色1 21" xfId="418"/>
    <cellStyle name="40% - 輔色1 22" xfId="419"/>
    <cellStyle name="40% - 輔色1 23" xfId="420"/>
    <cellStyle name="40% - 輔色1 24" xfId="421"/>
    <cellStyle name="40% - 輔色1 25" xfId="422"/>
    <cellStyle name="40% - 輔色1 26" xfId="423"/>
    <cellStyle name="40% - 輔色1 27" xfId="424"/>
    <cellStyle name="40% - 輔色1 28" xfId="425"/>
    <cellStyle name="40% - 輔色1 29" xfId="426"/>
    <cellStyle name="40% - 輔色1 3" xfId="427"/>
    <cellStyle name="40% - 輔色1 30" xfId="428"/>
    <cellStyle name="40% - 輔色1 31" xfId="429"/>
    <cellStyle name="40% - 輔色1 32" xfId="430"/>
    <cellStyle name="40% - 輔色1 33" xfId="431"/>
    <cellStyle name="40% - 輔色1 34" xfId="432"/>
    <cellStyle name="40% - 輔色1 35" xfId="433"/>
    <cellStyle name="40% - 輔色1 36" xfId="434"/>
    <cellStyle name="40% - 輔色1 37" xfId="435"/>
    <cellStyle name="40% - 輔色1 38" xfId="436"/>
    <cellStyle name="40% - 輔色1 39" xfId="437"/>
    <cellStyle name="40% - 輔色1 4" xfId="438"/>
    <cellStyle name="40% - 輔色1 40" xfId="439"/>
    <cellStyle name="40% - 輔色1 41" xfId="440"/>
    <cellStyle name="40% - 輔色1 42" xfId="441"/>
    <cellStyle name="40% - 輔色1 43" xfId="442"/>
    <cellStyle name="40% - 輔色1 44" xfId="443"/>
    <cellStyle name="40% - 輔色1 45" xfId="444"/>
    <cellStyle name="40% - 輔色1 46" xfId="445"/>
    <cellStyle name="40% - 輔色1 47" xfId="446"/>
    <cellStyle name="40% - 輔色1 48" xfId="447"/>
    <cellStyle name="40% - 輔色1 49" xfId="448"/>
    <cellStyle name="40% - 輔色1 5" xfId="449"/>
    <cellStyle name="40% - 輔色1 50" xfId="450"/>
    <cellStyle name="40% - 輔色1 51" xfId="451"/>
    <cellStyle name="40% - 輔色1 52" xfId="452"/>
    <cellStyle name="40% - 輔色1 53" xfId="453"/>
    <cellStyle name="40% - 輔色1 54" xfId="454"/>
    <cellStyle name="40% - 輔色1 55" xfId="455"/>
    <cellStyle name="40% - 輔色1 56" xfId="456"/>
    <cellStyle name="40% - 輔色1 57" xfId="457"/>
    <cellStyle name="40% - 輔色1 58" xfId="458"/>
    <cellStyle name="40% - 輔色1 59" xfId="459"/>
    <cellStyle name="40% - 輔色1 6" xfId="460"/>
    <cellStyle name="40% - 輔色1 60" xfId="461"/>
    <cellStyle name="40% - 輔色1 61" xfId="462"/>
    <cellStyle name="40% - 輔色1 62" xfId="463"/>
    <cellStyle name="40% - 輔色1 7" xfId="464"/>
    <cellStyle name="40% - 輔色1 8" xfId="465"/>
    <cellStyle name="40% - 輔色1 9" xfId="466"/>
    <cellStyle name="40% - 輔色2" xfId="467" builtinId="35" customBuiltin="1"/>
    <cellStyle name="40% - 輔色2 10" xfId="468"/>
    <cellStyle name="40% - 輔色2 11" xfId="469"/>
    <cellStyle name="40% - 輔色2 12" xfId="470"/>
    <cellStyle name="40% - 輔色2 13" xfId="471"/>
    <cellStyle name="40% - 輔色2 14" xfId="472"/>
    <cellStyle name="40% - 輔色2 15" xfId="473"/>
    <cellStyle name="40% - 輔色2 16" xfId="474"/>
    <cellStyle name="40% - 輔色2 17" xfId="475"/>
    <cellStyle name="40% - 輔色2 18" xfId="476"/>
    <cellStyle name="40% - 輔色2 19" xfId="477"/>
    <cellStyle name="40% - 輔色2 2" xfId="478"/>
    <cellStyle name="40% - 輔色2 20" xfId="479"/>
    <cellStyle name="40% - 輔色2 21" xfId="480"/>
    <cellStyle name="40% - 輔色2 22" xfId="481"/>
    <cellStyle name="40% - 輔色2 23" xfId="482"/>
    <cellStyle name="40% - 輔色2 24" xfId="483"/>
    <cellStyle name="40% - 輔色2 25" xfId="484"/>
    <cellStyle name="40% - 輔色2 26" xfId="485"/>
    <cellStyle name="40% - 輔色2 27" xfId="486"/>
    <cellStyle name="40% - 輔色2 28" xfId="487"/>
    <cellStyle name="40% - 輔色2 29" xfId="488"/>
    <cellStyle name="40% - 輔色2 3" xfId="489"/>
    <cellStyle name="40% - 輔色2 30" xfId="490"/>
    <cellStyle name="40% - 輔色2 31" xfId="491"/>
    <cellStyle name="40% - 輔色2 32" xfId="492"/>
    <cellStyle name="40% - 輔色2 33" xfId="493"/>
    <cellStyle name="40% - 輔色2 34" xfId="494"/>
    <cellStyle name="40% - 輔色2 35" xfId="495"/>
    <cellStyle name="40% - 輔色2 36" xfId="496"/>
    <cellStyle name="40% - 輔色2 37" xfId="497"/>
    <cellStyle name="40% - 輔色2 38" xfId="498"/>
    <cellStyle name="40% - 輔色2 39" xfId="499"/>
    <cellStyle name="40% - 輔色2 4" xfId="500"/>
    <cellStyle name="40% - 輔色2 40" xfId="501"/>
    <cellStyle name="40% - 輔色2 41" xfId="502"/>
    <cellStyle name="40% - 輔色2 42" xfId="503"/>
    <cellStyle name="40% - 輔色2 43" xfId="504"/>
    <cellStyle name="40% - 輔色2 44" xfId="505"/>
    <cellStyle name="40% - 輔色2 45" xfId="506"/>
    <cellStyle name="40% - 輔色2 46" xfId="507"/>
    <cellStyle name="40% - 輔色2 47" xfId="508"/>
    <cellStyle name="40% - 輔色2 48" xfId="509"/>
    <cellStyle name="40% - 輔色2 49" xfId="510"/>
    <cellStyle name="40% - 輔色2 5" xfId="511"/>
    <cellStyle name="40% - 輔色2 50" xfId="512"/>
    <cellStyle name="40% - 輔色2 51" xfId="513"/>
    <cellStyle name="40% - 輔色2 52" xfId="514"/>
    <cellStyle name="40% - 輔色2 53" xfId="515"/>
    <cellStyle name="40% - 輔色2 54" xfId="516"/>
    <cellStyle name="40% - 輔色2 55" xfId="517"/>
    <cellStyle name="40% - 輔色2 56" xfId="518"/>
    <cellStyle name="40% - 輔色2 57" xfId="519"/>
    <cellStyle name="40% - 輔色2 58" xfId="520"/>
    <cellStyle name="40% - 輔色2 59" xfId="521"/>
    <cellStyle name="40% - 輔色2 6" xfId="522"/>
    <cellStyle name="40% - 輔色2 60" xfId="523"/>
    <cellStyle name="40% - 輔色2 61" xfId="524"/>
    <cellStyle name="40% - 輔色2 62" xfId="525"/>
    <cellStyle name="40% - 輔色2 7" xfId="526"/>
    <cellStyle name="40% - 輔色2 8" xfId="527"/>
    <cellStyle name="40% - 輔色2 9" xfId="528"/>
    <cellStyle name="40% - 輔色3" xfId="529" builtinId="39" customBuiltin="1"/>
    <cellStyle name="40% - 輔色3 10" xfId="530"/>
    <cellStyle name="40% - 輔色3 11" xfId="531"/>
    <cellStyle name="40% - 輔色3 12" xfId="532"/>
    <cellStyle name="40% - 輔色3 13" xfId="533"/>
    <cellStyle name="40% - 輔色3 14" xfId="534"/>
    <cellStyle name="40% - 輔色3 15" xfId="535"/>
    <cellStyle name="40% - 輔色3 16" xfId="536"/>
    <cellStyle name="40% - 輔色3 17" xfId="537"/>
    <cellStyle name="40% - 輔色3 18" xfId="538"/>
    <cellStyle name="40% - 輔色3 19" xfId="539"/>
    <cellStyle name="40% - 輔色3 2" xfId="540"/>
    <cellStyle name="40% - 輔色3 20" xfId="541"/>
    <cellStyle name="40% - 輔色3 21" xfId="542"/>
    <cellStyle name="40% - 輔色3 22" xfId="543"/>
    <cellStyle name="40% - 輔色3 23" xfId="544"/>
    <cellStyle name="40% - 輔色3 24" xfId="545"/>
    <cellStyle name="40% - 輔色3 25" xfId="546"/>
    <cellStyle name="40% - 輔色3 26" xfId="547"/>
    <cellStyle name="40% - 輔色3 27" xfId="548"/>
    <cellStyle name="40% - 輔色3 28" xfId="549"/>
    <cellStyle name="40% - 輔色3 29" xfId="550"/>
    <cellStyle name="40% - 輔色3 3" xfId="551"/>
    <cellStyle name="40% - 輔色3 30" xfId="552"/>
    <cellStyle name="40% - 輔色3 31" xfId="553"/>
    <cellStyle name="40% - 輔色3 32" xfId="554"/>
    <cellStyle name="40% - 輔色3 33" xfId="555"/>
    <cellStyle name="40% - 輔色3 34" xfId="556"/>
    <cellStyle name="40% - 輔色3 35" xfId="557"/>
    <cellStyle name="40% - 輔色3 36" xfId="558"/>
    <cellStyle name="40% - 輔色3 37" xfId="559"/>
    <cellStyle name="40% - 輔色3 38" xfId="560"/>
    <cellStyle name="40% - 輔色3 39" xfId="561"/>
    <cellStyle name="40% - 輔色3 4" xfId="562"/>
    <cellStyle name="40% - 輔色3 40" xfId="563"/>
    <cellStyle name="40% - 輔色3 41" xfId="564"/>
    <cellStyle name="40% - 輔色3 42" xfId="565"/>
    <cellStyle name="40% - 輔色3 43" xfId="566"/>
    <cellStyle name="40% - 輔色3 44" xfId="567"/>
    <cellStyle name="40% - 輔色3 45" xfId="568"/>
    <cellStyle name="40% - 輔色3 46" xfId="569"/>
    <cellStyle name="40% - 輔色3 47" xfId="570"/>
    <cellStyle name="40% - 輔色3 48" xfId="571"/>
    <cellStyle name="40% - 輔色3 49" xfId="572"/>
    <cellStyle name="40% - 輔色3 5" xfId="573"/>
    <cellStyle name="40% - 輔色3 50" xfId="574"/>
    <cellStyle name="40% - 輔色3 51" xfId="575"/>
    <cellStyle name="40% - 輔色3 52" xfId="576"/>
    <cellStyle name="40% - 輔色3 53" xfId="577"/>
    <cellStyle name="40% - 輔色3 54" xfId="578"/>
    <cellStyle name="40% - 輔色3 55" xfId="579"/>
    <cellStyle name="40% - 輔色3 56" xfId="580"/>
    <cellStyle name="40% - 輔色3 57" xfId="581"/>
    <cellStyle name="40% - 輔色3 58" xfId="582"/>
    <cellStyle name="40% - 輔色3 59" xfId="583"/>
    <cellStyle name="40% - 輔色3 6" xfId="584"/>
    <cellStyle name="40% - 輔色3 60" xfId="585"/>
    <cellStyle name="40% - 輔色3 61" xfId="586"/>
    <cellStyle name="40% - 輔色3 62" xfId="587"/>
    <cellStyle name="40% - 輔色3 7" xfId="588"/>
    <cellStyle name="40% - 輔色3 8" xfId="589"/>
    <cellStyle name="40% - 輔色3 9" xfId="590"/>
    <cellStyle name="40% - 輔色4" xfId="591" builtinId="43" customBuiltin="1"/>
    <cellStyle name="40% - 輔色4 10" xfId="592"/>
    <cellStyle name="40% - 輔色4 11" xfId="593"/>
    <cellStyle name="40% - 輔色4 12" xfId="594"/>
    <cellStyle name="40% - 輔色4 13" xfId="595"/>
    <cellStyle name="40% - 輔色4 14" xfId="596"/>
    <cellStyle name="40% - 輔色4 15" xfId="597"/>
    <cellStyle name="40% - 輔色4 16" xfId="598"/>
    <cellStyle name="40% - 輔色4 17" xfId="599"/>
    <cellStyle name="40% - 輔色4 18" xfId="600"/>
    <cellStyle name="40% - 輔色4 19" xfId="601"/>
    <cellStyle name="40% - 輔色4 2" xfId="602"/>
    <cellStyle name="40% - 輔色4 20" xfId="603"/>
    <cellStyle name="40% - 輔色4 21" xfId="604"/>
    <cellStyle name="40% - 輔色4 22" xfId="605"/>
    <cellStyle name="40% - 輔色4 23" xfId="606"/>
    <cellStyle name="40% - 輔色4 24" xfId="607"/>
    <cellStyle name="40% - 輔色4 25" xfId="608"/>
    <cellStyle name="40% - 輔色4 26" xfId="609"/>
    <cellStyle name="40% - 輔色4 27" xfId="610"/>
    <cellStyle name="40% - 輔色4 28" xfId="611"/>
    <cellStyle name="40% - 輔色4 29" xfId="612"/>
    <cellStyle name="40% - 輔色4 3" xfId="613"/>
    <cellStyle name="40% - 輔色4 30" xfId="614"/>
    <cellStyle name="40% - 輔色4 31" xfId="615"/>
    <cellStyle name="40% - 輔色4 32" xfId="616"/>
    <cellStyle name="40% - 輔色4 33" xfId="617"/>
    <cellStyle name="40% - 輔色4 34" xfId="618"/>
    <cellStyle name="40% - 輔色4 35" xfId="619"/>
    <cellStyle name="40% - 輔色4 36" xfId="620"/>
    <cellStyle name="40% - 輔色4 37" xfId="621"/>
    <cellStyle name="40% - 輔色4 38" xfId="622"/>
    <cellStyle name="40% - 輔色4 39" xfId="623"/>
    <cellStyle name="40% - 輔色4 4" xfId="624"/>
    <cellStyle name="40% - 輔色4 40" xfId="625"/>
    <cellStyle name="40% - 輔色4 41" xfId="626"/>
    <cellStyle name="40% - 輔色4 42" xfId="627"/>
    <cellStyle name="40% - 輔色4 43" xfId="628"/>
    <cellStyle name="40% - 輔色4 44" xfId="629"/>
    <cellStyle name="40% - 輔色4 45" xfId="630"/>
    <cellStyle name="40% - 輔色4 46" xfId="631"/>
    <cellStyle name="40% - 輔色4 47" xfId="632"/>
    <cellStyle name="40% - 輔色4 48" xfId="633"/>
    <cellStyle name="40% - 輔色4 49" xfId="634"/>
    <cellStyle name="40% - 輔色4 5" xfId="635"/>
    <cellStyle name="40% - 輔色4 50" xfId="636"/>
    <cellStyle name="40% - 輔色4 51" xfId="637"/>
    <cellStyle name="40% - 輔色4 52" xfId="638"/>
    <cellStyle name="40% - 輔色4 53" xfId="639"/>
    <cellStyle name="40% - 輔色4 54" xfId="640"/>
    <cellStyle name="40% - 輔色4 55" xfId="641"/>
    <cellStyle name="40% - 輔色4 56" xfId="642"/>
    <cellStyle name="40% - 輔色4 57" xfId="643"/>
    <cellStyle name="40% - 輔色4 58" xfId="644"/>
    <cellStyle name="40% - 輔色4 59" xfId="645"/>
    <cellStyle name="40% - 輔色4 6" xfId="646"/>
    <cellStyle name="40% - 輔色4 60" xfId="647"/>
    <cellStyle name="40% - 輔色4 61" xfId="648"/>
    <cellStyle name="40% - 輔色4 62" xfId="649"/>
    <cellStyle name="40% - 輔色4 7" xfId="650"/>
    <cellStyle name="40% - 輔色4 8" xfId="651"/>
    <cellStyle name="40% - 輔色4 9" xfId="652"/>
    <cellStyle name="40% - 輔色5" xfId="653" builtinId="47" customBuiltin="1"/>
    <cellStyle name="40% - 輔色5 10" xfId="654"/>
    <cellStyle name="40% - 輔色5 11" xfId="655"/>
    <cellStyle name="40% - 輔色5 12" xfId="656"/>
    <cellStyle name="40% - 輔色5 13" xfId="657"/>
    <cellStyle name="40% - 輔色5 14" xfId="658"/>
    <cellStyle name="40% - 輔色5 15" xfId="659"/>
    <cellStyle name="40% - 輔色5 16" xfId="660"/>
    <cellStyle name="40% - 輔色5 17" xfId="661"/>
    <cellStyle name="40% - 輔色5 18" xfId="662"/>
    <cellStyle name="40% - 輔色5 19" xfId="663"/>
    <cellStyle name="40% - 輔色5 2" xfId="664"/>
    <cellStyle name="40% - 輔色5 20" xfId="665"/>
    <cellStyle name="40% - 輔色5 21" xfId="666"/>
    <cellStyle name="40% - 輔色5 22" xfId="667"/>
    <cellStyle name="40% - 輔色5 23" xfId="668"/>
    <cellStyle name="40% - 輔色5 24" xfId="669"/>
    <cellStyle name="40% - 輔色5 25" xfId="670"/>
    <cellStyle name="40% - 輔色5 26" xfId="671"/>
    <cellStyle name="40% - 輔色5 27" xfId="672"/>
    <cellStyle name="40% - 輔色5 28" xfId="673"/>
    <cellStyle name="40% - 輔色5 29" xfId="674"/>
    <cellStyle name="40% - 輔色5 3" xfId="675"/>
    <cellStyle name="40% - 輔色5 30" xfId="676"/>
    <cellStyle name="40% - 輔色5 31" xfId="677"/>
    <cellStyle name="40% - 輔色5 32" xfId="678"/>
    <cellStyle name="40% - 輔色5 33" xfId="679"/>
    <cellStyle name="40% - 輔色5 34" xfId="680"/>
    <cellStyle name="40% - 輔色5 35" xfId="681"/>
    <cellStyle name="40% - 輔色5 36" xfId="682"/>
    <cellStyle name="40% - 輔色5 37" xfId="683"/>
    <cellStyle name="40% - 輔色5 38" xfId="684"/>
    <cellStyle name="40% - 輔色5 39" xfId="685"/>
    <cellStyle name="40% - 輔色5 4" xfId="686"/>
    <cellStyle name="40% - 輔色5 40" xfId="687"/>
    <cellStyle name="40% - 輔色5 41" xfId="688"/>
    <cellStyle name="40% - 輔色5 42" xfId="689"/>
    <cellStyle name="40% - 輔色5 43" xfId="690"/>
    <cellStyle name="40% - 輔色5 44" xfId="691"/>
    <cellStyle name="40% - 輔色5 45" xfId="692"/>
    <cellStyle name="40% - 輔色5 46" xfId="693"/>
    <cellStyle name="40% - 輔色5 47" xfId="694"/>
    <cellStyle name="40% - 輔色5 48" xfId="695"/>
    <cellStyle name="40% - 輔色5 49" xfId="696"/>
    <cellStyle name="40% - 輔色5 5" xfId="697"/>
    <cellStyle name="40% - 輔色5 50" xfId="698"/>
    <cellStyle name="40% - 輔色5 51" xfId="699"/>
    <cellStyle name="40% - 輔色5 52" xfId="700"/>
    <cellStyle name="40% - 輔色5 53" xfId="701"/>
    <cellStyle name="40% - 輔色5 54" xfId="702"/>
    <cellStyle name="40% - 輔色5 55" xfId="703"/>
    <cellStyle name="40% - 輔色5 56" xfId="704"/>
    <cellStyle name="40% - 輔色5 57" xfId="705"/>
    <cellStyle name="40% - 輔色5 58" xfId="706"/>
    <cellStyle name="40% - 輔色5 59" xfId="707"/>
    <cellStyle name="40% - 輔色5 6" xfId="708"/>
    <cellStyle name="40% - 輔色5 60" xfId="709"/>
    <cellStyle name="40% - 輔色5 61" xfId="710"/>
    <cellStyle name="40% - 輔色5 62" xfId="711"/>
    <cellStyle name="40% - 輔色5 7" xfId="712"/>
    <cellStyle name="40% - 輔色5 8" xfId="713"/>
    <cellStyle name="40% - 輔色5 9" xfId="714"/>
    <cellStyle name="40% - 輔色6" xfId="715" builtinId="51" customBuiltin="1"/>
    <cellStyle name="40% - 輔色6 10" xfId="716"/>
    <cellStyle name="40% - 輔色6 11" xfId="717"/>
    <cellStyle name="40% - 輔色6 12" xfId="718"/>
    <cellStyle name="40% - 輔色6 13" xfId="719"/>
    <cellStyle name="40% - 輔色6 14" xfId="720"/>
    <cellStyle name="40% - 輔色6 15" xfId="721"/>
    <cellStyle name="40% - 輔色6 16" xfId="722"/>
    <cellStyle name="40% - 輔色6 17" xfId="723"/>
    <cellStyle name="40% - 輔色6 18" xfId="724"/>
    <cellStyle name="40% - 輔色6 19" xfId="725"/>
    <cellStyle name="40% - 輔色6 2" xfId="726"/>
    <cellStyle name="40% - 輔色6 20" xfId="727"/>
    <cellStyle name="40% - 輔色6 21" xfId="728"/>
    <cellStyle name="40% - 輔色6 22" xfId="729"/>
    <cellStyle name="40% - 輔色6 23" xfId="730"/>
    <cellStyle name="40% - 輔色6 24" xfId="731"/>
    <cellStyle name="40% - 輔色6 25" xfId="732"/>
    <cellStyle name="40% - 輔色6 26" xfId="733"/>
    <cellStyle name="40% - 輔色6 27" xfId="734"/>
    <cellStyle name="40% - 輔色6 28" xfId="735"/>
    <cellStyle name="40% - 輔色6 29" xfId="736"/>
    <cellStyle name="40% - 輔色6 3" xfId="737"/>
    <cellStyle name="40% - 輔色6 30" xfId="738"/>
    <cellStyle name="40% - 輔色6 31" xfId="739"/>
    <cellStyle name="40% - 輔色6 32" xfId="740"/>
    <cellStyle name="40% - 輔色6 33" xfId="741"/>
    <cellStyle name="40% - 輔色6 34" xfId="742"/>
    <cellStyle name="40% - 輔色6 35" xfId="743"/>
    <cellStyle name="40% - 輔色6 36" xfId="744"/>
    <cellStyle name="40% - 輔色6 37" xfId="745"/>
    <cellStyle name="40% - 輔色6 38" xfId="746"/>
    <cellStyle name="40% - 輔色6 39" xfId="747"/>
    <cellStyle name="40% - 輔色6 4" xfId="748"/>
    <cellStyle name="40% - 輔色6 40" xfId="749"/>
    <cellStyle name="40% - 輔色6 41" xfId="750"/>
    <cellStyle name="40% - 輔色6 42" xfId="751"/>
    <cellStyle name="40% - 輔色6 43" xfId="752"/>
    <cellStyle name="40% - 輔色6 44" xfId="753"/>
    <cellStyle name="40% - 輔色6 45" xfId="754"/>
    <cellStyle name="40% - 輔色6 46" xfId="755"/>
    <cellStyle name="40% - 輔色6 47" xfId="756"/>
    <cellStyle name="40% - 輔色6 48" xfId="757"/>
    <cellStyle name="40% - 輔色6 49" xfId="758"/>
    <cellStyle name="40% - 輔色6 5" xfId="759"/>
    <cellStyle name="40% - 輔色6 50" xfId="760"/>
    <cellStyle name="40% - 輔色6 51" xfId="761"/>
    <cellStyle name="40% - 輔色6 52" xfId="762"/>
    <cellStyle name="40% - 輔色6 53" xfId="763"/>
    <cellStyle name="40% - 輔色6 54" xfId="764"/>
    <cellStyle name="40% - 輔色6 55" xfId="765"/>
    <cellStyle name="40% - 輔色6 56" xfId="766"/>
    <cellStyle name="40% - 輔色6 57" xfId="767"/>
    <cellStyle name="40% - 輔色6 58" xfId="768"/>
    <cellStyle name="40% - 輔色6 59" xfId="769"/>
    <cellStyle name="40% - 輔色6 6" xfId="770"/>
    <cellStyle name="40% - 輔色6 60" xfId="771"/>
    <cellStyle name="40% - 輔色6 61" xfId="772"/>
    <cellStyle name="40% - 輔色6 62" xfId="773"/>
    <cellStyle name="40% - 輔色6 7" xfId="774"/>
    <cellStyle name="40% - 輔色6 8" xfId="775"/>
    <cellStyle name="40% - 輔色6 9" xfId="776"/>
    <cellStyle name="60% - Accent1" xfId="777"/>
    <cellStyle name="60% - Accent1 2" xfId="778"/>
    <cellStyle name="60% - Accent2" xfId="779"/>
    <cellStyle name="60% - Accent2 2" xfId="780"/>
    <cellStyle name="60% - Accent3" xfId="781"/>
    <cellStyle name="60% - Accent3 2" xfId="782"/>
    <cellStyle name="60% - Accent4" xfId="783"/>
    <cellStyle name="60% - Accent4 2" xfId="784"/>
    <cellStyle name="60% - Accent5" xfId="785"/>
    <cellStyle name="60% - Accent5 2" xfId="786"/>
    <cellStyle name="60% - Accent6" xfId="787"/>
    <cellStyle name="60% - Accent6 2" xfId="788"/>
    <cellStyle name="60% - 輔色1" xfId="789" builtinId="32" customBuiltin="1"/>
    <cellStyle name="60% - 輔色1 10" xfId="790"/>
    <cellStyle name="60% - 輔色1 11" xfId="791"/>
    <cellStyle name="60% - 輔色1 12" xfId="792"/>
    <cellStyle name="60% - 輔色1 13" xfId="793"/>
    <cellStyle name="60% - 輔色1 14" xfId="794"/>
    <cellStyle name="60% - 輔色1 15" xfId="795"/>
    <cellStyle name="60% - 輔色1 16" xfId="796"/>
    <cellStyle name="60% - 輔色1 17" xfId="797"/>
    <cellStyle name="60% - 輔色1 18" xfId="798"/>
    <cellStyle name="60% - 輔色1 19" xfId="799"/>
    <cellStyle name="60% - 輔色1 2" xfId="800"/>
    <cellStyle name="60% - 輔色1 20" xfId="801"/>
    <cellStyle name="60% - 輔色1 21" xfId="802"/>
    <cellStyle name="60% - 輔色1 22" xfId="803"/>
    <cellStyle name="60% - 輔色1 23" xfId="804"/>
    <cellStyle name="60% - 輔色1 24" xfId="805"/>
    <cellStyle name="60% - 輔色1 25" xfId="806"/>
    <cellStyle name="60% - 輔色1 26" xfId="807"/>
    <cellStyle name="60% - 輔色1 27" xfId="808"/>
    <cellStyle name="60% - 輔色1 28" xfId="809"/>
    <cellStyle name="60% - 輔色1 29" xfId="810"/>
    <cellStyle name="60% - 輔色1 3" xfId="811"/>
    <cellStyle name="60% - 輔色1 30" xfId="812"/>
    <cellStyle name="60% - 輔色1 31" xfId="813"/>
    <cellStyle name="60% - 輔色1 32" xfId="814"/>
    <cellStyle name="60% - 輔色1 33" xfId="815"/>
    <cellStyle name="60% - 輔色1 34" xfId="816"/>
    <cellStyle name="60% - 輔色1 35" xfId="817"/>
    <cellStyle name="60% - 輔色1 36" xfId="818"/>
    <cellStyle name="60% - 輔色1 37" xfId="819"/>
    <cellStyle name="60% - 輔色1 38" xfId="820"/>
    <cellStyle name="60% - 輔色1 39" xfId="821"/>
    <cellStyle name="60% - 輔色1 4" xfId="822"/>
    <cellStyle name="60% - 輔色1 40" xfId="823"/>
    <cellStyle name="60% - 輔色1 41" xfId="824"/>
    <cellStyle name="60% - 輔色1 42" xfId="825"/>
    <cellStyle name="60% - 輔色1 43" xfId="826"/>
    <cellStyle name="60% - 輔色1 44" xfId="827"/>
    <cellStyle name="60% - 輔色1 45" xfId="828"/>
    <cellStyle name="60% - 輔色1 46" xfId="829"/>
    <cellStyle name="60% - 輔色1 47" xfId="830"/>
    <cellStyle name="60% - 輔色1 48" xfId="831"/>
    <cellStyle name="60% - 輔色1 49" xfId="832"/>
    <cellStyle name="60% - 輔色1 5" xfId="833"/>
    <cellStyle name="60% - 輔色1 50" xfId="834"/>
    <cellStyle name="60% - 輔色1 51" xfId="835"/>
    <cellStyle name="60% - 輔色1 52" xfId="836"/>
    <cellStyle name="60% - 輔色1 53" xfId="837"/>
    <cellStyle name="60% - 輔色1 54" xfId="838"/>
    <cellStyle name="60% - 輔色1 55" xfId="839"/>
    <cellStyle name="60% - 輔色1 56" xfId="840"/>
    <cellStyle name="60% - 輔色1 57" xfId="841"/>
    <cellStyle name="60% - 輔色1 58" xfId="842"/>
    <cellStyle name="60% - 輔色1 59" xfId="843"/>
    <cellStyle name="60% - 輔色1 6" xfId="844"/>
    <cellStyle name="60% - 輔色1 60" xfId="845"/>
    <cellStyle name="60% - 輔色1 61" xfId="846"/>
    <cellStyle name="60% - 輔色1 62" xfId="847"/>
    <cellStyle name="60% - 輔色1 7" xfId="848"/>
    <cellStyle name="60% - 輔色1 8" xfId="849"/>
    <cellStyle name="60% - 輔色1 9" xfId="850"/>
    <cellStyle name="60% - 輔色2" xfId="851" builtinId="36" customBuiltin="1"/>
    <cellStyle name="60% - 輔色2 10" xfId="852"/>
    <cellStyle name="60% - 輔色2 11" xfId="853"/>
    <cellStyle name="60% - 輔色2 12" xfId="854"/>
    <cellStyle name="60% - 輔色2 13" xfId="855"/>
    <cellStyle name="60% - 輔色2 14" xfId="856"/>
    <cellStyle name="60% - 輔色2 15" xfId="857"/>
    <cellStyle name="60% - 輔色2 16" xfId="858"/>
    <cellStyle name="60% - 輔色2 17" xfId="859"/>
    <cellStyle name="60% - 輔色2 18" xfId="860"/>
    <cellStyle name="60% - 輔色2 19" xfId="861"/>
    <cellStyle name="60% - 輔色2 2" xfId="862"/>
    <cellStyle name="60% - 輔色2 20" xfId="863"/>
    <cellStyle name="60% - 輔色2 21" xfId="864"/>
    <cellStyle name="60% - 輔色2 22" xfId="865"/>
    <cellStyle name="60% - 輔色2 23" xfId="866"/>
    <cellStyle name="60% - 輔色2 24" xfId="867"/>
    <cellStyle name="60% - 輔色2 25" xfId="868"/>
    <cellStyle name="60% - 輔色2 26" xfId="869"/>
    <cellStyle name="60% - 輔色2 27" xfId="870"/>
    <cellStyle name="60% - 輔色2 28" xfId="871"/>
    <cellStyle name="60% - 輔色2 29" xfId="872"/>
    <cellStyle name="60% - 輔色2 3" xfId="873"/>
    <cellStyle name="60% - 輔色2 30" xfId="874"/>
    <cellStyle name="60% - 輔色2 31" xfId="875"/>
    <cellStyle name="60% - 輔色2 32" xfId="876"/>
    <cellStyle name="60% - 輔色2 33" xfId="877"/>
    <cellStyle name="60% - 輔色2 34" xfId="878"/>
    <cellStyle name="60% - 輔色2 35" xfId="879"/>
    <cellStyle name="60% - 輔色2 36" xfId="880"/>
    <cellStyle name="60% - 輔色2 37" xfId="881"/>
    <cellStyle name="60% - 輔色2 38" xfId="882"/>
    <cellStyle name="60% - 輔色2 39" xfId="883"/>
    <cellStyle name="60% - 輔色2 4" xfId="884"/>
    <cellStyle name="60% - 輔色2 40" xfId="885"/>
    <cellStyle name="60% - 輔色2 41" xfId="886"/>
    <cellStyle name="60% - 輔色2 42" xfId="887"/>
    <cellStyle name="60% - 輔色2 43" xfId="888"/>
    <cellStyle name="60% - 輔色2 44" xfId="889"/>
    <cellStyle name="60% - 輔色2 45" xfId="890"/>
    <cellStyle name="60% - 輔色2 46" xfId="891"/>
    <cellStyle name="60% - 輔色2 47" xfId="892"/>
    <cellStyle name="60% - 輔色2 48" xfId="893"/>
    <cellStyle name="60% - 輔色2 49" xfId="894"/>
    <cellStyle name="60% - 輔色2 5" xfId="895"/>
    <cellStyle name="60% - 輔色2 50" xfId="896"/>
    <cellStyle name="60% - 輔色2 51" xfId="897"/>
    <cellStyle name="60% - 輔色2 52" xfId="898"/>
    <cellStyle name="60% - 輔色2 53" xfId="899"/>
    <cellStyle name="60% - 輔色2 54" xfId="900"/>
    <cellStyle name="60% - 輔色2 55" xfId="901"/>
    <cellStyle name="60% - 輔色2 56" xfId="902"/>
    <cellStyle name="60% - 輔色2 57" xfId="903"/>
    <cellStyle name="60% - 輔色2 58" xfId="904"/>
    <cellStyle name="60% - 輔色2 59" xfId="905"/>
    <cellStyle name="60% - 輔色2 6" xfId="906"/>
    <cellStyle name="60% - 輔色2 60" xfId="907"/>
    <cellStyle name="60% - 輔色2 61" xfId="908"/>
    <cellStyle name="60% - 輔色2 7" xfId="909"/>
    <cellStyle name="60% - 輔色2 8" xfId="910"/>
    <cellStyle name="60% - 輔色2 9" xfId="911"/>
    <cellStyle name="60% - 輔色3" xfId="912" builtinId="40" customBuiltin="1"/>
    <cellStyle name="60% - 輔色3 10" xfId="913"/>
    <cellStyle name="60% - 輔色3 11" xfId="914"/>
    <cellStyle name="60% - 輔色3 12" xfId="915"/>
    <cellStyle name="60% - 輔色3 13" xfId="916"/>
    <cellStyle name="60% - 輔色3 14" xfId="917"/>
    <cellStyle name="60% - 輔色3 15" xfId="918"/>
    <cellStyle name="60% - 輔色3 16" xfId="919"/>
    <cellStyle name="60% - 輔色3 17" xfId="920"/>
    <cellStyle name="60% - 輔色3 18" xfId="921"/>
    <cellStyle name="60% - 輔色3 19" xfId="922"/>
    <cellStyle name="60% - 輔色3 2" xfId="923"/>
    <cellStyle name="60% - 輔色3 20" xfId="924"/>
    <cellStyle name="60% - 輔色3 21" xfId="925"/>
    <cellStyle name="60% - 輔色3 22" xfId="926"/>
    <cellStyle name="60% - 輔色3 23" xfId="927"/>
    <cellStyle name="60% - 輔色3 24" xfId="928"/>
    <cellStyle name="60% - 輔色3 25" xfId="929"/>
    <cellStyle name="60% - 輔色3 26" xfId="930"/>
    <cellStyle name="60% - 輔色3 27" xfId="931"/>
    <cellStyle name="60% - 輔色3 28" xfId="932"/>
    <cellStyle name="60% - 輔色3 29" xfId="933"/>
    <cellStyle name="60% - 輔色3 3" xfId="934"/>
    <cellStyle name="60% - 輔色3 30" xfId="935"/>
    <cellStyle name="60% - 輔色3 31" xfId="936"/>
    <cellStyle name="60% - 輔色3 32" xfId="937"/>
    <cellStyle name="60% - 輔色3 33" xfId="938"/>
    <cellStyle name="60% - 輔色3 34" xfId="939"/>
    <cellStyle name="60% - 輔色3 35" xfId="940"/>
    <cellStyle name="60% - 輔色3 36" xfId="941"/>
    <cellStyle name="60% - 輔色3 37" xfId="942"/>
    <cellStyle name="60% - 輔色3 38" xfId="943"/>
    <cellStyle name="60% - 輔色3 39" xfId="944"/>
    <cellStyle name="60% - 輔色3 4" xfId="945"/>
    <cellStyle name="60% - 輔色3 40" xfId="946"/>
    <cellStyle name="60% - 輔色3 41" xfId="947"/>
    <cellStyle name="60% - 輔色3 42" xfId="948"/>
    <cellStyle name="60% - 輔色3 43" xfId="949"/>
    <cellStyle name="60% - 輔色3 44" xfId="950"/>
    <cellStyle name="60% - 輔色3 45" xfId="951"/>
    <cellStyle name="60% - 輔色3 46" xfId="952"/>
    <cellStyle name="60% - 輔色3 47" xfId="953"/>
    <cellStyle name="60% - 輔色3 48" xfId="954"/>
    <cellStyle name="60% - 輔色3 49" xfId="955"/>
    <cellStyle name="60% - 輔色3 5" xfId="956"/>
    <cellStyle name="60% - 輔色3 50" xfId="957"/>
    <cellStyle name="60% - 輔色3 51" xfId="958"/>
    <cellStyle name="60% - 輔色3 52" xfId="959"/>
    <cellStyle name="60% - 輔色3 53" xfId="960"/>
    <cellStyle name="60% - 輔色3 54" xfId="961"/>
    <cellStyle name="60% - 輔色3 55" xfId="962"/>
    <cellStyle name="60% - 輔色3 56" xfId="963"/>
    <cellStyle name="60% - 輔色3 57" xfId="964"/>
    <cellStyle name="60% - 輔色3 58" xfId="965"/>
    <cellStyle name="60% - 輔色3 59" xfId="966"/>
    <cellStyle name="60% - 輔色3 6" xfId="967"/>
    <cellStyle name="60% - 輔色3 60" xfId="968"/>
    <cellStyle name="60% - 輔色3 61" xfId="969"/>
    <cellStyle name="60% - 輔色3 62" xfId="970"/>
    <cellStyle name="60% - 輔色3 7" xfId="971"/>
    <cellStyle name="60% - 輔色3 8" xfId="972"/>
    <cellStyle name="60% - 輔色3 9" xfId="973"/>
    <cellStyle name="60% - 輔色4" xfId="974" builtinId="44" customBuiltin="1"/>
    <cellStyle name="60% - 輔色4 10" xfId="975"/>
    <cellStyle name="60% - 輔色4 11" xfId="976"/>
    <cellStyle name="60% - 輔色4 12" xfId="977"/>
    <cellStyle name="60% - 輔色4 13" xfId="978"/>
    <cellStyle name="60% - 輔色4 14" xfId="979"/>
    <cellStyle name="60% - 輔色4 15" xfId="980"/>
    <cellStyle name="60% - 輔色4 16" xfId="981"/>
    <cellStyle name="60% - 輔色4 17" xfId="982"/>
    <cellStyle name="60% - 輔色4 18" xfId="983"/>
    <cellStyle name="60% - 輔色4 19" xfId="984"/>
    <cellStyle name="60% - 輔色4 2" xfId="985"/>
    <cellStyle name="60% - 輔色4 20" xfId="986"/>
    <cellStyle name="60% - 輔色4 21" xfId="987"/>
    <cellStyle name="60% - 輔色4 22" xfId="988"/>
    <cellStyle name="60% - 輔色4 23" xfId="989"/>
    <cellStyle name="60% - 輔色4 24" xfId="990"/>
    <cellStyle name="60% - 輔色4 25" xfId="991"/>
    <cellStyle name="60% - 輔色4 26" xfId="992"/>
    <cellStyle name="60% - 輔色4 27" xfId="993"/>
    <cellStyle name="60% - 輔色4 28" xfId="994"/>
    <cellStyle name="60% - 輔色4 29" xfId="995"/>
    <cellStyle name="60% - 輔色4 3" xfId="996"/>
    <cellStyle name="60% - 輔色4 30" xfId="997"/>
    <cellStyle name="60% - 輔色4 31" xfId="998"/>
    <cellStyle name="60% - 輔色4 32" xfId="999"/>
    <cellStyle name="60% - 輔色4 33" xfId="1000"/>
    <cellStyle name="60% - 輔色4 34" xfId="1001"/>
    <cellStyle name="60% - 輔色4 35" xfId="1002"/>
    <cellStyle name="60% - 輔色4 36" xfId="1003"/>
    <cellStyle name="60% - 輔色4 37" xfId="1004"/>
    <cellStyle name="60% - 輔色4 38" xfId="1005"/>
    <cellStyle name="60% - 輔色4 39" xfId="1006"/>
    <cellStyle name="60% - 輔色4 4" xfId="1007"/>
    <cellStyle name="60% - 輔色4 40" xfId="1008"/>
    <cellStyle name="60% - 輔色4 41" xfId="1009"/>
    <cellStyle name="60% - 輔色4 42" xfId="1010"/>
    <cellStyle name="60% - 輔色4 43" xfId="1011"/>
    <cellStyle name="60% - 輔色4 44" xfId="1012"/>
    <cellStyle name="60% - 輔色4 45" xfId="1013"/>
    <cellStyle name="60% - 輔色4 46" xfId="1014"/>
    <cellStyle name="60% - 輔色4 47" xfId="1015"/>
    <cellStyle name="60% - 輔色4 48" xfId="1016"/>
    <cellStyle name="60% - 輔色4 49" xfId="1017"/>
    <cellStyle name="60% - 輔色4 5" xfId="1018"/>
    <cellStyle name="60% - 輔色4 50" xfId="1019"/>
    <cellStyle name="60% - 輔色4 51" xfId="1020"/>
    <cellStyle name="60% - 輔色4 52" xfId="1021"/>
    <cellStyle name="60% - 輔色4 53" xfId="1022"/>
    <cellStyle name="60% - 輔色4 54" xfId="1023"/>
    <cellStyle name="60% - 輔色4 55" xfId="1024"/>
    <cellStyle name="60% - 輔色4 56" xfId="1025"/>
    <cellStyle name="60% - 輔色4 57" xfId="1026"/>
    <cellStyle name="60% - 輔色4 58" xfId="1027"/>
    <cellStyle name="60% - 輔色4 59" xfId="1028"/>
    <cellStyle name="60% - 輔色4 6" xfId="1029"/>
    <cellStyle name="60% - 輔色4 60" xfId="1030"/>
    <cellStyle name="60% - 輔色4 61" xfId="1031"/>
    <cellStyle name="60% - 輔色4 62" xfId="1032"/>
    <cellStyle name="60% - 輔色4 7" xfId="1033"/>
    <cellStyle name="60% - 輔色4 8" xfId="1034"/>
    <cellStyle name="60% - 輔色4 9" xfId="1035"/>
    <cellStyle name="60% - 輔色5" xfId="1036" builtinId="48" customBuiltin="1"/>
    <cellStyle name="60% - 輔色5 10" xfId="1037"/>
    <cellStyle name="60% - 輔色5 11" xfId="1038"/>
    <cellStyle name="60% - 輔色5 12" xfId="1039"/>
    <cellStyle name="60% - 輔色5 13" xfId="1040"/>
    <cellStyle name="60% - 輔色5 14" xfId="1041"/>
    <cellStyle name="60% - 輔色5 15" xfId="1042"/>
    <cellStyle name="60% - 輔色5 16" xfId="1043"/>
    <cellStyle name="60% - 輔色5 17" xfId="1044"/>
    <cellStyle name="60% - 輔色5 18" xfId="1045"/>
    <cellStyle name="60% - 輔色5 19" xfId="1046"/>
    <cellStyle name="60% - 輔色5 2" xfId="1047"/>
    <cellStyle name="60% - 輔色5 20" xfId="1048"/>
    <cellStyle name="60% - 輔色5 21" xfId="1049"/>
    <cellStyle name="60% - 輔色5 22" xfId="1050"/>
    <cellStyle name="60% - 輔色5 23" xfId="1051"/>
    <cellStyle name="60% - 輔色5 24" xfId="1052"/>
    <cellStyle name="60% - 輔色5 25" xfId="1053"/>
    <cellStyle name="60% - 輔色5 26" xfId="1054"/>
    <cellStyle name="60% - 輔色5 27" xfId="1055"/>
    <cellStyle name="60% - 輔色5 28" xfId="1056"/>
    <cellStyle name="60% - 輔色5 29" xfId="1057"/>
    <cellStyle name="60% - 輔色5 3" xfId="1058"/>
    <cellStyle name="60% - 輔色5 30" xfId="1059"/>
    <cellStyle name="60% - 輔色5 31" xfId="1060"/>
    <cellStyle name="60% - 輔色5 32" xfId="1061"/>
    <cellStyle name="60% - 輔色5 33" xfId="1062"/>
    <cellStyle name="60% - 輔色5 34" xfId="1063"/>
    <cellStyle name="60% - 輔色5 35" xfId="1064"/>
    <cellStyle name="60% - 輔色5 36" xfId="1065"/>
    <cellStyle name="60% - 輔色5 37" xfId="1066"/>
    <cellStyle name="60% - 輔色5 38" xfId="1067"/>
    <cellStyle name="60% - 輔色5 39" xfId="1068"/>
    <cellStyle name="60% - 輔色5 4" xfId="1069"/>
    <cellStyle name="60% - 輔色5 40" xfId="1070"/>
    <cellStyle name="60% - 輔色5 41" xfId="1071"/>
    <cellStyle name="60% - 輔色5 42" xfId="1072"/>
    <cellStyle name="60% - 輔色5 43" xfId="1073"/>
    <cellStyle name="60% - 輔色5 44" xfId="1074"/>
    <cellStyle name="60% - 輔色5 45" xfId="1075"/>
    <cellStyle name="60% - 輔色5 46" xfId="1076"/>
    <cellStyle name="60% - 輔色5 47" xfId="1077"/>
    <cellStyle name="60% - 輔色5 48" xfId="1078"/>
    <cellStyle name="60% - 輔色5 49" xfId="1079"/>
    <cellStyle name="60% - 輔色5 5" xfId="1080"/>
    <cellStyle name="60% - 輔色5 50" xfId="1081"/>
    <cellStyle name="60% - 輔色5 51" xfId="1082"/>
    <cellStyle name="60% - 輔色5 52" xfId="1083"/>
    <cellStyle name="60% - 輔色5 53" xfId="1084"/>
    <cellStyle name="60% - 輔色5 54" xfId="1085"/>
    <cellStyle name="60% - 輔色5 55" xfId="1086"/>
    <cellStyle name="60% - 輔色5 56" xfId="1087"/>
    <cellStyle name="60% - 輔色5 57" xfId="1088"/>
    <cellStyle name="60% - 輔色5 58" xfId="1089"/>
    <cellStyle name="60% - 輔色5 59" xfId="1090"/>
    <cellStyle name="60% - 輔色5 6" xfId="1091"/>
    <cellStyle name="60% - 輔色5 60" xfId="1092"/>
    <cellStyle name="60% - 輔色5 61" xfId="1093"/>
    <cellStyle name="60% - 輔色5 7" xfId="1094"/>
    <cellStyle name="60% - 輔色5 8" xfId="1095"/>
    <cellStyle name="60% - 輔色5 9" xfId="1096"/>
    <cellStyle name="60% - 輔色6" xfId="1097" builtinId="52" customBuiltin="1"/>
    <cellStyle name="60% - 輔色6 10" xfId="1098"/>
    <cellStyle name="60% - 輔色6 11" xfId="1099"/>
    <cellStyle name="60% - 輔色6 12" xfId="1100"/>
    <cellStyle name="60% - 輔色6 13" xfId="1101"/>
    <cellStyle name="60% - 輔色6 14" xfId="1102"/>
    <cellStyle name="60% - 輔色6 15" xfId="1103"/>
    <cellStyle name="60% - 輔色6 16" xfId="1104"/>
    <cellStyle name="60% - 輔色6 17" xfId="1105"/>
    <cellStyle name="60% - 輔色6 18" xfId="1106"/>
    <cellStyle name="60% - 輔色6 19" xfId="1107"/>
    <cellStyle name="60% - 輔色6 2" xfId="1108"/>
    <cellStyle name="60% - 輔色6 20" xfId="1109"/>
    <cellStyle name="60% - 輔色6 21" xfId="1110"/>
    <cellStyle name="60% - 輔色6 22" xfId="1111"/>
    <cellStyle name="60% - 輔色6 23" xfId="1112"/>
    <cellStyle name="60% - 輔色6 24" xfId="1113"/>
    <cellStyle name="60% - 輔色6 25" xfId="1114"/>
    <cellStyle name="60% - 輔色6 26" xfId="1115"/>
    <cellStyle name="60% - 輔色6 27" xfId="1116"/>
    <cellStyle name="60% - 輔色6 28" xfId="1117"/>
    <cellStyle name="60% - 輔色6 29" xfId="1118"/>
    <cellStyle name="60% - 輔色6 3" xfId="1119"/>
    <cellStyle name="60% - 輔色6 30" xfId="1120"/>
    <cellStyle name="60% - 輔色6 31" xfId="1121"/>
    <cellStyle name="60% - 輔色6 32" xfId="1122"/>
    <cellStyle name="60% - 輔色6 33" xfId="1123"/>
    <cellStyle name="60% - 輔色6 34" xfId="1124"/>
    <cellStyle name="60% - 輔色6 35" xfId="1125"/>
    <cellStyle name="60% - 輔色6 36" xfId="1126"/>
    <cellStyle name="60% - 輔色6 37" xfId="1127"/>
    <cellStyle name="60% - 輔色6 38" xfId="1128"/>
    <cellStyle name="60% - 輔色6 39" xfId="1129"/>
    <cellStyle name="60% - 輔色6 4" xfId="1130"/>
    <cellStyle name="60% - 輔色6 40" xfId="1131"/>
    <cellStyle name="60% - 輔色6 41" xfId="1132"/>
    <cellStyle name="60% - 輔色6 42" xfId="1133"/>
    <cellStyle name="60% - 輔色6 43" xfId="1134"/>
    <cellStyle name="60% - 輔色6 44" xfId="1135"/>
    <cellStyle name="60% - 輔色6 45" xfId="1136"/>
    <cellStyle name="60% - 輔色6 46" xfId="1137"/>
    <cellStyle name="60% - 輔色6 47" xfId="1138"/>
    <cellStyle name="60% - 輔色6 48" xfId="1139"/>
    <cellStyle name="60% - 輔色6 49" xfId="1140"/>
    <cellStyle name="60% - 輔色6 5" xfId="1141"/>
    <cellStyle name="60% - 輔色6 50" xfId="1142"/>
    <cellStyle name="60% - 輔色6 51" xfId="1143"/>
    <cellStyle name="60% - 輔色6 52" xfId="1144"/>
    <cellStyle name="60% - 輔色6 53" xfId="1145"/>
    <cellStyle name="60% - 輔色6 54" xfId="1146"/>
    <cellStyle name="60% - 輔色6 55" xfId="1147"/>
    <cellStyle name="60% - 輔色6 56" xfId="1148"/>
    <cellStyle name="60% - 輔色6 57" xfId="1149"/>
    <cellStyle name="60% - 輔色6 58" xfId="1150"/>
    <cellStyle name="60% - 輔色6 59" xfId="1151"/>
    <cellStyle name="60% - 輔色6 6" xfId="1152"/>
    <cellStyle name="60% - 輔色6 60" xfId="1153"/>
    <cellStyle name="60% - 輔色6 61" xfId="1154"/>
    <cellStyle name="60% - 輔色6 62" xfId="1155"/>
    <cellStyle name="60% - 輔色6 7" xfId="1156"/>
    <cellStyle name="60% - 輔色6 8" xfId="1157"/>
    <cellStyle name="60% - 輔色6 9" xfId="1158"/>
    <cellStyle name="Accent1" xfId="1159"/>
    <cellStyle name="Accent1 2" xfId="1160"/>
    <cellStyle name="Accent2" xfId="1161"/>
    <cellStyle name="Accent2 2" xfId="1162"/>
    <cellStyle name="Accent3" xfId="1163"/>
    <cellStyle name="Accent3 2" xfId="1164"/>
    <cellStyle name="Accent4" xfId="1165"/>
    <cellStyle name="Accent4 2" xfId="1166"/>
    <cellStyle name="Accent5" xfId="1167"/>
    <cellStyle name="Accent5 2" xfId="1168"/>
    <cellStyle name="Accent6" xfId="1169"/>
    <cellStyle name="Accent6 2" xfId="1170"/>
    <cellStyle name="Bad" xfId="1171"/>
    <cellStyle name="Bad 2" xfId="1172"/>
    <cellStyle name="Calculation" xfId="1173"/>
    <cellStyle name="Calculation 2" xfId="1174"/>
    <cellStyle name="Calculation_10" xfId="1175"/>
    <cellStyle name="Check Cell" xfId="1176"/>
    <cellStyle name="Check Cell 2" xfId="1177"/>
    <cellStyle name="Check Cell_10" xfId="1178"/>
    <cellStyle name="Comma 2" xfId="1179"/>
    <cellStyle name="Explanatory Text" xfId="1180"/>
    <cellStyle name="Explanatory Text 2" xfId="1181"/>
    <cellStyle name="Good" xfId="1182"/>
    <cellStyle name="Good 2" xfId="1183"/>
    <cellStyle name="Heading 1" xfId="1184"/>
    <cellStyle name="Heading 1 2" xfId="1185"/>
    <cellStyle name="Heading 1_1" xfId="1186"/>
    <cellStyle name="Heading 2" xfId="1187"/>
    <cellStyle name="Heading 2 2" xfId="1188"/>
    <cellStyle name="Heading 2_1" xfId="1189"/>
    <cellStyle name="Heading 3" xfId="1190"/>
    <cellStyle name="Heading 3 2" xfId="1191"/>
    <cellStyle name="Heading 3_1" xfId="1192"/>
    <cellStyle name="Heading 4" xfId="1193"/>
    <cellStyle name="Heading 4 2" xfId="1194"/>
    <cellStyle name="Heading 4_1" xfId="1195"/>
    <cellStyle name="Input" xfId="1196"/>
    <cellStyle name="Input 2" xfId="1197"/>
    <cellStyle name="Input_10" xfId="1198"/>
    <cellStyle name="Linked Cell" xfId="1199"/>
    <cellStyle name="Linked Cell 2" xfId="1200"/>
    <cellStyle name="Linked Cell_10" xfId="1201"/>
    <cellStyle name="Neutral" xfId="1202"/>
    <cellStyle name="Neutral 2" xfId="1203"/>
    <cellStyle name="Normal" xfId="1204"/>
    <cellStyle name="Normal 10" xfId="1205"/>
    <cellStyle name="Normal 100" xfId="1206"/>
    <cellStyle name="Normal 101" xfId="1207"/>
    <cellStyle name="Normal 102" xfId="1208"/>
    <cellStyle name="Normal 103" xfId="1209"/>
    <cellStyle name="Normal 104" xfId="1210"/>
    <cellStyle name="Normal 105" xfId="1211"/>
    <cellStyle name="Normal 106" xfId="1212"/>
    <cellStyle name="Normal 107" xfId="1213"/>
    <cellStyle name="Normal 108" xfId="1214"/>
    <cellStyle name="Normal 109" xfId="1215"/>
    <cellStyle name="Normal 11" xfId="1216"/>
    <cellStyle name="Normal 110" xfId="1217"/>
    <cellStyle name="Normal 111" xfId="1218"/>
    <cellStyle name="Normal 112" xfId="1219"/>
    <cellStyle name="Normal 113" xfId="1220"/>
    <cellStyle name="Normal 114" xfId="1221"/>
    <cellStyle name="Normal 115" xfId="1222"/>
    <cellStyle name="Normal 116" xfId="1223"/>
    <cellStyle name="Normal 117" xfId="1224"/>
    <cellStyle name="Normal 118" xfId="1225"/>
    <cellStyle name="Normal 119" xfId="1226"/>
    <cellStyle name="Normal 12" xfId="1227"/>
    <cellStyle name="Normal 120" xfId="1228"/>
    <cellStyle name="Normal 121" xfId="1229"/>
    <cellStyle name="Normal 122" xfId="1230"/>
    <cellStyle name="Normal 123" xfId="1231"/>
    <cellStyle name="Normal 124" xfId="1232"/>
    <cellStyle name="Normal 125" xfId="1233"/>
    <cellStyle name="Normal 126" xfId="1234"/>
    <cellStyle name="Normal 127" xfId="1235"/>
    <cellStyle name="Normal 128" xfId="1236"/>
    <cellStyle name="Normal 129" xfId="1237"/>
    <cellStyle name="Normal 13" xfId="1238"/>
    <cellStyle name="Normal 130" xfId="1239"/>
    <cellStyle name="Normal 131" xfId="1240"/>
    <cellStyle name="Normal 132" xfId="1241"/>
    <cellStyle name="Normal 133" xfId="1242"/>
    <cellStyle name="Normal 134" xfId="1243"/>
    <cellStyle name="Normal 135" xfId="1244"/>
    <cellStyle name="Normal 136" xfId="1245"/>
    <cellStyle name="Normal 137" xfId="1246"/>
    <cellStyle name="Normal 138" xfId="1247"/>
    <cellStyle name="Normal 139" xfId="1248"/>
    <cellStyle name="Normal 14" xfId="1249"/>
    <cellStyle name="Normal 140" xfId="1250"/>
    <cellStyle name="Normal 141" xfId="1251"/>
    <cellStyle name="Normal 142" xfId="1252"/>
    <cellStyle name="Normal 143" xfId="1253"/>
    <cellStyle name="Normal 144" xfId="1254"/>
    <cellStyle name="Normal 145" xfId="1255"/>
    <cellStyle name="Normal 146" xfId="1256"/>
    <cellStyle name="Normal 147" xfId="1257"/>
    <cellStyle name="Normal 148" xfId="1258"/>
    <cellStyle name="Normal 149" xfId="1259"/>
    <cellStyle name="Normal 15" xfId="1260"/>
    <cellStyle name="Normal 150" xfId="1261"/>
    <cellStyle name="Normal 151" xfId="1262"/>
    <cellStyle name="Normal 152" xfId="1263"/>
    <cellStyle name="Normal 153" xfId="1264"/>
    <cellStyle name="Normal 154" xfId="1265"/>
    <cellStyle name="Normal 155" xfId="1266"/>
    <cellStyle name="Normal 156" xfId="1267"/>
    <cellStyle name="Normal 157" xfId="1268"/>
    <cellStyle name="Normal 158" xfId="1269"/>
    <cellStyle name="Normal 159" xfId="1270"/>
    <cellStyle name="Normal 16" xfId="1271"/>
    <cellStyle name="Normal 160" xfId="1272"/>
    <cellStyle name="Normal 161" xfId="1273"/>
    <cellStyle name="Normal 162" xfId="1274"/>
    <cellStyle name="Normal 163" xfId="1275"/>
    <cellStyle name="Normal 164" xfId="1276"/>
    <cellStyle name="Normal 17" xfId="1277"/>
    <cellStyle name="Normal 18" xfId="1278"/>
    <cellStyle name="Normal 19" xfId="1279"/>
    <cellStyle name="Normal 2" xfId="1280"/>
    <cellStyle name="Normal 2 2" xfId="1281"/>
    <cellStyle name="Normal 2_10" xfId="1282"/>
    <cellStyle name="Normal 20" xfId="1283"/>
    <cellStyle name="Normal 21" xfId="1284"/>
    <cellStyle name="Normal 22" xfId="1285"/>
    <cellStyle name="Normal 23" xfId="1286"/>
    <cellStyle name="Normal 24" xfId="1287"/>
    <cellStyle name="Normal 25" xfId="1288"/>
    <cellStyle name="Normal 26" xfId="1289"/>
    <cellStyle name="Normal 27" xfId="1290"/>
    <cellStyle name="Normal 28" xfId="1291"/>
    <cellStyle name="Normal 29" xfId="1292"/>
    <cellStyle name="Normal 3" xfId="1293"/>
    <cellStyle name="Normal 3 2" xfId="1294"/>
    <cellStyle name="Normal 3_10" xfId="1295"/>
    <cellStyle name="Normal 30" xfId="1296"/>
    <cellStyle name="Normal 31" xfId="1297"/>
    <cellStyle name="Normal 32" xfId="1298"/>
    <cellStyle name="Normal 33" xfId="1299"/>
    <cellStyle name="Normal 34" xfId="1300"/>
    <cellStyle name="Normal 35" xfId="1301"/>
    <cellStyle name="Normal 36" xfId="1302"/>
    <cellStyle name="Normal 37" xfId="1303"/>
    <cellStyle name="Normal 38" xfId="1304"/>
    <cellStyle name="Normal 39" xfId="1305"/>
    <cellStyle name="Normal 4" xfId="1306"/>
    <cellStyle name="Normal 40" xfId="1307"/>
    <cellStyle name="Normal 41" xfId="1308"/>
    <cellStyle name="Normal 42" xfId="1309"/>
    <cellStyle name="Normal 43" xfId="1310"/>
    <cellStyle name="Normal 44" xfId="1311"/>
    <cellStyle name="Normal 45" xfId="1312"/>
    <cellStyle name="Normal 46" xfId="1313"/>
    <cellStyle name="Normal 47" xfId="1314"/>
    <cellStyle name="Normal 48" xfId="1315"/>
    <cellStyle name="Normal 49" xfId="1316"/>
    <cellStyle name="Normal 5" xfId="1317"/>
    <cellStyle name="Normal 50" xfId="1318"/>
    <cellStyle name="Normal 51" xfId="1319"/>
    <cellStyle name="Normal 52" xfId="1320"/>
    <cellStyle name="Normal 53" xfId="1321"/>
    <cellStyle name="Normal 54" xfId="1322"/>
    <cellStyle name="Normal 55" xfId="1323"/>
    <cellStyle name="Normal 56" xfId="1324"/>
    <cellStyle name="Normal 57" xfId="1325"/>
    <cellStyle name="Normal 58" xfId="1326"/>
    <cellStyle name="Normal 59" xfId="1327"/>
    <cellStyle name="Normal 6" xfId="1328"/>
    <cellStyle name="Normal 60" xfId="1329"/>
    <cellStyle name="Normal 61" xfId="1330"/>
    <cellStyle name="Normal 62" xfId="1331"/>
    <cellStyle name="Normal 63" xfId="1332"/>
    <cellStyle name="Normal 64" xfId="1333"/>
    <cellStyle name="Normal 65" xfId="1334"/>
    <cellStyle name="Normal 66" xfId="1335"/>
    <cellStyle name="Normal 67" xfId="1336"/>
    <cellStyle name="Normal 68" xfId="1337"/>
    <cellStyle name="Normal 69" xfId="1338"/>
    <cellStyle name="Normal 7" xfId="1339"/>
    <cellStyle name="Normal 70" xfId="1340"/>
    <cellStyle name="Normal 71" xfId="1341"/>
    <cellStyle name="Normal 72" xfId="1342"/>
    <cellStyle name="Normal 73" xfId="1343"/>
    <cellStyle name="Normal 74" xfId="1344"/>
    <cellStyle name="Normal 75" xfId="1345"/>
    <cellStyle name="Normal 76" xfId="1346"/>
    <cellStyle name="Normal 77" xfId="1347"/>
    <cellStyle name="Normal 78" xfId="1348"/>
    <cellStyle name="Normal 79" xfId="1349"/>
    <cellStyle name="Normal 8" xfId="1350"/>
    <cellStyle name="Normal 80" xfId="1351"/>
    <cellStyle name="Normal 81" xfId="1352"/>
    <cellStyle name="Normal 82" xfId="1353"/>
    <cellStyle name="Normal 83" xfId="1354"/>
    <cellStyle name="Normal 84" xfId="1355"/>
    <cellStyle name="Normal 85" xfId="1356"/>
    <cellStyle name="Normal 86" xfId="1357"/>
    <cellStyle name="Normal 87" xfId="1358"/>
    <cellStyle name="Normal 88" xfId="1359"/>
    <cellStyle name="Normal 89" xfId="1360"/>
    <cellStyle name="Normal 9" xfId="1361"/>
    <cellStyle name="Normal 90" xfId="1362"/>
    <cellStyle name="Normal 91" xfId="1363"/>
    <cellStyle name="Normal 92" xfId="1364"/>
    <cellStyle name="Normal 93" xfId="1365"/>
    <cellStyle name="Normal 94" xfId="1366"/>
    <cellStyle name="Normal 95" xfId="1367"/>
    <cellStyle name="Normal 96" xfId="1368"/>
    <cellStyle name="Normal 97" xfId="1369"/>
    <cellStyle name="Normal 98" xfId="1370"/>
    <cellStyle name="Normal 99" xfId="1371"/>
    <cellStyle name="Normal_CSTL Cash Bond List (New)" xfId="1372"/>
    <cellStyle name="Note" xfId="1373"/>
    <cellStyle name="Note 2" xfId="1374"/>
    <cellStyle name="Note_10" xfId="1375"/>
    <cellStyle name="Output" xfId="1376"/>
    <cellStyle name="Output 2" xfId="1377"/>
    <cellStyle name="Output_10" xfId="1378"/>
    <cellStyle name="Style 1" xfId="1379"/>
    <cellStyle name="Style 1 2" xfId="1380"/>
    <cellStyle name="Style 1_大和國泰" xfId="1381"/>
    <cellStyle name="Title" xfId="1382"/>
    <cellStyle name="Title 2" xfId="1383"/>
    <cellStyle name="Title_1" xfId="1384"/>
    <cellStyle name="Total" xfId="1385"/>
    <cellStyle name="Total 2" xfId="1386"/>
    <cellStyle name="Total_105年3月" xfId="1387"/>
    <cellStyle name="Warning Text" xfId="1388"/>
    <cellStyle name="Warning Text 2" xfId="1389"/>
    <cellStyle name="一般" xfId="0" builtinId="0"/>
    <cellStyle name="一般 10" xfId="1390"/>
    <cellStyle name="一般 100" xfId="1391"/>
    <cellStyle name="一般 101" xfId="1392"/>
    <cellStyle name="一般 102" xfId="1393"/>
    <cellStyle name="一般 103" xfId="1394"/>
    <cellStyle name="一般 104" xfId="1395"/>
    <cellStyle name="一般 105" xfId="1396"/>
    <cellStyle name="一般 106" xfId="1397"/>
    <cellStyle name="一般 107" xfId="1398"/>
    <cellStyle name="一般 108" xfId="1399"/>
    <cellStyle name="一般 109" xfId="1400"/>
    <cellStyle name="一般 11" xfId="1401"/>
    <cellStyle name="一般 110" xfId="1402"/>
    <cellStyle name="一般 111" xfId="1403"/>
    <cellStyle name="一般 112" xfId="1404"/>
    <cellStyle name="一般 113" xfId="1405"/>
    <cellStyle name="一般 114" xfId="1406"/>
    <cellStyle name="一般 115" xfId="1407"/>
    <cellStyle name="一般 116" xfId="1408"/>
    <cellStyle name="一般 117" xfId="1409"/>
    <cellStyle name="一般 118" xfId="1410"/>
    <cellStyle name="一般 119" xfId="1411"/>
    <cellStyle name="一般 12" xfId="1412"/>
    <cellStyle name="一般 120" xfId="1413"/>
    <cellStyle name="一般 121" xfId="1414"/>
    <cellStyle name="一般 122" xfId="1415"/>
    <cellStyle name="一般 123" xfId="1416"/>
    <cellStyle name="一般 124" xfId="1417"/>
    <cellStyle name="一般 125" xfId="1418"/>
    <cellStyle name="一般 126" xfId="1419"/>
    <cellStyle name="一般 127" xfId="1420"/>
    <cellStyle name="一般 128" xfId="1421"/>
    <cellStyle name="一般 129" xfId="1422"/>
    <cellStyle name="一般 13" xfId="1423"/>
    <cellStyle name="一般 130" xfId="1424"/>
    <cellStyle name="一般 131" xfId="1425"/>
    <cellStyle name="一般 132" xfId="1426"/>
    <cellStyle name="一般 133" xfId="1427"/>
    <cellStyle name="一般 134" xfId="1428"/>
    <cellStyle name="一般 135" xfId="1429"/>
    <cellStyle name="一般 136" xfId="1430"/>
    <cellStyle name="一般 137" xfId="1431"/>
    <cellStyle name="一般 138" xfId="1432"/>
    <cellStyle name="一般 139" xfId="1433"/>
    <cellStyle name="一般 14" xfId="1434"/>
    <cellStyle name="一般 140" xfId="1435"/>
    <cellStyle name="一般 141" xfId="1436"/>
    <cellStyle name="一般 142" xfId="1437"/>
    <cellStyle name="一般 143" xfId="1438"/>
    <cellStyle name="一般 144" xfId="1439"/>
    <cellStyle name="一般 145" xfId="1440"/>
    <cellStyle name="一般 146" xfId="1441"/>
    <cellStyle name="一般 147" xfId="1442"/>
    <cellStyle name="一般 148" xfId="1443"/>
    <cellStyle name="一般 149" xfId="1444"/>
    <cellStyle name="一般 15" xfId="1445"/>
    <cellStyle name="一般 150" xfId="1446"/>
    <cellStyle name="一般 151" xfId="1447"/>
    <cellStyle name="一般 152" xfId="1448"/>
    <cellStyle name="一般 153" xfId="1449"/>
    <cellStyle name="一般 154" xfId="1450"/>
    <cellStyle name="一般 155" xfId="1451"/>
    <cellStyle name="一般 156" xfId="1452"/>
    <cellStyle name="一般 157" xfId="1453"/>
    <cellStyle name="一般 158" xfId="1454"/>
    <cellStyle name="一般 159" xfId="1455"/>
    <cellStyle name="一般 16" xfId="1456"/>
    <cellStyle name="一般 160" xfId="1457"/>
    <cellStyle name="一般 161" xfId="1458"/>
    <cellStyle name="一般 162" xfId="1459"/>
    <cellStyle name="一般 163" xfId="1460"/>
    <cellStyle name="一般 164" xfId="1461"/>
    <cellStyle name="一般 165" xfId="1462"/>
    <cellStyle name="一般 166" xfId="1463"/>
    <cellStyle name="一般 167" xfId="1464"/>
    <cellStyle name="一般 168" xfId="1465"/>
    <cellStyle name="一般 169" xfId="1466"/>
    <cellStyle name="一般 17" xfId="1467"/>
    <cellStyle name="一般 170" xfId="1468"/>
    <cellStyle name="一般 171" xfId="1469"/>
    <cellStyle name="一般 172" xfId="1470"/>
    <cellStyle name="一般 173" xfId="1471"/>
    <cellStyle name="一般 174" xfId="1472"/>
    <cellStyle name="一般 175" xfId="1473"/>
    <cellStyle name="一般 176" xfId="1474"/>
    <cellStyle name="一般 177" xfId="1475"/>
    <cellStyle name="一般 178" xfId="1476"/>
    <cellStyle name="一般 179" xfId="1477"/>
    <cellStyle name="一般 18" xfId="1478"/>
    <cellStyle name="一般 180" xfId="1479"/>
    <cellStyle name="一般 181" xfId="1480"/>
    <cellStyle name="一般 182" xfId="1481"/>
    <cellStyle name="一般 183" xfId="1482"/>
    <cellStyle name="一般 184" xfId="1483"/>
    <cellStyle name="一般 185" xfId="1484"/>
    <cellStyle name="一般 186" xfId="1485"/>
    <cellStyle name="一般 187" xfId="1486"/>
    <cellStyle name="一般 188" xfId="1487"/>
    <cellStyle name="一般 189" xfId="1488"/>
    <cellStyle name="一般 19" xfId="1489"/>
    <cellStyle name="一般 190" xfId="1490"/>
    <cellStyle name="一般 191" xfId="1491"/>
    <cellStyle name="一般 192" xfId="1492"/>
    <cellStyle name="一般 193" xfId="1493"/>
    <cellStyle name="一般 194" xfId="1494"/>
    <cellStyle name="一般 195" xfId="1495"/>
    <cellStyle name="一般 196" xfId="1496"/>
    <cellStyle name="一般 197" xfId="1497"/>
    <cellStyle name="一般 198" xfId="1498"/>
    <cellStyle name="一般 199" xfId="1499"/>
    <cellStyle name="一般 2" xfId="1500"/>
    <cellStyle name="一般 2 10" xfId="1501"/>
    <cellStyle name="一般 2 11" xfId="1502"/>
    <cellStyle name="一般 2 12" xfId="1503"/>
    <cellStyle name="一般 2 13" xfId="1504"/>
    <cellStyle name="一般 2 14" xfId="1505"/>
    <cellStyle name="一般 2 15" xfId="1506"/>
    <cellStyle name="一般 2 16" xfId="1507"/>
    <cellStyle name="一般 2 17" xfId="1508"/>
    <cellStyle name="一般 2 18" xfId="1509"/>
    <cellStyle name="一般 2 19" xfId="1510"/>
    <cellStyle name="一般 2 2" xfId="1511"/>
    <cellStyle name="一般 2 2 2" xfId="1512"/>
    <cellStyle name="一般 2 2_永豐金" xfId="1513"/>
    <cellStyle name="一般 2 20" xfId="1514"/>
    <cellStyle name="一般 2 21" xfId="1515"/>
    <cellStyle name="一般 2 22" xfId="1516"/>
    <cellStyle name="一般 2 23" xfId="1517"/>
    <cellStyle name="一般 2 24" xfId="1518"/>
    <cellStyle name="一般 2 25" xfId="1519"/>
    <cellStyle name="一般 2 26" xfId="1520"/>
    <cellStyle name="一般 2 27" xfId="1521"/>
    <cellStyle name="一般 2 28" xfId="1522"/>
    <cellStyle name="一般 2 29" xfId="1523"/>
    <cellStyle name="一般 2 3" xfId="1524"/>
    <cellStyle name="一般 2 30" xfId="1525"/>
    <cellStyle name="一般 2 31" xfId="1526"/>
    <cellStyle name="一般 2 32" xfId="1527"/>
    <cellStyle name="一般 2 33" xfId="1528"/>
    <cellStyle name="一般 2 34" xfId="1529"/>
    <cellStyle name="一般 2 35" xfId="1530"/>
    <cellStyle name="一般 2 36" xfId="1531"/>
    <cellStyle name="一般 2 37" xfId="1532"/>
    <cellStyle name="一般 2 38" xfId="1533"/>
    <cellStyle name="一般 2 39" xfId="1534"/>
    <cellStyle name="一般 2 4" xfId="1535"/>
    <cellStyle name="一般 2 40" xfId="1536"/>
    <cellStyle name="一般 2 41" xfId="1537"/>
    <cellStyle name="一般 2 42" xfId="1538"/>
    <cellStyle name="一般 2 43" xfId="1539"/>
    <cellStyle name="一般 2 44" xfId="1540"/>
    <cellStyle name="一般 2 45" xfId="1541"/>
    <cellStyle name="一般 2 46" xfId="1542"/>
    <cellStyle name="一般 2 47" xfId="1543"/>
    <cellStyle name="一般 2 48" xfId="1544"/>
    <cellStyle name="一般 2 49" xfId="1545"/>
    <cellStyle name="一般 2 5" xfId="1546"/>
    <cellStyle name="一般 2 50" xfId="1547"/>
    <cellStyle name="一般 2 51" xfId="1548"/>
    <cellStyle name="一般 2 52" xfId="1549"/>
    <cellStyle name="一般 2 53" xfId="1550"/>
    <cellStyle name="一般 2 54" xfId="1551"/>
    <cellStyle name="一般 2 55" xfId="1552"/>
    <cellStyle name="一般 2 56" xfId="1553"/>
    <cellStyle name="一般 2 57" xfId="1554"/>
    <cellStyle name="一般 2 58" xfId="1555"/>
    <cellStyle name="一般 2 59" xfId="1556"/>
    <cellStyle name="一般 2 6" xfId="1557"/>
    <cellStyle name="一般 2 60" xfId="1558"/>
    <cellStyle name="一般 2 61" xfId="1559"/>
    <cellStyle name="一般 2 62" xfId="1560"/>
    <cellStyle name="一般 2 63" xfId="1561"/>
    <cellStyle name="一般 2 64" xfId="1562"/>
    <cellStyle name="一般 2 65" xfId="1563"/>
    <cellStyle name="一般 2 66" xfId="1564"/>
    <cellStyle name="一般 2 67" xfId="1565"/>
    <cellStyle name="一般 2 68" xfId="1566"/>
    <cellStyle name="一般 2 69" xfId="1567"/>
    <cellStyle name="一般 2 7" xfId="1568"/>
    <cellStyle name="一般 2 70" xfId="1569"/>
    <cellStyle name="一般 2 71" xfId="1570"/>
    <cellStyle name="一般 2 72" xfId="1571"/>
    <cellStyle name="一般 2 73" xfId="1572"/>
    <cellStyle name="一般 2 74" xfId="1573"/>
    <cellStyle name="一般 2 75" xfId="1574"/>
    <cellStyle name="一般 2 76" xfId="1575"/>
    <cellStyle name="一般 2 77" xfId="1576"/>
    <cellStyle name="一般 2 78" xfId="1577"/>
    <cellStyle name="一般 2 79" xfId="1578"/>
    <cellStyle name="一般 2 8" xfId="1579"/>
    <cellStyle name="一般 2 9" xfId="1580"/>
    <cellStyle name="一般 2_1" xfId="1581"/>
    <cellStyle name="一般 20" xfId="1582"/>
    <cellStyle name="一般 20 2" xfId="1583"/>
    <cellStyle name="一般 20_1" xfId="1584"/>
    <cellStyle name="一般 200" xfId="1585"/>
    <cellStyle name="一般 201" xfId="1586"/>
    <cellStyle name="一般 202" xfId="1587"/>
    <cellStyle name="一般 203" xfId="1588"/>
    <cellStyle name="一般 204" xfId="1589"/>
    <cellStyle name="一般 205" xfId="1590"/>
    <cellStyle name="一般 206" xfId="1591"/>
    <cellStyle name="一般 207" xfId="1592"/>
    <cellStyle name="一般 208" xfId="1593"/>
    <cellStyle name="一般 209" xfId="1594"/>
    <cellStyle name="一般 21" xfId="1595"/>
    <cellStyle name="一般 210" xfId="1596"/>
    <cellStyle name="一般 211" xfId="1597"/>
    <cellStyle name="一般 212" xfId="1598"/>
    <cellStyle name="一般 213" xfId="1599"/>
    <cellStyle name="一般 214" xfId="1600"/>
    <cellStyle name="一般 215" xfId="1601"/>
    <cellStyle name="一般 216" xfId="1602"/>
    <cellStyle name="一般 217" xfId="1603"/>
    <cellStyle name="一般 218" xfId="1604"/>
    <cellStyle name="一般 219" xfId="1605"/>
    <cellStyle name="一般 22" xfId="1606"/>
    <cellStyle name="一般 220" xfId="1607"/>
    <cellStyle name="一般 221" xfId="1608"/>
    <cellStyle name="一般 222" xfId="1609"/>
    <cellStyle name="一般 223" xfId="1610"/>
    <cellStyle name="一般 224" xfId="1611"/>
    <cellStyle name="一般 225" xfId="1612"/>
    <cellStyle name="一般 226" xfId="1613"/>
    <cellStyle name="一般 227" xfId="1614"/>
    <cellStyle name="一般 228" xfId="1615"/>
    <cellStyle name="一般 229" xfId="1616"/>
    <cellStyle name="一般 23" xfId="1617"/>
    <cellStyle name="一般 230" xfId="1618"/>
    <cellStyle name="一般 231" xfId="1619"/>
    <cellStyle name="一般 232" xfId="1620"/>
    <cellStyle name="一般 233" xfId="1621"/>
    <cellStyle name="一般 234" xfId="1622"/>
    <cellStyle name="一般 235" xfId="1623"/>
    <cellStyle name="一般 236" xfId="1624"/>
    <cellStyle name="一般 237" xfId="1625"/>
    <cellStyle name="一般 238" xfId="1626"/>
    <cellStyle name="一般 239" xfId="1627"/>
    <cellStyle name="一般 24" xfId="1628"/>
    <cellStyle name="一般 240" xfId="1629"/>
    <cellStyle name="一般 241" xfId="1630"/>
    <cellStyle name="一般 242" xfId="1631"/>
    <cellStyle name="一般 243" xfId="1632"/>
    <cellStyle name="一般 244" xfId="1633"/>
    <cellStyle name="一般 245" xfId="1634"/>
    <cellStyle name="一般 246" xfId="1635"/>
    <cellStyle name="一般 247" xfId="1636"/>
    <cellStyle name="一般 248" xfId="1637"/>
    <cellStyle name="一般 249" xfId="1638"/>
    <cellStyle name="一般 25" xfId="1639"/>
    <cellStyle name="一般 250" xfId="1640"/>
    <cellStyle name="一般 251" xfId="1641"/>
    <cellStyle name="一般 252" xfId="1642"/>
    <cellStyle name="一般 253" xfId="1643"/>
    <cellStyle name="一般 254" xfId="1644"/>
    <cellStyle name="一般 255" xfId="1645"/>
    <cellStyle name="一般 256" xfId="1646"/>
    <cellStyle name="一般 257" xfId="1647"/>
    <cellStyle name="一般 258" xfId="1648"/>
    <cellStyle name="一般 259" xfId="1649"/>
    <cellStyle name="一般 26" xfId="1650"/>
    <cellStyle name="一般 260" xfId="1651"/>
    <cellStyle name="一般 261" xfId="1652"/>
    <cellStyle name="一般 262" xfId="1653"/>
    <cellStyle name="一般 263" xfId="1654"/>
    <cellStyle name="一般 264" xfId="1655"/>
    <cellStyle name="一般 265" xfId="1656"/>
    <cellStyle name="一般 266" xfId="1657"/>
    <cellStyle name="一般 267" xfId="1658"/>
    <cellStyle name="一般 268" xfId="1659"/>
    <cellStyle name="一般 269" xfId="1660"/>
    <cellStyle name="一般 27" xfId="1661"/>
    <cellStyle name="一般 270" xfId="1662"/>
    <cellStyle name="一般 271" xfId="1663"/>
    <cellStyle name="一般 272" xfId="1664"/>
    <cellStyle name="一般 273" xfId="1665"/>
    <cellStyle name="一般 274" xfId="1666"/>
    <cellStyle name="一般 275" xfId="1667"/>
    <cellStyle name="一般 276" xfId="1668"/>
    <cellStyle name="一般 277" xfId="1669"/>
    <cellStyle name="一般 278" xfId="1670"/>
    <cellStyle name="一般 279" xfId="1671"/>
    <cellStyle name="一般 28" xfId="1672"/>
    <cellStyle name="一般 280" xfId="1673"/>
    <cellStyle name="一般 281" xfId="1674"/>
    <cellStyle name="一般 282" xfId="1675"/>
    <cellStyle name="一般 283" xfId="1676"/>
    <cellStyle name="一般 284" xfId="1677"/>
    <cellStyle name="一般 285" xfId="1678"/>
    <cellStyle name="一般 286" xfId="1679"/>
    <cellStyle name="一般 287" xfId="1680"/>
    <cellStyle name="一般 288" xfId="1681"/>
    <cellStyle name="一般 289" xfId="1682"/>
    <cellStyle name="一般 29" xfId="1683"/>
    <cellStyle name="一般 290" xfId="1684"/>
    <cellStyle name="一般 291" xfId="1685"/>
    <cellStyle name="一般 292" xfId="1686"/>
    <cellStyle name="一般 293" xfId="1687"/>
    <cellStyle name="一般 294" xfId="1688"/>
    <cellStyle name="一般 295" xfId="1689"/>
    <cellStyle name="一般 296" xfId="1690"/>
    <cellStyle name="一般 297" xfId="1691"/>
    <cellStyle name="一般 298" xfId="1692"/>
    <cellStyle name="一般 299" xfId="1693"/>
    <cellStyle name="一般 3" xfId="1694"/>
    <cellStyle name="一般 3 2" xfId="1695"/>
    <cellStyle name="一般 3 2 2" xfId="1696"/>
    <cellStyle name="一般 3 2_安智" xfId="1697"/>
    <cellStyle name="一般 3 3" xfId="1698"/>
    <cellStyle name="一般 3_大昌" xfId="1699"/>
    <cellStyle name="一般 30" xfId="1700"/>
    <cellStyle name="一般 300" xfId="1701"/>
    <cellStyle name="一般 301" xfId="1702"/>
    <cellStyle name="一般 302" xfId="1703"/>
    <cellStyle name="一般 303" xfId="1704"/>
    <cellStyle name="一般 304" xfId="1705"/>
    <cellStyle name="一般 305" xfId="1706"/>
    <cellStyle name="一般 306" xfId="1707"/>
    <cellStyle name="一般 307" xfId="1708"/>
    <cellStyle name="一般 308" xfId="1709"/>
    <cellStyle name="一般 309" xfId="1710"/>
    <cellStyle name="一般 31" xfId="1711"/>
    <cellStyle name="一般 310" xfId="1712"/>
    <cellStyle name="一般 311" xfId="1713"/>
    <cellStyle name="一般 312" xfId="1714"/>
    <cellStyle name="一般 313" xfId="1715"/>
    <cellStyle name="一般 314" xfId="1716"/>
    <cellStyle name="一般 315" xfId="1717"/>
    <cellStyle name="一般 316" xfId="1718"/>
    <cellStyle name="一般 317" xfId="1719"/>
    <cellStyle name="一般 318" xfId="1720"/>
    <cellStyle name="一般 319" xfId="1721"/>
    <cellStyle name="一般 32" xfId="1722"/>
    <cellStyle name="一般 32 2" xfId="1723"/>
    <cellStyle name="一般 32_1" xfId="1724"/>
    <cellStyle name="一般 320" xfId="1725"/>
    <cellStyle name="一般 321" xfId="1726"/>
    <cellStyle name="一般 322" xfId="1727"/>
    <cellStyle name="一般 323" xfId="1728"/>
    <cellStyle name="一般 324" xfId="1729"/>
    <cellStyle name="一般 325" xfId="1730"/>
    <cellStyle name="一般 326" xfId="1731"/>
    <cellStyle name="一般 327" xfId="1732"/>
    <cellStyle name="一般 328" xfId="1733"/>
    <cellStyle name="一般 329" xfId="1734"/>
    <cellStyle name="一般 33" xfId="1735"/>
    <cellStyle name="一般 33 2" xfId="1736"/>
    <cellStyle name="一般 33_1" xfId="1737"/>
    <cellStyle name="一般 330" xfId="1738"/>
    <cellStyle name="一般 331" xfId="1739"/>
    <cellStyle name="一般 332" xfId="1740"/>
    <cellStyle name="一般 333" xfId="1741"/>
    <cellStyle name="一般 334" xfId="1742"/>
    <cellStyle name="一般 335" xfId="1743"/>
    <cellStyle name="一般 336" xfId="1744"/>
    <cellStyle name="一般 337" xfId="1745"/>
    <cellStyle name="一般 338" xfId="1746"/>
    <cellStyle name="一般 339" xfId="1747"/>
    <cellStyle name="一般 34" xfId="1748"/>
    <cellStyle name="一般 34 2" xfId="1749"/>
    <cellStyle name="一般 34_1" xfId="1750"/>
    <cellStyle name="一般 340" xfId="1751"/>
    <cellStyle name="一般 341" xfId="1752"/>
    <cellStyle name="一般 342" xfId="1753"/>
    <cellStyle name="一般 343" xfId="1754"/>
    <cellStyle name="一般 344" xfId="1755"/>
    <cellStyle name="一般 345" xfId="1756"/>
    <cellStyle name="一般 346" xfId="1757"/>
    <cellStyle name="一般 347" xfId="1758"/>
    <cellStyle name="一般 348" xfId="1759"/>
    <cellStyle name="一般 349" xfId="1760"/>
    <cellStyle name="一般 35" xfId="1761"/>
    <cellStyle name="一般 35 2" xfId="1762"/>
    <cellStyle name="一般 35_1" xfId="1763"/>
    <cellStyle name="一般 350" xfId="1764"/>
    <cellStyle name="一般 351" xfId="1765"/>
    <cellStyle name="一般 352" xfId="1766"/>
    <cellStyle name="一般 353" xfId="1767"/>
    <cellStyle name="一般 354" xfId="1768"/>
    <cellStyle name="一般 355" xfId="1769"/>
    <cellStyle name="一般 356" xfId="1770"/>
    <cellStyle name="一般 357" xfId="1771"/>
    <cellStyle name="一般 358" xfId="1772"/>
    <cellStyle name="一般 359" xfId="1773"/>
    <cellStyle name="一般 36" xfId="1774"/>
    <cellStyle name="一般 36 2" xfId="1775"/>
    <cellStyle name="一般 36_1" xfId="1776"/>
    <cellStyle name="一般 360" xfId="1777"/>
    <cellStyle name="一般 361" xfId="1778"/>
    <cellStyle name="一般 362" xfId="1779"/>
    <cellStyle name="一般 363" xfId="1780"/>
    <cellStyle name="一般 364" xfId="1781"/>
    <cellStyle name="一般 365" xfId="1782"/>
    <cellStyle name="一般 366" xfId="1783"/>
    <cellStyle name="一般 367" xfId="1784"/>
    <cellStyle name="一般 368" xfId="1785"/>
    <cellStyle name="一般 369" xfId="1786"/>
    <cellStyle name="一般 37" xfId="1787"/>
    <cellStyle name="一般 37 2" xfId="1788"/>
    <cellStyle name="一般 37_安智" xfId="1789"/>
    <cellStyle name="一般 370" xfId="1790"/>
    <cellStyle name="一般 371" xfId="1791"/>
    <cellStyle name="一般 372" xfId="1792"/>
    <cellStyle name="一般 373" xfId="1793"/>
    <cellStyle name="一般 374" xfId="1794"/>
    <cellStyle name="一般 375" xfId="1795"/>
    <cellStyle name="一般 376" xfId="1796"/>
    <cellStyle name="一般 377" xfId="1797"/>
    <cellStyle name="一般 378" xfId="1798"/>
    <cellStyle name="一般 379" xfId="1799"/>
    <cellStyle name="一般 38" xfId="1800"/>
    <cellStyle name="一般 38 2" xfId="1801"/>
    <cellStyle name="一般 38_安智" xfId="1802"/>
    <cellStyle name="一般 380" xfId="1803"/>
    <cellStyle name="一般 381" xfId="1804"/>
    <cellStyle name="一般 382" xfId="1805"/>
    <cellStyle name="一般 383" xfId="1806"/>
    <cellStyle name="一般 384" xfId="1807"/>
    <cellStyle name="一般 385" xfId="1808"/>
    <cellStyle name="一般 386" xfId="1809"/>
    <cellStyle name="一般 387" xfId="1810"/>
    <cellStyle name="一般 39" xfId="1811"/>
    <cellStyle name="一般 39 2" xfId="1812"/>
    <cellStyle name="一般 39_安智" xfId="1813"/>
    <cellStyle name="一般 4" xfId="1814"/>
    <cellStyle name="一般 4 2" xfId="1815"/>
    <cellStyle name="一般 4_10" xfId="1816"/>
    <cellStyle name="一般 40" xfId="1817"/>
    <cellStyle name="一般 40 2" xfId="1818"/>
    <cellStyle name="一般 40_安智" xfId="1819"/>
    <cellStyle name="一般 41" xfId="1820"/>
    <cellStyle name="一般 41 2" xfId="1821"/>
    <cellStyle name="一般 41_安智" xfId="1822"/>
    <cellStyle name="一般 42" xfId="1823"/>
    <cellStyle name="一般 42 2" xfId="1824"/>
    <cellStyle name="一般 42_安智" xfId="1825"/>
    <cellStyle name="一般 43" xfId="1826"/>
    <cellStyle name="一般 43 2" xfId="1827"/>
    <cellStyle name="一般 43_安智" xfId="1828"/>
    <cellStyle name="一般 44" xfId="1829"/>
    <cellStyle name="一般 44 2" xfId="1830"/>
    <cellStyle name="一般 44_安智" xfId="1831"/>
    <cellStyle name="一般 45" xfId="1832"/>
    <cellStyle name="一般 45 2" xfId="1833"/>
    <cellStyle name="一般 45_安智" xfId="1834"/>
    <cellStyle name="一般 46" xfId="1835"/>
    <cellStyle name="一般 46 2" xfId="1836"/>
    <cellStyle name="一般 46_安智" xfId="1837"/>
    <cellStyle name="一般 47" xfId="1838"/>
    <cellStyle name="一般 47 2" xfId="1839"/>
    <cellStyle name="一般 47_安智" xfId="1840"/>
    <cellStyle name="一般 48" xfId="1841"/>
    <cellStyle name="一般 48 2" xfId="1842"/>
    <cellStyle name="一般 48_安智" xfId="1843"/>
    <cellStyle name="一般 49" xfId="1844"/>
    <cellStyle name="一般 5" xfId="1845"/>
    <cellStyle name="一般 5 2" xfId="1846"/>
    <cellStyle name="一般 5_1" xfId="1847"/>
    <cellStyle name="一般 50" xfId="1848"/>
    <cellStyle name="一般 51" xfId="1849"/>
    <cellStyle name="一般 52" xfId="1850"/>
    <cellStyle name="一般 53" xfId="1851"/>
    <cellStyle name="一般 54" xfId="1852"/>
    <cellStyle name="一般 55" xfId="1853"/>
    <cellStyle name="一般 56" xfId="1854"/>
    <cellStyle name="一般 57" xfId="1855"/>
    <cellStyle name="一般 58" xfId="1856"/>
    <cellStyle name="一般 59" xfId="1857"/>
    <cellStyle name="一般 6" xfId="1858"/>
    <cellStyle name="一般 6 2" xfId="1859"/>
    <cellStyle name="一般 6 2 2" xfId="1860"/>
    <cellStyle name="一般 6 2_1" xfId="1861"/>
    <cellStyle name="一般 6_1" xfId="1862"/>
    <cellStyle name="一般 60" xfId="1863"/>
    <cellStyle name="一般 61" xfId="1864"/>
    <cellStyle name="一般 62" xfId="1865"/>
    <cellStyle name="一般 63" xfId="1866"/>
    <cellStyle name="一般 64" xfId="1867"/>
    <cellStyle name="一般 65" xfId="1868"/>
    <cellStyle name="一般 66" xfId="1869"/>
    <cellStyle name="一般 67" xfId="1870"/>
    <cellStyle name="一般 68" xfId="1871"/>
    <cellStyle name="一般 69" xfId="1872"/>
    <cellStyle name="一般 7" xfId="1873"/>
    <cellStyle name="一般 7 2" xfId="1874"/>
    <cellStyle name="一般 7_105年3月" xfId="1875"/>
    <cellStyle name="一般 70" xfId="1876"/>
    <cellStyle name="一般 71" xfId="1877"/>
    <cellStyle name="一般 72" xfId="1878"/>
    <cellStyle name="一般 73" xfId="1879"/>
    <cellStyle name="一般 74" xfId="1880"/>
    <cellStyle name="一般 75" xfId="1881"/>
    <cellStyle name="一般 76" xfId="1882"/>
    <cellStyle name="一般 77" xfId="1883"/>
    <cellStyle name="一般 78" xfId="1884"/>
    <cellStyle name="一般 79" xfId="1885"/>
    <cellStyle name="一般 8" xfId="1886"/>
    <cellStyle name="一般 80" xfId="1887"/>
    <cellStyle name="一般 81" xfId="1888"/>
    <cellStyle name="一般 82" xfId="1889"/>
    <cellStyle name="一般 83" xfId="1890"/>
    <cellStyle name="一般 84" xfId="1891"/>
    <cellStyle name="一般 85" xfId="1892"/>
    <cellStyle name="一般 86" xfId="1893"/>
    <cellStyle name="一般 87" xfId="1894"/>
    <cellStyle name="一般 88" xfId="1895"/>
    <cellStyle name="一般 89" xfId="1896"/>
    <cellStyle name="一般 9" xfId="1897"/>
    <cellStyle name="一般 90" xfId="1898"/>
    <cellStyle name="一般 91" xfId="1899"/>
    <cellStyle name="一般 92" xfId="1900"/>
    <cellStyle name="一般 93" xfId="1901"/>
    <cellStyle name="一般 94" xfId="1902"/>
    <cellStyle name="一般 95" xfId="1903"/>
    <cellStyle name="一般 96" xfId="1904"/>
    <cellStyle name="一般 97" xfId="1905"/>
    <cellStyle name="一般 98" xfId="1906"/>
    <cellStyle name="一般 99" xfId="1907"/>
    <cellStyle name="一般_Sheet1" xfId="1908"/>
    <cellStyle name="一般_電子及書面申報--交易統計彙總表" xfId="1909"/>
    <cellStyle name="千分位 2" xfId="1910"/>
    <cellStyle name="千分位 2 2" xfId="1911"/>
    <cellStyle name="千分位 3" xfId="1912"/>
    <cellStyle name="千分位 3 2" xfId="1913"/>
    <cellStyle name="千分位 4" xfId="1914"/>
    <cellStyle name="千分位 4 2" xfId="1915"/>
    <cellStyle name="千分位 5" xfId="1916"/>
    <cellStyle name="千分位 5 2" xfId="1917"/>
    <cellStyle name="千分位 5_永豐金" xfId="1918"/>
    <cellStyle name="千分位 6" xfId="1919"/>
    <cellStyle name="千分位 6 2" xfId="1920"/>
    <cellStyle name="千分位 7" xfId="1921"/>
    <cellStyle name="千分位 8" xfId="1922"/>
    <cellStyle name="千分位 9" xfId="1923"/>
    <cellStyle name="千分位[0] 2" xfId="1924"/>
    <cellStyle name="中等" xfId="1925" builtinId="28" customBuiltin="1"/>
    <cellStyle name="中等 10" xfId="1926"/>
    <cellStyle name="中等 11" xfId="1927"/>
    <cellStyle name="中等 12" xfId="1928"/>
    <cellStyle name="中等 13" xfId="1929"/>
    <cellStyle name="中等 14" xfId="1930"/>
    <cellStyle name="中等 15" xfId="1931"/>
    <cellStyle name="中等 16" xfId="1932"/>
    <cellStyle name="中等 17" xfId="1933"/>
    <cellStyle name="中等 18" xfId="1934"/>
    <cellStyle name="中等 19" xfId="1935"/>
    <cellStyle name="中等 2" xfId="1936"/>
    <cellStyle name="中等 20" xfId="1937"/>
    <cellStyle name="中等 21" xfId="1938"/>
    <cellStyle name="中等 22" xfId="1939"/>
    <cellStyle name="中等 23" xfId="1940"/>
    <cellStyle name="中等 24" xfId="1941"/>
    <cellStyle name="中等 25" xfId="1942"/>
    <cellStyle name="中等 26" xfId="1943"/>
    <cellStyle name="中等 27" xfId="1944"/>
    <cellStyle name="中等 28" xfId="1945"/>
    <cellStyle name="中等 29" xfId="1946"/>
    <cellStyle name="中等 3" xfId="1947"/>
    <cellStyle name="中等 30" xfId="1948"/>
    <cellStyle name="中等 31" xfId="1949"/>
    <cellStyle name="中等 32" xfId="1950"/>
    <cellStyle name="中等 33" xfId="1951"/>
    <cellStyle name="中等 34" xfId="1952"/>
    <cellStyle name="中等 35" xfId="1953"/>
    <cellStyle name="中等 36" xfId="1954"/>
    <cellStyle name="中等 37" xfId="1955"/>
    <cellStyle name="中等 38" xfId="1956"/>
    <cellStyle name="中等 39" xfId="1957"/>
    <cellStyle name="中等 4" xfId="1958"/>
    <cellStyle name="中等 40" xfId="1959"/>
    <cellStyle name="中等 41" xfId="1960"/>
    <cellStyle name="中等 42" xfId="1961"/>
    <cellStyle name="中等 43" xfId="1962"/>
    <cellStyle name="中等 44" xfId="1963"/>
    <cellStyle name="中等 45" xfId="1964"/>
    <cellStyle name="中等 46" xfId="1965"/>
    <cellStyle name="中等 47" xfId="1966"/>
    <cellStyle name="中等 48" xfId="1967"/>
    <cellStyle name="中等 49" xfId="1968"/>
    <cellStyle name="中等 5" xfId="1969"/>
    <cellStyle name="中等 50" xfId="1970"/>
    <cellStyle name="中等 51" xfId="1971"/>
    <cellStyle name="中等 6" xfId="1972"/>
    <cellStyle name="中等 7" xfId="1973"/>
    <cellStyle name="中等 8" xfId="1974"/>
    <cellStyle name="中等 9" xfId="1975"/>
    <cellStyle name="合計" xfId="1976" builtinId="25" customBuiltin="1"/>
    <cellStyle name="合計 10" xfId="1977"/>
    <cellStyle name="合計 11" xfId="1978"/>
    <cellStyle name="合計 12" xfId="1979"/>
    <cellStyle name="合計 13" xfId="1980"/>
    <cellStyle name="合計 14" xfId="1981"/>
    <cellStyle name="合計 15" xfId="1982"/>
    <cellStyle name="合計 16" xfId="1983"/>
    <cellStyle name="合計 17" xfId="1984"/>
    <cellStyle name="合計 18" xfId="1985"/>
    <cellStyle name="合計 19" xfId="1986"/>
    <cellStyle name="合計 2" xfId="1987"/>
    <cellStyle name="合計 20" xfId="1988"/>
    <cellStyle name="合計 21" xfId="1989"/>
    <cellStyle name="合計 22" xfId="1990"/>
    <cellStyle name="合計 23" xfId="1991"/>
    <cellStyle name="合計 24" xfId="1992"/>
    <cellStyle name="合計 25" xfId="1993"/>
    <cellStyle name="合計 26" xfId="1994"/>
    <cellStyle name="合計 27" xfId="1995"/>
    <cellStyle name="合計 28" xfId="1996"/>
    <cellStyle name="合計 29" xfId="1997"/>
    <cellStyle name="合計 3" xfId="1998"/>
    <cellStyle name="合計 30" xfId="1999"/>
    <cellStyle name="合計 31" xfId="2000"/>
    <cellStyle name="合計 32" xfId="2001"/>
    <cellStyle name="合計 33" xfId="2002"/>
    <cellStyle name="合計 34" xfId="2003"/>
    <cellStyle name="合計 35" xfId="2004"/>
    <cellStyle name="合計 36" xfId="2005"/>
    <cellStyle name="合計 37" xfId="2006"/>
    <cellStyle name="合計 38" xfId="2007"/>
    <cellStyle name="合計 39" xfId="2008"/>
    <cellStyle name="合計 4" xfId="2009"/>
    <cellStyle name="合計 40" xfId="2010"/>
    <cellStyle name="合計 41" xfId="2011"/>
    <cellStyle name="合計 42" xfId="2012"/>
    <cellStyle name="合計 43" xfId="2013"/>
    <cellStyle name="合計 44" xfId="2014"/>
    <cellStyle name="合計 45" xfId="2015"/>
    <cellStyle name="合計 46" xfId="2016"/>
    <cellStyle name="合計 47" xfId="2017"/>
    <cellStyle name="合計 48" xfId="2018"/>
    <cellStyle name="合計 49" xfId="2019"/>
    <cellStyle name="合計 5" xfId="2020"/>
    <cellStyle name="合計 50" xfId="2021"/>
    <cellStyle name="合計 51" xfId="2022"/>
    <cellStyle name="合計 52" xfId="2023"/>
    <cellStyle name="合計 6" xfId="2024"/>
    <cellStyle name="合計 7" xfId="2025"/>
    <cellStyle name="合計 8" xfId="2026"/>
    <cellStyle name="合計 9" xfId="2027"/>
    <cellStyle name="好" xfId="2028" builtinId="26" customBuiltin="1"/>
    <cellStyle name="好 10" xfId="2029"/>
    <cellStyle name="好 11" xfId="2030"/>
    <cellStyle name="好 12" xfId="2031"/>
    <cellStyle name="好 13" xfId="2032"/>
    <cellStyle name="好 14" xfId="2033"/>
    <cellStyle name="好 15" xfId="2034"/>
    <cellStyle name="好 16" xfId="2035"/>
    <cellStyle name="好 17" xfId="2036"/>
    <cellStyle name="好 18" xfId="2037"/>
    <cellStyle name="好 19" xfId="2038"/>
    <cellStyle name="好 2" xfId="2039"/>
    <cellStyle name="好 20" xfId="2040"/>
    <cellStyle name="好 21" xfId="2041"/>
    <cellStyle name="好 22" xfId="2042"/>
    <cellStyle name="好 23" xfId="2043"/>
    <cellStyle name="好 24" xfId="2044"/>
    <cellStyle name="好 25" xfId="2045"/>
    <cellStyle name="好 26" xfId="2046"/>
    <cellStyle name="好 27" xfId="2047"/>
    <cellStyle name="好 28" xfId="2048"/>
    <cellStyle name="好 29" xfId="2049"/>
    <cellStyle name="好 3" xfId="2050"/>
    <cellStyle name="好 30" xfId="2051"/>
    <cellStyle name="好 31" xfId="2052"/>
    <cellStyle name="好 32" xfId="2053"/>
    <cellStyle name="好 33" xfId="2054"/>
    <cellStyle name="好 34" xfId="2055"/>
    <cellStyle name="好 35" xfId="2056"/>
    <cellStyle name="好 36" xfId="2057"/>
    <cellStyle name="好 37" xfId="2058"/>
    <cellStyle name="好 38" xfId="2059"/>
    <cellStyle name="好 39" xfId="2060"/>
    <cellStyle name="好 4" xfId="2061"/>
    <cellStyle name="好 40" xfId="2062"/>
    <cellStyle name="好 41" xfId="2063"/>
    <cellStyle name="好 42" xfId="2064"/>
    <cellStyle name="好 43" xfId="2065"/>
    <cellStyle name="好 44" xfId="2066"/>
    <cellStyle name="好 45" xfId="2067"/>
    <cellStyle name="好 46" xfId="2068"/>
    <cellStyle name="好 47" xfId="2069"/>
    <cellStyle name="好 48" xfId="2070"/>
    <cellStyle name="好 49" xfId="2071"/>
    <cellStyle name="好 5" xfId="2072"/>
    <cellStyle name="好 50" xfId="2073"/>
    <cellStyle name="好 51" xfId="2074"/>
    <cellStyle name="好 6" xfId="2075"/>
    <cellStyle name="好 7" xfId="2076"/>
    <cellStyle name="好 8" xfId="2077"/>
    <cellStyle name="好 9" xfId="2078"/>
    <cellStyle name="好_1-1" xfId="2079"/>
    <cellStyle name="好_Sheet1" xfId="2080"/>
    <cellStyle name="好_大和國泰" xfId="2081"/>
    <cellStyle name="好_大昌" xfId="2082"/>
    <cellStyle name="好_大眾" xfId="2083"/>
    <cellStyle name="好_大慶" xfId="2084"/>
    <cellStyle name="好_中國信託" xfId="2085"/>
    <cellStyle name="好_元大" xfId="2086"/>
    <cellStyle name="好_元富" xfId="2087"/>
    <cellStyle name="好_元期" xfId="2088"/>
    <cellStyle name="好_日盛" xfId="2089"/>
    <cellStyle name="好_日盛_1" xfId="2090"/>
    <cellStyle name="好_台新" xfId="2091"/>
    <cellStyle name="好_台灣工銀" xfId="2092"/>
    <cellStyle name="好_永豐金" xfId="2093"/>
    <cellStyle name="好_永豐金_1" xfId="2094"/>
    <cellStyle name="好_玉山" xfId="2095"/>
    <cellStyle name="好_玉山_1" xfId="2096"/>
    <cellStyle name="好_兆豐" xfId="2097"/>
    <cellStyle name="好_安智" xfId="2098"/>
    <cellStyle name="好_宏遠" xfId="2099"/>
    <cellStyle name="好_投資人" xfId="2100"/>
    <cellStyle name="好_投資人_1" xfId="2101"/>
    <cellStyle name="好_投資人_2" xfId="2102"/>
    <cellStyle name="好_東亞" xfId="2103"/>
    <cellStyle name="好_花旗" xfId="2104"/>
    <cellStyle name="好_花旗_1" xfId="2105"/>
    <cellStyle name="好_花旗_10" xfId="2106"/>
    <cellStyle name="好_花旗_11" xfId="2107"/>
    <cellStyle name="好_花旗_4" xfId="2108"/>
    <cellStyle name="好_花旗_5" xfId="2109"/>
    <cellStyle name="好_花旗_6" xfId="2110"/>
    <cellStyle name="好_花旗_9" xfId="2111"/>
    <cellStyle name="好_花旗_永豐金" xfId="2112"/>
    <cellStyle name="好_國泰" xfId="2113"/>
    <cellStyle name="好_國泰_1" xfId="2114"/>
    <cellStyle name="好_國票" xfId="2115"/>
    <cellStyle name="好_國際通" xfId="2116"/>
    <cellStyle name="好_康和" xfId="2117"/>
    <cellStyle name="好_第一金" xfId="2118"/>
    <cellStyle name="好_統一" xfId="2119"/>
    <cellStyle name="好_凱基" xfId="2120"/>
    <cellStyle name="好_凱基_1" xfId="2121"/>
    <cellStyle name="好_富邦" xfId="2122"/>
    <cellStyle name="好_富逹" xfId="2123"/>
    <cellStyle name="好_富逹_1" xfId="2124"/>
    <cellStyle name="好_犇亞" xfId="2125"/>
    <cellStyle name="好_華南永昌" xfId="2126"/>
    <cellStyle name="好_華南永昌_1" xfId="2127"/>
    <cellStyle name="好_新加坡瑞銀" xfId="2128"/>
    <cellStyle name="好_新加坡瑞銀_1" xfId="2129"/>
    <cellStyle name="好_新加坡瑞銀_2" xfId="2130"/>
    <cellStyle name="好_新加坡瑞銀_2_105年3月" xfId="2131"/>
    <cellStyle name="好_新加坡瑞銀_2_105年7月" xfId="2132"/>
    <cellStyle name="好_新加坡瑞銀_2_105年8月" xfId="2133"/>
    <cellStyle name="好_新加坡瑞銀_2_Sheet1" xfId="2134"/>
    <cellStyle name="好_群益" xfId="2135"/>
    <cellStyle name="好_群益_1" xfId="2136"/>
    <cellStyle name="好_德信" xfId="2137"/>
    <cellStyle name="好_摩根" xfId="2138"/>
    <cellStyle name="好_摩根士丹利" xfId="2139"/>
    <cellStyle name="好_摩根士丹利_1" xfId="2140"/>
    <cellStyle name="計算方式" xfId="2141" builtinId="22" customBuiltin="1"/>
    <cellStyle name="計算方式 10" xfId="2142"/>
    <cellStyle name="計算方式 11" xfId="2143"/>
    <cellStyle name="計算方式 12" xfId="2144"/>
    <cellStyle name="計算方式 13" xfId="2145"/>
    <cellStyle name="計算方式 14" xfId="2146"/>
    <cellStyle name="計算方式 15" xfId="2147"/>
    <cellStyle name="計算方式 16" xfId="2148"/>
    <cellStyle name="計算方式 17" xfId="2149"/>
    <cellStyle name="計算方式 18" xfId="2150"/>
    <cellStyle name="計算方式 19" xfId="2151"/>
    <cellStyle name="計算方式 2" xfId="2152"/>
    <cellStyle name="計算方式 20" xfId="2153"/>
    <cellStyle name="計算方式 21" xfId="2154"/>
    <cellStyle name="計算方式 22" xfId="2155"/>
    <cellStyle name="計算方式 23" xfId="2156"/>
    <cellStyle name="計算方式 24" xfId="2157"/>
    <cellStyle name="計算方式 25" xfId="2158"/>
    <cellStyle name="計算方式 26" xfId="2159"/>
    <cellStyle name="計算方式 27" xfId="2160"/>
    <cellStyle name="計算方式 28" xfId="2161"/>
    <cellStyle name="計算方式 29" xfId="2162"/>
    <cellStyle name="計算方式 3" xfId="2163"/>
    <cellStyle name="計算方式 30" xfId="2164"/>
    <cellStyle name="計算方式 31" xfId="2165"/>
    <cellStyle name="計算方式 32" xfId="2166"/>
    <cellStyle name="計算方式 33" xfId="2167"/>
    <cellStyle name="計算方式 34" xfId="2168"/>
    <cellStyle name="計算方式 35" xfId="2169"/>
    <cellStyle name="計算方式 36" xfId="2170"/>
    <cellStyle name="計算方式 37" xfId="2171"/>
    <cellStyle name="計算方式 38" xfId="2172"/>
    <cellStyle name="計算方式 39" xfId="2173"/>
    <cellStyle name="計算方式 4" xfId="2174"/>
    <cellStyle name="計算方式 40" xfId="2175"/>
    <cellStyle name="計算方式 41" xfId="2176"/>
    <cellStyle name="計算方式 42" xfId="2177"/>
    <cellStyle name="計算方式 43" xfId="2178"/>
    <cellStyle name="計算方式 44" xfId="2179"/>
    <cellStyle name="計算方式 45" xfId="2180"/>
    <cellStyle name="計算方式 46" xfId="2181"/>
    <cellStyle name="計算方式 47" xfId="2182"/>
    <cellStyle name="計算方式 48" xfId="2183"/>
    <cellStyle name="計算方式 49" xfId="2184"/>
    <cellStyle name="計算方式 5" xfId="2185"/>
    <cellStyle name="計算方式 50" xfId="2186"/>
    <cellStyle name="計算方式 51" xfId="2187"/>
    <cellStyle name="計算方式 52" xfId="2188"/>
    <cellStyle name="計算方式 6" xfId="2189"/>
    <cellStyle name="計算方式 7" xfId="2190"/>
    <cellStyle name="計算方式 8" xfId="2191"/>
    <cellStyle name="計算方式 9" xfId="2192"/>
    <cellStyle name="連結的儲存格" xfId="2193" builtinId="24" customBuiltin="1"/>
    <cellStyle name="連結的儲存格 10" xfId="2194"/>
    <cellStyle name="連結的儲存格 11" xfId="2195"/>
    <cellStyle name="連結的儲存格 12" xfId="2196"/>
    <cellStyle name="連結的儲存格 13" xfId="2197"/>
    <cellStyle name="連結的儲存格 14" xfId="2198"/>
    <cellStyle name="連結的儲存格 15" xfId="2199"/>
    <cellStyle name="連結的儲存格 16" xfId="2200"/>
    <cellStyle name="連結的儲存格 17" xfId="2201"/>
    <cellStyle name="連結的儲存格 18" xfId="2202"/>
    <cellStyle name="連結的儲存格 19" xfId="2203"/>
    <cellStyle name="連結的儲存格 2" xfId="2204"/>
    <cellStyle name="連結的儲存格 20" xfId="2205"/>
    <cellStyle name="連結的儲存格 21" xfId="2206"/>
    <cellStyle name="連結的儲存格 22" xfId="2207"/>
    <cellStyle name="連結的儲存格 23" xfId="2208"/>
    <cellStyle name="連結的儲存格 24" xfId="2209"/>
    <cellStyle name="連結的儲存格 25" xfId="2210"/>
    <cellStyle name="連結的儲存格 26" xfId="2211"/>
    <cellStyle name="連結的儲存格 27" xfId="2212"/>
    <cellStyle name="連結的儲存格 28" xfId="2213"/>
    <cellStyle name="連結的儲存格 29" xfId="2214"/>
    <cellStyle name="連結的儲存格 3" xfId="2215"/>
    <cellStyle name="連結的儲存格 30" xfId="2216"/>
    <cellStyle name="連結的儲存格 31" xfId="2217"/>
    <cellStyle name="連結的儲存格 32" xfId="2218"/>
    <cellStyle name="連結的儲存格 33" xfId="2219"/>
    <cellStyle name="連結的儲存格 34" xfId="2220"/>
    <cellStyle name="連結的儲存格 35" xfId="2221"/>
    <cellStyle name="連結的儲存格 36" xfId="2222"/>
    <cellStyle name="連結的儲存格 37" xfId="2223"/>
    <cellStyle name="連結的儲存格 38" xfId="2224"/>
    <cellStyle name="連結的儲存格 39" xfId="2225"/>
    <cellStyle name="連結的儲存格 4" xfId="2226"/>
    <cellStyle name="連結的儲存格 40" xfId="2227"/>
    <cellStyle name="連結的儲存格 41" xfId="2228"/>
    <cellStyle name="連結的儲存格 42" xfId="2229"/>
    <cellStyle name="連結的儲存格 43" xfId="2230"/>
    <cellStyle name="連結的儲存格 44" xfId="2231"/>
    <cellStyle name="連結的儲存格 45" xfId="2232"/>
    <cellStyle name="連結的儲存格 46" xfId="2233"/>
    <cellStyle name="連結的儲存格 47" xfId="2234"/>
    <cellStyle name="連結的儲存格 48" xfId="2235"/>
    <cellStyle name="連結的儲存格 49" xfId="2236"/>
    <cellStyle name="連結的儲存格 5" xfId="2237"/>
    <cellStyle name="連結的儲存格 50" xfId="2238"/>
    <cellStyle name="連結的儲存格 51" xfId="2239"/>
    <cellStyle name="連結的儲存格 6" xfId="2240"/>
    <cellStyle name="連結的儲存格 7" xfId="2241"/>
    <cellStyle name="連結的儲存格 8" xfId="2242"/>
    <cellStyle name="連結的儲存格 9" xfId="2243"/>
    <cellStyle name="備註" xfId="2244" builtinId="10" customBuiltin="1"/>
    <cellStyle name="備註 10" xfId="2245"/>
    <cellStyle name="備註 11" xfId="2246"/>
    <cellStyle name="備註 12" xfId="2247"/>
    <cellStyle name="備註 13" xfId="2248"/>
    <cellStyle name="備註 14" xfId="2249"/>
    <cellStyle name="備註 15" xfId="2250"/>
    <cellStyle name="備註 16" xfId="2251"/>
    <cellStyle name="備註 17" xfId="2252"/>
    <cellStyle name="備註 18" xfId="2253"/>
    <cellStyle name="備註 19" xfId="2254"/>
    <cellStyle name="備註 2" xfId="2255"/>
    <cellStyle name="備註 20" xfId="2256"/>
    <cellStyle name="備註 21" xfId="2257"/>
    <cellStyle name="備註 22" xfId="2258"/>
    <cellStyle name="備註 23" xfId="2259"/>
    <cellStyle name="備註 24" xfId="2260"/>
    <cellStyle name="備註 25" xfId="2261"/>
    <cellStyle name="備註 26" xfId="2262"/>
    <cellStyle name="備註 27" xfId="2263"/>
    <cellStyle name="備註 28" xfId="2264"/>
    <cellStyle name="備註 29" xfId="2265"/>
    <cellStyle name="備註 3" xfId="2266"/>
    <cellStyle name="備註 30" xfId="2267"/>
    <cellStyle name="備註 31" xfId="2268"/>
    <cellStyle name="備註 32" xfId="2269"/>
    <cellStyle name="備註 33" xfId="2270"/>
    <cellStyle name="備註 34" xfId="2271"/>
    <cellStyle name="備註 35" xfId="2272"/>
    <cellStyle name="備註 36" xfId="2273"/>
    <cellStyle name="備註 37" xfId="2274"/>
    <cellStyle name="備註 38" xfId="2275"/>
    <cellStyle name="備註 39" xfId="2276"/>
    <cellStyle name="備註 4" xfId="2277"/>
    <cellStyle name="備註 40" xfId="2278"/>
    <cellStyle name="備註 41" xfId="2279"/>
    <cellStyle name="備註 42" xfId="2280"/>
    <cellStyle name="備註 43" xfId="2281"/>
    <cellStyle name="備註 44" xfId="2282"/>
    <cellStyle name="備註 45" xfId="2283"/>
    <cellStyle name="備註 46" xfId="2284"/>
    <cellStyle name="備註 47" xfId="2285"/>
    <cellStyle name="備註 48" xfId="2286"/>
    <cellStyle name="備註 49" xfId="2287"/>
    <cellStyle name="備註 5" xfId="2288"/>
    <cellStyle name="備註 50" xfId="2289"/>
    <cellStyle name="備註 51" xfId="2290"/>
    <cellStyle name="備註 6" xfId="2291"/>
    <cellStyle name="備註 7" xfId="2292"/>
    <cellStyle name="備註 8" xfId="2293"/>
    <cellStyle name="備註 9" xfId="2294"/>
    <cellStyle name="㽎㼿㼿㼿㼿㼿㼿㼿㼿?" xfId="2295"/>
    <cellStyle name="說明文字" xfId="2296" builtinId="53" customBuiltin="1"/>
    <cellStyle name="說明文字 10" xfId="2297"/>
    <cellStyle name="說明文字 11" xfId="2298"/>
    <cellStyle name="說明文字 12" xfId="2299"/>
    <cellStyle name="說明文字 13" xfId="2300"/>
    <cellStyle name="說明文字 14" xfId="2301"/>
    <cellStyle name="說明文字 15" xfId="2302"/>
    <cellStyle name="說明文字 16" xfId="2303"/>
    <cellStyle name="說明文字 17" xfId="2304"/>
    <cellStyle name="說明文字 18" xfId="2305"/>
    <cellStyle name="說明文字 19" xfId="2306"/>
    <cellStyle name="說明文字 2" xfId="2307"/>
    <cellStyle name="說明文字 20" xfId="2308"/>
    <cellStyle name="說明文字 21" xfId="2309"/>
    <cellStyle name="說明文字 22" xfId="2310"/>
    <cellStyle name="說明文字 23" xfId="2311"/>
    <cellStyle name="說明文字 24" xfId="2312"/>
    <cellStyle name="說明文字 25" xfId="2313"/>
    <cellStyle name="說明文字 26" xfId="2314"/>
    <cellStyle name="說明文字 27" xfId="2315"/>
    <cellStyle name="說明文字 28" xfId="2316"/>
    <cellStyle name="說明文字 29" xfId="2317"/>
    <cellStyle name="說明文字 3" xfId="2318"/>
    <cellStyle name="說明文字 30" xfId="2319"/>
    <cellStyle name="說明文字 31" xfId="2320"/>
    <cellStyle name="說明文字 32" xfId="2321"/>
    <cellStyle name="說明文字 33" xfId="2322"/>
    <cellStyle name="說明文字 34" xfId="2323"/>
    <cellStyle name="說明文字 35" xfId="2324"/>
    <cellStyle name="說明文字 36" xfId="2325"/>
    <cellStyle name="說明文字 37" xfId="2326"/>
    <cellStyle name="說明文字 38" xfId="2327"/>
    <cellStyle name="說明文字 39" xfId="2328"/>
    <cellStyle name="說明文字 4" xfId="2329"/>
    <cellStyle name="說明文字 40" xfId="2330"/>
    <cellStyle name="說明文字 41" xfId="2331"/>
    <cellStyle name="說明文字 42" xfId="2332"/>
    <cellStyle name="說明文字 43" xfId="2333"/>
    <cellStyle name="說明文字 44" xfId="2334"/>
    <cellStyle name="說明文字 45" xfId="2335"/>
    <cellStyle name="說明文字 46" xfId="2336"/>
    <cellStyle name="說明文字 47" xfId="2337"/>
    <cellStyle name="說明文字 48" xfId="2338"/>
    <cellStyle name="說明文字 49" xfId="2339"/>
    <cellStyle name="說明文字 5" xfId="2340"/>
    <cellStyle name="說明文字 50" xfId="2341"/>
    <cellStyle name="說明文字 51" xfId="2342"/>
    <cellStyle name="說明文字 6" xfId="2343"/>
    <cellStyle name="說明文字 7" xfId="2344"/>
    <cellStyle name="說明文字 8" xfId="2345"/>
    <cellStyle name="說明文字 9" xfId="2346"/>
    <cellStyle name="輔色1" xfId="2347" builtinId="29" customBuiltin="1"/>
    <cellStyle name="輔色1 10" xfId="2348"/>
    <cellStyle name="輔色1 11" xfId="2349"/>
    <cellStyle name="輔色1 12" xfId="2350"/>
    <cellStyle name="輔色1 13" xfId="2351"/>
    <cellStyle name="輔色1 14" xfId="2352"/>
    <cellStyle name="輔色1 15" xfId="2353"/>
    <cellStyle name="輔色1 16" xfId="2354"/>
    <cellStyle name="輔色1 17" xfId="2355"/>
    <cellStyle name="輔色1 18" xfId="2356"/>
    <cellStyle name="輔色1 19" xfId="2357"/>
    <cellStyle name="輔色1 2" xfId="2358"/>
    <cellStyle name="輔色1 20" xfId="2359"/>
    <cellStyle name="輔色1 21" xfId="2360"/>
    <cellStyle name="輔色1 22" xfId="2361"/>
    <cellStyle name="輔色1 23" xfId="2362"/>
    <cellStyle name="輔色1 24" xfId="2363"/>
    <cellStyle name="輔色1 25" xfId="2364"/>
    <cellStyle name="輔色1 26" xfId="2365"/>
    <cellStyle name="輔色1 27" xfId="2366"/>
    <cellStyle name="輔色1 28" xfId="2367"/>
    <cellStyle name="輔色1 29" xfId="2368"/>
    <cellStyle name="輔色1 3" xfId="2369"/>
    <cellStyle name="輔色1 30" xfId="2370"/>
    <cellStyle name="輔色1 31" xfId="2371"/>
    <cellStyle name="輔色1 32" xfId="2372"/>
    <cellStyle name="輔色1 33" xfId="2373"/>
    <cellStyle name="輔色1 34" xfId="2374"/>
    <cellStyle name="輔色1 35" xfId="2375"/>
    <cellStyle name="輔色1 36" xfId="2376"/>
    <cellStyle name="輔色1 37" xfId="2377"/>
    <cellStyle name="輔色1 38" xfId="2378"/>
    <cellStyle name="輔色1 39" xfId="2379"/>
    <cellStyle name="輔色1 4" xfId="2380"/>
    <cellStyle name="輔色1 40" xfId="2381"/>
    <cellStyle name="輔色1 41" xfId="2382"/>
    <cellStyle name="輔色1 42" xfId="2383"/>
    <cellStyle name="輔色1 43" xfId="2384"/>
    <cellStyle name="輔色1 44" xfId="2385"/>
    <cellStyle name="輔色1 45" xfId="2386"/>
    <cellStyle name="輔色1 46" xfId="2387"/>
    <cellStyle name="輔色1 47" xfId="2388"/>
    <cellStyle name="輔色1 48" xfId="2389"/>
    <cellStyle name="輔色1 49" xfId="2390"/>
    <cellStyle name="輔色1 5" xfId="2391"/>
    <cellStyle name="輔色1 50" xfId="2392"/>
    <cellStyle name="輔色1 51" xfId="2393"/>
    <cellStyle name="輔色1 52" xfId="2394"/>
    <cellStyle name="輔色1 6" xfId="2395"/>
    <cellStyle name="輔色1 7" xfId="2396"/>
    <cellStyle name="輔色1 8" xfId="2397"/>
    <cellStyle name="輔色1 9" xfId="2398"/>
    <cellStyle name="輔色2" xfId="2399" builtinId="33" customBuiltin="1"/>
    <cellStyle name="輔色2 10" xfId="2400"/>
    <cellStyle name="輔色2 11" xfId="2401"/>
    <cellStyle name="輔色2 12" xfId="2402"/>
    <cellStyle name="輔色2 13" xfId="2403"/>
    <cellStyle name="輔色2 14" xfId="2404"/>
    <cellStyle name="輔色2 15" xfId="2405"/>
    <cellStyle name="輔色2 16" xfId="2406"/>
    <cellStyle name="輔色2 17" xfId="2407"/>
    <cellStyle name="輔色2 18" xfId="2408"/>
    <cellStyle name="輔色2 19" xfId="2409"/>
    <cellStyle name="輔色2 2" xfId="2410"/>
    <cellStyle name="輔色2 20" xfId="2411"/>
    <cellStyle name="輔色2 21" xfId="2412"/>
    <cellStyle name="輔色2 22" xfId="2413"/>
    <cellStyle name="輔色2 23" xfId="2414"/>
    <cellStyle name="輔色2 24" xfId="2415"/>
    <cellStyle name="輔色2 25" xfId="2416"/>
    <cellStyle name="輔色2 26" xfId="2417"/>
    <cellStyle name="輔色2 27" xfId="2418"/>
    <cellStyle name="輔色2 28" xfId="2419"/>
    <cellStyle name="輔色2 29" xfId="2420"/>
    <cellStyle name="輔色2 3" xfId="2421"/>
    <cellStyle name="輔色2 30" xfId="2422"/>
    <cellStyle name="輔色2 31" xfId="2423"/>
    <cellStyle name="輔色2 32" xfId="2424"/>
    <cellStyle name="輔色2 33" xfId="2425"/>
    <cellStyle name="輔色2 34" xfId="2426"/>
    <cellStyle name="輔色2 35" xfId="2427"/>
    <cellStyle name="輔色2 36" xfId="2428"/>
    <cellStyle name="輔色2 37" xfId="2429"/>
    <cellStyle name="輔色2 38" xfId="2430"/>
    <cellStyle name="輔色2 39" xfId="2431"/>
    <cellStyle name="輔色2 4" xfId="2432"/>
    <cellStyle name="輔色2 40" xfId="2433"/>
    <cellStyle name="輔色2 41" xfId="2434"/>
    <cellStyle name="輔色2 42" xfId="2435"/>
    <cellStyle name="輔色2 43" xfId="2436"/>
    <cellStyle name="輔色2 44" xfId="2437"/>
    <cellStyle name="輔色2 45" xfId="2438"/>
    <cellStyle name="輔色2 46" xfId="2439"/>
    <cellStyle name="輔色2 47" xfId="2440"/>
    <cellStyle name="輔色2 48" xfId="2441"/>
    <cellStyle name="輔色2 49" xfId="2442"/>
    <cellStyle name="輔色2 5" xfId="2443"/>
    <cellStyle name="輔色2 50" xfId="2444"/>
    <cellStyle name="輔色2 51" xfId="2445"/>
    <cellStyle name="輔色2 6" xfId="2446"/>
    <cellStyle name="輔色2 7" xfId="2447"/>
    <cellStyle name="輔色2 8" xfId="2448"/>
    <cellStyle name="輔色2 9" xfId="2449"/>
    <cellStyle name="輔色3" xfId="2450" builtinId="37" customBuiltin="1"/>
    <cellStyle name="輔色3 10" xfId="2451"/>
    <cellStyle name="輔色3 11" xfId="2452"/>
    <cellStyle name="輔色3 12" xfId="2453"/>
    <cellStyle name="輔色3 13" xfId="2454"/>
    <cellStyle name="輔色3 14" xfId="2455"/>
    <cellStyle name="輔色3 15" xfId="2456"/>
    <cellStyle name="輔色3 16" xfId="2457"/>
    <cellStyle name="輔色3 17" xfId="2458"/>
    <cellStyle name="輔色3 18" xfId="2459"/>
    <cellStyle name="輔色3 19" xfId="2460"/>
    <cellStyle name="輔色3 2" xfId="2461"/>
    <cellStyle name="輔色3 20" xfId="2462"/>
    <cellStyle name="輔色3 21" xfId="2463"/>
    <cellStyle name="輔色3 22" xfId="2464"/>
    <cellStyle name="輔色3 23" xfId="2465"/>
    <cellStyle name="輔色3 24" xfId="2466"/>
    <cellStyle name="輔色3 25" xfId="2467"/>
    <cellStyle name="輔色3 26" xfId="2468"/>
    <cellStyle name="輔色3 27" xfId="2469"/>
    <cellStyle name="輔色3 28" xfId="2470"/>
    <cellStyle name="輔色3 29" xfId="2471"/>
    <cellStyle name="輔色3 3" xfId="2472"/>
    <cellStyle name="輔色3 30" xfId="2473"/>
    <cellStyle name="輔色3 31" xfId="2474"/>
    <cellStyle name="輔色3 32" xfId="2475"/>
    <cellStyle name="輔色3 33" xfId="2476"/>
    <cellStyle name="輔色3 34" xfId="2477"/>
    <cellStyle name="輔色3 35" xfId="2478"/>
    <cellStyle name="輔色3 36" xfId="2479"/>
    <cellStyle name="輔色3 37" xfId="2480"/>
    <cellStyle name="輔色3 38" xfId="2481"/>
    <cellStyle name="輔色3 39" xfId="2482"/>
    <cellStyle name="輔色3 4" xfId="2483"/>
    <cellStyle name="輔色3 40" xfId="2484"/>
    <cellStyle name="輔色3 41" xfId="2485"/>
    <cellStyle name="輔色3 42" xfId="2486"/>
    <cellStyle name="輔色3 43" xfId="2487"/>
    <cellStyle name="輔色3 44" xfId="2488"/>
    <cellStyle name="輔色3 45" xfId="2489"/>
    <cellStyle name="輔色3 46" xfId="2490"/>
    <cellStyle name="輔色3 47" xfId="2491"/>
    <cellStyle name="輔色3 48" xfId="2492"/>
    <cellStyle name="輔色3 49" xfId="2493"/>
    <cellStyle name="輔色3 5" xfId="2494"/>
    <cellStyle name="輔色3 50" xfId="2495"/>
    <cellStyle name="輔色3 51" xfId="2496"/>
    <cellStyle name="輔色3 6" xfId="2497"/>
    <cellStyle name="輔色3 7" xfId="2498"/>
    <cellStyle name="輔色3 8" xfId="2499"/>
    <cellStyle name="輔色3 9" xfId="2500"/>
    <cellStyle name="輔色4" xfId="2501" builtinId="41" customBuiltin="1"/>
    <cellStyle name="輔色4 10" xfId="2502"/>
    <cellStyle name="輔色4 11" xfId="2503"/>
    <cellStyle name="輔色4 12" xfId="2504"/>
    <cellStyle name="輔色4 13" xfId="2505"/>
    <cellStyle name="輔色4 14" xfId="2506"/>
    <cellStyle name="輔色4 15" xfId="2507"/>
    <cellStyle name="輔色4 16" xfId="2508"/>
    <cellStyle name="輔色4 17" xfId="2509"/>
    <cellStyle name="輔色4 18" xfId="2510"/>
    <cellStyle name="輔色4 19" xfId="2511"/>
    <cellStyle name="輔色4 2" xfId="2512"/>
    <cellStyle name="輔色4 20" xfId="2513"/>
    <cellStyle name="輔色4 21" xfId="2514"/>
    <cellStyle name="輔色4 22" xfId="2515"/>
    <cellStyle name="輔色4 23" xfId="2516"/>
    <cellStyle name="輔色4 24" xfId="2517"/>
    <cellStyle name="輔色4 25" xfId="2518"/>
    <cellStyle name="輔色4 26" xfId="2519"/>
    <cellStyle name="輔色4 27" xfId="2520"/>
    <cellStyle name="輔色4 28" xfId="2521"/>
    <cellStyle name="輔色4 29" xfId="2522"/>
    <cellStyle name="輔色4 3" xfId="2523"/>
    <cellStyle name="輔色4 30" xfId="2524"/>
    <cellStyle name="輔色4 31" xfId="2525"/>
    <cellStyle name="輔色4 32" xfId="2526"/>
    <cellStyle name="輔色4 33" xfId="2527"/>
    <cellStyle name="輔色4 34" xfId="2528"/>
    <cellStyle name="輔色4 35" xfId="2529"/>
    <cellStyle name="輔色4 36" xfId="2530"/>
    <cellStyle name="輔色4 37" xfId="2531"/>
    <cellStyle name="輔色4 38" xfId="2532"/>
    <cellStyle name="輔色4 39" xfId="2533"/>
    <cellStyle name="輔色4 4" xfId="2534"/>
    <cellStyle name="輔色4 40" xfId="2535"/>
    <cellStyle name="輔色4 41" xfId="2536"/>
    <cellStyle name="輔色4 42" xfId="2537"/>
    <cellStyle name="輔色4 43" xfId="2538"/>
    <cellStyle name="輔色4 44" xfId="2539"/>
    <cellStyle name="輔色4 45" xfId="2540"/>
    <cellStyle name="輔色4 46" xfId="2541"/>
    <cellStyle name="輔色4 47" xfId="2542"/>
    <cellStyle name="輔色4 48" xfId="2543"/>
    <cellStyle name="輔色4 49" xfId="2544"/>
    <cellStyle name="輔色4 5" xfId="2545"/>
    <cellStyle name="輔色4 50" xfId="2546"/>
    <cellStyle name="輔色4 51" xfId="2547"/>
    <cellStyle name="輔色4 52" xfId="2548"/>
    <cellStyle name="輔色4 6" xfId="2549"/>
    <cellStyle name="輔色4 7" xfId="2550"/>
    <cellStyle name="輔色4 8" xfId="2551"/>
    <cellStyle name="輔色4 9" xfId="2552"/>
    <cellStyle name="輔色5" xfId="2553" builtinId="45" customBuiltin="1"/>
    <cellStyle name="輔色5 10" xfId="2554"/>
    <cellStyle name="輔色5 11" xfId="2555"/>
    <cellStyle name="輔色5 12" xfId="2556"/>
    <cellStyle name="輔色5 13" xfId="2557"/>
    <cellStyle name="輔色5 14" xfId="2558"/>
    <cellStyle name="輔色5 15" xfId="2559"/>
    <cellStyle name="輔色5 16" xfId="2560"/>
    <cellStyle name="輔色5 17" xfId="2561"/>
    <cellStyle name="輔色5 18" xfId="2562"/>
    <cellStyle name="輔色5 19" xfId="2563"/>
    <cellStyle name="輔色5 2" xfId="2564"/>
    <cellStyle name="輔色5 20" xfId="2565"/>
    <cellStyle name="輔色5 21" xfId="2566"/>
    <cellStyle name="輔色5 22" xfId="2567"/>
    <cellStyle name="輔色5 23" xfId="2568"/>
    <cellStyle name="輔色5 24" xfId="2569"/>
    <cellStyle name="輔色5 25" xfId="2570"/>
    <cellStyle name="輔色5 26" xfId="2571"/>
    <cellStyle name="輔色5 27" xfId="2572"/>
    <cellStyle name="輔色5 28" xfId="2573"/>
    <cellStyle name="輔色5 29" xfId="2574"/>
    <cellStyle name="輔色5 3" xfId="2575"/>
    <cellStyle name="輔色5 30" xfId="2576"/>
    <cellStyle name="輔色5 31" xfId="2577"/>
    <cellStyle name="輔色5 32" xfId="2578"/>
    <cellStyle name="輔色5 33" xfId="2579"/>
    <cellStyle name="輔色5 34" xfId="2580"/>
    <cellStyle name="輔色5 35" xfId="2581"/>
    <cellStyle name="輔色5 36" xfId="2582"/>
    <cellStyle name="輔色5 37" xfId="2583"/>
    <cellStyle name="輔色5 38" xfId="2584"/>
    <cellStyle name="輔色5 39" xfId="2585"/>
    <cellStyle name="輔色5 4" xfId="2586"/>
    <cellStyle name="輔色5 40" xfId="2587"/>
    <cellStyle name="輔色5 41" xfId="2588"/>
    <cellStyle name="輔色5 42" xfId="2589"/>
    <cellStyle name="輔色5 43" xfId="2590"/>
    <cellStyle name="輔色5 44" xfId="2591"/>
    <cellStyle name="輔色5 45" xfId="2592"/>
    <cellStyle name="輔色5 46" xfId="2593"/>
    <cellStyle name="輔色5 47" xfId="2594"/>
    <cellStyle name="輔色5 48" xfId="2595"/>
    <cellStyle name="輔色5 49" xfId="2596"/>
    <cellStyle name="輔色5 5" xfId="2597"/>
    <cellStyle name="輔色5 50" xfId="2598"/>
    <cellStyle name="輔色5 51" xfId="2599"/>
    <cellStyle name="輔色5 6" xfId="2600"/>
    <cellStyle name="輔色5 7" xfId="2601"/>
    <cellStyle name="輔色5 8" xfId="2602"/>
    <cellStyle name="輔色5 9" xfId="2603"/>
    <cellStyle name="輔色6" xfId="2604" builtinId="49" customBuiltin="1"/>
    <cellStyle name="輔色6 10" xfId="2605"/>
    <cellStyle name="輔色6 11" xfId="2606"/>
    <cellStyle name="輔色6 12" xfId="2607"/>
    <cellStyle name="輔色6 13" xfId="2608"/>
    <cellStyle name="輔色6 14" xfId="2609"/>
    <cellStyle name="輔色6 15" xfId="2610"/>
    <cellStyle name="輔色6 16" xfId="2611"/>
    <cellStyle name="輔色6 17" xfId="2612"/>
    <cellStyle name="輔色6 18" xfId="2613"/>
    <cellStyle name="輔色6 19" xfId="2614"/>
    <cellStyle name="輔色6 2" xfId="2615"/>
    <cellStyle name="輔色6 20" xfId="2616"/>
    <cellStyle name="輔色6 21" xfId="2617"/>
    <cellStyle name="輔色6 22" xfId="2618"/>
    <cellStyle name="輔色6 23" xfId="2619"/>
    <cellStyle name="輔色6 24" xfId="2620"/>
    <cellStyle name="輔色6 25" xfId="2621"/>
    <cellStyle name="輔色6 26" xfId="2622"/>
    <cellStyle name="輔色6 27" xfId="2623"/>
    <cellStyle name="輔色6 28" xfId="2624"/>
    <cellStyle name="輔色6 29" xfId="2625"/>
    <cellStyle name="輔色6 3" xfId="2626"/>
    <cellStyle name="輔色6 30" xfId="2627"/>
    <cellStyle name="輔色6 31" xfId="2628"/>
    <cellStyle name="輔色6 32" xfId="2629"/>
    <cellStyle name="輔色6 33" xfId="2630"/>
    <cellStyle name="輔色6 34" xfId="2631"/>
    <cellStyle name="輔色6 35" xfId="2632"/>
    <cellStyle name="輔色6 36" xfId="2633"/>
    <cellStyle name="輔色6 37" xfId="2634"/>
    <cellStyle name="輔色6 38" xfId="2635"/>
    <cellStyle name="輔色6 39" xfId="2636"/>
    <cellStyle name="輔色6 4" xfId="2637"/>
    <cellStyle name="輔色6 40" xfId="2638"/>
    <cellStyle name="輔色6 41" xfId="2639"/>
    <cellStyle name="輔色6 42" xfId="2640"/>
    <cellStyle name="輔色6 43" xfId="2641"/>
    <cellStyle name="輔色6 44" xfId="2642"/>
    <cellStyle name="輔色6 45" xfId="2643"/>
    <cellStyle name="輔色6 46" xfId="2644"/>
    <cellStyle name="輔色6 47" xfId="2645"/>
    <cellStyle name="輔色6 48" xfId="2646"/>
    <cellStyle name="輔色6 49" xfId="2647"/>
    <cellStyle name="輔色6 5" xfId="2648"/>
    <cellStyle name="輔色6 50" xfId="2649"/>
    <cellStyle name="輔色6 51" xfId="2650"/>
    <cellStyle name="輔色6 6" xfId="2651"/>
    <cellStyle name="輔色6 7" xfId="2652"/>
    <cellStyle name="輔色6 8" xfId="2653"/>
    <cellStyle name="輔色6 9" xfId="2654"/>
    <cellStyle name="標題" xfId="2655" builtinId="15" customBuiltin="1"/>
    <cellStyle name="標題 1" xfId="2656" builtinId="16" customBuiltin="1"/>
    <cellStyle name="標題 1 10" xfId="2657"/>
    <cellStyle name="標題 1 11" xfId="2658"/>
    <cellStyle name="標題 1 12" xfId="2659"/>
    <cellStyle name="標題 1 13" xfId="2660"/>
    <cellStyle name="標題 1 14" xfId="2661"/>
    <cellStyle name="標題 1 15" xfId="2662"/>
    <cellStyle name="標題 1 16" xfId="2663"/>
    <cellStyle name="標題 1 17" xfId="2664"/>
    <cellStyle name="標題 1 18" xfId="2665"/>
    <cellStyle name="標題 1 19" xfId="2666"/>
    <cellStyle name="標題 1 2" xfId="2667"/>
    <cellStyle name="標題 1 20" xfId="2668"/>
    <cellStyle name="標題 1 21" xfId="2669"/>
    <cellStyle name="標題 1 22" xfId="2670"/>
    <cellStyle name="標題 1 23" xfId="2671"/>
    <cellStyle name="標題 1 24" xfId="2672"/>
    <cellStyle name="標題 1 25" xfId="2673"/>
    <cellStyle name="標題 1 26" xfId="2674"/>
    <cellStyle name="標題 1 27" xfId="2675"/>
    <cellStyle name="標題 1 28" xfId="2676"/>
    <cellStyle name="標題 1 29" xfId="2677"/>
    <cellStyle name="標題 1 3" xfId="2678"/>
    <cellStyle name="標題 1 30" xfId="2679"/>
    <cellStyle name="標題 1 31" xfId="2680"/>
    <cellStyle name="標題 1 32" xfId="2681"/>
    <cellStyle name="標題 1 33" xfId="2682"/>
    <cellStyle name="標題 1 34" xfId="2683"/>
    <cellStyle name="標題 1 35" xfId="2684"/>
    <cellStyle name="標題 1 36" xfId="2685"/>
    <cellStyle name="標題 1 37" xfId="2686"/>
    <cellStyle name="標題 1 38" xfId="2687"/>
    <cellStyle name="標題 1 39" xfId="2688"/>
    <cellStyle name="標題 1 4" xfId="2689"/>
    <cellStyle name="標題 1 40" xfId="2690"/>
    <cellStyle name="標題 1 41" xfId="2691"/>
    <cellStyle name="標題 1 42" xfId="2692"/>
    <cellStyle name="標題 1 43" xfId="2693"/>
    <cellStyle name="標題 1 44" xfId="2694"/>
    <cellStyle name="標題 1 45" xfId="2695"/>
    <cellStyle name="標題 1 46" xfId="2696"/>
    <cellStyle name="標題 1 47" xfId="2697"/>
    <cellStyle name="標題 1 48" xfId="2698"/>
    <cellStyle name="標題 1 49" xfId="2699"/>
    <cellStyle name="標題 1 5" xfId="2700"/>
    <cellStyle name="標題 1 50" xfId="2701"/>
    <cellStyle name="標題 1 51" xfId="2702"/>
    <cellStyle name="標題 1 52" xfId="2703"/>
    <cellStyle name="標題 1 6" xfId="2704"/>
    <cellStyle name="標題 1 7" xfId="2705"/>
    <cellStyle name="標題 1 8" xfId="2706"/>
    <cellStyle name="標題 1 9" xfId="2707"/>
    <cellStyle name="標題 10" xfId="2708"/>
    <cellStyle name="標題 100" xfId="2709"/>
    <cellStyle name="標題 101" xfId="2710"/>
    <cellStyle name="標題 102" xfId="2711"/>
    <cellStyle name="標題 103" xfId="2712"/>
    <cellStyle name="標題 104" xfId="2713"/>
    <cellStyle name="標題 105" xfId="2714"/>
    <cellStyle name="標題 106" xfId="2715"/>
    <cellStyle name="標題 107" xfId="2716"/>
    <cellStyle name="標題 108" xfId="2717"/>
    <cellStyle name="標題 109" xfId="2718"/>
    <cellStyle name="標題 11" xfId="2719"/>
    <cellStyle name="標題 110" xfId="2720"/>
    <cellStyle name="標題 111" xfId="2721"/>
    <cellStyle name="標題 112" xfId="2722"/>
    <cellStyle name="標題 113" xfId="2723"/>
    <cellStyle name="標題 114" xfId="2724"/>
    <cellStyle name="標題 115" xfId="2725"/>
    <cellStyle name="標題 12" xfId="2726"/>
    <cellStyle name="標題 13" xfId="2727"/>
    <cellStyle name="標題 14" xfId="2728"/>
    <cellStyle name="標題 15" xfId="2729"/>
    <cellStyle name="標題 16" xfId="2730"/>
    <cellStyle name="標題 17" xfId="2731"/>
    <cellStyle name="標題 18" xfId="2732"/>
    <cellStyle name="標題 19" xfId="2733"/>
    <cellStyle name="標題 2" xfId="2734" builtinId="17" customBuiltin="1"/>
    <cellStyle name="標題 2 10" xfId="2735"/>
    <cellStyle name="標題 2 11" xfId="2736"/>
    <cellStyle name="標題 2 12" xfId="2737"/>
    <cellStyle name="標題 2 13" xfId="2738"/>
    <cellStyle name="標題 2 14" xfId="2739"/>
    <cellStyle name="標題 2 15" xfId="2740"/>
    <cellStyle name="標題 2 16" xfId="2741"/>
    <cellStyle name="標題 2 17" xfId="2742"/>
    <cellStyle name="標題 2 18" xfId="2743"/>
    <cellStyle name="標題 2 19" xfId="2744"/>
    <cellStyle name="標題 2 2" xfId="2745"/>
    <cellStyle name="標題 2 20" xfId="2746"/>
    <cellStyle name="標題 2 21" xfId="2747"/>
    <cellStyle name="標題 2 22" xfId="2748"/>
    <cellStyle name="標題 2 23" xfId="2749"/>
    <cellStyle name="標題 2 24" xfId="2750"/>
    <cellStyle name="標題 2 25" xfId="2751"/>
    <cellStyle name="標題 2 26" xfId="2752"/>
    <cellStyle name="標題 2 27" xfId="2753"/>
    <cellStyle name="標題 2 28" xfId="2754"/>
    <cellStyle name="標題 2 29" xfId="2755"/>
    <cellStyle name="標題 2 3" xfId="2756"/>
    <cellStyle name="標題 2 30" xfId="2757"/>
    <cellStyle name="標題 2 31" xfId="2758"/>
    <cellStyle name="標題 2 32" xfId="2759"/>
    <cellStyle name="標題 2 33" xfId="2760"/>
    <cellStyle name="標題 2 34" xfId="2761"/>
    <cellStyle name="標題 2 35" xfId="2762"/>
    <cellStyle name="標題 2 36" xfId="2763"/>
    <cellStyle name="標題 2 37" xfId="2764"/>
    <cellStyle name="標題 2 38" xfId="2765"/>
    <cellStyle name="標題 2 39" xfId="2766"/>
    <cellStyle name="標題 2 4" xfId="2767"/>
    <cellStyle name="標題 2 40" xfId="2768"/>
    <cellStyle name="標題 2 41" xfId="2769"/>
    <cellStyle name="標題 2 42" xfId="2770"/>
    <cellStyle name="標題 2 43" xfId="2771"/>
    <cellStyle name="標題 2 44" xfId="2772"/>
    <cellStyle name="標題 2 45" xfId="2773"/>
    <cellStyle name="標題 2 46" xfId="2774"/>
    <cellStyle name="標題 2 47" xfId="2775"/>
    <cellStyle name="標題 2 48" xfId="2776"/>
    <cellStyle name="標題 2 49" xfId="2777"/>
    <cellStyle name="標題 2 5" xfId="2778"/>
    <cellStyle name="標題 2 50" xfId="2779"/>
    <cellStyle name="標題 2 51" xfId="2780"/>
    <cellStyle name="標題 2 52" xfId="2781"/>
    <cellStyle name="標題 2 6" xfId="2782"/>
    <cellStyle name="標題 2 7" xfId="2783"/>
    <cellStyle name="標題 2 8" xfId="2784"/>
    <cellStyle name="標題 2 9" xfId="2785"/>
    <cellStyle name="標題 20" xfId="2786"/>
    <cellStyle name="標題 21" xfId="2787"/>
    <cellStyle name="標題 22" xfId="2788"/>
    <cellStyle name="標題 23" xfId="2789"/>
    <cellStyle name="標題 24" xfId="2790"/>
    <cellStyle name="標題 25" xfId="2791"/>
    <cellStyle name="標題 26" xfId="2792"/>
    <cellStyle name="標題 27" xfId="2793"/>
    <cellStyle name="標題 28" xfId="2794"/>
    <cellStyle name="標題 29" xfId="2795"/>
    <cellStyle name="標題 3" xfId="2796" builtinId="18" customBuiltin="1"/>
    <cellStyle name="標題 3 10" xfId="2797"/>
    <cellStyle name="標題 3 11" xfId="2798"/>
    <cellStyle name="標題 3 12" xfId="2799"/>
    <cellStyle name="標題 3 13" xfId="2800"/>
    <cellStyle name="標題 3 14" xfId="2801"/>
    <cellStyle name="標題 3 15" xfId="2802"/>
    <cellStyle name="標題 3 16" xfId="2803"/>
    <cellStyle name="標題 3 17" xfId="2804"/>
    <cellStyle name="標題 3 18" xfId="2805"/>
    <cellStyle name="標題 3 19" xfId="2806"/>
    <cellStyle name="標題 3 2" xfId="2807"/>
    <cellStyle name="標題 3 20" xfId="2808"/>
    <cellStyle name="標題 3 21" xfId="2809"/>
    <cellStyle name="標題 3 22" xfId="2810"/>
    <cellStyle name="標題 3 23" xfId="2811"/>
    <cellStyle name="標題 3 24" xfId="2812"/>
    <cellStyle name="標題 3 25" xfId="2813"/>
    <cellStyle name="標題 3 26" xfId="2814"/>
    <cellStyle name="標題 3 27" xfId="2815"/>
    <cellStyle name="標題 3 28" xfId="2816"/>
    <cellStyle name="標題 3 29" xfId="2817"/>
    <cellStyle name="標題 3 3" xfId="2818"/>
    <cellStyle name="標題 3 30" xfId="2819"/>
    <cellStyle name="標題 3 31" xfId="2820"/>
    <cellStyle name="標題 3 32" xfId="2821"/>
    <cellStyle name="標題 3 33" xfId="2822"/>
    <cellStyle name="標題 3 34" xfId="2823"/>
    <cellStyle name="標題 3 35" xfId="2824"/>
    <cellStyle name="標題 3 36" xfId="2825"/>
    <cellStyle name="標題 3 37" xfId="2826"/>
    <cellStyle name="標題 3 38" xfId="2827"/>
    <cellStyle name="標題 3 39" xfId="2828"/>
    <cellStyle name="標題 3 4" xfId="2829"/>
    <cellStyle name="標題 3 40" xfId="2830"/>
    <cellStyle name="標題 3 41" xfId="2831"/>
    <cellStyle name="標題 3 42" xfId="2832"/>
    <cellStyle name="標題 3 43" xfId="2833"/>
    <cellStyle name="標題 3 44" xfId="2834"/>
    <cellStyle name="標題 3 45" xfId="2835"/>
    <cellStyle name="標題 3 46" xfId="2836"/>
    <cellStyle name="標題 3 47" xfId="2837"/>
    <cellStyle name="標題 3 48" xfId="2838"/>
    <cellStyle name="標題 3 49" xfId="2839"/>
    <cellStyle name="標題 3 5" xfId="2840"/>
    <cellStyle name="標題 3 50" xfId="2841"/>
    <cellStyle name="標題 3 51" xfId="2842"/>
    <cellStyle name="標題 3 52" xfId="2843"/>
    <cellStyle name="標題 3 6" xfId="2844"/>
    <cellStyle name="標題 3 7" xfId="2845"/>
    <cellStyle name="標題 3 8" xfId="2846"/>
    <cellStyle name="標題 3 9" xfId="2847"/>
    <cellStyle name="標題 30" xfId="2848"/>
    <cellStyle name="標題 31" xfId="2849"/>
    <cellStyle name="標題 32" xfId="2850"/>
    <cellStyle name="標題 33" xfId="2851"/>
    <cellStyle name="標題 34" xfId="2852"/>
    <cellStyle name="標題 35" xfId="2853"/>
    <cellStyle name="標題 36" xfId="2854"/>
    <cellStyle name="標題 37" xfId="2855"/>
    <cellStyle name="標題 38" xfId="2856"/>
    <cellStyle name="標題 39" xfId="2857"/>
    <cellStyle name="標題 4" xfId="2858" builtinId="19" customBuiltin="1"/>
    <cellStyle name="標題 4 10" xfId="2859"/>
    <cellStyle name="標題 4 11" xfId="2860"/>
    <cellStyle name="標題 4 12" xfId="2861"/>
    <cellStyle name="標題 4 13" xfId="2862"/>
    <cellStyle name="標題 4 14" xfId="2863"/>
    <cellStyle name="標題 4 15" xfId="2864"/>
    <cellStyle name="標題 4 16" xfId="2865"/>
    <cellStyle name="標題 4 17" xfId="2866"/>
    <cellStyle name="標題 4 18" xfId="2867"/>
    <cellStyle name="標題 4 19" xfId="2868"/>
    <cellStyle name="標題 4 2" xfId="2869"/>
    <cellStyle name="標題 4 20" xfId="2870"/>
    <cellStyle name="標題 4 21" xfId="2871"/>
    <cellStyle name="標題 4 22" xfId="2872"/>
    <cellStyle name="標題 4 23" xfId="2873"/>
    <cellStyle name="標題 4 24" xfId="2874"/>
    <cellStyle name="標題 4 25" xfId="2875"/>
    <cellStyle name="標題 4 26" xfId="2876"/>
    <cellStyle name="標題 4 27" xfId="2877"/>
    <cellStyle name="標題 4 28" xfId="2878"/>
    <cellStyle name="標題 4 29" xfId="2879"/>
    <cellStyle name="標題 4 3" xfId="2880"/>
    <cellStyle name="標題 4 30" xfId="2881"/>
    <cellStyle name="標題 4 31" xfId="2882"/>
    <cellStyle name="標題 4 32" xfId="2883"/>
    <cellStyle name="標題 4 33" xfId="2884"/>
    <cellStyle name="標題 4 34" xfId="2885"/>
    <cellStyle name="標題 4 35" xfId="2886"/>
    <cellStyle name="標題 4 36" xfId="2887"/>
    <cellStyle name="標題 4 37" xfId="2888"/>
    <cellStyle name="標題 4 38" xfId="2889"/>
    <cellStyle name="標題 4 39" xfId="2890"/>
    <cellStyle name="標題 4 4" xfId="2891"/>
    <cellStyle name="標題 4 40" xfId="2892"/>
    <cellStyle name="標題 4 41" xfId="2893"/>
    <cellStyle name="標題 4 42" xfId="2894"/>
    <cellStyle name="標題 4 43" xfId="2895"/>
    <cellStyle name="標題 4 44" xfId="2896"/>
    <cellStyle name="標題 4 45" xfId="2897"/>
    <cellStyle name="標題 4 46" xfId="2898"/>
    <cellStyle name="標題 4 47" xfId="2899"/>
    <cellStyle name="標題 4 48" xfId="2900"/>
    <cellStyle name="標題 4 49" xfId="2901"/>
    <cellStyle name="標題 4 5" xfId="2902"/>
    <cellStyle name="標題 4 50" xfId="2903"/>
    <cellStyle name="標題 4 51" xfId="2904"/>
    <cellStyle name="標題 4 52" xfId="2905"/>
    <cellStyle name="標題 4 6" xfId="2906"/>
    <cellStyle name="標題 4 7" xfId="2907"/>
    <cellStyle name="標題 4 8" xfId="2908"/>
    <cellStyle name="標題 4 9" xfId="2909"/>
    <cellStyle name="標題 40" xfId="2910"/>
    <cellStyle name="標題 41" xfId="2911"/>
    <cellStyle name="標題 42" xfId="2912"/>
    <cellStyle name="標題 43" xfId="2913"/>
    <cellStyle name="標題 44" xfId="2914"/>
    <cellStyle name="標題 45" xfId="2915"/>
    <cellStyle name="標題 46" xfId="2916"/>
    <cellStyle name="標題 47" xfId="2917"/>
    <cellStyle name="標題 48" xfId="2918"/>
    <cellStyle name="標題 49" xfId="2919"/>
    <cellStyle name="標題 5" xfId="2920"/>
    <cellStyle name="標題 50" xfId="2921"/>
    <cellStyle name="標題 51" xfId="2922"/>
    <cellStyle name="標題 52" xfId="2923"/>
    <cellStyle name="標題 53" xfId="2924"/>
    <cellStyle name="標題 54" xfId="2925"/>
    <cellStyle name="標題 55" xfId="2926"/>
    <cellStyle name="標題 56" xfId="2927"/>
    <cellStyle name="標題 57" xfId="2928"/>
    <cellStyle name="標題 58" xfId="2929"/>
    <cellStyle name="標題 59" xfId="2930"/>
    <cellStyle name="標題 6" xfId="2931"/>
    <cellStyle name="標題 60" xfId="2932"/>
    <cellStyle name="標題 61" xfId="2933"/>
    <cellStyle name="標題 62" xfId="2934"/>
    <cellStyle name="標題 63" xfId="2935"/>
    <cellStyle name="標題 64" xfId="2936"/>
    <cellStyle name="標題 65" xfId="2937"/>
    <cellStyle name="標題 66" xfId="2938"/>
    <cellStyle name="標題 67" xfId="2939"/>
    <cellStyle name="標題 68" xfId="2940"/>
    <cellStyle name="標題 69" xfId="2941"/>
    <cellStyle name="標題 7" xfId="2942"/>
    <cellStyle name="標題 70" xfId="2943"/>
    <cellStyle name="標題 71" xfId="2944"/>
    <cellStyle name="標題 72" xfId="2945"/>
    <cellStyle name="標題 73" xfId="2946"/>
    <cellStyle name="標題 74" xfId="2947"/>
    <cellStyle name="標題 75" xfId="2948"/>
    <cellStyle name="標題 76" xfId="2949"/>
    <cellStyle name="標題 77" xfId="2950"/>
    <cellStyle name="標題 78" xfId="2951"/>
    <cellStyle name="標題 79" xfId="2952"/>
    <cellStyle name="標題 8" xfId="2953"/>
    <cellStyle name="標題 80" xfId="2954"/>
    <cellStyle name="標題 81" xfId="2955"/>
    <cellStyle name="標題 82" xfId="2956"/>
    <cellStyle name="標題 83" xfId="2957"/>
    <cellStyle name="標題 84" xfId="2958"/>
    <cellStyle name="標題 85" xfId="2959"/>
    <cellStyle name="標題 86" xfId="2960"/>
    <cellStyle name="標題 87" xfId="2961"/>
    <cellStyle name="標題 88" xfId="2962"/>
    <cellStyle name="標題 89" xfId="2963"/>
    <cellStyle name="標題 9" xfId="2964"/>
    <cellStyle name="標題 90" xfId="2965"/>
    <cellStyle name="標題 91" xfId="2966"/>
    <cellStyle name="標題 92" xfId="2967"/>
    <cellStyle name="標題 93" xfId="2968"/>
    <cellStyle name="標題 94" xfId="2969"/>
    <cellStyle name="標題 95" xfId="2970"/>
    <cellStyle name="標題 96" xfId="2971"/>
    <cellStyle name="標題 97" xfId="2972"/>
    <cellStyle name="標題 98" xfId="2973"/>
    <cellStyle name="標題 99" xfId="2974"/>
    <cellStyle name="樣式 1" xfId="2975"/>
    <cellStyle name="複委託證券商受託買賣外國有價證券月報表_d" xfId="2976"/>
    <cellStyle name="輸入" xfId="2977" builtinId="20" customBuiltin="1"/>
    <cellStyle name="輸入 10" xfId="2978"/>
    <cellStyle name="輸入 11" xfId="2979"/>
    <cellStyle name="輸入 12" xfId="2980"/>
    <cellStyle name="輸入 13" xfId="2981"/>
    <cellStyle name="輸入 14" xfId="2982"/>
    <cellStyle name="輸入 15" xfId="2983"/>
    <cellStyle name="輸入 16" xfId="2984"/>
    <cellStyle name="輸入 17" xfId="2985"/>
    <cellStyle name="輸入 18" xfId="2986"/>
    <cellStyle name="輸入 19" xfId="2987"/>
    <cellStyle name="輸入 2" xfId="2988"/>
    <cellStyle name="輸入 20" xfId="2989"/>
    <cellStyle name="輸入 21" xfId="2990"/>
    <cellStyle name="輸入 22" xfId="2991"/>
    <cellStyle name="輸入 23" xfId="2992"/>
    <cellStyle name="輸入 24" xfId="2993"/>
    <cellStyle name="輸入 25" xfId="2994"/>
    <cellStyle name="輸入 26" xfId="2995"/>
    <cellStyle name="輸入 27" xfId="2996"/>
    <cellStyle name="輸入 28" xfId="2997"/>
    <cellStyle name="輸入 29" xfId="2998"/>
    <cellStyle name="輸入 3" xfId="2999"/>
    <cellStyle name="輸入 30" xfId="3000"/>
    <cellStyle name="輸入 31" xfId="3001"/>
    <cellStyle name="輸入 32" xfId="3002"/>
    <cellStyle name="輸入 33" xfId="3003"/>
    <cellStyle name="輸入 34" xfId="3004"/>
    <cellStyle name="輸入 35" xfId="3005"/>
    <cellStyle name="輸入 36" xfId="3006"/>
    <cellStyle name="輸入 37" xfId="3007"/>
    <cellStyle name="輸入 38" xfId="3008"/>
    <cellStyle name="輸入 39" xfId="3009"/>
    <cellStyle name="輸入 4" xfId="3010"/>
    <cellStyle name="輸入 40" xfId="3011"/>
    <cellStyle name="輸入 41" xfId="3012"/>
    <cellStyle name="輸入 42" xfId="3013"/>
    <cellStyle name="輸入 43" xfId="3014"/>
    <cellStyle name="輸入 44" xfId="3015"/>
    <cellStyle name="輸入 45" xfId="3016"/>
    <cellStyle name="輸入 46" xfId="3017"/>
    <cellStyle name="輸入 47" xfId="3018"/>
    <cellStyle name="輸入 48" xfId="3019"/>
    <cellStyle name="輸入 49" xfId="3020"/>
    <cellStyle name="輸入 5" xfId="3021"/>
    <cellStyle name="輸入 50" xfId="3022"/>
    <cellStyle name="輸入 51" xfId="3023"/>
    <cellStyle name="輸入 52" xfId="3024"/>
    <cellStyle name="輸入 6" xfId="3025"/>
    <cellStyle name="輸入 7" xfId="3026"/>
    <cellStyle name="輸入 8" xfId="3027"/>
    <cellStyle name="輸入 9" xfId="3028"/>
    <cellStyle name="輸出" xfId="3029" builtinId="21" customBuiltin="1"/>
    <cellStyle name="輸出 10" xfId="3030"/>
    <cellStyle name="輸出 11" xfId="3031"/>
    <cellStyle name="輸出 12" xfId="3032"/>
    <cellStyle name="輸出 13" xfId="3033"/>
    <cellStyle name="輸出 14" xfId="3034"/>
    <cellStyle name="輸出 15" xfId="3035"/>
    <cellStyle name="輸出 16" xfId="3036"/>
    <cellStyle name="輸出 17" xfId="3037"/>
    <cellStyle name="輸出 18" xfId="3038"/>
    <cellStyle name="輸出 19" xfId="3039"/>
    <cellStyle name="輸出 2" xfId="3040"/>
    <cellStyle name="輸出 20" xfId="3041"/>
    <cellStyle name="輸出 21" xfId="3042"/>
    <cellStyle name="輸出 22" xfId="3043"/>
    <cellStyle name="輸出 23" xfId="3044"/>
    <cellStyle name="輸出 24" xfId="3045"/>
    <cellStyle name="輸出 25" xfId="3046"/>
    <cellStyle name="輸出 26" xfId="3047"/>
    <cellStyle name="輸出 27" xfId="3048"/>
    <cellStyle name="輸出 28" xfId="3049"/>
    <cellStyle name="輸出 29" xfId="3050"/>
    <cellStyle name="輸出 3" xfId="3051"/>
    <cellStyle name="輸出 30" xfId="3052"/>
    <cellStyle name="輸出 31" xfId="3053"/>
    <cellStyle name="輸出 32" xfId="3054"/>
    <cellStyle name="輸出 33" xfId="3055"/>
    <cellStyle name="輸出 34" xfId="3056"/>
    <cellStyle name="輸出 35" xfId="3057"/>
    <cellStyle name="輸出 36" xfId="3058"/>
    <cellStyle name="輸出 37" xfId="3059"/>
    <cellStyle name="輸出 38" xfId="3060"/>
    <cellStyle name="輸出 39" xfId="3061"/>
    <cellStyle name="輸出 4" xfId="3062"/>
    <cellStyle name="輸出 40" xfId="3063"/>
    <cellStyle name="輸出 41" xfId="3064"/>
    <cellStyle name="輸出 42" xfId="3065"/>
    <cellStyle name="輸出 43" xfId="3066"/>
    <cellStyle name="輸出 44" xfId="3067"/>
    <cellStyle name="輸出 45" xfId="3068"/>
    <cellStyle name="輸出 46" xfId="3069"/>
    <cellStyle name="輸出 47" xfId="3070"/>
    <cellStyle name="輸出 48" xfId="3071"/>
    <cellStyle name="輸出 49" xfId="3072"/>
    <cellStyle name="輸出 5" xfId="3073"/>
    <cellStyle name="輸出 50" xfId="3074"/>
    <cellStyle name="輸出 51" xfId="3075"/>
    <cellStyle name="輸出 52" xfId="3076"/>
    <cellStyle name="輸出 6" xfId="3077"/>
    <cellStyle name="輸出 7" xfId="3078"/>
    <cellStyle name="輸出 8" xfId="3079"/>
    <cellStyle name="輸出 9" xfId="3080"/>
    <cellStyle name="檢查儲存格" xfId="3081" builtinId="23" customBuiltin="1"/>
    <cellStyle name="檢查儲存格 10" xfId="3082"/>
    <cellStyle name="檢查儲存格 11" xfId="3083"/>
    <cellStyle name="檢查儲存格 12" xfId="3084"/>
    <cellStyle name="檢查儲存格 13" xfId="3085"/>
    <cellStyle name="檢查儲存格 14" xfId="3086"/>
    <cellStyle name="檢查儲存格 15" xfId="3087"/>
    <cellStyle name="檢查儲存格 16" xfId="3088"/>
    <cellStyle name="檢查儲存格 17" xfId="3089"/>
    <cellStyle name="檢查儲存格 18" xfId="3090"/>
    <cellStyle name="檢查儲存格 19" xfId="3091"/>
    <cellStyle name="檢查儲存格 2" xfId="3092"/>
    <cellStyle name="檢查儲存格 20" xfId="3093"/>
    <cellStyle name="檢查儲存格 21" xfId="3094"/>
    <cellStyle name="檢查儲存格 22" xfId="3095"/>
    <cellStyle name="檢查儲存格 23" xfId="3096"/>
    <cellStyle name="檢查儲存格 24" xfId="3097"/>
    <cellStyle name="檢查儲存格 25" xfId="3098"/>
    <cellStyle name="檢查儲存格 26" xfId="3099"/>
    <cellStyle name="檢查儲存格 27" xfId="3100"/>
    <cellStyle name="檢查儲存格 28" xfId="3101"/>
    <cellStyle name="檢查儲存格 29" xfId="3102"/>
    <cellStyle name="檢查儲存格 3" xfId="3103"/>
    <cellStyle name="檢查儲存格 30" xfId="3104"/>
    <cellStyle name="檢查儲存格 31" xfId="3105"/>
    <cellStyle name="檢查儲存格 32" xfId="3106"/>
    <cellStyle name="檢查儲存格 33" xfId="3107"/>
    <cellStyle name="檢查儲存格 34" xfId="3108"/>
    <cellStyle name="檢查儲存格 35" xfId="3109"/>
    <cellStyle name="檢查儲存格 36" xfId="3110"/>
    <cellStyle name="檢查儲存格 37" xfId="3111"/>
    <cellStyle name="檢查儲存格 38" xfId="3112"/>
    <cellStyle name="檢查儲存格 39" xfId="3113"/>
    <cellStyle name="檢查儲存格 4" xfId="3114"/>
    <cellStyle name="檢查儲存格 40" xfId="3115"/>
    <cellStyle name="檢查儲存格 41" xfId="3116"/>
    <cellStyle name="檢查儲存格 42" xfId="3117"/>
    <cellStyle name="檢查儲存格 43" xfId="3118"/>
    <cellStyle name="檢查儲存格 44" xfId="3119"/>
    <cellStyle name="檢查儲存格 45" xfId="3120"/>
    <cellStyle name="檢查儲存格 46" xfId="3121"/>
    <cellStyle name="檢查儲存格 47" xfId="3122"/>
    <cellStyle name="檢查儲存格 48" xfId="3123"/>
    <cellStyle name="檢查儲存格 49" xfId="3124"/>
    <cellStyle name="檢查儲存格 5" xfId="3125"/>
    <cellStyle name="檢查儲存格 50" xfId="3126"/>
    <cellStyle name="檢查儲存格 51" xfId="3127"/>
    <cellStyle name="檢查儲存格 6" xfId="3128"/>
    <cellStyle name="檢查儲存格 7" xfId="3129"/>
    <cellStyle name="檢查儲存格 8" xfId="3130"/>
    <cellStyle name="檢查儲存格 9" xfId="3131"/>
    <cellStyle name="壞" xfId="3132" builtinId="27" customBuiltin="1"/>
    <cellStyle name="壞 10" xfId="3133"/>
    <cellStyle name="壞 11" xfId="3134"/>
    <cellStyle name="壞 12" xfId="3135"/>
    <cellStyle name="壞 13" xfId="3136"/>
    <cellStyle name="壞 14" xfId="3137"/>
    <cellStyle name="壞 15" xfId="3138"/>
    <cellStyle name="壞 16" xfId="3139"/>
    <cellStyle name="壞 17" xfId="3140"/>
    <cellStyle name="壞 18" xfId="3141"/>
    <cellStyle name="壞 19" xfId="3142"/>
    <cellStyle name="壞 2" xfId="3143"/>
    <cellStyle name="壞 20" xfId="3144"/>
    <cellStyle name="壞 21" xfId="3145"/>
    <cellStyle name="壞 22" xfId="3146"/>
    <cellStyle name="壞 23" xfId="3147"/>
    <cellStyle name="壞 24" xfId="3148"/>
    <cellStyle name="壞 25" xfId="3149"/>
    <cellStyle name="壞 26" xfId="3150"/>
    <cellStyle name="壞 27" xfId="3151"/>
    <cellStyle name="壞 28" xfId="3152"/>
    <cellStyle name="壞 29" xfId="3153"/>
    <cellStyle name="壞 3" xfId="3154"/>
    <cellStyle name="壞 30" xfId="3155"/>
    <cellStyle name="壞 31" xfId="3156"/>
    <cellStyle name="壞 32" xfId="3157"/>
    <cellStyle name="壞 33" xfId="3158"/>
    <cellStyle name="壞 34" xfId="3159"/>
    <cellStyle name="壞 35" xfId="3160"/>
    <cellStyle name="壞 36" xfId="3161"/>
    <cellStyle name="壞 37" xfId="3162"/>
    <cellStyle name="壞 38" xfId="3163"/>
    <cellStyle name="壞 39" xfId="3164"/>
    <cellStyle name="壞 4" xfId="3165"/>
    <cellStyle name="壞 40" xfId="3166"/>
    <cellStyle name="壞 41" xfId="3167"/>
    <cellStyle name="壞 42" xfId="3168"/>
    <cellStyle name="壞 43" xfId="3169"/>
    <cellStyle name="壞 44" xfId="3170"/>
    <cellStyle name="壞 45" xfId="3171"/>
    <cellStyle name="壞 46" xfId="3172"/>
    <cellStyle name="壞 47" xfId="3173"/>
    <cellStyle name="壞 48" xfId="3174"/>
    <cellStyle name="壞 49" xfId="3175"/>
    <cellStyle name="壞 5" xfId="3176"/>
    <cellStyle name="壞 50" xfId="3177"/>
    <cellStyle name="壞 51" xfId="3178"/>
    <cellStyle name="壞 6" xfId="3179"/>
    <cellStyle name="壞 7" xfId="3180"/>
    <cellStyle name="壞 8" xfId="3181"/>
    <cellStyle name="壞 9" xfId="3182"/>
    <cellStyle name="壞_1-1" xfId="3183"/>
    <cellStyle name="壞_Sheet1" xfId="3184"/>
    <cellStyle name="壞_大和國泰" xfId="3185"/>
    <cellStyle name="壞_大昌" xfId="3186"/>
    <cellStyle name="壞_大眾" xfId="3187"/>
    <cellStyle name="壞_大慶" xfId="3188"/>
    <cellStyle name="壞_中國信託" xfId="3189"/>
    <cellStyle name="壞_元大" xfId="3190"/>
    <cellStyle name="壞_元富" xfId="3191"/>
    <cellStyle name="壞_元期" xfId="3192"/>
    <cellStyle name="壞_日盛" xfId="3193"/>
    <cellStyle name="壞_日盛_1" xfId="3194"/>
    <cellStyle name="壞_台灣工銀" xfId="3195"/>
    <cellStyle name="壞_永豐金" xfId="3196"/>
    <cellStyle name="壞_永豐金_1" xfId="3197"/>
    <cellStyle name="壞_永豐金_2" xfId="3198"/>
    <cellStyle name="壞_玉山" xfId="3199"/>
    <cellStyle name="壞_玉山_1" xfId="3200"/>
    <cellStyle name="壞_兆豐" xfId="3201"/>
    <cellStyle name="壞_安智" xfId="3202"/>
    <cellStyle name="壞_宏遠" xfId="3203"/>
    <cellStyle name="壞_投資人" xfId="3204"/>
    <cellStyle name="壞_投資人_1" xfId="3205"/>
    <cellStyle name="壞_投資人_2" xfId="3206"/>
    <cellStyle name="壞_東亞" xfId="3207"/>
    <cellStyle name="壞_花旗" xfId="3208"/>
    <cellStyle name="壞_花旗_1" xfId="3209"/>
    <cellStyle name="壞_花旗_10" xfId="3210"/>
    <cellStyle name="壞_花旗_11" xfId="3211"/>
    <cellStyle name="壞_花旗_4" xfId="3212"/>
    <cellStyle name="壞_花旗_5" xfId="3213"/>
    <cellStyle name="壞_花旗_6" xfId="3214"/>
    <cellStyle name="壞_花旗_9" xfId="3215"/>
    <cellStyle name="壞_花旗_永豐金" xfId="3216"/>
    <cellStyle name="壞_國泰" xfId="3217"/>
    <cellStyle name="壞_國泰_1" xfId="3218"/>
    <cellStyle name="壞_國票" xfId="3219"/>
    <cellStyle name="壞_康和" xfId="3220"/>
    <cellStyle name="壞_第一金" xfId="3221"/>
    <cellStyle name="壞_統一" xfId="3222"/>
    <cellStyle name="壞_凱基" xfId="3223"/>
    <cellStyle name="壞_凱基_1" xfId="3224"/>
    <cellStyle name="壞_富邦" xfId="3225"/>
    <cellStyle name="壞_富逹" xfId="3226"/>
    <cellStyle name="壞_富逹_1" xfId="3227"/>
    <cellStyle name="壞_犇亞" xfId="3228"/>
    <cellStyle name="壞_華南永昌" xfId="3229"/>
    <cellStyle name="壞_華南永昌_1" xfId="3230"/>
    <cellStyle name="壞_新加坡瑞銀" xfId="3231"/>
    <cellStyle name="壞_新加坡瑞銀_1" xfId="3232"/>
    <cellStyle name="壞_新加坡瑞銀_2" xfId="3233"/>
    <cellStyle name="壞_新加坡瑞銀_2_105年3月" xfId="3234"/>
    <cellStyle name="壞_新加坡瑞銀_2_105年7月" xfId="3235"/>
    <cellStyle name="壞_新加坡瑞銀_2_105年8月" xfId="3236"/>
    <cellStyle name="壞_新加坡瑞銀_2_Sheet1" xfId="3237"/>
    <cellStyle name="壞_群益" xfId="3238"/>
    <cellStyle name="壞_群益_1" xfId="3239"/>
    <cellStyle name="壞_德信" xfId="3240"/>
    <cellStyle name="壞_摩根" xfId="3241"/>
    <cellStyle name="壞_摩根士丹利" xfId="3242"/>
    <cellStyle name="壞_摩根士丹利_1" xfId="3243"/>
    <cellStyle name="證券股份有限公司受託買賣外國有價證券業務開戶清冊_xl24" xfId="3244"/>
    <cellStyle name="證券商受託買進外國有價證券成交金額統計月報表_font532170" xfId="3245"/>
    <cellStyle name="證券商受託買賣外國有價證券交易國家及商品結構統計月報表_d" xfId="3246"/>
    <cellStyle name="證券商受託買賣外國有價證券投資人分類統計月報表_d" xfId="3247"/>
    <cellStyle name="證券商受託買賣外國有價證券委託方式統計月報表_d" xfId="3248"/>
    <cellStyle name="證券商受託賣出外國有價證券投資人分類統計月報表_font529985" xfId="3249"/>
    <cellStyle name="警告文字" xfId="3250" builtinId="11" customBuiltin="1"/>
    <cellStyle name="警告文字 10" xfId="3251"/>
    <cellStyle name="警告文字 11" xfId="3252"/>
    <cellStyle name="警告文字 12" xfId="3253"/>
    <cellStyle name="警告文字 13" xfId="3254"/>
    <cellStyle name="警告文字 14" xfId="3255"/>
    <cellStyle name="警告文字 15" xfId="3256"/>
    <cellStyle name="警告文字 16" xfId="3257"/>
    <cellStyle name="警告文字 17" xfId="3258"/>
    <cellStyle name="警告文字 18" xfId="3259"/>
    <cellStyle name="警告文字 19" xfId="3260"/>
    <cellStyle name="警告文字 2" xfId="3261"/>
    <cellStyle name="警告文字 20" xfId="3262"/>
    <cellStyle name="警告文字 21" xfId="3263"/>
    <cellStyle name="警告文字 22" xfId="3264"/>
    <cellStyle name="警告文字 23" xfId="3265"/>
    <cellStyle name="警告文字 24" xfId="3266"/>
    <cellStyle name="警告文字 25" xfId="3267"/>
    <cellStyle name="警告文字 26" xfId="3268"/>
    <cellStyle name="警告文字 27" xfId="3269"/>
    <cellStyle name="警告文字 28" xfId="3270"/>
    <cellStyle name="警告文字 29" xfId="3271"/>
    <cellStyle name="警告文字 3" xfId="3272"/>
    <cellStyle name="警告文字 30" xfId="3273"/>
    <cellStyle name="警告文字 31" xfId="3274"/>
    <cellStyle name="警告文字 32" xfId="3275"/>
    <cellStyle name="警告文字 33" xfId="3276"/>
    <cellStyle name="警告文字 34" xfId="3277"/>
    <cellStyle name="警告文字 35" xfId="3278"/>
    <cellStyle name="警告文字 36" xfId="3279"/>
    <cellStyle name="警告文字 37" xfId="3280"/>
    <cellStyle name="警告文字 38" xfId="3281"/>
    <cellStyle name="警告文字 39" xfId="3282"/>
    <cellStyle name="警告文字 4" xfId="3283"/>
    <cellStyle name="警告文字 40" xfId="3284"/>
    <cellStyle name="警告文字 41" xfId="3285"/>
    <cellStyle name="警告文字 42" xfId="3286"/>
    <cellStyle name="警告文字 43" xfId="3287"/>
    <cellStyle name="警告文字 44" xfId="3288"/>
    <cellStyle name="警告文字 45" xfId="3289"/>
    <cellStyle name="警告文字 46" xfId="3290"/>
    <cellStyle name="警告文字 47" xfId="3291"/>
    <cellStyle name="警告文字 48" xfId="3292"/>
    <cellStyle name="警告文字 49" xfId="3293"/>
    <cellStyle name="警告文字 5" xfId="3294"/>
    <cellStyle name="警告文字 50" xfId="3295"/>
    <cellStyle name="警告文字 51" xfId="3296"/>
    <cellStyle name="警告文字 6" xfId="3297"/>
    <cellStyle name="警告文字 7" xfId="3298"/>
    <cellStyle name="警告文字 8" xfId="3299"/>
    <cellStyle name="警告文字 9" xfId="33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I131"/>
  <sheetViews>
    <sheetView zoomScale="66" zoomScaleNormal="66"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AD1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5.44140625" style="4" customWidth="1"/>
    <col min="5" max="5" width="19" style="4" customWidth="1"/>
    <col min="6" max="6" width="15.44140625" style="4" customWidth="1"/>
    <col min="7" max="7" width="16" style="4" customWidth="1"/>
    <col min="8" max="8" width="16.21875" style="4" customWidth="1"/>
    <col min="9" max="9" width="15.44140625" style="4" customWidth="1"/>
    <col min="10" max="10" width="15.77734375" style="4" customWidth="1"/>
    <col min="11" max="11" width="15.88671875" style="4" customWidth="1"/>
    <col min="12" max="12" width="12.109375" style="4" customWidth="1"/>
    <col min="13" max="13" width="12.21875" style="4" customWidth="1"/>
    <col min="14" max="14" width="11.77734375" style="4" customWidth="1"/>
    <col min="15" max="15" width="12.77734375" style="4" customWidth="1"/>
    <col min="16" max="16" width="13.33203125" style="4" customWidth="1"/>
    <col min="17" max="17" width="13.77734375" style="4" customWidth="1"/>
    <col min="18" max="18" width="11.6640625" style="4" customWidth="1"/>
    <col min="19" max="19" width="10.44140625" style="4" customWidth="1"/>
    <col min="20" max="20" width="11.88671875" style="4" customWidth="1"/>
    <col min="21" max="21" width="14.44140625" style="4" customWidth="1"/>
    <col min="22" max="22" width="14.33203125" style="4" customWidth="1"/>
    <col min="23" max="23" width="14.88671875" style="4" customWidth="1"/>
    <col min="24" max="24" width="13.109375" style="4" customWidth="1"/>
    <col min="25" max="25" width="13.33203125" style="4" customWidth="1"/>
    <col min="26" max="26" width="12.77734375" style="4" customWidth="1"/>
    <col min="27" max="27" width="15.6640625" style="4" customWidth="1"/>
    <col min="28" max="28" width="15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</v>
      </c>
      <c r="C3" s="44" t="s">
        <v>38</v>
      </c>
      <c r="D3" s="45"/>
      <c r="E3" s="45"/>
      <c r="F3" s="43" t="s">
        <v>33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34</v>
      </c>
      <c r="V3" s="42"/>
      <c r="W3" s="42"/>
      <c r="X3" s="42"/>
      <c r="Y3" s="42"/>
      <c r="Z3" s="42"/>
      <c r="AA3" s="39" t="s">
        <v>5</v>
      </c>
      <c r="AB3" s="40"/>
      <c r="AC3" s="40"/>
    </row>
    <row r="4" spans="1:35" ht="19.95" customHeight="1">
      <c r="A4" s="47"/>
      <c r="B4" s="47" t="s">
        <v>2</v>
      </c>
      <c r="C4" s="45"/>
      <c r="D4" s="45"/>
      <c r="E4" s="45"/>
      <c r="F4" s="41" t="s">
        <v>3</v>
      </c>
      <c r="G4" s="41"/>
      <c r="H4" s="41"/>
      <c r="I4" s="39" t="s">
        <v>35</v>
      </c>
      <c r="J4" s="39"/>
      <c r="K4" s="39"/>
      <c r="L4" s="41" t="s">
        <v>7</v>
      </c>
      <c r="M4" s="41"/>
      <c r="N4" s="41"/>
      <c r="O4" s="39" t="s">
        <v>8</v>
      </c>
      <c r="P4" s="39"/>
      <c r="Q4" s="39"/>
      <c r="R4" s="41" t="s">
        <v>36</v>
      </c>
      <c r="S4" s="41"/>
      <c r="T4" s="41"/>
      <c r="U4" s="39" t="s">
        <v>4</v>
      </c>
      <c r="V4" s="39"/>
      <c r="W4" s="39"/>
      <c r="X4" s="38" t="s">
        <v>6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10</v>
      </c>
      <c r="D5" s="11" t="s">
        <v>11</v>
      </c>
      <c r="E5" s="9" t="s">
        <v>12</v>
      </c>
      <c r="F5" s="10" t="s">
        <v>10</v>
      </c>
      <c r="G5" s="11" t="s">
        <v>11</v>
      </c>
      <c r="H5" s="9" t="s">
        <v>12</v>
      </c>
      <c r="I5" s="10" t="s">
        <v>10</v>
      </c>
      <c r="J5" s="11" t="s">
        <v>11</v>
      </c>
      <c r="K5" s="9" t="s">
        <v>12</v>
      </c>
      <c r="L5" s="10" t="s">
        <v>10</v>
      </c>
      <c r="M5" s="11" t="s">
        <v>11</v>
      </c>
      <c r="N5" s="9" t="s">
        <v>12</v>
      </c>
      <c r="O5" s="10" t="s">
        <v>10</v>
      </c>
      <c r="P5" s="11" t="s">
        <v>11</v>
      </c>
      <c r="Q5" s="9" t="s">
        <v>12</v>
      </c>
      <c r="R5" s="10" t="s">
        <v>10</v>
      </c>
      <c r="S5" s="11" t="s">
        <v>11</v>
      </c>
      <c r="T5" s="9" t="s">
        <v>12</v>
      </c>
      <c r="U5" s="10" t="s">
        <v>10</v>
      </c>
      <c r="V5" s="11" t="s">
        <v>11</v>
      </c>
      <c r="W5" s="9" t="s">
        <v>12</v>
      </c>
      <c r="X5" s="10" t="s">
        <v>10</v>
      </c>
      <c r="Y5" s="11" t="s">
        <v>11</v>
      </c>
      <c r="Z5" s="9" t="s">
        <v>12</v>
      </c>
      <c r="AA5" s="10" t="s">
        <v>10</v>
      </c>
      <c r="AB5" s="11" t="s">
        <v>11</v>
      </c>
      <c r="AC5" s="9" t="s">
        <v>12</v>
      </c>
    </row>
    <row r="6" spans="1:35" s="14" customFormat="1" ht="19.350000000000001" customHeight="1">
      <c r="A6" s="34" t="s">
        <v>13</v>
      </c>
      <c r="B6" s="2" t="s">
        <v>27</v>
      </c>
      <c r="C6" s="13">
        <v>3904627526</v>
      </c>
      <c r="D6" s="13">
        <v>2949010783</v>
      </c>
      <c r="E6" s="13">
        <v>6853638309</v>
      </c>
      <c r="F6" s="13">
        <v>3408497303</v>
      </c>
      <c r="G6" s="13">
        <v>2539458356</v>
      </c>
      <c r="H6" s="13">
        <v>5947955659</v>
      </c>
      <c r="I6" s="13">
        <v>379686981</v>
      </c>
      <c r="J6" s="13">
        <v>315151902</v>
      </c>
      <c r="K6" s="13">
        <v>694838882</v>
      </c>
      <c r="L6" s="13">
        <v>0</v>
      </c>
      <c r="M6" s="13">
        <v>0</v>
      </c>
      <c r="N6" s="13">
        <v>0</v>
      </c>
      <c r="O6" s="13">
        <v>106340265</v>
      </c>
      <c r="P6" s="13">
        <v>79450441</v>
      </c>
      <c r="Q6" s="13">
        <v>185790706</v>
      </c>
      <c r="R6" s="13">
        <v>0</v>
      </c>
      <c r="S6" s="13">
        <v>0</v>
      </c>
      <c r="T6" s="13">
        <v>0</v>
      </c>
      <c r="U6" s="13">
        <v>10092908</v>
      </c>
      <c r="V6" s="13">
        <v>6957204</v>
      </c>
      <c r="W6" s="13">
        <v>17050112</v>
      </c>
      <c r="X6" s="13">
        <v>0</v>
      </c>
      <c r="Y6" s="13">
        <v>0</v>
      </c>
      <c r="Z6" s="13">
        <v>0</v>
      </c>
      <c r="AA6" s="13">
        <v>10069</v>
      </c>
      <c r="AB6" s="13">
        <v>7992881</v>
      </c>
      <c r="AC6" s="13">
        <v>8002950</v>
      </c>
      <c r="AD6" s="29">
        <f t="shared" ref="AD6:AF21" si="0">F6+I6+L6+O6+R6+U6+X6+AA6</f>
        <v>3904627526</v>
      </c>
      <c r="AE6" s="29">
        <f t="shared" si="0"/>
        <v>2949010784</v>
      </c>
      <c r="AF6" s="29">
        <f t="shared" si="0"/>
        <v>6853638309</v>
      </c>
      <c r="AG6" s="29">
        <f>C6-AD6</f>
        <v>0</v>
      </c>
      <c r="AH6" s="29">
        <f>D6-AE6</f>
        <v>-1</v>
      </c>
      <c r="AI6" s="29">
        <f>E6-AF6</f>
        <v>0</v>
      </c>
    </row>
    <row r="7" spans="1:35" s="14" customFormat="1" ht="19.350000000000001" customHeight="1">
      <c r="A7" s="35"/>
      <c r="B7" s="1" t="s">
        <v>14</v>
      </c>
      <c r="C7" s="13">
        <v>5069693194</v>
      </c>
      <c r="D7" s="13">
        <v>5162937548</v>
      </c>
      <c r="E7" s="13">
        <v>10232630743</v>
      </c>
      <c r="F7" s="13">
        <v>2252386864</v>
      </c>
      <c r="G7" s="13">
        <v>1565995248</v>
      </c>
      <c r="H7" s="13">
        <v>3818382112</v>
      </c>
      <c r="I7" s="13">
        <v>2557940514</v>
      </c>
      <c r="J7" s="13">
        <v>2544699690</v>
      </c>
      <c r="K7" s="13">
        <v>5102640204</v>
      </c>
      <c r="L7" s="13">
        <v>0</v>
      </c>
      <c r="M7" s="13">
        <v>0</v>
      </c>
      <c r="N7" s="13">
        <v>0</v>
      </c>
      <c r="O7" s="13">
        <v>58756032</v>
      </c>
      <c r="P7" s="13">
        <v>58964777</v>
      </c>
      <c r="Q7" s="13">
        <v>117720809</v>
      </c>
      <c r="R7" s="13">
        <v>0</v>
      </c>
      <c r="S7" s="13">
        <v>0</v>
      </c>
      <c r="T7" s="13">
        <v>0</v>
      </c>
      <c r="U7" s="13">
        <v>31067549</v>
      </c>
      <c r="V7" s="13">
        <v>553165546</v>
      </c>
      <c r="W7" s="13">
        <v>584233095</v>
      </c>
      <c r="X7" s="13">
        <v>40534956</v>
      </c>
      <c r="Y7" s="13">
        <v>0</v>
      </c>
      <c r="Z7" s="13">
        <v>40534956</v>
      </c>
      <c r="AA7" s="13">
        <v>129007279</v>
      </c>
      <c r="AB7" s="13">
        <v>440112287</v>
      </c>
      <c r="AC7" s="13">
        <v>569119567</v>
      </c>
      <c r="AD7" s="29">
        <f t="shared" si="0"/>
        <v>5069693194</v>
      </c>
      <c r="AE7" s="29">
        <f t="shared" si="0"/>
        <v>5162937548</v>
      </c>
      <c r="AF7" s="29">
        <f t="shared" si="0"/>
        <v>10232630743</v>
      </c>
      <c r="AG7" s="29">
        <f t="shared" ref="AG7:AI70" si="1">C7-AD7</f>
        <v>0</v>
      </c>
      <c r="AH7" s="29">
        <f t="shared" si="1"/>
        <v>0</v>
      </c>
      <c r="AI7" s="29">
        <f t="shared" si="1"/>
        <v>0</v>
      </c>
    </row>
    <row r="8" spans="1:35" s="14" customFormat="1" ht="19.350000000000001" customHeight="1">
      <c r="A8" s="36"/>
      <c r="B8" s="1" t="s">
        <v>28</v>
      </c>
      <c r="C8" s="13">
        <v>19320924914</v>
      </c>
      <c r="D8" s="13">
        <v>14787480159</v>
      </c>
      <c r="E8" s="13">
        <v>34108405073</v>
      </c>
      <c r="F8" s="13">
        <v>8571001117</v>
      </c>
      <c r="G8" s="13">
        <v>7800371398</v>
      </c>
      <c r="H8" s="13">
        <v>16371372515</v>
      </c>
      <c r="I8" s="13">
        <v>10639113198</v>
      </c>
      <c r="J8" s="13">
        <v>6900726550</v>
      </c>
      <c r="K8" s="13">
        <v>17539839748</v>
      </c>
      <c r="L8" s="13">
        <v>0</v>
      </c>
      <c r="M8" s="13">
        <v>0</v>
      </c>
      <c r="N8" s="13">
        <v>0</v>
      </c>
      <c r="O8" s="13">
        <v>59801511</v>
      </c>
      <c r="P8" s="13">
        <v>80106606</v>
      </c>
      <c r="Q8" s="13">
        <v>139908117</v>
      </c>
      <c r="R8" s="13">
        <v>0</v>
      </c>
      <c r="S8" s="13">
        <v>0</v>
      </c>
      <c r="T8" s="13">
        <v>0</v>
      </c>
      <c r="U8" s="13">
        <v>51009088</v>
      </c>
      <c r="V8" s="13">
        <v>6275605</v>
      </c>
      <c r="W8" s="13">
        <v>57284692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19320924914</v>
      </c>
      <c r="AE8" s="29">
        <f t="shared" si="0"/>
        <v>14787480159</v>
      </c>
      <c r="AF8" s="29">
        <f t="shared" si="0"/>
        <v>34108405072</v>
      </c>
      <c r="AG8" s="29">
        <f t="shared" si="1"/>
        <v>0</v>
      </c>
      <c r="AH8" s="29">
        <f t="shared" si="1"/>
        <v>0</v>
      </c>
      <c r="AI8" s="29">
        <f t="shared" si="1"/>
        <v>1</v>
      </c>
    </row>
    <row r="9" spans="1:35" ht="19.350000000000001" customHeight="1" thickBot="1">
      <c r="A9" s="15" t="s">
        <v>9</v>
      </c>
      <c r="B9" s="16"/>
      <c r="C9" s="17">
        <v>28295245634</v>
      </c>
      <c r="D9" s="17">
        <v>22899428491</v>
      </c>
      <c r="E9" s="17">
        <v>51194674125</v>
      </c>
      <c r="F9" s="17">
        <v>14231885284</v>
      </c>
      <c r="G9" s="17">
        <v>11905825002</v>
      </c>
      <c r="H9" s="17">
        <v>26137710287</v>
      </c>
      <c r="I9" s="17">
        <v>13576740693</v>
      </c>
      <c r="J9" s="17">
        <v>9760578142</v>
      </c>
      <c r="K9" s="17">
        <v>23337318835</v>
      </c>
      <c r="L9" s="17">
        <v>0</v>
      </c>
      <c r="M9" s="17">
        <v>0</v>
      </c>
      <c r="N9" s="17">
        <v>0</v>
      </c>
      <c r="O9" s="17">
        <v>224897808</v>
      </c>
      <c r="P9" s="17">
        <v>218521823</v>
      </c>
      <c r="Q9" s="17">
        <v>443419631</v>
      </c>
      <c r="R9" s="17">
        <v>0</v>
      </c>
      <c r="S9" s="17">
        <v>0</v>
      </c>
      <c r="T9" s="17">
        <v>0</v>
      </c>
      <c r="U9" s="17">
        <v>92169545</v>
      </c>
      <c r="V9" s="17">
        <v>566398355</v>
      </c>
      <c r="W9" s="17">
        <v>658567900</v>
      </c>
      <c r="X9" s="17">
        <v>40534956</v>
      </c>
      <c r="Y9" s="17">
        <v>0</v>
      </c>
      <c r="Z9" s="17">
        <v>40534956</v>
      </c>
      <c r="AA9" s="17">
        <v>129017348</v>
      </c>
      <c r="AB9" s="17">
        <v>448105168</v>
      </c>
      <c r="AC9" s="17">
        <v>577122516</v>
      </c>
      <c r="AD9" s="29">
        <f t="shared" si="0"/>
        <v>28295245634</v>
      </c>
      <c r="AE9" s="29">
        <f t="shared" si="0"/>
        <v>22899428490</v>
      </c>
      <c r="AF9" s="29">
        <f t="shared" si="0"/>
        <v>51194674125</v>
      </c>
      <c r="AG9" s="29">
        <f t="shared" si="1"/>
        <v>0</v>
      </c>
      <c r="AH9" s="29">
        <f t="shared" si="1"/>
        <v>1</v>
      </c>
      <c r="AI9" s="29">
        <f t="shared" si="1"/>
        <v>0</v>
      </c>
    </row>
    <row r="10" spans="1:35" s="14" customFormat="1" ht="19.350000000000001" customHeight="1">
      <c r="A10" s="34" t="s">
        <v>15</v>
      </c>
      <c r="B10" s="2" t="s">
        <v>27</v>
      </c>
      <c r="C10" s="13">
        <v>938071</v>
      </c>
      <c r="D10" s="13">
        <v>0</v>
      </c>
      <c r="E10" s="13">
        <v>938071</v>
      </c>
      <c r="F10" s="13">
        <v>938071</v>
      </c>
      <c r="G10" s="13">
        <v>0</v>
      </c>
      <c r="H10" s="13">
        <v>938071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938071</v>
      </c>
      <c r="AE10" s="29">
        <f t="shared" si="0"/>
        <v>0</v>
      </c>
      <c r="AF10" s="29">
        <f t="shared" si="0"/>
        <v>938071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14</v>
      </c>
      <c r="C11" s="13">
        <v>10574490</v>
      </c>
      <c r="D11" s="13">
        <v>5844374</v>
      </c>
      <c r="E11" s="13">
        <v>16418864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10574490</v>
      </c>
      <c r="V11" s="13">
        <v>5844374</v>
      </c>
      <c r="W11" s="13">
        <v>16418864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10574490</v>
      </c>
      <c r="AE11" s="29">
        <f t="shared" si="0"/>
        <v>5844374</v>
      </c>
      <c r="AF11" s="29">
        <f t="shared" si="0"/>
        <v>16418864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28</v>
      </c>
      <c r="C12" s="13">
        <v>67582730</v>
      </c>
      <c r="D12" s="13">
        <v>4501300</v>
      </c>
      <c r="E12" s="13">
        <v>72084030</v>
      </c>
      <c r="F12" s="13">
        <v>66570180</v>
      </c>
      <c r="G12" s="13">
        <v>4501300</v>
      </c>
      <c r="H12" s="13">
        <v>71071480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1012550</v>
      </c>
      <c r="V12" s="13">
        <v>0</v>
      </c>
      <c r="W12" s="13">
        <v>1012550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67582730</v>
      </c>
      <c r="AE12" s="29">
        <f t="shared" si="0"/>
        <v>4501300</v>
      </c>
      <c r="AF12" s="29">
        <f t="shared" si="0"/>
        <v>72084030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9</v>
      </c>
      <c r="B13" s="16"/>
      <c r="C13" s="17">
        <v>79095291</v>
      </c>
      <c r="D13" s="17">
        <v>10345674</v>
      </c>
      <c r="E13" s="17">
        <v>89440965</v>
      </c>
      <c r="F13" s="17">
        <v>67508251</v>
      </c>
      <c r="G13" s="17">
        <v>4501300</v>
      </c>
      <c r="H13" s="17">
        <v>72009551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11587040</v>
      </c>
      <c r="V13" s="17">
        <v>5844374</v>
      </c>
      <c r="W13" s="17">
        <v>17431414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79095291</v>
      </c>
      <c r="AE13" s="29">
        <f t="shared" si="0"/>
        <v>10345674</v>
      </c>
      <c r="AF13" s="29">
        <f t="shared" si="0"/>
        <v>89440965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16</v>
      </c>
      <c r="B14" s="2" t="s">
        <v>27</v>
      </c>
      <c r="C14" s="13">
        <v>6173754094</v>
      </c>
      <c r="D14" s="13">
        <v>8119346493</v>
      </c>
      <c r="E14" s="13">
        <v>14293100587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6173754094</v>
      </c>
      <c r="AB14" s="13">
        <v>8119346493</v>
      </c>
      <c r="AC14" s="13">
        <v>14293100587</v>
      </c>
      <c r="AD14" s="29">
        <f t="shared" si="0"/>
        <v>6173754094</v>
      </c>
      <c r="AE14" s="29">
        <f t="shared" si="0"/>
        <v>8119346493</v>
      </c>
      <c r="AF14" s="29">
        <f t="shared" si="0"/>
        <v>14293100587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14</v>
      </c>
      <c r="C15" s="13">
        <v>169714379</v>
      </c>
      <c r="D15" s="13">
        <v>1502795836</v>
      </c>
      <c r="E15" s="13">
        <v>1672510216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169714379</v>
      </c>
      <c r="AB15" s="13">
        <v>1502795836</v>
      </c>
      <c r="AC15" s="13">
        <v>1672510216</v>
      </c>
      <c r="AD15" s="29">
        <f t="shared" si="0"/>
        <v>169714379</v>
      </c>
      <c r="AE15" s="29">
        <f t="shared" si="0"/>
        <v>1502795836</v>
      </c>
      <c r="AF15" s="29">
        <f t="shared" si="0"/>
        <v>1672510216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28</v>
      </c>
      <c r="C16" s="13">
        <v>7661303734</v>
      </c>
      <c r="D16" s="13">
        <v>8934794581</v>
      </c>
      <c r="E16" s="13">
        <v>16596098315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7661303734</v>
      </c>
      <c r="AB16" s="13">
        <v>8934794581</v>
      </c>
      <c r="AC16" s="13">
        <v>16596098315</v>
      </c>
      <c r="AD16" s="29">
        <f t="shared" si="0"/>
        <v>7661303734</v>
      </c>
      <c r="AE16" s="29">
        <f t="shared" si="0"/>
        <v>8934794581</v>
      </c>
      <c r="AF16" s="29">
        <f t="shared" si="0"/>
        <v>16596098315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9</v>
      </c>
      <c r="B17" s="16"/>
      <c r="C17" s="17">
        <v>14004772208</v>
      </c>
      <c r="D17" s="17">
        <v>18556936911</v>
      </c>
      <c r="E17" s="17">
        <v>32561709118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14004772208</v>
      </c>
      <c r="AB17" s="17">
        <v>18556936911</v>
      </c>
      <c r="AC17" s="17">
        <v>32561709118</v>
      </c>
      <c r="AD17" s="29">
        <f t="shared" si="0"/>
        <v>14004772208</v>
      </c>
      <c r="AE17" s="29">
        <f t="shared" si="0"/>
        <v>18556936911</v>
      </c>
      <c r="AF17" s="29">
        <f t="shared" si="0"/>
        <v>32561709118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17</v>
      </c>
      <c r="B18" s="2" t="s">
        <v>27</v>
      </c>
      <c r="C18" s="13">
        <v>41034891</v>
      </c>
      <c r="D18" s="13">
        <v>42533609</v>
      </c>
      <c r="E18" s="13">
        <v>83568500</v>
      </c>
      <c r="F18" s="13">
        <v>19292449</v>
      </c>
      <c r="G18" s="13">
        <v>33182877</v>
      </c>
      <c r="H18" s="13">
        <v>52475326</v>
      </c>
      <c r="I18" s="13">
        <v>1441678</v>
      </c>
      <c r="J18" s="13">
        <v>0</v>
      </c>
      <c r="K18" s="13">
        <v>1441678</v>
      </c>
      <c r="L18" s="13">
        <v>0</v>
      </c>
      <c r="M18" s="13">
        <v>0</v>
      </c>
      <c r="N18" s="13">
        <v>0</v>
      </c>
      <c r="O18" s="13">
        <v>493646</v>
      </c>
      <c r="P18" s="13">
        <v>665928</v>
      </c>
      <c r="Q18" s="13">
        <v>1159574</v>
      </c>
      <c r="R18" s="13">
        <v>0</v>
      </c>
      <c r="S18" s="13">
        <v>0</v>
      </c>
      <c r="T18" s="13">
        <v>0</v>
      </c>
      <c r="U18" s="13">
        <v>19701787</v>
      </c>
      <c r="V18" s="13">
        <v>8527277</v>
      </c>
      <c r="W18" s="13">
        <v>28229064</v>
      </c>
      <c r="X18" s="13">
        <v>0</v>
      </c>
      <c r="Y18" s="13">
        <v>0</v>
      </c>
      <c r="Z18" s="13">
        <v>0</v>
      </c>
      <c r="AA18" s="13">
        <v>105331</v>
      </c>
      <c r="AB18" s="13">
        <v>157527</v>
      </c>
      <c r="AC18" s="13">
        <v>262858</v>
      </c>
      <c r="AD18" s="29">
        <f t="shared" si="0"/>
        <v>41034891</v>
      </c>
      <c r="AE18" s="29">
        <f t="shared" si="0"/>
        <v>42533609</v>
      </c>
      <c r="AF18" s="29">
        <f t="shared" si="0"/>
        <v>83568500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14</v>
      </c>
      <c r="C19" s="13">
        <v>65520970</v>
      </c>
      <c r="D19" s="13">
        <v>199757820</v>
      </c>
      <c r="E19" s="13">
        <v>265278790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27722470</v>
      </c>
      <c r="V19" s="13">
        <v>7644153</v>
      </c>
      <c r="W19" s="13">
        <v>35366623</v>
      </c>
      <c r="X19" s="13">
        <v>37798500</v>
      </c>
      <c r="Y19" s="13">
        <v>192113667</v>
      </c>
      <c r="Z19" s="13">
        <v>229912167</v>
      </c>
      <c r="AA19" s="13">
        <v>0</v>
      </c>
      <c r="AB19" s="13">
        <v>0</v>
      </c>
      <c r="AC19" s="13">
        <v>0</v>
      </c>
      <c r="AD19" s="29">
        <f t="shared" si="0"/>
        <v>65520970</v>
      </c>
      <c r="AE19" s="29">
        <f t="shared" si="0"/>
        <v>199757820</v>
      </c>
      <c r="AF19" s="29">
        <f t="shared" si="0"/>
        <v>265278790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28</v>
      </c>
      <c r="C20" s="13">
        <v>958960956</v>
      </c>
      <c r="D20" s="13">
        <v>447429473</v>
      </c>
      <c r="E20" s="13">
        <v>1406390429</v>
      </c>
      <c r="F20" s="13">
        <v>158475711</v>
      </c>
      <c r="G20" s="13">
        <v>225938318</v>
      </c>
      <c r="H20" s="13">
        <v>384414028</v>
      </c>
      <c r="I20" s="13">
        <v>78860751</v>
      </c>
      <c r="J20" s="13">
        <v>90611843</v>
      </c>
      <c r="K20" s="13">
        <v>169472594</v>
      </c>
      <c r="L20" s="13">
        <v>0</v>
      </c>
      <c r="M20" s="13">
        <v>0</v>
      </c>
      <c r="N20" s="13">
        <v>0</v>
      </c>
      <c r="O20" s="13">
        <v>5748314</v>
      </c>
      <c r="P20" s="13">
        <v>15876723</v>
      </c>
      <c r="Q20" s="13">
        <v>21625037</v>
      </c>
      <c r="R20" s="13">
        <v>0</v>
      </c>
      <c r="S20" s="13">
        <v>0</v>
      </c>
      <c r="T20" s="13">
        <v>0</v>
      </c>
      <c r="U20" s="13">
        <v>715876180</v>
      </c>
      <c r="V20" s="13">
        <v>115002590</v>
      </c>
      <c r="W20" s="13">
        <v>830878770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958960956</v>
      </c>
      <c r="AE20" s="29">
        <f t="shared" si="0"/>
        <v>447429474</v>
      </c>
      <c r="AF20" s="29">
        <f t="shared" si="0"/>
        <v>1406390429</v>
      </c>
      <c r="AG20" s="29">
        <f t="shared" si="1"/>
        <v>0</v>
      </c>
      <c r="AH20" s="29">
        <f t="shared" si="1"/>
        <v>-1</v>
      </c>
      <c r="AI20" s="29">
        <f t="shared" si="1"/>
        <v>0</v>
      </c>
    </row>
    <row r="21" spans="1:35" ht="19.350000000000001" customHeight="1" thickBot="1">
      <c r="A21" s="15" t="s">
        <v>9</v>
      </c>
      <c r="B21" s="16"/>
      <c r="C21" s="17">
        <v>1065516816</v>
      </c>
      <c r="D21" s="17">
        <v>689720902</v>
      </c>
      <c r="E21" s="17">
        <v>1755237718</v>
      </c>
      <c r="F21" s="17">
        <v>177768160</v>
      </c>
      <c r="G21" s="17">
        <v>259121195</v>
      </c>
      <c r="H21" s="17">
        <v>436889354</v>
      </c>
      <c r="I21" s="17">
        <v>80302429</v>
      </c>
      <c r="J21" s="17">
        <v>90611843</v>
      </c>
      <c r="K21" s="17">
        <v>170914272</v>
      </c>
      <c r="L21" s="17">
        <v>0</v>
      </c>
      <c r="M21" s="17">
        <v>0</v>
      </c>
      <c r="N21" s="17">
        <v>0</v>
      </c>
      <c r="O21" s="17">
        <v>6241960</v>
      </c>
      <c r="P21" s="17">
        <v>16542651</v>
      </c>
      <c r="Q21" s="17">
        <v>22784611</v>
      </c>
      <c r="R21" s="17">
        <v>0</v>
      </c>
      <c r="S21" s="17">
        <v>0</v>
      </c>
      <c r="T21" s="17">
        <v>0</v>
      </c>
      <c r="U21" s="17">
        <v>763300436</v>
      </c>
      <c r="V21" s="17">
        <v>131174020</v>
      </c>
      <c r="W21" s="17">
        <v>894474456</v>
      </c>
      <c r="X21" s="17">
        <v>37798500</v>
      </c>
      <c r="Y21" s="17">
        <v>192113667</v>
      </c>
      <c r="Z21" s="17">
        <v>229912167</v>
      </c>
      <c r="AA21" s="17">
        <v>105331</v>
      </c>
      <c r="AB21" s="17">
        <v>157527</v>
      </c>
      <c r="AC21" s="17">
        <v>262858</v>
      </c>
      <c r="AD21" s="29">
        <f t="shared" si="0"/>
        <v>1065516816</v>
      </c>
      <c r="AE21" s="29">
        <f t="shared" si="0"/>
        <v>689720903</v>
      </c>
      <c r="AF21" s="29">
        <f t="shared" si="0"/>
        <v>1755237718</v>
      </c>
      <c r="AG21" s="29">
        <f t="shared" si="1"/>
        <v>0</v>
      </c>
      <c r="AH21" s="29">
        <f t="shared" si="1"/>
        <v>-1</v>
      </c>
      <c r="AI21" s="29">
        <f t="shared" si="1"/>
        <v>0</v>
      </c>
    </row>
    <row r="22" spans="1:35" s="14" customFormat="1" ht="19.350000000000001" customHeight="1">
      <c r="A22" s="34" t="s">
        <v>18</v>
      </c>
      <c r="B22" s="2" t="s">
        <v>27</v>
      </c>
      <c r="C22" s="13">
        <v>20202839</v>
      </c>
      <c r="D22" s="13">
        <v>102735340</v>
      </c>
      <c r="E22" s="13">
        <v>122938179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20202839</v>
      </c>
      <c r="AB22" s="13">
        <v>102735340</v>
      </c>
      <c r="AC22" s="13">
        <v>122938179</v>
      </c>
      <c r="AD22" s="29">
        <f t="shared" ref="AD22:AF85" si="2">F22+I22+L22+O22+R22+U22+X22+AA22</f>
        <v>20202839</v>
      </c>
      <c r="AE22" s="29">
        <f t="shared" si="2"/>
        <v>102735340</v>
      </c>
      <c r="AF22" s="29">
        <f t="shared" si="2"/>
        <v>122938179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14</v>
      </c>
      <c r="C23" s="13">
        <v>66040</v>
      </c>
      <c r="D23" s="13">
        <v>119821501</v>
      </c>
      <c r="E23" s="13">
        <v>119887541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66040</v>
      </c>
      <c r="AB23" s="13">
        <v>119821501</v>
      </c>
      <c r="AC23" s="13">
        <v>119887541</v>
      </c>
      <c r="AD23" s="29">
        <f t="shared" si="2"/>
        <v>66040</v>
      </c>
      <c r="AE23" s="29">
        <f t="shared" si="2"/>
        <v>119821501</v>
      </c>
      <c r="AF23" s="29">
        <f t="shared" si="2"/>
        <v>119887541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0</v>
      </c>
      <c r="AF24" s="29">
        <f t="shared" si="2"/>
        <v>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9</v>
      </c>
      <c r="B25" s="16"/>
      <c r="C25" s="17">
        <v>20268879</v>
      </c>
      <c r="D25" s="17">
        <v>222556841</v>
      </c>
      <c r="E25" s="17">
        <v>242825720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20268879</v>
      </c>
      <c r="AB25" s="17">
        <v>222556841</v>
      </c>
      <c r="AC25" s="17">
        <v>242825720</v>
      </c>
      <c r="AD25" s="29">
        <f t="shared" si="2"/>
        <v>20268879</v>
      </c>
      <c r="AE25" s="29">
        <f t="shared" si="2"/>
        <v>222556841</v>
      </c>
      <c r="AF25" s="29">
        <f t="shared" si="2"/>
        <v>242825720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19</v>
      </c>
      <c r="B26" s="2" t="s">
        <v>27</v>
      </c>
      <c r="C26" s="13">
        <v>4299943</v>
      </c>
      <c r="D26" s="13">
        <v>2407920</v>
      </c>
      <c r="E26" s="13">
        <v>6707863</v>
      </c>
      <c r="F26" s="13">
        <v>1937096</v>
      </c>
      <c r="G26" s="13">
        <v>2407920</v>
      </c>
      <c r="H26" s="13">
        <v>4345016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2362847</v>
      </c>
      <c r="V26" s="13">
        <v>0</v>
      </c>
      <c r="W26" s="13">
        <v>2362847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4299943</v>
      </c>
      <c r="AE26" s="29">
        <f t="shared" si="2"/>
        <v>2407920</v>
      </c>
      <c r="AF26" s="29">
        <f t="shared" si="2"/>
        <v>6707863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14</v>
      </c>
      <c r="C27" s="13">
        <v>19446872</v>
      </c>
      <c r="D27" s="13">
        <v>169221150</v>
      </c>
      <c r="E27" s="13">
        <v>188668022</v>
      </c>
      <c r="F27" s="13">
        <v>12762688</v>
      </c>
      <c r="G27" s="13">
        <v>0</v>
      </c>
      <c r="H27" s="13">
        <v>12762688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6684184</v>
      </c>
      <c r="V27" s="13">
        <v>169221150</v>
      </c>
      <c r="W27" s="13">
        <v>175905334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19446872</v>
      </c>
      <c r="AE27" s="29">
        <f t="shared" si="2"/>
        <v>169221150</v>
      </c>
      <c r="AF27" s="29">
        <f t="shared" si="2"/>
        <v>188668022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28</v>
      </c>
      <c r="C28" s="13">
        <v>607331029</v>
      </c>
      <c r="D28" s="13">
        <v>447852910</v>
      </c>
      <c r="E28" s="13">
        <v>1055183939</v>
      </c>
      <c r="F28" s="13">
        <v>345615386</v>
      </c>
      <c r="G28" s="13">
        <v>182290010</v>
      </c>
      <c r="H28" s="13">
        <v>527905396</v>
      </c>
      <c r="I28" s="13">
        <v>261715643</v>
      </c>
      <c r="J28" s="13">
        <v>265562900</v>
      </c>
      <c r="K28" s="13">
        <v>527278543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607331029</v>
      </c>
      <c r="AE28" s="29">
        <f t="shared" si="2"/>
        <v>447852910</v>
      </c>
      <c r="AF28" s="29">
        <f t="shared" si="2"/>
        <v>1055183939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9</v>
      </c>
      <c r="B29" s="16"/>
      <c r="C29" s="17">
        <v>631077843</v>
      </c>
      <c r="D29" s="17">
        <v>619481980</v>
      </c>
      <c r="E29" s="17">
        <v>1250559824</v>
      </c>
      <c r="F29" s="17">
        <v>360315169</v>
      </c>
      <c r="G29" s="17">
        <v>184697930</v>
      </c>
      <c r="H29" s="17">
        <v>545013100</v>
      </c>
      <c r="I29" s="17">
        <v>261715643</v>
      </c>
      <c r="J29" s="17">
        <v>265562900</v>
      </c>
      <c r="K29" s="17">
        <v>527278543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9047031</v>
      </c>
      <c r="V29" s="17">
        <v>169221150</v>
      </c>
      <c r="W29" s="17">
        <v>178268181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631077843</v>
      </c>
      <c r="AE29" s="29">
        <f t="shared" si="2"/>
        <v>619481980</v>
      </c>
      <c r="AF29" s="29">
        <f t="shared" si="2"/>
        <v>1250559824</v>
      </c>
      <c r="AG29" s="29">
        <f t="shared" si="1"/>
        <v>0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20</v>
      </c>
      <c r="B30" s="2" t="s">
        <v>27</v>
      </c>
      <c r="C30" s="13">
        <v>0</v>
      </c>
      <c r="D30" s="13">
        <v>1671683</v>
      </c>
      <c r="E30" s="13">
        <v>1671683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1671683</v>
      </c>
      <c r="Z30" s="13">
        <v>1671683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1671683</v>
      </c>
      <c r="AF30" s="29">
        <f t="shared" si="2"/>
        <v>1671683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14</v>
      </c>
      <c r="C31" s="13">
        <v>60544500</v>
      </c>
      <c r="D31" s="13">
        <v>18022834</v>
      </c>
      <c r="E31" s="13">
        <v>78567334</v>
      </c>
      <c r="F31" s="13">
        <v>0</v>
      </c>
      <c r="G31" s="13">
        <v>2977693</v>
      </c>
      <c r="H31" s="13">
        <v>2977693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60544500</v>
      </c>
      <c r="Y31" s="13">
        <v>15045141</v>
      </c>
      <c r="Z31" s="13">
        <v>75589641</v>
      </c>
      <c r="AA31" s="13">
        <v>0</v>
      </c>
      <c r="AB31" s="13">
        <v>0</v>
      </c>
      <c r="AC31" s="13">
        <v>0</v>
      </c>
      <c r="AD31" s="29">
        <f t="shared" si="2"/>
        <v>60544500</v>
      </c>
      <c r="AE31" s="29">
        <f t="shared" si="2"/>
        <v>18022834</v>
      </c>
      <c r="AF31" s="29">
        <f t="shared" si="2"/>
        <v>78567334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28</v>
      </c>
      <c r="C32" s="13">
        <v>291955564</v>
      </c>
      <c r="D32" s="13">
        <v>166405610</v>
      </c>
      <c r="E32" s="13">
        <v>458361174</v>
      </c>
      <c r="F32" s="13">
        <v>224657902</v>
      </c>
      <c r="G32" s="13">
        <v>166405610</v>
      </c>
      <c r="H32" s="13">
        <v>391063512</v>
      </c>
      <c r="I32" s="13">
        <v>65391239</v>
      </c>
      <c r="J32" s="13">
        <v>0</v>
      </c>
      <c r="K32" s="13">
        <v>65391239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1906423</v>
      </c>
      <c r="S32" s="13">
        <v>0</v>
      </c>
      <c r="T32" s="13">
        <v>1906423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291955564</v>
      </c>
      <c r="AE32" s="29">
        <f t="shared" si="2"/>
        <v>166405610</v>
      </c>
      <c r="AF32" s="29">
        <f t="shared" si="2"/>
        <v>458361174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9</v>
      </c>
      <c r="B33" s="16"/>
      <c r="C33" s="17">
        <v>352500064</v>
      </c>
      <c r="D33" s="17">
        <v>186100127</v>
      </c>
      <c r="E33" s="17">
        <v>538600191</v>
      </c>
      <c r="F33" s="17">
        <v>224657902</v>
      </c>
      <c r="G33" s="17">
        <v>169383303</v>
      </c>
      <c r="H33" s="17">
        <v>394041205</v>
      </c>
      <c r="I33" s="17">
        <v>65391239</v>
      </c>
      <c r="J33" s="17">
        <v>0</v>
      </c>
      <c r="K33" s="17">
        <v>65391239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1906423</v>
      </c>
      <c r="S33" s="17">
        <v>0</v>
      </c>
      <c r="T33" s="17">
        <v>1906423</v>
      </c>
      <c r="U33" s="17">
        <v>0</v>
      </c>
      <c r="V33" s="17">
        <v>0</v>
      </c>
      <c r="W33" s="17">
        <v>0</v>
      </c>
      <c r="X33" s="17">
        <v>60544500</v>
      </c>
      <c r="Y33" s="17">
        <v>16716824</v>
      </c>
      <c r="Z33" s="17">
        <v>77261324</v>
      </c>
      <c r="AA33" s="17">
        <v>0</v>
      </c>
      <c r="AB33" s="17">
        <v>0</v>
      </c>
      <c r="AC33" s="17">
        <v>0</v>
      </c>
      <c r="AD33" s="29">
        <f t="shared" si="2"/>
        <v>352500064</v>
      </c>
      <c r="AE33" s="29">
        <f t="shared" si="2"/>
        <v>186100127</v>
      </c>
      <c r="AF33" s="29">
        <f t="shared" si="2"/>
        <v>538600191</v>
      </c>
      <c r="AG33" s="29">
        <f t="shared" si="1"/>
        <v>0</v>
      </c>
      <c r="AH33" s="29">
        <f t="shared" si="1"/>
        <v>0</v>
      </c>
      <c r="AI33" s="29">
        <f t="shared" si="1"/>
        <v>0</v>
      </c>
    </row>
    <row r="34" spans="1:35" s="14" customFormat="1" ht="19.350000000000001" customHeight="1">
      <c r="A34" s="34" t="s">
        <v>39</v>
      </c>
      <c r="B34" s="2" t="s">
        <v>27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14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29">
        <f t="shared" si="2"/>
        <v>0</v>
      </c>
      <c r="AE35" s="29">
        <f t="shared" si="2"/>
        <v>0</v>
      </c>
      <c r="AF35" s="29">
        <f t="shared" si="2"/>
        <v>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28</v>
      </c>
      <c r="C36" s="13">
        <v>63669728</v>
      </c>
      <c r="D36" s="13">
        <v>3206379</v>
      </c>
      <c r="E36" s="13">
        <v>66876107</v>
      </c>
      <c r="F36" s="13">
        <v>63669728</v>
      </c>
      <c r="G36" s="13">
        <v>3206379</v>
      </c>
      <c r="H36" s="13">
        <v>66876107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63669728</v>
      </c>
      <c r="AE36" s="29">
        <f t="shared" si="2"/>
        <v>3206379</v>
      </c>
      <c r="AF36" s="29">
        <f t="shared" si="2"/>
        <v>66876107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9</v>
      </c>
      <c r="B37" s="16"/>
      <c r="C37" s="17">
        <v>63669728</v>
      </c>
      <c r="D37" s="17">
        <v>3206379</v>
      </c>
      <c r="E37" s="17">
        <v>66876107</v>
      </c>
      <c r="F37" s="17">
        <v>63669728</v>
      </c>
      <c r="G37" s="17">
        <v>3206379</v>
      </c>
      <c r="H37" s="17">
        <v>66876107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29">
        <f t="shared" si="2"/>
        <v>63669728</v>
      </c>
      <c r="AE37" s="29">
        <f t="shared" si="2"/>
        <v>3206379</v>
      </c>
      <c r="AF37" s="29">
        <f t="shared" si="2"/>
        <v>66876107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40</v>
      </c>
      <c r="B38" s="2" t="s">
        <v>27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14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28</v>
      </c>
      <c r="C40" s="13">
        <v>21733485</v>
      </c>
      <c r="D40" s="13">
        <v>45999638</v>
      </c>
      <c r="E40" s="13">
        <v>67733123</v>
      </c>
      <c r="F40" s="13">
        <v>21733485</v>
      </c>
      <c r="G40" s="13">
        <v>26845793</v>
      </c>
      <c r="H40" s="13">
        <v>48579278</v>
      </c>
      <c r="I40" s="13">
        <v>0</v>
      </c>
      <c r="J40" s="13">
        <v>19153845</v>
      </c>
      <c r="K40" s="13">
        <v>19153845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21733485</v>
      </c>
      <c r="AE40" s="29">
        <f t="shared" si="2"/>
        <v>45999638</v>
      </c>
      <c r="AF40" s="29">
        <f t="shared" si="2"/>
        <v>67733123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9</v>
      </c>
      <c r="B41" s="16"/>
      <c r="C41" s="17">
        <v>21733485</v>
      </c>
      <c r="D41" s="17">
        <v>45999638</v>
      </c>
      <c r="E41" s="17">
        <v>67733123</v>
      </c>
      <c r="F41" s="17">
        <v>21733485</v>
      </c>
      <c r="G41" s="17">
        <v>26845793</v>
      </c>
      <c r="H41" s="17">
        <v>48579278</v>
      </c>
      <c r="I41" s="17">
        <v>0</v>
      </c>
      <c r="J41" s="17">
        <v>19153845</v>
      </c>
      <c r="K41" s="17">
        <v>19153845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21733485</v>
      </c>
      <c r="AE41" s="29">
        <f t="shared" si="2"/>
        <v>45999638</v>
      </c>
      <c r="AF41" s="29">
        <f t="shared" si="2"/>
        <v>67733123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41</v>
      </c>
      <c r="B42" s="2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14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28</v>
      </c>
      <c r="C44" s="13">
        <v>17121911</v>
      </c>
      <c r="D44" s="13">
        <v>80824895</v>
      </c>
      <c r="E44" s="13">
        <v>97946806</v>
      </c>
      <c r="F44" s="13">
        <v>17121911</v>
      </c>
      <c r="G44" s="13">
        <v>80824895</v>
      </c>
      <c r="H44" s="13">
        <v>97946806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17121911</v>
      </c>
      <c r="AE44" s="29">
        <f t="shared" si="2"/>
        <v>80824895</v>
      </c>
      <c r="AF44" s="29">
        <f t="shared" si="2"/>
        <v>97946806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9</v>
      </c>
      <c r="B45" s="16"/>
      <c r="C45" s="17">
        <v>17121911</v>
      </c>
      <c r="D45" s="17">
        <v>80824895</v>
      </c>
      <c r="E45" s="17">
        <v>97946806</v>
      </c>
      <c r="F45" s="17">
        <v>17121911</v>
      </c>
      <c r="G45" s="17">
        <v>80824895</v>
      </c>
      <c r="H45" s="17">
        <v>97946806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17121911</v>
      </c>
      <c r="AE45" s="29">
        <f t="shared" si="2"/>
        <v>80824895</v>
      </c>
      <c r="AF45" s="29">
        <f t="shared" si="2"/>
        <v>97946806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42</v>
      </c>
      <c r="B46" s="2" t="s">
        <v>27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14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0</v>
      </c>
      <c r="AF47" s="29">
        <f t="shared" si="2"/>
        <v>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28</v>
      </c>
      <c r="C48" s="13">
        <v>86304513</v>
      </c>
      <c r="D48" s="13">
        <v>0</v>
      </c>
      <c r="E48" s="13">
        <v>86304513</v>
      </c>
      <c r="F48" s="13">
        <v>85524374</v>
      </c>
      <c r="G48" s="13">
        <v>0</v>
      </c>
      <c r="H48" s="13">
        <v>85524374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780140</v>
      </c>
      <c r="V48" s="13">
        <v>0</v>
      </c>
      <c r="W48" s="13">
        <v>780140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86304514</v>
      </c>
      <c r="AE48" s="29">
        <f t="shared" si="2"/>
        <v>0</v>
      </c>
      <c r="AF48" s="29">
        <f t="shared" si="2"/>
        <v>86304514</v>
      </c>
      <c r="AG48" s="29">
        <f t="shared" si="1"/>
        <v>-1</v>
      </c>
      <c r="AH48" s="29">
        <f t="shared" si="1"/>
        <v>0</v>
      </c>
      <c r="AI48" s="29">
        <f t="shared" si="1"/>
        <v>-1</v>
      </c>
    </row>
    <row r="49" spans="1:35" ht="19.350000000000001" customHeight="1" thickBot="1">
      <c r="A49" s="15" t="s">
        <v>9</v>
      </c>
      <c r="B49" s="16"/>
      <c r="C49" s="17">
        <v>86304513</v>
      </c>
      <c r="D49" s="17">
        <v>0</v>
      </c>
      <c r="E49" s="17">
        <v>86304513</v>
      </c>
      <c r="F49" s="17">
        <v>85524374</v>
      </c>
      <c r="G49" s="17">
        <v>0</v>
      </c>
      <c r="H49" s="17">
        <v>85524374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780140</v>
      </c>
      <c r="V49" s="17">
        <v>0</v>
      </c>
      <c r="W49" s="17">
        <v>780140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86304514</v>
      </c>
      <c r="AE49" s="29">
        <f t="shared" si="2"/>
        <v>0</v>
      </c>
      <c r="AF49" s="29">
        <f t="shared" si="2"/>
        <v>86304514</v>
      </c>
      <c r="AG49" s="29">
        <f t="shared" si="1"/>
        <v>-1</v>
      </c>
      <c r="AH49" s="29">
        <f t="shared" si="1"/>
        <v>0</v>
      </c>
      <c r="AI49" s="29">
        <f t="shared" si="1"/>
        <v>-1</v>
      </c>
    </row>
    <row r="50" spans="1:35" s="14" customFormat="1" ht="19.350000000000001" customHeight="1">
      <c r="A50" s="34" t="s">
        <v>43</v>
      </c>
      <c r="B50" s="2" t="s">
        <v>27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14</v>
      </c>
      <c r="C51" s="13">
        <v>0</v>
      </c>
      <c r="D51" s="13">
        <v>6720093</v>
      </c>
      <c r="E51" s="13">
        <v>6720093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6720093</v>
      </c>
      <c r="W51" s="13">
        <v>6720093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6720093</v>
      </c>
      <c r="AF51" s="29">
        <f t="shared" si="2"/>
        <v>6720093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28</v>
      </c>
      <c r="C52" s="13">
        <v>68960626</v>
      </c>
      <c r="D52" s="13">
        <v>186191083</v>
      </c>
      <c r="E52" s="13">
        <v>255151708</v>
      </c>
      <c r="F52" s="13">
        <v>68960626</v>
      </c>
      <c r="G52" s="13">
        <v>185825280</v>
      </c>
      <c r="H52" s="13">
        <v>254785905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365803</v>
      </c>
      <c r="W52" s="13">
        <v>365803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68960626</v>
      </c>
      <c r="AE52" s="29">
        <f t="shared" si="2"/>
        <v>186191083</v>
      </c>
      <c r="AF52" s="29">
        <f t="shared" si="2"/>
        <v>255151708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9</v>
      </c>
      <c r="B53" s="16"/>
      <c r="C53" s="17">
        <v>68960626</v>
      </c>
      <c r="D53" s="17">
        <v>192911176</v>
      </c>
      <c r="E53" s="17">
        <v>261871802</v>
      </c>
      <c r="F53" s="17">
        <v>68960626</v>
      </c>
      <c r="G53" s="17">
        <v>185825280</v>
      </c>
      <c r="H53" s="17">
        <v>254785905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7085897</v>
      </c>
      <c r="W53" s="17">
        <v>7085897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68960626</v>
      </c>
      <c r="AE53" s="29">
        <f t="shared" si="2"/>
        <v>192911177</v>
      </c>
      <c r="AF53" s="29">
        <f t="shared" si="2"/>
        <v>261871802</v>
      </c>
      <c r="AG53" s="29">
        <f t="shared" si="1"/>
        <v>0</v>
      </c>
      <c r="AH53" s="29">
        <f t="shared" si="1"/>
        <v>-1</v>
      </c>
      <c r="AI53" s="29">
        <f t="shared" si="1"/>
        <v>0</v>
      </c>
    </row>
    <row r="54" spans="1:35" s="14" customFormat="1" ht="19.350000000000001" customHeight="1">
      <c r="A54" s="34" t="s">
        <v>21</v>
      </c>
      <c r="B54" s="2" t="s">
        <v>27</v>
      </c>
      <c r="C54" s="13">
        <v>2386972124</v>
      </c>
      <c r="D54" s="13">
        <v>2128485326</v>
      </c>
      <c r="E54" s="13">
        <v>4515457449</v>
      </c>
      <c r="F54" s="13">
        <v>1745397057</v>
      </c>
      <c r="G54" s="13">
        <v>1749381581</v>
      </c>
      <c r="H54" s="13">
        <v>3494778638</v>
      </c>
      <c r="I54" s="13">
        <v>470029327</v>
      </c>
      <c r="J54" s="13">
        <v>175821324</v>
      </c>
      <c r="K54" s="13">
        <v>645850651</v>
      </c>
      <c r="L54" s="13">
        <v>19399832</v>
      </c>
      <c r="M54" s="13">
        <v>18268119</v>
      </c>
      <c r="N54" s="13">
        <v>37667951</v>
      </c>
      <c r="O54" s="13">
        <v>3390238</v>
      </c>
      <c r="P54" s="13">
        <v>0</v>
      </c>
      <c r="Q54" s="13">
        <v>3390238</v>
      </c>
      <c r="R54" s="13">
        <v>999964</v>
      </c>
      <c r="S54" s="13">
        <v>386657</v>
      </c>
      <c r="T54" s="13">
        <v>1386621</v>
      </c>
      <c r="U54" s="13">
        <v>106336445</v>
      </c>
      <c r="V54" s="13">
        <v>35515177</v>
      </c>
      <c r="W54" s="13">
        <v>141851622</v>
      </c>
      <c r="X54" s="13">
        <v>0</v>
      </c>
      <c r="Y54" s="13">
        <v>3056690</v>
      </c>
      <c r="Z54" s="13">
        <v>3056690</v>
      </c>
      <c r="AA54" s="13">
        <v>41419262</v>
      </c>
      <c r="AB54" s="13">
        <v>146055777</v>
      </c>
      <c r="AC54" s="13">
        <v>187475039</v>
      </c>
      <c r="AD54" s="29">
        <f t="shared" si="2"/>
        <v>2386972125</v>
      </c>
      <c r="AE54" s="29">
        <f t="shared" si="2"/>
        <v>2128485325</v>
      </c>
      <c r="AF54" s="29">
        <f t="shared" si="2"/>
        <v>4515457450</v>
      </c>
      <c r="AG54" s="29">
        <f t="shared" si="1"/>
        <v>-1</v>
      </c>
      <c r="AH54" s="29">
        <f t="shared" si="1"/>
        <v>1</v>
      </c>
      <c r="AI54" s="29">
        <f t="shared" si="1"/>
        <v>-1</v>
      </c>
    </row>
    <row r="55" spans="1:35" s="14" customFormat="1" ht="19.350000000000001" customHeight="1">
      <c r="A55" s="35"/>
      <c r="B55" s="1" t="s">
        <v>14</v>
      </c>
      <c r="C55" s="13">
        <v>1065144535</v>
      </c>
      <c r="D55" s="13">
        <v>667140155</v>
      </c>
      <c r="E55" s="13">
        <v>1732284690</v>
      </c>
      <c r="F55" s="13">
        <v>461004270</v>
      </c>
      <c r="G55" s="13">
        <v>351007237</v>
      </c>
      <c r="H55" s="13">
        <v>812011507</v>
      </c>
      <c r="I55" s="13">
        <v>77951700</v>
      </c>
      <c r="J55" s="13">
        <v>169053748</v>
      </c>
      <c r="K55" s="13">
        <v>247005448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467889950</v>
      </c>
      <c r="V55" s="13">
        <v>132329800</v>
      </c>
      <c r="W55" s="13">
        <v>600219750</v>
      </c>
      <c r="X55" s="13">
        <v>56399732</v>
      </c>
      <c r="Y55" s="13">
        <v>0</v>
      </c>
      <c r="Z55" s="13">
        <v>56399732</v>
      </c>
      <c r="AA55" s="13">
        <v>1898883</v>
      </c>
      <c r="AB55" s="13">
        <v>14749370</v>
      </c>
      <c r="AC55" s="13">
        <v>16648253</v>
      </c>
      <c r="AD55" s="29">
        <f t="shared" si="2"/>
        <v>1065144535</v>
      </c>
      <c r="AE55" s="29">
        <f t="shared" si="2"/>
        <v>667140155</v>
      </c>
      <c r="AF55" s="29">
        <f t="shared" si="2"/>
        <v>1732284690</v>
      </c>
      <c r="AG55" s="29">
        <f t="shared" si="1"/>
        <v>0</v>
      </c>
      <c r="AH55" s="29">
        <f t="shared" si="1"/>
        <v>0</v>
      </c>
      <c r="AI55" s="29">
        <f t="shared" si="1"/>
        <v>0</v>
      </c>
    </row>
    <row r="56" spans="1:35" s="14" customFormat="1" ht="19.350000000000001" customHeight="1">
      <c r="A56" s="36"/>
      <c r="B56" s="1" t="s">
        <v>28</v>
      </c>
      <c r="C56" s="13">
        <v>12519737141</v>
      </c>
      <c r="D56" s="13">
        <v>4167772716</v>
      </c>
      <c r="E56" s="13">
        <v>16687509857</v>
      </c>
      <c r="F56" s="13">
        <v>6693560114</v>
      </c>
      <c r="G56" s="13">
        <v>2879472231</v>
      </c>
      <c r="H56" s="13">
        <v>9573032344</v>
      </c>
      <c r="I56" s="13">
        <v>2402868462</v>
      </c>
      <c r="J56" s="13">
        <v>1053993744</v>
      </c>
      <c r="K56" s="13">
        <v>3456862206</v>
      </c>
      <c r="L56" s="13">
        <v>1404088</v>
      </c>
      <c r="M56" s="13">
        <v>1296477</v>
      </c>
      <c r="N56" s="13">
        <v>2700564</v>
      </c>
      <c r="O56" s="13">
        <v>0</v>
      </c>
      <c r="P56" s="13">
        <v>0</v>
      </c>
      <c r="Q56" s="13">
        <v>0</v>
      </c>
      <c r="R56" s="13">
        <v>40910433</v>
      </c>
      <c r="S56" s="13">
        <v>1667188</v>
      </c>
      <c r="T56" s="13">
        <v>42577621</v>
      </c>
      <c r="U56" s="13">
        <v>3380994045</v>
      </c>
      <c r="V56" s="13">
        <v>231343077</v>
      </c>
      <c r="W56" s="13">
        <v>3612337121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29">
        <f t="shared" si="2"/>
        <v>12519737142</v>
      </c>
      <c r="AE56" s="29">
        <f t="shared" si="2"/>
        <v>4167772717</v>
      </c>
      <c r="AF56" s="29">
        <f t="shared" si="2"/>
        <v>16687509856</v>
      </c>
      <c r="AG56" s="29">
        <f t="shared" si="1"/>
        <v>-1</v>
      </c>
      <c r="AH56" s="29">
        <f t="shared" si="1"/>
        <v>-1</v>
      </c>
      <c r="AI56" s="29">
        <f t="shared" si="1"/>
        <v>1</v>
      </c>
    </row>
    <row r="57" spans="1:35" ht="19.350000000000001" customHeight="1" thickBot="1">
      <c r="A57" s="15" t="s">
        <v>9</v>
      </c>
      <c r="B57" s="16"/>
      <c r="C57" s="17">
        <v>15971853800</v>
      </c>
      <c r="D57" s="17">
        <v>6963398197</v>
      </c>
      <c r="E57" s="17">
        <v>22935251997</v>
      </c>
      <c r="F57" s="17">
        <v>8899961441</v>
      </c>
      <c r="G57" s="17">
        <v>4979861049</v>
      </c>
      <c r="H57" s="17">
        <v>13879822489</v>
      </c>
      <c r="I57" s="17">
        <v>2950849489</v>
      </c>
      <c r="J57" s="17">
        <v>1398868816</v>
      </c>
      <c r="K57" s="17">
        <v>4349718305</v>
      </c>
      <c r="L57" s="17">
        <v>20803919</v>
      </c>
      <c r="M57" s="17">
        <v>19564596</v>
      </c>
      <c r="N57" s="17">
        <v>40368515</v>
      </c>
      <c r="O57" s="17">
        <v>3390238</v>
      </c>
      <c r="P57" s="17">
        <v>0</v>
      </c>
      <c r="Q57" s="17">
        <v>3390238</v>
      </c>
      <c r="R57" s="17">
        <v>41910397</v>
      </c>
      <c r="S57" s="17">
        <v>2053845</v>
      </c>
      <c r="T57" s="17">
        <v>43964242</v>
      </c>
      <c r="U57" s="17">
        <v>3955220440</v>
      </c>
      <c r="V57" s="17">
        <v>399188054</v>
      </c>
      <c r="W57" s="17">
        <v>4354408493</v>
      </c>
      <c r="X57" s="17">
        <v>56399732</v>
      </c>
      <c r="Y57" s="17">
        <v>3056690</v>
      </c>
      <c r="Z57" s="17">
        <v>59456422</v>
      </c>
      <c r="AA57" s="17">
        <v>43318145</v>
      </c>
      <c r="AB57" s="17">
        <v>160805147</v>
      </c>
      <c r="AC57" s="17">
        <v>204123292</v>
      </c>
      <c r="AD57" s="29">
        <f t="shared" si="2"/>
        <v>15971853801</v>
      </c>
      <c r="AE57" s="29">
        <f t="shared" si="2"/>
        <v>6963398197</v>
      </c>
      <c r="AF57" s="29">
        <f t="shared" si="2"/>
        <v>22935251996</v>
      </c>
      <c r="AG57" s="29">
        <f t="shared" si="1"/>
        <v>-1</v>
      </c>
      <c r="AH57" s="29">
        <f t="shared" si="1"/>
        <v>0</v>
      </c>
      <c r="AI57" s="29">
        <f t="shared" si="1"/>
        <v>1</v>
      </c>
    </row>
    <row r="58" spans="1:35" s="14" customFormat="1" ht="19.350000000000001" customHeight="1">
      <c r="A58" s="34" t="s">
        <v>25</v>
      </c>
      <c r="B58" s="2" t="s">
        <v>27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14</v>
      </c>
      <c r="C59" s="13">
        <v>281980395</v>
      </c>
      <c r="D59" s="13">
        <v>275097667</v>
      </c>
      <c r="E59" s="13">
        <v>557078062</v>
      </c>
      <c r="F59" s="13">
        <v>281980395</v>
      </c>
      <c r="G59" s="13">
        <v>275097667</v>
      </c>
      <c r="H59" s="13">
        <v>557078062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281980395</v>
      </c>
      <c r="AE59" s="29">
        <f t="shared" si="2"/>
        <v>275097667</v>
      </c>
      <c r="AF59" s="29">
        <f t="shared" si="2"/>
        <v>557078062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28</v>
      </c>
      <c r="C60" s="13">
        <v>4194354769</v>
      </c>
      <c r="D60" s="13">
        <v>2434772600</v>
      </c>
      <c r="E60" s="13">
        <v>6629127369</v>
      </c>
      <c r="F60" s="13">
        <v>4194354769</v>
      </c>
      <c r="G60" s="13">
        <v>2434772600</v>
      </c>
      <c r="H60" s="13">
        <v>6629127369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4194354769</v>
      </c>
      <c r="AE60" s="29">
        <f t="shared" si="2"/>
        <v>2434772600</v>
      </c>
      <c r="AF60" s="29">
        <f t="shared" si="2"/>
        <v>6629127369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9</v>
      </c>
      <c r="B61" s="16"/>
      <c r="C61" s="17">
        <v>4476335164</v>
      </c>
      <c r="D61" s="17">
        <v>2709870267</v>
      </c>
      <c r="E61" s="17">
        <v>7186205431</v>
      </c>
      <c r="F61" s="17">
        <v>4476335164</v>
      </c>
      <c r="G61" s="17">
        <v>2709870267</v>
      </c>
      <c r="H61" s="17">
        <v>7186205431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4476335164</v>
      </c>
      <c r="AE61" s="29">
        <f t="shared" si="2"/>
        <v>2709870267</v>
      </c>
      <c r="AF61" s="29">
        <f t="shared" si="2"/>
        <v>7186205431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22</v>
      </c>
      <c r="B62" s="2" t="s">
        <v>27</v>
      </c>
      <c r="C62" s="13">
        <v>62945898</v>
      </c>
      <c r="D62" s="13">
        <v>38775000</v>
      </c>
      <c r="E62" s="13">
        <v>101720898</v>
      </c>
      <c r="F62" s="13">
        <v>62945898</v>
      </c>
      <c r="G62" s="13">
        <v>38775000</v>
      </c>
      <c r="H62" s="13">
        <v>101720898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62945898</v>
      </c>
      <c r="AE62" s="29">
        <f t="shared" si="2"/>
        <v>38775000</v>
      </c>
      <c r="AF62" s="29">
        <f t="shared" si="2"/>
        <v>101720898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14</v>
      </c>
      <c r="C63" s="13">
        <v>143036965</v>
      </c>
      <c r="D63" s="13">
        <v>143164619</v>
      </c>
      <c r="E63" s="13">
        <v>286201584</v>
      </c>
      <c r="F63" s="13">
        <v>132678921</v>
      </c>
      <c r="G63" s="13">
        <v>138891579</v>
      </c>
      <c r="H63" s="13">
        <v>271570500</v>
      </c>
      <c r="I63" s="13">
        <v>10358044</v>
      </c>
      <c r="J63" s="13">
        <v>4273040</v>
      </c>
      <c r="K63" s="13">
        <v>14631084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143036965</v>
      </c>
      <c r="AE63" s="29">
        <f t="shared" si="2"/>
        <v>143164619</v>
      </c>
      <c r="AF63" s="29">
        <f t="shared" si="2"/>
        <v>286201584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28</v>
      </c>
      <c r="C64" s="13">
        <v>920060509</v>
      </c>
      <c r="D64" s="13">
        <v>841957751</v>
      </c>
      <c r="E64" s="13">
        <v>1762018260</v>
      </c>
      <c r="F64" s="13">
        <v>891390629</v>
      </c>
      <c r="G64" s="13">
        <v>807355941</v>
      </c>
      <c r="H64" s="13">
        <v>1698746570</v>
      </c>
      <c r="I64" s="13">
        <v>28669880</v>
      </c>
      <c r="J64" s="13">
        <v>34601810</v>
      </c>
      <c r="K64" s="13">
        <v>63271690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920060509</v>
      </c>
      <c r="AE64" s="29">
        <f t="shared" si="2"/>
        <v>841957751</v>
      </c>
      <c r="AF64" s="29">
        <f t="shared" si="2"/>
        <v>1762018260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9</v>
      </c>
      <c r="B65" s="16"/>
      <c r="C65" s="17">
        <v>1126043372</v>
      </c>
      <c r="D65" s="17">
        <v>1023897370</v>
      </c>
      <c r="E65" s="17">
        <v>2149940742</v>
      </c>
      <c r="F65" s="17">
        <v>1087015448</v>
      </c>
      <c r="G65" s="17">
        <v>985022520</v>
      </c>
      <c r="H65" s="17">
        <v>2072037968</v>
      </c>
      <c r="I65" s="17">
        <v>39027924</v>
      </c>
      <c r="J65" s="17">
        <v>38874850</v>
      </c>
      <c r="K65" s="17">
        <v>77902774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1126043372</v>
      </c>
      <c r="AE65" s="29">
        <f t="shared" si="2"/>
        <v>1023897370</v>
      </c>
      <c r="AF65" s="29">
        <f t="shared" si="2"/>
        <v>2149940742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23</v>
      </c>
      <c r="B66" s="2" t="s">
        <v>27</v>
      </c>
      <c r="C66" s="13">
        <v>376394</v>
      </c>
      <c r="D66" s="13">
        <v>4948482</v>
      </c>
      <c r="E66" s="13">
        <v>5324876</v>
      </c>
      <c r="F66" s="13">
        <v>376394</v>
      </c>
      <c r="G66" s="13">
        <v>4948482</v>
      </c>
      <c r="H66" s="13">
        <v>5324876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376394</v>
      </c>
      <c r="AE66" s="29">
        <f t="shared" si="2"/>
        <v>4948482</v>
      </c>
      <c r="AF66" s="29">
        <f t="shared" si="2"/>
        <v>5324876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14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28</v>
      </c>
      <c r="C68" s="13">
        <v>313101030</v>
      </c>
      <c r="D68" s="13">
        <v>239323856</v>
      </c>
      <c r="E68" s="13">
        <v>552424886</v>
      </c>
      <c r="F68" s="13">
        <v>229199404</v>
      </c>
      <c r="G68" s="13">
        <v>192860967</v>
      </c>
      <c r="H68" s="13">
        <v>422060371</v>
      </c>
      <c r="I68" s="13">
        <v>83901626</v>
      </c>
      <c r="J68" s="13">
        <v>46462889</v>
      </c>
      <c r="K68" s="13">
        <v>130364515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313101030</v>
      </c>
      <c r="AE68" s="29">
        <f t="shared" si="2"/>
        <v>239323856</v>
      </c>
      <c r="AF68" s="29">
        <f t="shared" si="2"/>
        <v>552424886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9</v>
      </c>
      <c r="B69" s="16"/>
      <c r="C69" s="17">
        <v>313477424</v>
      </c>
      <c r="D69" s="17">
        <v>244272338</v>
      </c>
      <c r="E69" s="17">
        <v>557749762</v>
      </c>
      <c r="F69" s="17">
        <v>229575798</v>
      </c>
      <c r="G69" s="17">
        <v>197809449</v>
      </c>
      <c r="H69" s="17">
        <v>427385247</v>
      </c>
      <c r="I69" s="17">
        <v>83901626</v>
      </c>
      <c r="J69" s="17">
        <v>46462889</v>
      </c>
      <c r="K69" s="17">
        <v>130364515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313477424</v>
      </c>
      <c r="AE69" s="29">
        <f t="shared" si="2"/>
        <v>244272338</v>
      </c>
      <c r="AF69" s="29">
        <f t="shared" si="2"/>
        <v>557749762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24</v>
      </c>
      <c r="B70" s="2" t="s">
        <v>27</v>
      </c>
      <c r="C70" s="13">
        <v>8438600</v>
      </c>
      <c r="D70" s="13">
        <v>6131272</v>
      </c>
      <c r="E70" s="13">
        <v>14569872</v>
      </c>
      <c r="F70" s="13">
        <v>8438600</v>
      </c>
      <c r="G70" s="13">
        <v>6131272</v>
      </c>
      <c r="H70" s="13">
        <v>14569872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8438600</v>
      </c>
      <c r="AE70" s="29">
        <f t="shared" si="2"/>
        <v>6131272</v>
      </c>
      <c r="AF70" s="29">
        <f t="shared" si="2"/>
        <v>14569872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14</v>
      </c>
      <c r="C71" s="13">
        <v>0</v>
      </c>
      <c r="D71" s="13">
        <v>521956008</v>
      </c>
      <c r="E71" s="13">
        <v>521956008</v>
      </c>
      <c r="F71" s="13">
        <v>0</v>
      </c>
      <c r="G71" s="13">
        <v>6385578</v>
      </c>
      <c r="H71" s="13">
        <v>6385578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515570430</v>
      </c>
      <c r="W71" s="13">
        <v>515570430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0</v>
      </c>
      <c r="AE71" s="29">
        <f t="shared" si="2"/>
        <v>521956008</v>
      </c>
      <c r="AF71" s="29">
        <f t="shared" si="2"/>
        <v>521956008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28</v>
      </c>
      <c r="C72" s="13">
        <v>44900306</v>
      </c>
      <c r="D72" s="13">
        <v>65412574</v>
      </c>
      <c r="E72" s="13">
        <v>110312880</v>
      </c>
      <c r="F72" s="13">
        <v>44900306</v>
      </c>
      <c r="G72" s="13">
        <v>48907585</v>
      </c>
      <c r="H72" s="13">
        <v>93807891</v>
      </c>
      <c r="I72" s="13">
        <v>0</v>
      </c>
      <c r="J72" s="13">
        <v>16504989</v>
      </c>
      <c r="K72" s="13">
        <v>16504989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44900306</v>
      </c>
      <c r="AE72" s="29">
        <f t="shared" si="2"/>
        <v>65412574</v>
      </c>
      <c r="AF72" s="29">
        <f t="shared" si="2"/>
        <v>110312880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9</v>
      </c>
      <c r="B73" s="16"/>
      <c r="C73" s="17">
        <v>53338906</v>
      </c>
      <c r="D73" s="17">
        <v>593499854</v>
      </c>
      <c r="E73" s="17">
        <v>646838759</v>
      </c>
      <c r="F73" s="17">
        <v>53338906</v>
      </c>
      <c r="G73" s="17">
        <v>61424435</v>
      </c>
      <c r="H73" s="17">
        <v>114763341</v>
      </c>
      <c r="I73" s="17">
        <v>0</v>
      </c>
      <c r="J73" s="17">
        <v>16504989</v>
      </c>
      <c r="K73" s="17">
        <v>16504989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515570430</v>
      </c>
      <c r="W73" s="17">
        <v>515570430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53338906</v>
      </c>
      <c r="AE73" s="29">
        <f t="shared" si="2"/>
        <v>593499854</v>
      </c>
      <c r="AF73" s="29">
        <f t="shared" si="2"/>
        <v>646838760</v>
      </c>
      <c r="AG73" s="29">
        <f t="shared" si="3"/>
        <v>0</v>
      </c>
      <c r="AH73" s="29">
        <f t="shared" si="3"/>
        <v>0</v>
      </c>
      <c r="AI73" s="29">
        <f t="shared" si="3"/>
        <v>-1</v>
      </c>
    </row>
    <row r="74" spans="1:35" s="14" customFormat="1" ht="19.350000000000001" customHeight="1">
      <c r="A74" s="34" t="s">
        <v>44</v>
      </c>
      <c r="B74" s="2" t="s">
        <v>27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14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28</v>
      </c>
      <c r="C76" s="13">
        <v>8606745</v>
      </c>
      <c r="D76" s="13">
        <v>32323765</v>
      </c>
      <c r="E76" s="13">
        <v>40930510</v>
      </c>
      <c r="F76" s="13">
        <v>8606745</v>
      </c>
      <c r="G76" s="13">
        <v>32323765</v>
      </c>
      <c r="H76" s="13">
        <v>40930510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8606745</v>
      </c>
      <c r="AE76" s="29">
        <f t="shared" si="2"/>
        <v>32323765</v>
      </c>
      <c r="AF76" s="29">
        <f t="shared" si="2"/>
        <v>40930510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9</v>
      </c>
      <c r="B77" s="16"/>
      <c r="C77" s="17">
        <v>8606745</v>
      </c>
      <c r="D77" s="17">
        <v>32323765</v>
      </c>
      <c r="E77" s="17">
        <v>40930510</v>
      </c>
      <c r="F77" s="17">
        <v>8606745</v>
      </c>
      <c r="G77" s="17">
        <v>32323765</v>
      </c>
      <c r="H77" s="17">
        <v>40930510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8606745</v>
      </c>
      <c r="AE77" s="29">
        <f t="shared" si="2"/>
        <v>32323765</v>
      </c>
      <c r="AF77" s="29">
        <f t="shared" si="2"/>
        <v>40930510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45</v>
      </c>
      <c r="B78" s="2" t="s">
        <v>27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14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0</v>
      </c>
      <c r="AF79" s="29">
        <f t="shared" si="2"/>
        <v>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28</v>
      </c>
      <c r="C80" s="13">
        <v>39826450</v>
      </c>
      <c r="D80" s="13">
        <v>23663148</v>
      </c>
      <c r="E80" s="13">
        <v>63489598</v>
      </c>
      <c r="F80" s="13">
        <v>15221119</v>
      </c>
      <c r="G80" s="13">
        <v>23663148</v>
      </c>
      <c r="H80" s="13">
        <v>38884267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24605331</v>
      </c>
      <c r="P80" s="13">
        <v>0</v>
      </c>
      <c r="Q80" s="13">
        <v>24605331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39826450</v>
      </c>
      <c r="AE80" s="29">
        <f t="shared" si="2"/>
        <v>23663148</v>
      </c>
      <c r="AF80" s="29">
        <f t="shared" si="2"/>
        <v>63489598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9</v>
      </c>
      <c r="B81" s="16"/>
      <c r="C81" s="17">
        <v>39826450</v>
      </c>
      <c r="D81" s="17">
        <v>23663148</v>
      </c>
      <c r="E81" s="17">
        <v>63489598</v>
      </c>
      <c r="F81" s="17">
        <v>15221119</v>
      </c>
      <c r="G81" s="17">
        <v>23663148</v>
      </c>
      <c r="H81" s="17">
        <v>38884267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24605331</v>
      </c>
      <c r="P81" s="17">
        <v>0</v>
      </c>
      <c r="Q81" s="17">
        <v>24605331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39826450</v>
      </c>
      <c r="AE81" s="29">
        <f t="shared" si="2"/>
        <v>23663148</v>
      </c>
      <c r="AF81" s="29">
        <f t="shared" si="2"/>
        <v>63489598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46</v>
      </c>
      <c r="B82" s="2" t="s">
        <v>27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14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28</v>
      </c>
      <c r="C84" s="13">
        <v>76236702</v>
      </c>
      <c r="D84" s="13">
        <v>13063174</v>
      </c>
      <c r="E84" s="13">
        <v>89299876</v>
      </c>
      <c r="F84" s="13">
        <v>76236702</v>
      </c>
      <c r="G84" s="13">
        <v>13063174</v>
      </c>
      <c r="H84" s="13">
        <v>89299876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76236702</v>
      </c>
      <c r="AE84" s="29">
        <f t="shared" si="2"/>
        <v>13063174</v>
      </c>
      <c r="AF84" s="29">
        <f t="shared" si="2"/>
        <v>89299876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9</v>
      </c>
      <c r="B85" s="16"/>
      <c r="C85" s="17">
        <v>76236702</v>
      </c>
      <c r="D85" s="17">
        <v>13063174</v>
      </c>
      <c r="E85" s="17">
        <v>89299876</v>
      </c>
      <c r="F85" s="17">
        <v>76236702</v>
      </c>
      <c r="G85" s="17">
        <v>13063174</v>
      </c>
      <c r="H85" s="17">
        <v>89299876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76236702</v>
      </c>
      <c r="AE85" s="29">
        <f t="shared" si="2"/>
        <v>13063174</v>
      </c>
      <c r="AF85" s="29">
        <f t="shared" si="2"/>
        <v>89299876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47</v>
      </c>
      <c r="B86" s="2" t="s">
        <v>27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14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28</v>
      </c>
      <c r="C88" s="13">
        <v>4746920</v>
      </c>
      <c r="D88" s="13">
        <v>31584692</v>
      </c>
      <c r="E88" s="13">
        <v>36331612</v>
      </c>
      <c r="F88" s="13">
        <v>4746920</v>
      </c>
      <c r="G88" s="13">
        <v>31584692</v>
      </c>
      <c r="H88" s="13">
        <v>36331612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4746920</v>
      </c>
      <c r="AE88" s="29">
        <f t="shared" si="4"/>
        <v>31584692</v>
      </c>
      <c r="AF88" s="29">
        <f t="shared" si="4"/>
        <v>36331612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9</v>
      </c>
      <c r="B89" s="16"/>
      <c r="C89" s="17">
        <v>4746920</v>
      </c>
      <c r="D89" s="17">
        <v>31584692</v>
      </c>
      <c r="E89" s="17">
        <v>36331612</v>
      </c>
      <c r="F89" s="17">
        <v>4746920</v>
      </c>
      <c r="G89" s="17">
        <v>31584692</v>
      </c>
      <c r="H89" s="17">
        <v>36331612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4746920</v>
      </c>
      <c r="AE89" s="29">
        <f t="shared" si="4"/>
        <v>31584692</v>
      </c>
      <c r="AF89" s="29">
        <f t="shared" si="4"/>
        <v>36331612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48</v>
      </c>
      <c r="B90" s="2" t="s">
        <v>27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14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28</v>
      </c>
      <c r="C92" s="13">
        <v>4389424</v>
      </c>
      <c r="D92" s="13">
        <v>13302880</v>
      </c>
      <c r="E92" s="13">
        <v>17692304</v>
      </c>
      <c r="F92" s="13">
        <v>4389424</v>
      </c>
      <c r="G92" s="13">
        <v>13302880</v>
      </c>
      <c r="H92" s="13">
        <v>17692304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4389424</v>
      </c>
      <c r="AE92" s="29">
        <f t="shared" si="4"/>
        <v>13302880</v>
      </c>
      <c r="AF92" s="29">
        <f t="shared" si="4"/>
        <v>17692304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9</v>
      </c>
      <c r="B93" s="16"/>
      <c r="C93" s="17">
        <v>4389424</v>
      </c>
      <c r="D93" s="17">
        <v>13302880</v>
      </c>
      <c r="E93" s="17">
        <v>17692304</v>
      </c>
      <c r="F93" s="17">
        <v>4389424</v>
      </c>
      <c r="G93" s="17">
        <v>13302880</v>
      </c>
      <c r="H93" s="17">
        <v>17692304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4389424</v>
      </c>
      <c r="AE93" s="29">
        <f t="shared" si="4"/>
        <v>13302880</v>
      </c>
      <c r="AF93" s="29">
        <f t="shared" si="4"/>
        <v>17692304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49</v>
      </c>
      <c r="B94" s="2" t="s">
        <v>27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14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28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9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37</v>
      </c>
      <c r="B98" s="2" t="s">
        <v>27</v>
      </c>
      <c r="C98" s="13">
        <v>7499716</v>
      </c>
      <c r="D98" s="13">
        <v>662652</v>
      </c>
      <c r="E98" s="13">
        <v>8162368</v>
      </c>
      <c r="F98" s="13">
        <v>1927612</v>
      </c>
      <c r="G98" s="13">
        <v>662652</v>
      </c>
      <c r="H98" s="13">
        <v>2590264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5572104</v>
      </c>
      <c r="V98" s="13">
        <v>0</v>
      </c>
      <c r="W98" s="13">
        <v>5572104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7499716</v>
      </c>
      <c r="AE98" s="29">
        <f t="shared" si="4"/>
        <v>662652</v>
      </c>
      <c r="AF98" s="29">
        <f t="shared" si="4"/>
        <v>8162368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50</v>
      </c>
      <c r="B99" s="1" t="s">
        <v>14</v>
      </c>
      <c r="C99" s="13">
        <v>5640904</v>
      </c>
      <c r="D99" s="13">
        <v>0</v>
      </c>
      <c r="E99" s="13">
        <v>5640904</v>
      </c>
      <c r="F99" s="13">
        <v>4608841</v>
      </c>
      <c r="G99" s="13">
        <v>0</v>
      </c>
      <c r="H99" s="13">
        <v>4608841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1032062</v>
      </c>
      <c r="V99" s="13">
        <v>0</v>
      </c>
      <c r="W99" s="13">
        <v>1032062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5640903</v>
      </c>
      <c r="AE99" s="29">
        <f t="shared" si="4"/>
        <v>0</v>
      </c>
      <c r="AF99" s="29">
        <f t="shared" si="4"/>
        <v>5640903</v>
      </c>
      <c r="AG99" s="29">
        <f t="shared" si="3"/>
        <v>1</v>
      </c>
      <c r="AH99" s="29">
        <f t="shared" si="3"/>
        <v>0</v>
      </c>
      <c r="AI99" s="29">
        <f t="shared" si="3"/>
        <v>1</v>
      </c>
    </row>
    <row r="100" spans="1:35" s="14" customFormat="1" ht="19.350000000000001" customHeight="1">
      <c r="A100" s="36"/>
      <c r="B100" s="1" t="s">
        <v>28</v>
      </c>
      <c r="C100" s="13">
        <v>162921224</v>
      </c>
      <c r="D100" s="13">
        <v>62654735</v>
      </c>
      <c r="E100" s="13">
        <v>225575960</v>
      </c>
      <c r="F100" s="13">
        <v>161414917</v>
      </c>
      <c r="G100" s="13">
        <v>62654735</v>
      </c>
      <c r="H100" s="13">
        <v>224069652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1506307</v>
      </c>
      <c r="V100" s="13">
        <v>0</v>
      </c>
      <c r="W100" s="13">
        <v>1506307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162921224</v>
      </c>
      <c r="AE100" s="29">
        <f t="shared" si="4"/>
        <v>62654735</v>
      </c>
      <c r="AF100" s="29">
        <f t="shared" si="4"/>
        <v>225575959</v>
      </c>
      <c r="AG100" s="29">
        <f t="shared" si="3"/>
        <v>0</v>
      </c>
      <c r="AH100" s="29">
        <f t="shared" si="3"/>
        <v>0</v>
      </c>
      <c r="AI100" s="29">
        <f t="shared" si="3"/>
        <v>1</v>
      </c>
    </row>
    <row r="101" spans="1:35" ht="19.350000000000001" customHeight="1" thickBot="1">
      <c r="A101" s="15" t="s">
        <v>9</v>
      </c>
      <c r="B101" s="16"/>
      <c r="C101" s="17">
        <v>176061843</v>
      </c>
      <c r="D101" s="17">
        <v>63317387</v>
      </c>
      <c r="E101" s="17">
        <v>239379231</v>
      </c>
      <c r="F101" s="17">
        <v>167951370</v>
      </c>
      <c r="G101" s="17">
        <v>63317387</v>
      </c>
      <c r="H101" s="17">
        <v>231268757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8110474</v>
      </c>
      <c r="V101" s="17">
        <v>0</v>
      </c>
      <c r="W101" s="17">
        <v>8110474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176061844</v>
      </c>
      <c r="AE101" s="29">
        <f t="shared" si="4"/>
        <v>63317387</v>
      </c>
      <c r="AF101" s="29">
        <f t="shared" si="4"/>
        <v>239379231</v>
      </c>
      <c r="AG101" s="29">
        <f t="shared" si="3"/>
        <v>-1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51</v>
      </c>
      <c r="B102" s="2" t="s">
        <v>27</v>
      </c>
      <c r="C102" s="13">
        <v>4731977</v>
      </c>
      <c r="D102" s="13">
        <v>0</v>
      </c>
      <c r="E102" s="13">
        <v>4731977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4731977</v>
      </c>
      <c r="V102" s="13">
        <v>0</v>
      </c>
      <c r="W102" s="13">
        <v>4731977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4731977</v>
      </c>
      <c r="AE102" s="29">
        <f t="shared" si="4"/>
        <v>0</v>
      </c>
      <c r="AF102" s="29">
        <f t="shared" si="4"/>
        <v>4731977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14</v>
      </c>
      <c r="C103" s="13">
        <v>7558500</v>
      </c>
      <c r="D103" s="13">
        <v>0</v>
      </c>
      <c r="E103" s="13">
        <v>7558500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7558500</v>
      </c>
      <c r="V103" s="13">
        <v>0</v>
      </c>
      <c r="W103" s="13">
        <v>7558500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7558500</v>
      </c>
      <c r="AE103" s="29">
        <f t="shared" si="4"/>
        <v>0</v>
      </c>
      <c r="AF103" s="29">
        <f t="shared" si="4"/>
        <v>7558500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28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9</v>
      </c>
      <c r="B105" s="16"/>
      <c r="C105" s="17">
        <v>12290477</v>
      </c>
      <c r="D105" s="17">
        <v>0</v>
      </c>
      <c r="E105" s="17">
        <v>12290477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12290477</v>
      </c>
      <c r="V105" s="17">
        <v>0</v>
      </c>
      <c r="W105" s="17">
        <v>12290477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12290477</v>
      </c>
      <c r="AE105" s="29">
        <f t="shared" si="4"/>
        <v>0</v>
      </c>
      <c r="AF105" s="29">
        <f t="shared" si="4"/>
        <v>12290477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52</v>
      </c>
      <c r="B106" s="2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14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28</v>
      </c>
      <c r="C108" s="13">
        <v>3228200</v>
      </c>
      <c r="D108" s="13">
        <v>27734345</v>
      </c>
      <c r="E108" s="13">
        <v>30962545</v>
      </c>
      <c r="F108" s="13">
        <v>3228200</v>
      </c>
      <c r="G108" s="13">
        <v>27734345</v>
      </c>
      <c r="H108" s="13">
        <v>30962545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3228200</v>
      </c>
      <c r="AE108" s="29">
        <f t="shared" si="4"/>
        <v>27734345</v>
      </c>
      <c r="AF108" s="29">
        <f t="shared" si="4"/>
        <v>30962545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9</v>
      </c>
      <c r="B109" s="16"/>
      <c r="C109" s="17">
        <v>3228200</v>
      </c>
      <c r="D109" s="17">
        <v>27734345</v>
      </c>
      <c r="E109" s="17">
        <v>30962545</v>
      </c>
      <c r="F109" s="17">
        <v>3228200</v>
      </c>
      <c r="G109" s="17">
        <v>27734345</v>
      </c>
      <c r="H109" s="17">
        <v>30962545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3228200</v>
      </c>
      <c r="AE109" s="29">
        <f t="shared" si="4"/>
        <v>27734345</v>
      </c>
      <c r="AF109" s="29">
        <f t="shared" si="4"/>
        <v>30962545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53</v>
      </c>
      <c r="B110" s="2" t="s">
        <v>27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14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9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54</v>
      </c>
      <c r="B114" s="2" t="s">
        <v>27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14</v>
      </c>
      <c r="C115" s="13">
        <v>3464232</v>
      </c>
      <c r="D115" s="13">
        <v>0</v>
      </c>
      <c r="E115" s="13">
        <v>3464232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3464232</v>
      </c>
      <c r="V115" s="13">
        <v>0</v>
      </c>
      <c r="W115" s="13">
        <v>3464232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3464232</v>
      </c>
      <c r="AE115" s="29">
        <f t="shared" si="4"/>
        <v>0</v>
      </c>
      <c r="AF115" s="29">
        <f t="shared" si="4"/>
        <v>3464232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28</v>
      </c>
      <c r="C116" s="13">
        <v>1084847</v>
      </c>
      <c r="D116" s="13">
        <v>11677505</v>
      </c>
      <c r="E116" s="13">
        <v>12762352</v>
      </c>
      <c r="F116" s="13">
        <v>1084847</v>
      </c>
      <c r="G116" s="13">
        <v>11677505</v>
      </c>
      <c r="H116" s="13">
        <v>12762352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1084847</v>
      </c>
      <c r="AE116" s="29">
        <f t="shared" si="4"/>
        <v>11677505</v>
      </c>
      <c r="AF116" s="29">
        <f t="shared" si="4"/>
        <v>12762352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9</v>
      </c>
      <c r="B117" s="16"/>
      <c r="C117" s="17">
        <v>4549079</v>
      </c>
      <c r="D117" s="17">
        <v>11677505</v>
      </c>
      <c r="E117" s="17">
        <v>16226584</v>
      </c>
      <c r="F117" s="17">
        <v>1084847</v>
      </c>
      <c r="G117" s="17">
        <v>11677505</v>
      </c>
      <c r="H117" s="17">
        <v>12762352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3464232</v>
      </c>
      <c r="V117" s="17">
        <v>0</v>
      </c>
      <c r="W117" s="17">
        <v>3464232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4549079</v>
      </c>
      <c r="AE117" s="29">
        <f t="shared" si="4"/>
        <v>11677505</v>
      </c>
      <c r="AF117" s="29">
        <f t="shared" si="4"/>
        <v>16226584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55</v>
      </c>
      <c r="B118" s="2" t="s">
        <v>27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14</v>
      </c>
      <c r="C119" s="13">
        <v>7194978</v>
      </c>
      <c r="D119" s="13">
        <v>0</v>
      </c>
      <c r="E119" s="13">
        <v>7194978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7194978</v>
      </c>
      <c r="V119" s="13">
        <v>0</v>
      </c>
      <c r="W119" s="13">
        <v>7194978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7194978</v>
      </c>
      <c r="AE119" s="29">
        <f t="shared" si="4"/>
        <v>0</v>
      </c>
      <c r="AF119" s="29">
        <f t="shared" si="4"/>
        <v>7194978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28</v>
      </c>
      <c r="C120" s="13">
        <v>2452996</v>
      </c>
      <c r="D120" s="13">
        <v>0</v>
      </c>
      <c r="E120" s="13">
        <v>2452996</v>
      </c>
      <c r="F120" s="13">
        <v>2452996</v>
      </c>
      <c r="G120" s="13">
        <v>0</v>
      </c>
      <c r="H120" s="13">
        <v>2452996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2452996</v>
      </c>
      <c r="AE120" s="29">
        <f t="shared" si="4"/>
        <v>0</v>
      </c>
      <c r="AF120" s="29">
        <f t="shared" si="4"/>
        <v>2452996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9</v>
      </c>
      <c r="B121" s="16"/>
      <c r="C121" s="17">
        <v>9647974</v>
      </c>
      <c r="D121" s="17">
        <v>0</v>
      </c>
      <c r="E121" s="17">
        <v>9647974</v>
      </c>
      <c r="F121" s="17">
        <v>2452996</v>
      </c>
      <c r="G121" s="17">
        <v>0</v>
      </c>
      <c r="H121" s="17">
        <v>2452996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7194978</v>
      </c>
      <c r="V121" s="17">
        <v>0</v>
      </c>
      <c r="W121" s="17">
        <v>7194978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9647974</v>
      </c>
      <c r="AE121" s="29">
        <f t="shared" si="4"/>
        <v>0</v>
      </c>
      <c r="AF121" s="29">
        <f t="shared" si="4"/>
        <v>9647974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26</v>
      </c>
      <c r="B122" s="20"/>
      <c r="C122" s="21">
        <f>C123+C124+C125</f>
        <v>66986899482</v>
      </c>
      <c r="D122" s="21">
        <f t="shared" ref="D122:AC122" si="5">D123+D124+D125</f>
        <v>55259117934</v>
      </c>
      <c r="E122" s="28">
        <f t="shared" si="5"/>
        <v>122246017416</v>
      </c>
      <c r="F122" s="21">
        <f t="shared" si="5"/>
        <v>30349289971</v>
      </c>
      <c r="G122" s="21">
        <f t="shared" si="5"/>
        <v>21970885693</v>
      </c>
      <c r="H122" s="21">
        <f t="shared" si="5"/>
        <v>52320175661</v>
      </c>
      <c r="I122" s="21">
        <f t="shared" si="5"/>
        <v>17057929043</v>
      </c>
      <c r="J122" s="21">
        <f t="shared" si="5"/>
        <v>11636618274</v>
      </c>
      <c r="K122" s="21">
        <f t="shared" si="5"/>
        <v>28694547316</v>
      </c>
      <c r="L122" s="21">
        <f t="shared" si="5"/>
        <v>20803920</v>
      </c>
      <c r="M122" s="21">
        <f t="shared" si="5"/>
        <v>19564596</v>
      </c>
      <c r="N122" s="21">
        <f t="shared" si="5"/>
        <v>40368515</v>
      </c>
      <c r="O122" s="21">
        <f t="shared" si="5"/>
        <v>259135337</v>
      </c>
      <c r="P122" s="21">
        <f t="shared" si="5"/>
        <v>235064475</v>
      </c>
      <c r="Q122" s="21">
        <f t="shared" si="5"/>
        <v>494199812</v>
      </c>
      <c r="R122" s="21">
        <f t="shared" si="5"/>
        <v>43816820</v>
      </c>
      <c r="S122" s="21">
        <f t="shared" si="5"/>
        <v>2053845</v>
      </c>
      <c r="T122" s="21">
        <f t="shared" si="5"/>
        <v>45870665</v>
      </c>
      <c r="U122" s="21">
        <f t="shared" si="5"/>
        <v>4863164793</v>
      </c>
      <c r="V122" s="21">
        <f t="shared" si="5"/>
        <v>1794482279</v>
      </c>
      <c r="W122" s="21">
        <f t="shared" si="5"/>
        <v>6657647070</v>
      </c>
      <c r="X122" s="21">
        <f t="shared" si="5"/>
        <v>195277688</v>
      </c>
      <c r="Y122" s="21">
        <f t="shared" si="5"/>
        <v>211887181</v>
      </c>
      <c r="Z122" s="21">
        <f t="shared" si="5"/>
        <v>407164869</v>
      </c>
      <c r="AA122" s="21">
        <f t="shared" si="5"/>
        <v>14197481910</v>
      </c>
      <c r="AB122" s="21">
        <f t="shared" si="5"/>
        <v>19388561593</v>
      </c>
      <c r="AC122" s="21">
        <f t="shared" si="5"/>
        <v>33586043505</v>
      </c>
      <c r="AD122" s="29">
        <f t="shared" si="4"/>
        <v>66986899482</v>
      </c>
      <c r="AE122" s="29">
        <f t="shared" si="4"/>
        <v>55259117936</v>
      </c>
      <c r="AF122" s="29">
        <f t="shared" si="4"/>
        <v>122246017413</v>
      </c>
      <c r="AG122" s="29">
        <f t="shared" si="3"/>
        <v>0</v>
      </c>
      <c r="AH122" s="29">
        <f t="shared" si="3"/>
        <v>-2</v>
      </c>
      <c r="AI122" s="29">
        <f t="shared" si="3"/>
        <v>3</v>
      </c>
    </row>
    <row r="123" spans="1:35" s="14" customFormat="1" ht="19.350000000000001" customHeight="1">
      <c r="A123" s="48" t="s">
        <v>9</v>
      </c>
      <c r="B123" s="22" t="s">
        <v>27</v>
      </c>
      <c r="C123" s="23">
        <f>C6+C10+C14+C18+C22+C26+C30+C34+C38+C42+C46+C50+C54+C58+C62+C66+C70+C74+C78+C82+C86+C90+C94+C98+C102+C106+C110+C114+C118</f>
        <v>12615822073</v>
      </c>
      <c r="D123" s="23">
        <f t="shared" ref="D123:AC125" si="6">D6+D10+D14+D18+D22+D26+D30+D34+D38+D42+D46+D50+D54+D58+D62+D66+D70+D74+D78+D82+D86+D90+D94+D98+D102+D106+D110+D114+D118</f>
        <v>13396708560</v>
      </c>
      <c r="E123" s="23">
        <f>E6+E10+E14+E18+E22+E26+E30+E34+E38+E42+E46+E50+E54+E58+E62+E66+E70+E74+E78+E82+E86+E90+E94+E98+E102+E106+E110+E114+E118+1</f>
        <v>26012530633</v>
      </c>
      <c r="F123" s="23">
        <f t="shared" si="6"/>
        <v>5249750480</v>
      </c>
      <c r="G123" s="23">
        <f t="shared" si="6"/>
        <v>4374948140</v>
      </c>
      <c r="H123" s="23">
        <f t="shared" si="6"/>
        <v>9624698620</v>
      </c>
      <c r="I123" s="23">
        <f t="shared" si="6"/>
        <v>851157986</v>
      </c>
      <c r="J123" s="23">
        <f t="shared" si="6"/>
        <v>490973226</v>
      </c>
      <c r="K123" s="23">
        <f t="shared" si="6"/>
        <v>1342131211</v>
      </c>
      <c r="L123" s="23">
        <f t="shared" si="6"/>
        <v>19399832</v>
      </c>
      <c r="M123" s="23">
        <f t="shared" si="6"/>
        <v>18268119</v>
      </c>
      <c r="N123" s="23">
        <f t="shared" si="6"/>
        <v>37667951</v>
      </c>
      <c r="O123" s="23">
        <f t="shared" si="6"/>
        <v>110224149</v>
      </c>
      <c r="P123" s="23">
        <f t="shared" si="6"/>
        <v>80116369</v>
      </c>
      <c r="Q123" s="23">
        <f t="shared" si="6"/>
        <v>190340518</v>
      </c>
      <c r="R123" s="23">
        <f t="shared" si="6"/>
        <v>999964</v>
      </c>
      <c r="S123" s="23">
        <f t="shared" si="6"/>
        <v>386657</v>
      </c>
      <c r="T123" s="23">
        <f t="shared" si="6"/>
        <v>1386621</v>
      </c>
      <c r="U123" s="23">
        <f t="shared" si="6"/>
        <v>148798068</v>
      </c>
      <c r="V123" s="23">
        <f t="shared" si="6"/>
        <v>50999658</v>
      </c>
      <c r="W123" s="23">
        <f t="shared" si="6"/>
        <v>199797726</v>
      </c>
      <c r="X123" s="23">
        <f t="shared" si="6"/>
        <v>0</v>
      </c>
      <c r="Y123" s="23">
        <f t="shared" si="6"/>
        <v>4728373</v>
      </c>
      <c r="Z123" s="23">
        <f t="shared" si="6"/>
        <v>4728373</v>
      </c>
      <c r="AA123" s="23">
        <f t="shared" si="6"/>
        <v>6235491595</v>
      </c>
      <c r="AB123" s="23">
        <f t="shared" si="6"/>
        <v>8376288018</v>
      </c>
      <c r="AC123" s="23">
        <f t="shared" si="6"/>
        <v>14611779613</v>
      </c>
      <c r="AD123" s="29">
        <f t="shared" si="4"/>
        <v>12615822074</v>
      </c>
      <c r="AE123" s="29">
        <f t="shared" si="4"/>
        <v>13396708560</v>
      </c>
      <c r="AF123" s="29">
        <f t="shared" si="4"/>
        <v>26012530633</v>
      </c>
      <c r="AG123" s="29">
        <f t="shared" si="3"/>
        <v>-1</v>
      </c>
      <c r="AH123" s="29">
        <f t="shared" si="3"/>
        <v>0</v>
      </c>
      <c r="AI123" s="29">
        <f t="shared" si="3"/>
        <v>0</v>
      </c>
    </row>
    <row r="124" spans="1:35" s="14" customFormat="1" ht="19.350000000000001" customHeight="1">
      <c r="A124" s="49"/>
      <c r="B124" s="24" t="s">
        <v>14</v>
      </c>
      <c r="C124" s="23">
        <f>C7+C11+C15+C19+C23+C27+C31+C35+C39+C43+C47+C51+C55+C59+C63+C67+C71+C75+C79+C83+C87+C91+C95+C99+C103+C107+C111+C115+C119+2</f>
        <v>6909580956</v>
      </c>
      <c r="D124" s="23">
        <f t="shared" ref="C124:R125" si="7">D7+D11+D15+D19+D23+D27+D31+D35+D39+D43+D47+D51+D55+D59+D63+D67+D71+D75+D79+D83+D87+D91+D95+D99+D103+D107+D111+D115+D119</f>
        <v>8792479605</v>
      </c>
      <c r="E124" s="23">
        <f t="shared" si="7"/>
        <v>15702060561</v>
      </c>
      <c r="F124" s="23">
        <f t="shared" si="7"/>
        <v>3145421979</v>
      </c>
      <c r="G124" s="23">
        <f t="shared" si="7"/>
        <v>2340355002</v>
      </c>
      <c r="H124" s="23">
        <f t="shared" si="7"/>
        <v>5485776981</v>
      </c>
      <c r="I124" s="23">
        <f t="shared" si="7"/>
        <v>2646250258</v>
      </c>
      <c r="J124" s="23">
        <f t="shared" si="7"/>
        <v>2718026478</v>
      </c>
      <c r="K124" s="23">
        <f t="shared" si="7"/>
        <v>5364276736</v>
      </c>
      <c r="L124" s="23">
        <f t="shared" si="7"/>
        <v>0</v>
      </c>
      <c r="M124" s="23">
        <f t="shared" si="7"/>
        <v>0</v>
      </c>
      <c r="N124" s="23">
        <f t="shared" si="7"/>
        <v>0</v>
      </c>
      <c r="O124" s="23">
        <f t="shared" si="7"/>
        <v>58756032</v>
      </c>
      <c r="P124" s="23">
        <f t="shared" si="7"/>
        <v>58964777</v>
      </c>
      <c r="Q124" s="23">
        <f t="shared" si="7"/>
        <v>117720809</v>
      </c>
      <c r="R124" s="23">
        <f t="shared" si="7"/>
        <v>0</v>
      </c>
      <c r="S124" s="23">
        <f t="shared" si="6"/>
        <v>0</v>
      </c>
      <c r="T124" s="23">
        <f t="shared" si="6"/>
        <v>0</v>
      </c>
      <c r="U124" s="23">
        <f t="shared" si="6"/>
        <v>563188415</v>
      </c>
      <c r="V124" s="23">
        <f t="shared" si="6"/>
        <v>1390495546</v>
      </c>
      <c r="W124" s="23">
        <f t="shared" si="6"/>
        <v>1953683961</v>
      </c>
      <c r="X124" s="23">
        <f t="shared" si="6"/>
        <v>195277688</v>
      </c>
      <c r="Y124" s="23">
        <f t="shared" si="6"/>
        <v>207158808</v>
      </c>
      <c r="Z124" s="23">
        <f t="shared" si="6"/>
        <v>402436496</v>
      </c>
      <c r="AA124" s="23">
        <f t="shared" si="6"/>
        <v>300686581</v>
      </c>
      <c r="AB124" s="23">
        <f t="shared" si="6"/>
        <v>2077478994</v>
      </c>
      <c r="AC124" s="23">
        <f t="shared" si="6"/>
        <v>2378165577</v>
      </c>
      <c r="AD124" s="29">
        <f t="shared" si="4"/>
        <v>6909580953</v>
      </c>
      <c r="AE124" s="29">
        <f t="shared" si="4"/>
        <v>8792479605</v>
      </c>
      <c r="AF124" s="29">
        <f t="shared" si="4"/>
        <v>15702060560</v>
      </c>
      <c r="AG124" s="29">
        <f t="shared" si="3"/>
        <v>3</v>
      </c>
      <c r="AH124" s="29">
        <f t="shared" si="3"/>
        <v>0</v>
      </c>
      <c r="AI124" s="29">
        <f t="shared" si="3"/>
        <v>1</v>
      </c>
    </row>
    <row r="125" spans="1:35" s="14" customFormat="1" ht="19.350000000000001" customHeight="1" thickBot="1">
      <c r="A125" s="50"/>
      <c r="B125" s="25" t="s">
        <v>28</v>
      </c>
      <c r="C125" s="23">
        <f t="shared" si="7"/>
        <v>47461496453</v>
      </c>
      <c r="D125" s="23">
        <f t="shared" si="6"/>
        <v>33069929769</v>
      </c>
      <c r="E125" s="23">
        <f t="shared" si="6"/>
        <v>80531426222</v>
      </c>
      <c r="F125" s="23">
        <f t="shared" si="6"/>
        <v>21954117512</v>
      </c>
      <c r="G125" s="23">
        <f t="shared" si="6"/>
        <v>15255582551</v>
      </c>
      <c r="H125" s="23">
        <f t="shared" si="6"/>
        <v>37209700060</v>
      </c>
      <c r="I125" s="23">
        <f t="shared" si="6"/>
        <v>13560520799</v>
      </c>
      <c r="J125" s="23">
        <f t="shared" si="6"/>
        <v>8427618570</v>
      </c>
      <c r="K125" s="23">
        <f t="shared" si="6"/>
        <v>21988139369</v>
      </c>
      <c r="L125" s="23">
        <f t="shared" si="6"/>
        <v>1404088</v>
      </c>
      <c r="M125" s="23">
        <f t="shared" si="6"/>
        <v>1296477</v>
      </c>
      <c r="N125" s="23">
        <f t="shared" si="6"/>
        <v>2700564</v>
      </c>
      <c r="O125" s="23">
        <f t="shared" si="6"/>
        <v>90155156</v>
      </c>
      <c r="P125" s="23">
        <f t="shared" si="6"/>
        <v>95983329</v>
      </c>
      <c r="Q125" s="23">
        <f t="shared" si="6"/>
        <v>186138485</v>
      </c>
      <c r="R125" s="23">
        <f t="shared" si="6"/>
        <v>42816856</v>
      </c>
      <c r="S125" s="23">
        <f t="shared" si="6"/>
        <v>1667188</v>
      </c>
      <c r="T125" s="23">
        <f t="shared" si="6"/>
        <v>44484044</v>
      </c>
      <c r="U125" s="23">
        <f t="shared" si="6"/>
        <v>4151178310</v>
      </c>
      <c r="V125" s="23">
        <f t="shared" si="6"/>
        <v>352987075</v>
      </c>
      <c r="W125" s="23">
        <f t="shared" si="6"/>
        <v>4504165383</v>
      </c>
      <c r="X125" s="23">
        <f t="shared" si="6"/>
        <v>0</v>
      </c>
      <c r="Y125" s="23">
        <f t="shared" si="6"/>
        <v>0</v>
      </c>
      <c r="Z125" s="23">
        <f t="shared" si="6"/>
        <v>0</v>
      </c>
      <c r="AA125" s="23">
        <f t="shared" si="6"/>
        <v>7661303734</v>
      </c>
      <c r="AB125" s="23">
        <f t="shared" si="6"/>
        <v>8934794581</v>
      </c>
      <c r="AC125" s="23">
        <f t="shared" si="6"/>
        <v>16596098315</v>
      </c>
      <c r="AD125" s="29">
        <f t="shared" si="4"/>
        <v>47461496455</v>
      </c>
      <c r="AE125" s="29">
        <f t="shared" si="4"/>
        <v>33069929771</v>
      </c>
      <c r="AF125" s="29">
        <f t="shared" si="4"/>
        <v>80531426220</v>
      </c>
      <c r="AG125" s="29">
        <f t="shared" si="3"/>
        <v>-2</v>
      </c>
      <c r="AH125" s="29">
        <f t="shared" si="3"/>
        <v>-2</v>
      </c>
      <c r="AI125" s="29">
        <f t="shared" si="3"/>
        <v>2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29</v>
      </c>
      <c r="B128" s="27" t="s">
        <v>27</v>
      </c>
      <c r="C128" s="13">
        <v>1030811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30</v>
      </c>
      <c r="C129" s="13">
        <v>3948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28</v>
      </c>
      <c r="C130" s="13">
        <v>3069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31</v>
      </c>
      <c r="C131" s="13">
        <v>1037828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</sheetData>
  <mergeCells count="46">
    <mergeCell ref="A38:A40"/>
    <mergeCell ref="A42:A44"/>
    <mergeCell ref="A118:A120"/>
    <mergeCell ref="A123:A125"/>
    <mergeCell ref="A128:A131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U3:Z3"/>
    <mergeCell ref="F3:T3"/>
    <mergeCell ref="A70:A72"/>
    <mergeCell ref="A74:A76"/>
    <mergeCell ref="A78:A80"/>
    <mergeCell ref="C3:E4"/>
    <mergeCell ref="A22:A24"/>
    <mergeCell ref="A10:A12"/>
    <mergeCell ref="A14:A16"/>
    <mergeCell ref="A3:A5"/>
    <mergeCell ref="A62:A64"/>
    <mergeCell ref="A66:A68"/>
    <mergeCell ref="A50:A52"/>
    <mergeCell ref="B3:B5"/>
    <mergeCell ref="A18:A20"/>
    <mergeCell ref="A34:A36"/>
    <mergeCell ref="A1:AC1"/>
    <mergeCell ref="A46:A48"/>
    <mergeCell ref="A58:A60"/>
    <mergeCell ref="A2:AC2"/>
    <mergeCell ref="A26:A28"/>
    <mergeCell ref="X4:Z4"/>
    <mergeCell ref="A6:A8"/>
    <mergeCell ref="A54:A56"/>
    <mergeCell ref="A30:A32"/>
    <mergeCell ref="AA3:AC4"/>
    <mergeCell ref="F4:H4"/>
    <mergeCell ref="I4:K4"/>
    <mergeCell ref="L4:N4"/>
    <mergeCell ref="O4:Q4"/>
    <mergeCell ref="R4:T4"/>
    <mergeCell ref="U4:W4"/>
  </mergeCells>
  <phoneticPr fontId="0" type="noConversion"/>
  <pageMargins left="0" right="0" top="0" bottom="0" header="0.51181102362204722" footer="0.51181102362204722"/>
  <pageSetup paperSize="8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31"/>
  <sheetViews>
    <sheetView topLeftCell="A110" zoomScale="75" workbookViewId="0">
      <selection activeCell="AD109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6.44140625" style="4" customWidth="1"/>
    <col min="5" max="6" width="17.21875" style="4" customWidth="1"/>
    <col min="7" max="7" width="18.21875" style="4" customWidth="1"/>
    <col min="8" max="8" width="17" style="4" customWidth="1"/>
    <col min="9" max="9" width="16.88671875" style="4" customWidth="1"/>
    <col min="10" max="10" width="15.77734375" style="4" customWidth="1"/>
    <col min="11" max="11" width="17.33203125" style="4" customWidth="1"/>
    <col min="12" max="12" width="12.109375" style="4" customWidth="1"/>
    <col min="13" max="13" width="12.21875" style="4" customWidth="1"/>
    <col min="14" max="14" width="13" style="4" customWidth="1"/>
    <col min="15" max="15" width="12.77734375" style="4" customWidth="1"/>
    <col min="16" max="16" width="13.33203125" style="4" customWidth="1"/>
    <col min="17" max="17" width="13.77734375" style="4" customWidth="1"/>
    <col min="18" max="18" width="11.6640625" style="4" customWidth="1"/>
    <col min="19" max="19" width="10.44140625" style="4" customWidth="1"/>
    <col min="20" max="20" width="11.88671875" style="4" customWidth="1"/>
    <col min="21" max="21" width="16.109375" style="4" customWidth="1"/>
    <col min="22" max="22" width="14.33203125" style="4" customWidth="1"/>
    <col min="23" max="23" width="16.21875" style="4" customWidth="1"/>
    <col min="24" max="24" width="13.109375" style="4" customWidth="1"/>
    <col min="25" max="25" width="13.33203125" style="4" customWidth="1"/>
    <col min="26" max="26" width="12.77734375" style="4" customWidth="1"/>
    <col min="27" max="27" width="15.6640625" style="4" customWidth="1"/>
    <col min="28" max="28" width="15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57</v>
      </c>
      <c r="C3" s="44" t="s">
        <v>110</v>
      </c>
      <c r="D3" s="45"/>
      <c r="E3" s="45"/>
      <c r="F3" s="43" t="s">
        <v>91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92</v>
      </c>
      <c r="V3" s="42"/>
      <c r="W3" s="42"/>
      <c r="X3" s="42"/>
      <c r="Y3" s="42"/>
      <c r="Z3" s="42"/>
      <c r="AA3" s="39" t="s">
        <v>60</v>
      </c>
      <c r="AB3" s="40"/>
      <c r="AC3" s="40"/>
    </row>
    <row r="4" spans="1:35" ht="19.95" customHeight="1">
      <c r="A4" s="47"/>
      <c r="B4" s="47" t="s">
        <v>57</v>
      </c>
      <c r="C4" s="45"/>
      <c r="D4" s="45"/>
      <c r="E4" s="45"/>
      <c r="F4" s="41" t="s">
        <v>58</v>
      </c>
      <c r="G4" s="41"/>
      <c r="H4" s="41"/>
      <c r="I4" s="39" t="s">
        <v>90</v>
      </c>
      <c r="J4" s="39"/>
      <c r="K4" s="39"/>
      <c r="L4" s="41" t="s">
        <v>62</v>
      </c>
      <c r="M4" s="41"/>
      <c r="N4" s="41"/>
      <c r="O4" s="39" t="s">
        <v>63</v>
      </c>
      <c r="P4" s="39"/>
      <c r="Q4" s="39"/>
      <c r="R4" s="41" t="s">
        <v>88</v>
      </c>
      <c r="S4" s="41"/>
      <c r="T4" s="41"/>
      <c r="U4" s="39" t="s">
        <v>59</v>
      </c>
      <c r="V4" s="39"/>
      <c r="W4" s="39"/>
      <c r="X4" s="38" t="s">
        <v>61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65</v>
      </c>
      <c r="D5" s="11" t="s">
        <v>66</v>
      </c>
      <c r="E5" s="9" t="s">
        <v>67</v>
      </c>
      <c r="F5" s="10" t="s">
        <v>65</v>
      </c>
      <c r="G5" s="11" t="s">
        <v>66</v>
      </c>
      <c r="H5" s="9" t="s">
        <v>67</v>
      </c>
      <c r="I5" s="10" t="s">
        <v>65</v>
      </c>
      <c r="J5" s="11" t="s">
        <v>66</v>
      </c>
      <c r="K5" s="9" t="s">
        <v>67</v>
      </c>
      <c r="L5" s="10" t="s">
        <v>65</v>
      </c>
      <c r="M5" s="11" t="s">
        <v>66</v>
      </c>
      <c r="N5" s="9" t="s">
        <v>67</v>
      </c>
      <c r="O5" s="10" t="s">
        <v>65</v>
      </c>
      <c r="P5" s="11" t="s">
        <v>66</v>
      </c>
      <c r="Q5" s="9" t="s">
        <v>67</v>
      </c>
      <c r="R5" s="10" t="s">
        <v>65</v>
      </c>
      <c r="S5" s="11" t="s">
        <v>66</v>
      </c>
      <c r="T5" s="9" t="s">
        <v>67</v>
      </c>
      <c r="U5" s="10" t="s">
        <v>65</v>
      </c>
      <c r="V5" s="11" t="s">
        <v>66</v>
      </c>
      <c r="W5" s="9" t="s">
        <v>67</v>
      </c>
      <c r="X5" s="10" t="s">
        <v>65</v>
      </c>
      <c r="Y5" s="11" t="s">
        <v>66</v>
      </c>
      <c r="Z5" s="9" t="s">
        <v>67</v>
      </c>
      <c r="AA5" s="10" t="s">
        <v>65</v>
      </c>
      <c r="AB5" s="11" t="s">
        <v>66</v>
      </c>
      <c r="AC5" s="9" t="s">
        <v>67</v>
      </c>
    </row>
    <row r="6" spans="1:35" s="14" customFormat="1" ht="19.350000000000001" customHeight="1">
      <c r="A6" s="34" t="s">
        <v>68</v>
      </c>
      <c r="B6" s="2" t="s">
        <v>82</v>
      </c>
      <c r="C6" s="13">
        <v>5586982595</v>
      </c>
      <c r="D6" s="13">
        <v>4606280767</v>
      </c>
      <c r="E6" s="13">
        <v>10193263362</v>
      </c>
      <c r="F6" s="13">
        <v>5240823771</v>
      </c>
      <c r="G6" s="13">
        <v>4189497910</v>
      </c>
      <c r="H6" s="13">
        <v>9430321681</v>
      </c>
      <c r="I6" s="13">
        <v>280404480</v>
      </c>
      <c r="J6" s="13">
        <v>269867245</v>
      </c>
      <c r="K6" s="13">
        <v>550271725</v>
      </c>
      <c r="L6" s="13">
        <v>0</v>
      </c>
      <c r="M6" s="13">
        <v>0</v>
      </c>
      <c r="N6" s="13">
        <v>0</v>
      </c>
      <c r="O6" s="13">
        <v>61595619</v>
      </c>
      <c r="P6" s="13">
        <v>141278236</v>
      </c>
      <c r="Q6" s="13">
        <v>202873855</v>
      </c>
      <c r="R6" s="13">
        <v>0</v>
      </c>
      <c r="S6" s="13">
        <v>0</v>
      </c>
      <c r="T6" s="13">
        <v>0</v>
      </c>
      <c r="U6" s="13">
        <v>4148750</v>
      </c>
      <c r="V6" s="13">
        <v>1283703</v>
      </c>
      <c r="W6" s="13">
        <v>5432453</v>
      </c>
      <c r="X6" s="13">
        <v>0</v>
      </c>
      <c r="Y6" s="13">
        <v>4353673</v>
      </c>
      <c r="Z6" s="13">
        <v>4353673</v>
      </c>
      <c r="AA6" s="13">
        <v>9975</v>
      </c>
      <c r="AB6" s="13">
        <v>0</v>
      </c>
      <c r="AC6" s="13">
        <v>9975</v>
      </c>
      <c r="AD6" s="29">
        <f t="shared" ref="AD6:AF21" si="0">F6+I6+L6+O6+R6+U6+X6+AA6</f>
        <v>5586982595</v>
      </c>
      <c r="AE6" s="29">
        <f t="shared" si="0"/>
        <v>4606280767</v>
      </c>
      <c r="AF6" s="29">
        <f t="shared" si="0"/>
        <v>10193263362</v>
      </c>
      <c r="AG6" s="29">
        <f>C6-AD6</f>
        <v>0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69</v>
      </c>
      <c r="C7" s="13">
        <v>4351431539</v>
      </c>
      <c r="D7" s="13">
        <v>3136862524</v>
      </c>
      <c r="E7" s="13">
        <v>7488294062</v>
      </c>
      <c r="F7" s="13">
        <v>1839998644</v>
      </c>
      <c r="G7" s="13">
        <v>1075379319</v>
      </c>
      <c r="H7" s="13">
        <v>2915377963</v>
      </c>
      <c r="I7" s="13">
        <v>2495008615</v>
      </c>
      <c r="J7" s="13">
        <v>1979750089</v>
      </c>
      <c r="K7" s="13">
        <v>4474758705</v>
      </c>
      <c r="L7" s="13">
        <v>0</v>
      </c>
      <c r="M7" s="13">
        <v>0</v>
      </c>
      <c r="N7" s="13">
        <v>0</v>
      </c>
      <c r="O7" s="13">
        <v>940849</v>
      </c>
      <c r="P7" s="13">
        <v>1697233</v>
      </c>
      <c r="Q7" s="13">
        <v>2638082</v>
      </c>
      <c r="R7" s="13">
        <v>0</v>
      </c>
      <c r="S7" s="13">
        <v>0</v>
      </c>
      <c r="T7" s="13">
        <v>0</v>
      </c>
      <c r="U7" s="13">
        <v>15483430</v>
      </c>
      <c r="V7" s="13">
        <v>0</v>
      </c>
      <c r="W7" s="13">
        <v>15483430</v>
      </c>
      <c r="X7" s="13">
        <v>0</v>
      </c>
      <c r="Y7" s="13">
        <v>80035882</v>
      </c>
      <c r="Z7" s="13">
        <v>80035882</v>
      </c>
      <c r="AA7" s="13">
        <v>0</v>
      </c>
      <c r="AB7" s="13">
        <v>0</v>
      </c>
      <c r="AC7" s="13">
        <v>0</v>
      </c>
      <c r="AD7" s="29">
        <f t="shared" si="0"/>
        <v>4351431538</v>
      </c>
      <c r="AE7" s="29">
        <f t="shared" si="0"/>
        <v>3136862523</v>
      </c>
      <c r="AF7" s="29">
        <f t="shared" si="0"/>
        <v>7488294062</v>
      </c>
      <c r="AG7" s="29">
        <f t="shared" ref="AG7:AI70" si="1">C7-AD7</f>
        <v>1</v>
      </c>
      <c r="AH7" s="29">
        <f t="shared" si="1"/>
        <v>1</v>
      </c>
      <c r="AI7" s="29">
        <f t="shared" si="1"/>
        <v>0</v>
      </c>
    </row>
    <row r="8" spans="1:35" s="14" customFormat="1" ht="19.350000000000001" customHeight="1">
      <c r="A8" s="36"/>
      <c r="B8" s="1" t="s">
        <v>83</v>
      </c>
      <c r="C8" s="13">
        <v>16774912728</v>
      </c>
      <c r="D8" s="13">
        <v>17514401189</v>
      </c>
      <c r="E8" s="13">
        <v>34289313916</v>
      </c>
      <c r="F8" s="13">
        <v>11437788014</v>
      </c>
      <c r="G8" s="13">
        <v>11321834369</v>
      </c>
      <c r="H8" s="13">
        <v>22759622383</v>
      </c>
      <c r="I8" s="13">
        <v>5266846991</v>
      </c>
      <c r="J8" s="13">
        <v>6145595783</v>
      </c>
      <c r="K8" s="13">
        <v>11412442774</v>
      </c>
      <c r="L8" s="13">
        <v>0</v>
      </c>
      <c r="M8" s="13">
        <v>0</v>
      </c>
      <c r="N8" s="13">
        <v>0</v>
      </c>
      <c r="O8" s="13">
        <v>26593880</v>
      </c>
      <c r="P8" s="13">
        <v>35039873</v>
      </c>
      <c r="Q8" s="13">
        <v>61633753</v>
      </c>
      <c r="R8" s="13">
        <v>0</v>
      </c>
      <c r="S8" s="13">
        <v>0</v>
      </c>
      <c r="T8" s="13">
        <v>0</v>
      </c>
      <c r="U8" s="13">
        <v>43683843</v>
      </c>
      <c r="V8" s="13">
        <v>11931164</v>
      </c>
      <c r="W8" s="13">
        <v>55615007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16774912728</v>
      </c>
      <c r="AE8" s="29">
        <f t="shared" si="0"/>
        <v>17514401189</v>
      </c>
      <c r="AF8" s="29">
        <f t="shared" si="0"/>
        <v>34289313917</v>
      </c>
      <c r="AG8" s="29">
        <f t="shared" si="1"/>
        <v>0</v>
      </c>
      <c r="AH8" s="29">
        <f t="shared" si="1"/>
        <v>0</v>
      </c>
      <c r="AI8" s="29">
        <f t="shared" si="1"/>
        <v>-1</v>
      </c>
    </row>
    <row r="9" spans="1:35" ht="19.350000000000001" customHeight="1" thickBot="1">
      <c r="A9" s="15" t="s">
        <v>64</v>
      </c>
      <c r="B9" s="16"/>
      <c r="C9" s="17">
        <v>26713326861</v>
      </c>
      <c r="D9" s="17">
        <v>25257544479</v>
      </c>
      <c r="E9" s="17">
        <v>51970871340</v>
      </c>
      <c r="F9" s="17">
        <v>18518610429</v>
      </c>
      <c r="G9" s="17">
        <v>16586711598</v>
      </c>
      <c r="H9" s="17">
        <v>35105322027</v>
      </c>
      <c r="I9" s="17">
        <v>8042260086</v>
      </c>
      <c r="J9" s="17">
        <v>8395213117</v>
      </c>
      <c r="K9" s="17">
        <v>16437473203</v>
      </c>
      <c r="L9" s="17">
        <v>0</v>
      </c>
      <c r="M9" s="17">
        <v>0</v>
      </c>
      <c r="N9" s="17">
        <v>0</v>
      </c>
      <c r="O9" s="17">
        <v>89130348</v>
      </c>
      <c r="P9" s="17">
        <v>178015342</v>
      </c>
      <c r="Q9" s="17">
        <v>267145690</v>
      </c>
      <c r="R9" s="17">
        <v>0</v>
      </c>
      <c r="S9" s="17">
        <v>0</v>
      </c>
      <c r="T9" s="17">
        <v>0</v>
      </c>
      <c r="U9" s="17">
        <v>63316023</v>
      </c>
      <c r="V9" s="17">
        <v>13214867</v>
      </c>
      <c r="W9" s="17">
        <v>76530891</v>
      </c>
      <c r="X9" s="17">
        <v>0</v>
      </c>
      <c r="Y9" s="17">
        <v>84389555</v>
      </c>
      <c r="Z9" s="17">
        <v>84389555</v>
      </c>
      <c r="AA9" s="17">
        <v>9975</v>
      </c>
      <c r="AB9" s="17">
        <v>0</v>
      </c>
      <c r="AC9" s="17">
        <v>9975</v>
      </c>
      <c r="AD9" s="29">
        <f t="shared" si="0"/>
        <v>26713326861</v>
      </c>
      <c r="AE9" s="29">
        <f t="shared" si="0"/>
        <v>25257544479</v>
      </c>
      <c r="AF9" s="29">
        <f t="shared" si="0"/>
        <v>51970871341</v>
      </c>
      <c r="AG9" s="29">
        <f t="shared" si="1"/>
        <v>0</v>
      </c>
      <c r="AH9" s="29">
        <f t="shared" si="1"/>
        <v>0</v>
      </c>
      <c r="AI9" s="29">
        <f t="shared" si="1"/>
        <v>-1</v>
      </c>
    </row>
    <row r="10" spans="1:35" s="14" customFormat="1" ht="19.350000000000001" customHeight="1">
      <c r="A10" s="34" t="s">
        <v>70</v>
      </c>
      <c r="B10" s="2" t="s">
        <v>82</v>
      </c>
      <c r="C10" s="13">
        <v>3091168</v>
      </c>
      <c r="D10" s="13">
        <v>945393</v>
      </c>
      <c r="E10" s="13">
        <v>4036561</v>
      </c>
      <c r="F10" s="13">
        <v>0</v>
      </c>
      <c r="G10" s="13">
        <v>945393</v>
      </c>
      <c r="H10" s="13">
        <v>945393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3091168</v>
      </c>
      <c r="V10" s="13">
        <v>0</v>
      </c>
      <c r="W10" s="13">
        <v>3091168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3091168</v>
      </c>
      <c r="AE10" s="29">
        <f t="shared" si="0"/>
        <v>945393</v>
      </c>
      <c r="AF10" s="29">
        <f t="shared" si="0"/>
        <v>4036561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69</v>
      </c>
      <c r="C11" s="13">
        <v>2523696</v>
      </c>
      <c r="D11" s="13">
        <v>0</v>
      </c>
      <c r="E11" s="13">
        <v>2523696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2523696</v>
      </c>
      <c r="V11" s="13">
        <v>0</v>
      </c>
      <c r="W11" s="13">
        <v>2523696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2523696</v>
      </c>
      <c r="AE11" s="29">
        <f t="shared" si="0"/>
        <v>0</v>
      </c>
      <c r="AF11" s="29">
        <f t="shared" si="0"/>
        <v>2523696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83</v>
      </c>
      <c r="C12" s="13">
        <v>52046536</v>
      </c>
      <c r="D12" s="13">
        <v>6179580</v>
      </c>
      <c r="E12" s="13">
        <v>58226116</v>
      </c>
      <c r="F12" s="13">
        <v>50413168</v>
      </c>
      <c r="G12" s="13">
        <v>6179580</v>
      </c>
      <c r="H12" s="13">
        <v>56592748</v>
      </c>
      <c r="I12" s="13">
        <v>1633368</v>
      </c>
      <c r="J12" s="13">
        <v>0</v>
      </c>
      <c r="K12" s="13">
        <v>1633368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52046536</v>
      </c>
      <c r="AE12" s="29">
        <f t="shared" si="0"/>
        <v>6179580</v>
      </c>
      <c r="AF12" s="29">
        <f t="shared" si="0"/>
        <v>58226116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64</v>
      </c>
      <c r="B13" s="16"/>
      <c r="C13" s="17">
        <v>57661400</v>
      </c>
      <c r="D13" s="17">
        <v>7124973</v>
      </c>
      <c r="E13" s="17">
        <v>64786372</v>
      </c>
      <c r="F13" s="17">
        <v>50413168</v>
      </c>
      <c r="G13" s="17">
        <v>7124973</v>
      </c>
      <c r="H13" s="17">
        <v>57538141</v>
      </c>
      <c r="I13" s="17">
        <v>1633368</v>
      </c>
      <c r="J13" s="17">
        <v>0</v>
      </c>
      <c r="K13" s="17">
        <v>1633368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5614864</v>
      </c>
      <c r="V13" s="17">
        <v>0</v>
      </c>
      <c r="W13" s="17">
        <v>5614864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57661400</v>
      </c>
      <c r="AE13" s="29">
        <f t="shared" si="0"/>
        <v>7124973</v>
      </c>
      <c r="AF13" s="29">
        <f t="shared" si="0"/>
        <v>64786373</v>
      </c>
      <c r="AG13" s="29">
        <f t="shared" si="1"/>
        <v>0</v>
      </c>
      <c r="AH13" s="29">
        <f t="shared" si="1"/>
        <v>0</v>
      </c>
      <c r="AI13" s="29">
        <f t="shared" si="1"/>
        <v>-1</v>
      </c>
    </row>
    <row r="14" spans="1:35" s="14" customFormat="1" ht="19.350000000000001" customHeight="1">
      <c r="A14" s="34" t="s">
        <v>71</v>
      </c>
      <c r="B14" s="2" t="s">
        <v>82</v>
      </c>
      <c r="C14" s="13">
        <v>4134478969</v>
      </c>
      <c r="D14" s="13">
        <v>4184948655</v>
      </c>
      <c r="E14" s="13">
        <v>8319427623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4134478969</v>
      </c>
      <c r="AB14" s="13">
        <v>4184948655</v>
      </c>
      <c r="AC14" s="13">
        <v>8319427623</v>
      </c>
      <c r="AD14" s="29">
        <f t="shared" si="0"/>
        <v>4134478969</v>
      </c>
      <c r="AE14" s="29">
        <f t="shared" si="0"/>
        <v>4184948655</v>
      </c>
      <c r="AF14" s="29">
        <f t="shared" si="0"/>
        <v>8319427623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69</v>
      </c>
      <c r="C15" s="13">
        <v>375209988</v>
      </c>
      <c r="D15" s="13">
        <v>1910444318</v>
      </c>
      <c r="E15" s="13">
        <v>2285654306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375209988</v>
      </c>
      <c r="AB15" s="13">
        <v>1910444318</v>
      </c>
      <c r="AC15" s="13">
        <v>2285654306</v>
      </c>
      <c r="AD15" s="29">
        <f t="shared" si="0"/>
        <v>375209988</v>
      </c>
      <c r="AE15" s="29">
        <f t="shared" si="0"/>
        <v>1910444318</v>
      </c>
      <c r="AF15" s="29">
        <f t="shared" si="0"/>
        <v>2285654306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83</v>
      </c>
      <c r="C16" s="13">
        <v>3129288331</v>
      </c>
      <c r="D16" s="13">
        <v>2985818257</v>
      </c>
      <c r="E16" s="13">
        <v>6115106588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3129288331</v>
      </c>
      <c r="AB16" s="13">
        <v>2985818257</v>
      </c>
      <c r="AC16" s="13">
        <v>6115106588</v>
      </c>
      <c r="AD16" s="29">
        <f t="shared" si="0"/>
        <v>3129288331</v>
      </c>
      <c r="AE16" s="29">
        <f t="shared" si="0"/>
        <v>2985818257</v>
      </c>
      <c r="AF16" s="29">
        <f t="shared" si="0"/>
        <v>6115106588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64</v>
      </c>
      <c r="B17" s="16"/>
      <c r="C17" s="17">
        <v>7638977288</v>
      </c>
      <c r="D17" s="17">
        <v>9081211229</v>
      </c>
      <c r="E17" s="17">
        <v>16720188517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7638977288</v>
      </c>
      <c r="AB17" s="17">
        <v>9081211229</v>
      </c>
      <c r="AC17" s="17">
        <v>16720188517</v>
      </c>
      <c r="AD17" s="29">
        <f t="shared" si="0"/>
        <v>7638977288</v>
      </c>
      <c r="AE17" s="29">
        <f t="shared" si="0"/>
        <v>9081211229</v>
      </c>
      <c r="AF17" s="29">
        <f t="shared" si="0"/>
        <v>16720188517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72</v>
      </c>
      <c r="B18" s="2" t="s">
        <v>82</v>
      </c>
      <c r="C18" s="13">
        <v>28021166</v>
      </c>
      <c r="D18" s="13">
        <v>5113020</v>
      </c>
      <c r="E18" s="13">
        <v>33134186</v>
      </c>
      <c r="F18" s="13">
        <v>3300315</v>
      </c>
      <c r="G18" s="13">
        <v>1258390</v>
      </c>
      <c r="H18" s="13">
        <v>4558705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1552354</v>
      </c>
      <c r="P18" s="13">
        <v>503971</v>
      </c>
      <c r="Q18" s="13">
        <v>2056325</v>
      </c>
      <c r="R18" s="13">
        <v>0</v>
      </c>
      <c r="S18" s="13">
        <v>0</v>
      </c>
      <c r="T18" s="13">
        <v>0</v>
      </c>
      <c r="U18" s="13">
        <v>23083137</v>
      </c>
      <c r="V18" s="13">
        <v>3350659</v>
      </c>
      <c r="W18" s="13">
        <v>26433796</v>
      </c>
      <c r="X18" s="13">
        <v>0</v>
      </c>
      <c r="Y18" s="13">
        <v>0</v>
      </c>
      <c r="Z18" s="13">
        <v>0</v>
      </c>
      <c r="AA18" s="13">
        <v>85360</v>
      </c>
      <c r="AB18" s="13">
        <v>0</v>
      </c>
      <c r="AC18" s="13">
        <v>85360</v>
      </c>
      <c r="AD18" s="29">
        <f t="shared" si="0"/>
        <v>28021166</v>
      </c>
      <c r="AE18" s="29">
        <f t="shared" si="0"/>
        <v>5113020</v>
      </c>
      <c r="AF18" s="29">
        <f t="shared" si="0"/>
        <v>33134186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69</v>
      </c>
      <c r="C19" s="13">
        <v>32314950</v>
      </c>
      <c r="D19" s="13">
        <v>153157923</v>
      </c>
      <c r="E19" s="13">
        <v>185472873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32314950</v>
      </c>
      <c r="V19" s="13">
        <v>21485159</v>
      </c>
      <c r="W19" s="13">
        <v>53800109</v>
      </c>
      <c r="X19" s="13">
        <v>0</v>
      </c>
      <c r="Y19" s="13">
        <v>131672764</v>
      </c>
      <c r="Z19" s="13">
        <v>131672764</v>
      </c>
      <c r="AA19" s="13">
        <v>0</v>
      </c>
      <c r="AB19" s="13">
        <v>0</v>
      </c>
      <c r="AC19" s="13">
        <v>0</v>
      </c>
      <c r="AD19" s="29">
        <f t="shared" si="0"/>
        <v>32314950</v>
      </c>
      <c r="AE19" s="29">
        <f t="shared" si="0"/>
        <v>153157923</v>
      </c>
      <c r="AF19" s="29">
        <f t="shared" si="0"/>
        <v>185472873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83</v>
      </c>
      <c r="C20" s="13">
        <v>830012752</v>
      </c>
      <c r="D20" s="13">
        <v>463759306</v>
      </c>
      <c r="E20" s="13">
        <v>1293772058</v>
      </c>
      <c r="F20" s="13">
        <v>235138662</v>
      </c>
      <c r="G20" s="13">
        <v>294572838</v>
      </c>
      <c r="H20" s="13">
        <v>529711500</v>
      </c>
      <c r="I20" s="13">
        <v>158182018</v>
      </c>
      <c r="J20" s="13">
        <v>144191093</v>
      </c>
      <c r="K20" s="13">
        <v>302373111</v>
      </c>
      <c r="L20" s="13">
        <v>0</v>
      </c>
      <c r="M20" s="13">
        <v>0</v>
      </c>
      <c r="N20" s="13">
        <v>0</v>
      </c>
      <c r="O20" s="13">
        <v>2245639</v>
      </c>
      <c r="P20" s="13">
        <v>0</v>
      </c>
      <c r="Q20" s="13">
        <v>2245639</v>
      </c>
      <c r="R20" s="13">
        <v>0</v>
      </c>
      <c r="S20" s="13">
        <v>0</v>
      </c>
      <c r="T20" s="13">
        <v>0</v>
      </c>
      <c r="U20" s="13">
        <v>434446433</v>
      </c>
      <c r="V20" s="13">
        <v>24995375</v>
      </c>
      <c r="W20" s="13">
        <v>459441808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830012752</v>
      </c>
      <c r="AE20" s="29">
        <f t="shared" si="0"/>
        <v>463759306</v>
      </c>
      <c r="AF20" s="29">
        <f t="shared" si="0"/>
        <v>1293772058</v>
      </c>
      <c r="AG20" s="29">
        <f t="shared" si="1"/>
        <v>0</v>
      </c>
      <c r="AH20" s="29">
        <f t="shared" si="1"/>
        <v>0</v>
      </c>
      <c r="AI20" s="29">
        <f t="shared" si="1"/>
        <v>0</v>
      </c>
    </row>
    <row r="21" spans="1:35" ht="19.350000000000001" customHeight="1" thickBot="1">
      <c r="A21" s="15" t="s">
        <v>64</v>
      </c>
      <c r="B21" s="16"/>
      <c r="C21" s="17">
        <v>890348867</v>
      </c>
      <c r="D21" s="17">
        <v>622030250</v>
      </c>
      <c r="E21" s="17">
        <v>1512379117</v>
      </c>
      <c r="F21" s="17">
        <v>238438977</v>
      </c>
      <c r="G21" s="17">
        <v>295831228</v>
      </c>
      <c r="H21" s="17">
        <v>534270205</v>
      </c>
      <c r="I21" s="17">
        <v>158182018</v>
      </c>
      <c r="J21" s="17">
        <v>144191093</v>
      </c>
      <c r="K21" s="17">
        <v>302373111</v>
      </c>
      <c r="L21" s="17">
        <v>0</v>
      </c>
      <c r="M21" s="17">
        <v>0</v>
      </c>
      <c r="N21" s="17">
        <v>0</v>
      </c>
      <c r="O21" s="17">
        <v>3797993</v>
      </c>
      <c r="P21" s="17">
        <v>503971</v>
      </c>
      <c r="Q21" s="17">
        <v>4301964</v>
      </c>
      <c r="R21" s="17">
        <v>0</v>
      </c>
      <c r="S21" s="17">
        <v>0</v>
      </c>
      <c r="T21" s="17">
        <v>0</v>
      </c>
      <c r="U21" s="17">
        <v>489844519</v>
      </c>
      <c r="V21" s="17">
        <v>49831194</v>
      </c>
      <c r="W21" s="17">
        <v>539675713</v>
      </c>
      <c r="X21" s="17">
        <v>0</v>
      </c>
      <c r="Y21" s="17">
        <v>131672764</v>
      </c>
      <c r="Z21" s="17">
        <v>131672764</v>
      </c>
      <c r="AA21" s="17">
        <v>85360</v>
      </c>
      <c r="AB21" s="17">
        <v>0</v>
      </c>
      <c r="AC21" s="17">
        <v>85360</v>
      </c>
      <c r="AD21" s="29">
        <f t="shared" si="0"/>
        <v>890348867</v>
      </c>
      <c r="AE21" s="29">
        <f t="shared" si="0"/>
        <v>622030250</v>
      </c>
      <c r="AF21" s="29">
        <f t="shared" si="0"/>
        <v>1512379117</v>
      </c>
      <c r="AG21" s="29">
        <f t="shared" si="1"/>
        <v>0</v>
      </c>
      <c r="AH21" s="29">
        <f t="shared" si="1"/>
        <v>0</v>
      </c>
      <c r="AI21" s="29">
        <f t="shared" si="1"/>
        <v>0</v>
      </c>
    </row>
    <row r="22" spans="1:35" s="14" customFormat="1" ht="19.350000000000001" customHeight="1">
      <c r="A22" s="34" t="s">
        <v>73</v>
      </c>
      <c r="B22" s="2" t="s">
        <v>82</v>
      </c>
      <c r="C22" s="13">
        <v>12337287</v>
      </c>
      <c r="D22" s="13">
        <v>10168335</v>
      </c>
      <c r="E22" s="13">
        <v>22505622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12337287</v>
      </c>
      <c r="AB22" s="13">
        <v>10168335</v>
      </c>
      <c r="AC22" s="13">
        <v>22505622</v>
      </c>
      <c r="AD22" s="29">
        <f t="shared" ref="AD22:AF85" si="2">F22+I22+L22+O22+R22+U22+X22+AA22</f>
        <v>12337287</v>
      </c>
      <c r="AE22" s="29">
        <f t="shared" si="2"/>
        <v>10168335</v>
      </c>
      <c r="AF22" s="29">
        <f t="shared" si="2"/>
        <v>22505622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69</v>
      </c>
      <c r="C23" s="13">
        <v>66440</v>
      </c>
      <c r="D23" s="13">
        <v>29762745</v>
      </c>
      <c r="E23" s="13">
        <v>29829185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66440</v>
      </c>
      <c r="AB23" s="13">
        <v>29762745</v>
      </c>
      <c r="AC23" s="13">
        <v>29829185</v>
      </c>
      <c r="AD23" s="29">
        <f t="shared" si="2"/>
        <v>66440</v>
      </c>
      <c r="AE23" s="29">
        <f t="shared" si="2"/>
        <v>29762745</v>
      </c>
      <c r="AF23" s="29">
        <f t="shared" si="2"/>
        <v>29829185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83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0</v>
      </c>
      <c r="AF24" s="29">
        <f t="shared" si="2"/>
        <v>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64</v>
      </c>
      <c r="B25" s="16"/>
      <c r="C25" s="17">
        <v>12403727</v>
      </c>
      <c r="D25" s="17">
        <v>39931080</v>
      </c>
      <c r="E25" s="17">
        <v>52334808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12403727</v>
      </c>
      <c r="AB25" s="17">
        <v>39931080</v>
      </c>
      <c r="AC25" s="17">
        <v>52334808</v>
      </c>
      <c r="AD25" s="29">
        <f t="shared" si="2"/>
        <v>12403727</v>
      </c>
      <c r="AE25" s="29">
        <f t="shared" si="2"/>
        <v>39931080</v>
      </c>
      <c r="AF25" s="29">
        <f t="shared" si="2"/>
        <v>52334808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74</v>
      </c>
      <c r="B26" s="2" t="s">
        <v>82</v>
      </c>
      <c r="C26" s="13">
        <v>529188</v>
      </c>
      <c r="D26" s="13">
        <v>0</v>
      </c>
      <c r="E26" s="13">
        <v>529188</v>
      </c>
      <c r="F26" s="13">
        <v>529188</v>
      </c>
      <c r="G26" s="13">
        <v>0</v>
      </c>
      <c r="H26" s="13">
        <v>529188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529188</v>
      </c>
      <c r="AE26" s="29">
        <f t="shared" si="2"/>
        <v>0</v>
      </c>
      <c r="AF26" s="29">
        <f t="shared" si="2"/>
        <v>529188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69</v>
      </c>
      <c r="C27" s="13">
        <v>41230695</v>
      </c>
      <c r="D27" s="13">
        <v>15425071</v>
      </c>
      <c r="E27" s="13">
        <v>56655766</v>
      </c>
      <c r="F27" s="13">
        <v>33342696</v>
      </c>
      <c r="G27" s="13">
        <v>15425071</v>
      </c>
      <c r="H27" s="13">
        <v>48767768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7887999</v>
      </c>
      <c r="V27" s="13">
        <v>0</v>
      </c>
      <c r="W27" s="13">
        <v>7887999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41230695</v>
      </c>
      <c r="AE27" s="29">
        <f t="shared" si="2"/>
        <v>15425071</v>
      </c>
      <c r="AF27" s="29">
        <f t="shared" si="2"/>
        <v>56655767</v>
      </c>
      <c r="AG27" s="29">
        <f t="shared" si="1"/>
        <v>0</v>
      </c>
      <c r="AH27" s="29">
        <f t="shared" si="1"/>
        <v>0</v>
      </c>
      <c r="AI27" s="29">
        <f t="shared" si="1"/>
        <v>-1</v>
      </c>
    </row>
    <row r="28" spans="1:35" s="14" customFormat="1" ht="19.350000000000001" customHeight="1">
      <c r="A28" s="36"/>
      <c r="B28" s="1" t="s">
        <v>83</v>
      </c>
      <c r="C28" s="13">
        <v>134736706</v>
      </c>
      <c r="D28" s="13">
        <v>263582775</v>
      </c>
      <c r="E28" s="13">
        <v>398319482</v>
      </c>
      <c r="F28" s="13">
        <v>121128795</v>
      </c>
      <c r="G28" s="13">
        <v>162624833</v>
      </c>
      <c r="H28" s="13">
        <v>283753629</v>
      </c>
      <c r="I28" s="13">
        <v>13607911</v>
      </c>
      <c r="J28" s="13">
        <v>100957942</v>
      </c>
      <c r="K28" s="13">
        <v>114565853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134736706</v>
      </c>
      <c r="AE28" s="29">
        <f t="shared" si="2"/>
        <v>263582775</v>
      </c>
      <c r="AF28" s="29">
        <f t="shared" si="2"/>
        <v>398319482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64</v>
      </c>
      <c r="B29" s="16"/>
      <c r="C29" s="17">
        <v>176496590</v>
      </c>
      <c r="D29" s="17">
        <v>279007847</v>
      </c>
      <c r="E29" s="17">
        <v>455504436</v>
      </c>
      <c r="F29" s="17">
        <v>155000680</v>
      </c>
      <c r="G29" s="17">
        <v>178049905</v>
      </c>
      <c r="H29" s="17">
        <v>333050585</v>
      </c>
      <c r="I29" s="17">
        <v>13607911</v>
      </c>
      <c r="J29" s="17">
        <v>100957942</v>
      </c>
      <c r="K29" s="17">
        <v>114565853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7887999</v>
      </c>
      <c r="V29" s="17">
        <v>0</v>
      </c>
      <c r="W29" s="17">
        <v>7887999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176496590</v>
      </c>
      <c r="AE29" s="29">
        <f t="shared" si="2"/>
        <v>279007847</v>
      </c>
      <c r="AF29" s="29">
        <f t="shared" si="2"/>
        <v>455504437</v>
      </c>
      <c r="AG29" s="29">
        <f t="shared" si="1"/>
        <v>0</v>
      </c>
      <c r="AH29" s="29">
        <f t="shared" si="1"/>
        <v>0</v>
      </c>
      <c r="AI29" s="29">
        <f t="shared" si="1"/>
        <v>-1</v>
      </c>
    </row>
    <row r="30" spans="1:35" s="14" customFormat="1" ht="19.350000000000001" customHeight="1">
      <c r="A30" s="34" t="s">
        <v>75</v>
      </c>
      <c r="B30" s="2" t="s">
        <v>82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0</v>
      </c>
      <c r="AF30" s="29">
        <f t="shared" si="2"/>
        <v>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69</v>
      </c>
      <c r="C31" s="13">
        <v>40525531</v>
      </c>
      <c r="D31" s="13">
        <v>9972000</v>
      </c>
      <c r="E31" s="13">
        <v>50497531</v>
      </c>
      <c r="F31" s="13">
        <v>1697471</v>
      </c>
      <c r="G31" s="13">
        <v>0</v>
      </c>
      <c r="H31" s="13">
        <v>1697471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3593660</v>
      </c>
      <c r="V31" s="13">
        <v>0</v>
      </c>
      <c r="W31" s="13">
        <v>3593660</v>
      </c>
      <c r="X31" s="13">
        <v>35234400</v>
      </c>
      <c r="Y31" s="13">
        <v>9972000</v>
      </c>
      <c r="Z31" s="13">
        <v>45206400</v>
      </c>
      <c r="AA31" s="13">
        <v>0</v>
      </c>
      <c r="AB31" s="13">
        <v>0</v>
      </c>
      <c r="AC31" s="13">
        <v>0</v>
      </c>
      <c r="AD31" s="29">
        <f t="shared" si="2"/>
        <v>40525531</v>
      </c>
      <c r="AE31" s="29">
        <f t="shared" si="2"/>
        <v>9972000</v>
      </c>
      <c r="AF31" s="29">
        <f t="shared" si="2"/>
        <v>50497531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83</v>
      </c>
      <c r="C32" s="13">
        <v>26105339</v>
      </c>
      <c r="D32" s="13">
        <v>85065114</v>
      </c>
      <c r="E32" s="13">
        <v>111170453</v>
      </c>
      <c r="F32" s="13">
        <v>25363836</v>
      </c>
      <c r="G32" s="13">
        <v>47493810</v>
      </c>
      <c r="H32" s="13">
        <v>72857645</v>
      </c>
      <c r="I32" s="13">
        <v>0</v>
      </c>
      <c r="J32" s="13">
        <v>37571304</v>
      </c>
      <c r="K32" s="13">
        <v>37571304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741503</v>
      </c>
      <c r="V32" s="13">
        <v>0</v>
      </c>
      <c r="W32" s="13">
        <v>741503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26105339</v>
      </c>
      <c r="AE32" s="29">
        <f t="shared" si="2"/>
        <v>85065114</v>
      </c>
      <c r="AF32" s="29">
        <f t="shared" si="2"/>
        <v>111170452</v>
      </c>
      <c r="AG32" s="29">
        <f t="shared" si="1"/>
        <v>0</v>
      </c>
      <c r="AH32" s="29">
        <f t="shared" si="1"/>
        <v>0</v>
      </c>
      <c r="AI32" s="29">
        <f t="shared" si="1"/>
        <v>1</v>
      </c>
    </row>
    <row r="33" spans="1:35" ht="19.350000000000001" customHeight="1" thickBot="1">
      <c r="A33" s="15" t="s">
        <v>64</v>
      </c>
      <c r="B33" s="16"/>
      <c r="C33" s="17">
        <v>66630870</v>
      </c>
      <c r="D33" s="17">
        <v>95037114</v>
      </c>
      <c r="E33" s="17">
        <v>161667984</v>
      </c>
      <c r="F33" s="17">
        <v>27061307</v>
      </c>
      <c r="G33" s="17">
        <v>47493810</v>
      </c>
      <c r="H33" s="17">
        <v>74555116</v>
      </c>
      <c r="I33" s="17">
        <v>0</v>
      </c>
      <c r="J33" s="17">
        <v>37571304</v>
      </c>
      <c r="K33" s="17">
        <v>37571304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4335163</v>
      </c>
      <c r="V33" s="17">
        <v>0</v>
      </c>
      <c r="W33" s="17">
        <v>4335163</v>
      </c>
      <c r="X33" s="17">
        <v>35234400</v>
      </c>
      <c r="Y33" s="17">
        <v>9972000</v>
      </c>
      <c r="Z33" s="17">
        <v>45206400</v>
      </c>
      <c r="AA33" s="17">
        <v>0</v>
      </c>
      <c r="AB33" s="17">
        <v>0</v>
      </c>
      <c r="AC33" s="17">
        <v>0</v>
      </c>
      <c r="AD33" s="29">
        <f t="shared" si="2"/>
        <v>66630870</v>
      </c>
      <c r="AE33" s="29">
        <f t="shared" si="2"/>
        <v>95037114</v>
      </c>
      <c r="AF33" s="29">
        <f t="shared" si="2"/>
        <v>161667983</v>
      </c>
      <c r="AG33" s="29">
        <f t="shared" si="1"/>
        <v>0</v>
      </c>
      <c r="AH33" s="29">
        <f t="shared" si="1"/>
        <v>0</v>
      </c>
      <c r="AI33" s="29">
        <f t="shared" si="1"/>
        <v>1</v>
      </c>
    </row>
    <row r="34" spans="1:35" s="14" customFormat="1" ht="19.350000000000001" customHeight="1">
      <c r="A34" s="34" t="s">
        <v>94</v>
      </c>
      <c r="B34" s="2" t="s">
        <v>82</v>
      </c>
      <c r="C34" s="13">
        <v>70158950</v>
      </c>
      <c r="D34" s="13">
        <v>0</v>
      </c>
      <c r="E34" s="13">
        <v>70158950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70158950</v>
      </c>
      <c r="V34" s="13">
        <v>0</v>
      </c>
      <c r="W34" s="13">
        <v>70158950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70158950</v>
      </c>
      <c r="AE34" s="29">
        <f t="shared" si="2"/>
        <v>0</v>
      </c>
      <c r="AF34" s="29">
        <f t="shared" si="2"/>
        <v>70158950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69</v>
      </c>
      <c r="C35" s="13">
        <v>514113135</v>
      </c>
      <c r="D35" s="13">
        <v>0</v>
      </c>
      <c r="E35" s="13">
        <v>514113135</v>
      </c>
      <c r="F35" s="13">
        <v>0</v>
      </c>
      <c r="G35" s="13">
        <v>0</v>
      </c>
      <c r="H35" s="13">
        <v>0</v>
      </c>
      <c r="I35" s="13">
        <v>13333645</v>
      </c>
      <c r="J35" s="13">
        <v>0</v>
      </c>
      <c r="K35" s="13">
        <v>13333645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476846690</v>
      </c>
      <c r="V35" s="13">
        <v>0</v>
      </c>
      <c r="W35" s="13">
        <v>476846690</v>
      </c>
      <c r="X35" s="13">
        <v>23932800</v>
      </c>
      <c r="Y35" s="13">
        <v>0</v>
      </c>
      <c r="Z35" s="13">
        <v>23932800</v>
      </c>
      <c r="AA35" s="13">
        <v>0</v>
      </c>
      <c r="AB35" s="13">
        <v>0</v>
      </c>
      <c r="AC35" s="13">
        <v>0</v>
      </c>
      <c r="AD35" s="29">
        <f t="shared" si="2"/>
        <v>514113135</v>
      </c>
      <c r="AE35" s="29">
        <f t="shared" si="2"/>
        <v>0</v>
      </c>
      <c r="AF35" s="29">
        <f t="shared" si="2"/>
        <v>514113135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83</v>
      </c>
      <c r="C36" s="13">
        <v>8023601</v>
      </c>
      <c r="D36" s="13">
        <v>49653941</v>
      </c>
      <c r="E36" s="13">
        <v>57677542</v>
      </c>
      <c r="F36" s="13">
        <v>8023601</v>
      </c>
      <c r="G36" s="13">
        <v>49653941</v>
      </c>
      <c r="H36" s="13">
        <v>57677542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8023601</v>
      </c>
      <c r="AE36" s="29">
        <f t="shared" si="2"/>
        <v>49653941</v>
      </c>
      <c r="AF36" s="29">
        <f t="shared" si="2"/>
        <v>57677542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64</v>
      </c>
      <c r="B37" s="16"/>
      <c r="C37" s="17">
        <v>592295686</v>
      </c>
      <c r="D37" s="17">
        <v>49653941</v>
      </c>
      <c r="E37" s="17">
        <v>641949627</v>
      </c>
      <c r="F37" s="17">
        <v>8023601</v>
      </c>
      <c r="G37" s="17">
        <v>49653941</v>
      </c>
      <c r="H37" s="17">
        <v>57677542</v>
      </c>
      <c r="I37" s="17">
        <v>13333645</v>
      </c>
      <c r="J37" s="17">
        <v>0</v>
      </c>
      <c r="K37" s="17">
        <v>13333645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547005640</v>
      </c>
      <c r="V37" s="17">
        <v>0</v>
      </c>
      <c r="W37" s="17">
        <v>547005640</v>
      </c>
      <c r="X37" s="17">
        <v>23932800</v>
      </c>
      <c r="Y37" s="17">
        <v>0</v>
      </c>
      <c r="Z37" s="17">
        <v>23932800</v>
      </c>
      <c r="AA37" s="17">
        <v>0</v>
      </c>
      <c r="AB37" s="17">
        <v>0</v>
      </c>
      <c r="AC37" s="17">
        <v>0</v>
      </c>
      <c r="AD37" s="29">
        <f t="shared" si="2"/>
        <v>592295686</v>
      </c>
      <c r="AE37" s="29">
        <f t="shared" si="2"/>
        <v>49653941</v>
      </c>
      <c r="AF37" s="29">
        <f t="shared" si="2"/>
        <v>641949627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95</v>
      </c>
      <c r="B38" s="2" t="s">
        <v>82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69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83</v>
      </c>
      <c r="C40" s="13">
        <v>20195764</v>
      </c>
      <c r="D40" s="13">
        <v>4483733</v>
      </c>
      <c r="E40" s="13">
        <v>24679497</v>
      </c>
      <c r="F40" s="13">
        <v>20195764</v>
      </c>
      <c r="G40" s="13">
        <v>4483733</v>
      </c>
      <c r="H40" s="13">
        <v>24679497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20195764</v>
      </c>
      <c r="AE40" s="29">
        <f t="shared" si="2"/>
        <v>4483733</v>
      </c>
      <c r="AF40" s="29">
        <f t="shared" si="2"/>
        <v>24679497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64</v>
      </c>
      <c r="B41" s="16"/>
      <c r="C41" s="17">
        <v>20195764</v>
      </c>
      <c r="D41" s="17">
        <v>4483733</v>
      </c>
      <c r="E41" s="17">
        <v>24679497</v>
      </c>
      <c r="F41" s="17">
        <v>20195764</v>
      </c>
      <c r="G41" s="17">
        <v>4483733</v>
      </c>
      <c r="H41" s="17">
        <v>24679497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20195764</v>
      </c>
      <c r="AE41" s="29">
        <f t="shared" si="2"/>
        <v>4483733</v>
      </c>
      <c r="AF41" s="29">
        <f t="shared" si="2"/>
        <v>24679497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96</v>
      </c>
      <c r="B42" s="2" t="s">
        <v>82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69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83</v>
      </c>
      <c r="C44" s="13">
        <v>6205715</v>
      </c>
      <c r="D44" s="13">
        <v>31836485</v>
      </c>
      <c r="E44" s="13">
        <v>38042200</v>
      </c>
      <c r="F44" s="13">
        <v>6205715</v>
      </c>
      <c r="G44" s="13">
        <v>31836485</v>
      </c>
      <c r="H44" s="13">
        <v>38042200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6205715</v>
      </c>
      <c r="AE44" s="29">
        <f t="shared" si="2"/>
        <v>31836485</v>
      </c>
      <c r="AF44" s="29">
        <f t="shared" si="2"/>
        <v>38042200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64</v>
      </c>
      <c r="B45" s="16"/>
      <c r="C45" s="17">
        <v>6205715</v>
      </c>
      <c r="D45" s="17">
        <v>31836485</v>
      </c>
      <c r="E45" s="17">
        <v>38042200</v>
      </c>
      <c r="F45" s="17">
        <v>6205715</v>
      </c>
      <c r="G45" s="17">
        <v>31836485</v>
      </c>
      <c r="H45" s="17">
        <v>38042200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6205715</v>
      </c>
      <c r="AE45" s="29">
        <f t="shared" si="2"/>
        <v>31836485</v>
      </c>
      <c r="AF45" s="29">
        <f t="shared" si="2"/>
        <v>38042200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97</v>
      </c>
      <c r="B46" s="2" t="s">
        <v>82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0</v>
      </c>
      <c r="AF47" s="29">
        <f t="shared" si="2"/>
        <v>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83</v>
      </c>
      <c r="C48" s="13">
        <v>2524292</v>
      </c>
      <c r="D48" s="13">
        <v>4976060</v>
      </c>
      <c r="E48" s="13">
        <v>7500352</v>
      </c>
      <c r="F48" s="13">
        <v>2524292</v>
      </c>
      <c r="G48" s="13">
        <v>4976060</v>
      </c>
      <c r="H48" s="13">
        <v>7500352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2524292</v>
      </c>
      <c r="AE48" s="29">
        <f t="shared" si="2"/>
        <v>4976060</v>
      </c>
      <c r="AF48" s="29">
        <f t="shared" si="2"/>
        <v>7500352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64</v>
      </c>
      <c r="B49" s="16"/>
      <c r="C49" s="17">
        <v>2524292</v>
      </c>
      <c r="D49" s="17">
        <v>4976060</v>
      </c>
      <c r="E49" s="17">
        <v>7500352</v>
      </c>
      <c r="F49" s="17">
        <v>2524292</v>
      </c>
      <c r="G49" s="17">
        <v>4976060</v>
      </c>
      <c r="H49" s="17">
        <v>7500352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2524292</v>
      </c>
      <c r="AE49" s="29">
        <f t="shared" si="2"/>
        <v>4976060</v>
      </c>
      <c r="AF49" s="29">
        <f t="shared" si="2"/>
        <v>7500352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98</v>
      </c>
      <c r="B50" s="2" t="s">
        <v>82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69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83</v>
      </c>
      <c r="C52" s="13">
        <v>44268060</v>
      </c>
      <c r="D52" s="13">
        <v>15248277</v>
      </c>
      <c r="E52" s="13">
        <v>59516337</v>
      </c>
      <c r="F52" s="13">
        <v>44268060</v>
      </c>
      <c r="G52" s="13">
        <v>15248277</v>
      </c>
      <c r="H52" s="13">
        <v>59516337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44268060</v>
      </c>
      <c r="AE52" s="29">
        <f t="shared" si="2"/>
        <v>15248277</v>
      </c>
      <c r="AF52" s="29">
        <f t="shared" si="2"/>
        <v>59516337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64</v>
      </c>
      <c r="B53" s="16"/>
      <c r="C53" s="17">
        <v>44268060</v>
      </c>
      <c r="D53" s="17">
        <v>15248277</v>
      </c>
      <c r="E53" s="17">
        <v>59516337</v>
      </c>
      <c r="F53" s="17">
        <v>44268060</v>
      </c>
      <c r="G53" s="17">
        <v>15248277</v>
      </c>
      <c r="H53" s="17">
        <v>59516337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44268060</v>
      </c>
      <c r="AE53" s="29">
        <f t="shared" si="2"/>
        <v>15248277</v>
      </c>
      <c r="AF53" s="29">
        <f t="shared" si="2"/>
        <v>59516337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76</v>
      </c>
      <c r="B54" s="2" t="s">
        <v>82</v>
      </c>
      <c r="C54" s="13">
        <v>1887179638</v>
      </c>
      <c r="D54" s="13">
        <v>1648608213</v>
      </c>
      <c r="E54" s="13">
        <v>3535787851</v>
      </c>
      <c r="F54" s="13">
        <v>1643697150</v>
      </c>
      <c r="G54" s="13">
        <v>1515010301</v>
      </c>
      <c r="H54" s="13">
        <v>3158707451</v>
      </c>
      <c r="I54" s="13">
        <v>152659332</v>
      </c>
      <c r="J54" s="13">
        <v>77237967</v>
      </c>
      <c r="K54" s="13">
        <v>229897298</v>
      </c>
      <c r="L54" s="13">
        <v>14612027</v>
      </c>
      <c r="M54" s="13">
        <v>11133305</v>
      </c>
      <c r="N54" s="13">
        <v>25745332</v>
      </c>
      <c r="O54" s="13">
        <v>6506427</v>
      </c>
      <c r="P54" s="13">
        <v>6277590</v>
      </c>
      <c r="Q54" s="13">
        <v>12784017</v>
      </c>
      <c r="R54" s="13">
        <v>469144</v>
      </c>
      <c r="S54" s="13">
        <v>0</v>
      </c>
      <c r="T54" s="13">
        <v>469144</v>
      </c>
      <c r="U54" s="13">
        <v>50018750</v>
      </c>
      <c r="V54" s="13">
        <v>12577092</v>
      </c>
      <c r="W54" s="13">
        <v>62595842</v>
      </c>
      <c r="X54" s="13">
        <v>0</v>
      </c>
      <c r="Y54" s="13">
        <v>0</v>
      </c>
      <c r="Z54" s="13">
        <v>0</v>
      </c>
      <c r="AA54" s="13">
        <v>19216808</v>
      </c>
      <c r="AB54" s="13">
        <v>26371958</v>
      </c>
      <c r="AC54" s="13">
        <v>45588766</v>
      </c>
      <c r="AD54" s="29">
        <f t="shared" si="2"/>
        <v>1887179638</v>
      </c>
      <c r="AE54" s="29">
        <f t="shared" si="2"/>
        <v>1648608213</v>
      </c>
      <c r="AF54" s="29">
        <f t="shared" si="2"/>
        <v>3535787850</v>
      </c>
      <c r="AG54" s="29">
        <f t="shared" si="1"/>
        <v>0</v>
      </c>
      <c r="AH54" s="29">
        <f t="shared" si="1"/>
        <v>0</v>
      </c>
      <c r="AI54" s="29">
        <f t="shared" si="1"/>
        <v>1</v>
      </c>
    </row>
    <row r="55" spans="1:35" s="14" customFormat="1" ht="19.350000000000001" customHeight="1">
      <c r="A55" s="35"/>
      <c r="B55" s="1" t="s">
        <v>69</v>
      </c>
      <c r="C55" s="13">
        <v>673086529</v>
      </c>
      <c r="D55" s="13">
        <v>363700555</v>
      </c>
      <c r="E55" s="13">
        <v>1036787084</v>
      </c>
      <c r="F55" s="13">
        <v>343120840</v>
      </c>
      <c r="G55" s="13">
        <v>268323554</v>
      </c>
      <c r="H55" s="13">
        <v>611444394</v>
      </c>
      <c r="I55" s="13">
        <v>55938014</v>
      </c>
      <c r="J55" s="13">
        <v>9836655</v>
      </c>
      <c r="K55" s="13">
        <v>65774669</v>
      </c>
      <c r="L55" s="13">
        <v>0</v>
      </c>
      <c r="M55" s="13">
        <v>0</v>
      </c>
      <c r="N55" s="13">
        <v>0</v>
      </c>
      <c r="O55" s="13">
        <v>145757</v>
      </c>
      <c r="P55" s="13">
        <v>149709</v>
      </c>
      <c r="Q55" s="13">
        <v>295466</v>
      </c>
      <c r="R55" s="13">
        <v>0</v>
      </c>
      <c r="S55" s="13">
        <v>0</v>
      </c>
      <c r="T55" s="13">
        <v>0</v>
      </c>
      <c r="U55" s="13">
        <v>253840312</v>
      </c>
      <c r="V55" s="13">
        <v>85390636</v>
      </c>
      <c r="W55" s="13">
        <v>339230948</v>
      </c>
      <c r="X55" s="13">
        <v>19813889</v>
      </c>
      <c r="Y55" s="13">
        <v>0</v>
      </c>
      <c r="Z55" s="13">
        <v>19813889</v>
      </c>
      <c r="AA55" s="13">
        <v>227718</v>
      </c>
      <c r="AB55" s="13">
        <v>0</v>
      </c>
      <c r="AC55" s="13">
        <v>227718</v>
      </c>
      <c r="AD55" s="29">
        <f t="shared" si="2"/>
        <v>673086530</v>
      </c>
      <c r="AE55" s="29">
        <f t="shared" si="2"/>
        <v>363700554</v>
      </c>
      <c r="AF55" s="29">
        <f t="shared" si="2"/>
        <v>1036787084</v>
      </c>
      <c r="AG55" s="29">
        <f t="shared" si="1"/>
        <v>-1</v>
      </c>
      <c r="AH55" s="29">
        <f t="shared" si="1"/>
        <v>1</v>
      </c>
      <c r="AI55" s="29">
        <f t="shared" si="1"/>
        <v>0</v>
      </c>
    </row>
    <row r="56" spans="1:35" s="14" customFormat="1" ht="19.350000000000001" customHeight="1">
      <c r="A56" s="36"/>
      <c r="B56" s="1" t="s">
        <v>83</v>
      </c>
      <c r="C56" s="13">
        <v>7969149761</v>
      </c>
      <c r="D56" s="13">
        <v>1751787031</v>
      </c>
      <c r="E56" s="13">
        <v>9720936792</v>
      </c>
      <c r="F56" s="13">
        <v>2697880524</v>
      </c>
      <c r="G56" s="13">
        <v>1091153803</v>
      </c>
      <c r="H56" s="13">
        <v>3789034326</v>
      </c>
      <c r="I56" s="13">
        <v>1906974001</v>
      </c>
      <c r="J56" s="13">
        <v>303535930</v>
      </c>
      <c r="K56" s="13">
        <v>2210509932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3364295236</v>
      </c>
      <c r="V56" s="13">
        <v>357097298</v>
      </c>
      <c r="W56" s="13">
        <v>3721392534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29">
        <f t="shared" si="2"/>
        <v>7969149761</v>
      </c>
      <c r="AE56" s="29">
        <f t="shared" si="2"/>
        <v>1751787031</v>
      </c>
      <c r="AF56" s="29">
        <f t="shared" si="2"/>
        <v>9720936792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64</v>
      </c>
      <c r="B57" s="16"/>
      <c r="C57" s="17">
        <v>10529415928</v>
      </c>
      <c r="D57" s="17">
        <v>3764095799</v>
      </c>
      <c r="E57" s="17">
        <v>14293511727</v>
      </c>
      <c r="F57" s="17">
        <v>4684698514</v>
      </c>
      <c r="G57" s="17">
        <v>2874487658</v>
      </c>
      <c r="H57" s="17">
        <v>7559186172</v>
      </c>
      <c r="I57" s="17">
        <v>2115571347</v>
      </c>
      <c r="J57" s="17">
        <v>390610552</v>
      </c>
      <c r="K57" s="17">
        <v>2506181899</v>
      </c>
      <c r="L57" s="17">
        <v>14612027</v>
      </c>
      <c r="M57" s="17">
        <v>11133305</v>
      </c>
      <c r="N57" s="17">
        <v>25745332</v>
      </c>
      <c r="O57" s="17">
        <v>6652184</v>
      </c>
      <c r="P57" s="17">
        <v>6427299</v>
      </c>
      <c r="Q57" s="17">
        <v>13079483</v>
      </c>
      <c r="R57" s="17">
        <v>469144</v>
      </c>
      <c r="S57" s="17">
        <v>0</v>
      </c>
      <c r="T57" s="17">
        <v>469144</v>
      </c>
      <c r="U57" s="17">
        <v>3668154298</v>
      </c>
      <c r="V57" s="17">
        <v>455065026</v>
      </c>
      <c r="W57" s="17">
        <v>4123219324</v>
      </c>
      <c r="X57" s="17">
        <v>19813889</v>
      </c>
      <c r="Y57" s="17">
        <v>0</v>
      </c>
      <c r="Z57" s="17">
        <v>19813889</v>
      </c>
      <c r="AA57" s="17">
        <v>19444526</v>
      </c>
      <c r="AB57" s="17">
        <v>26371958</v>
      </c>
      <c r="AC57" s="17">
        <v>45816484</v>
      </c>
      <c r="AD57" s="29">
        <f t="shared" si="2"/>
        <v>10529415929</v>
      </c>
      <c r="AE57" s="29">
        <f t="shared" si="2"/>
        <v>3764095798</v>
      </c>
      <c r="AF57" s="29">
        <f t="shared" si="2"/>
        <v>14293511727</v>
      </c>
      <c r="AG57" s="29">
        <f t="shared" si="1"/>
        <v>-1</v>
      </c>
      <c r="AH57" s="29">
        <f t="shared" si="1"/>
        <v>1</v>
      </c>
      <c r="AI57" s="29">
        <f t="shared" si="1"/>
        <v>0</v>
      </c>
    </row>
    <row r="58" spans="1:35" s="14" customFormat="1" ht="19.350000000000001" customHeight="1">
      <c r="A58" s="34" t="s">
        <v>80</v>
      </c>
      <c r="B58" s="2" t="s">
        <v>82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69</v>
      </c>
      <c r="C59" s="13">
        <v>71564436</v>
      </c>
      <c r="D59" s="13">
        <v>101793037</v>
      </c>
      <c r="E59" s="13">
        <v>173357473</v>
      </c>
      <c r="F59" s="13">
        <v>71564436</v>
      </c>
      <c r="G59" s="13">
        <v>101793037</v>
      </c>
      <c r="H59" s="13">
        <v>173357473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71564436</v>
      </c>
      <c r="AE59" s="29">
        <f t="shared" si="2"/>
        <v>101793037</v>
      </c>
      <c r="AF59" s="29">
        <f t="shared" si="2"/>
        <v>173357473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83</v>
      </c>
      <c r="C60" s="13">
        <v>1620683341</v>
      </c>
      <c r="D60" s="13">
        <v>904699855</v>
      </c>
      <c r="E60" s="13">
        <v>2525383195</v>
      </c>
      <c r="F60" s="13">
        <v>1620683341</v>
      </c>
      <c r="G60" s="13">
        <v>904699855</v>
      </c>
      <c r="H60" s="13">
        <v>2525383195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1620683341</v>
      </c>
      <c r="AE60" s="29">
        <f t="shared" si="2"/>
        <v>904699855</v>
      </c>
      <c r="AF60" s="29">
        <f t="shared" si="2"/>
        <v>2525383195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64</v>
      </c>
      <c r="B61" s="16"/>
      <c r="C61" s="17">
        <v>1692247777</v>
      </c>
      <c r="D61" s="17">
        <v>1006492892</v>
      </c>
      <c r="E61" s="17">
        <v>2698740669</v>
      </c>
      <c r="F61" s="17">
        <v>1692247777</v>
      </c>
      <c r="G61" s="17">
        <v>1006492892</v>
      </c>
      <c r="H61" s="17">
        <v>2698740669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1692247777</v>
      </c>
      <c r="AE61" s="29">
        <f t="shared" si="2"/>
        <v>1006492892</v>
      </c>
      <c r="AF61" s="29">
        <f t="shared" si="2"/>
        <v>2698740669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77</v>
      </c>
      <c r="B62" s="2" t="s">
        <v>82</v>
      </c>
      <c r="C62" s="13">
        <v>147670508</v>
      </c>
      <c r="D62" s="13">
        <v>129092249</v>
      </c>
      <c r="E62" s="13">
        <v>276762757</v>
      </c>
      <c r="F62" s="13">
        <v>147612420</v>
      </c>
      <c r="G62" s="13">
        <v>129092249</v>
      </c>
      <c r="H62" s="13">
        <v>276704669</v>
      </c>
      <c r="I62" s="13">
        <v>58088</v>
      </c>
      <c r="J62" s="13">
        <v>0</v>
      </c>
      <c r="K62" s="13">
        <v>58088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147670508</v>
      </c>
      <c r="AE62" s="29">
        <f t="shared" si="2"/>
        <v>129092249</v>
      </c>
      <c r="AF62" s="29">
        <f t="shared" si="2"/>
        <v>276762757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69</v>
      </c>
      <c r="C63" s="13">
        <v>109817792</v>
      </c>
      <c r="D63" s="13">
        <v>118940296</v>
      </c>
      <c r="E63" s="13">
        <v>228758088</v>
      </c>
      <c r="F63" s="13">
        <v>108881014</v>
      </c>
      <c r="G63" s="13">
        <v>118383502</v>
      </c>
      <c r="H63" s="13">
        <v>227264516</v>
      </c>
      <c r="I63" s="13">
        <v>936778</v>
      </c>
      <c r="J63" s="13">
        <v>556794</v>
      </c>
      <c r="K63" s="13">
        <v>1493572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109817792</v>
      </c>
      <c r="AE63" s="29">
        <f t="shared" si="2"/>
        <v>118940296</v>
      </c>
      <c r="AF63" s="29">
        <f t="shared" si="2"/>
        <v>228758088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83</v>
      </c>
      <c r="C64" s="13">
        <v>637645623</v>
      </c>
      <c r="D64" s="13">
        <v>838258124</v>
      </c>
      <c r="E64" s="13">
        <v>1475903747</v>
      </c>
      <c r="F64" s="13">
        <v>637645623</v>
      </c>
      <c r="G64" s="13">
        <v>749981755</v>
      </c>
      <c r="H64" s="13">
        <v>1387627378</v>
      </c>
      <c r="I64" s="13">
        <v>0</v>
      </c>
      <c r="J64" s="13">
        <v>88276369</v>
      </c>
      <c r="K64" s="13">
        <v>88276369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637645623</v>
      </c>
      <c r="AE64" s="29">
        <f t="shared" si="2"/>
        <v>838258124</v>
      </c>
      <c r="AF64" s="29">
        <f t="shared" si="2"/>
        <v>1475903747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64</v>
      </c>
      <c r="B65" s="16"/>
      <c r="C65" s="17">
        <v>895133924</v>
      </c>
      <c r="D65" s="17">
        <v>1086290669</v>
      </c>
      <c r="E65" s="17">
        <v>1981424593</v>
      </c>
      <c r="F65" s="17">
        <v>894139058</v>
      </c>
      <c r="G65" s="17">
        <v>997457506</v>
      </c>
      <c r="H65" s="17">
        <v>1891596563</v>
      </c>
      <c r="I65" s="17">
        <v>994866</v>
      </c>
      <c r="J65" s="17">
        <v>88833163</v>
      </c>
      <c r="K65" s="17">
        <v>89828029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895133924</v>
      </c>
      <c r="AE65" s="29">
        <f t="shared" si="2"/>
        <v>1086290669</v>
      </c>
      <c r="AF65" s="29">
        <f t="shared" si="2"/>
        <v>1981424592</v>
      </c>
      <c r="AG65" s="29">
        <f t="shared" si="1"/>
        <v>0</v>
      </c>
      <c r="AH65" s="29">
        <f t="shared" si="1"/>
        <v>0</v>
      </c>
      <c r="AI65" s="29">
        <f t="shared" si="1"/>
        <v>1</v>
      </c>
    </row>
    <row r="66" spans="1:35" s="14" customFormat="1" ht="19.350000000000001" customHeight="1">
      <c r="A66" s="34" t="s">
        <v>78</v>
      </c>
      <c r="B66" s="2" t="s">
        <v>82</v>
      </c>
      <c r="C66" s="13">
        <v>480879</v>
      </c>
      <c r="D66" s="13">
        <v>0</v>
      </c>
      <c r="E66" s="13">
        <v>480879</v>
      </c>
      <c r="F66" s="13">
        <v>480879</v>
      </c>
      <c r="G66" s="13">
        <v>0</v>
      </c>
      <c r="H66" s="13">
        <v>480879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480879</v>
      </c>
      <c r="AE66" s="29">
        <f t="shared" si="2"/>
        <v>0</v>
      </c>
      <c r="AF66" s="29">
        <f t="shared" si="2"/>
        <v>480879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69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83</v>
      </c>
      <c r="C68" s="13">
        <v>261890054</v>
      </c>
      <c r="D68" s="13">
        <v>229857058</v>
      </c>
      <c r="E68" s="13">
        <v>491747112</v>
      </c>
      <c r="F68" s="13">
        <v>261890054</v>
      </c>
      <c r="G68" s="13">
        <v>184000610</v>
      </c>
      <c r="H68" s="13">
        <v>445890664</v>
      </c>
      <c r="I68" s="13">
        <v>0</v>
      </c>
      <c r="J68" s="13">
        <v>45856448</v>
      </c>
      <c r="K68" s="13">
        <v>45856448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261890054</v>
      </c>
      <c r="AE68" s="29">
        <f t="shared" si="2"/>
        <v>229857058</v>
      </c>
      <c r="AF68" s="29">
        <f t="shared" si="2"/>
        <v>491747112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64</v>
      </c>
      <c r="B69" s="16"/>
      <c r="C69" s="17">
        <v>262370933</v>
      </c>
      <c r="D69" s="17">
        <v>229857058</v>
      </c>
      <c r="E69" s="17">
        <v>492227991</v>
      </c>
      <c r="F69" s="17">
        <v>262370933</v>
      </c>
      <c r="G69" s="17">
        <v>184000610</v>
      </c>
      <c r="H69" s="17">
        <v>446371543</v>
      </c>
      <c r="I69" s="17">
        <v>0</v>
      </c>
      <c r="J69" s="17">
        <v>45856448</v>
      </c>
      <c r="K69" s="17">
        <v>45856448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262370933</v>
      </c>
      <c r="AE69" s="29">
        <f t="shared" si="2"/>
        <v>229857058</v>
      </c>
      <c r="AF69" s="29">
        <f t="shared" si="2"/>
        <v>492227991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79</v>
      </c>
      <c r="B70" s="2" t="s">
        <v>82</v>
      </c>
      <c r="C70" s="13">
        <v>4984437</v>
      </c>
      <c r="D70" s="13">
        <v>1827296</v>
      </c>
      <c r="E70" s="13">
        <v>6811733</v>
      </c>
      <c r="F70" s="13">
        <v>4984437</v>
      </c>
      <c r="G70" s="13">
        <v>1827296</v>
      </c>
      <c r="H70" s="13">
        <v>6811733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4984437</v>
      </c>
      <c r="AE70" s="29">
        <f t="shared" si="2"/>
        <v>1827296</v>
      </c>
      <c r="AF70" s="29">
        <f t="shared" si="2"/>
        <v>6811733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69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0</v>
      </c>
      <c r="AE71" s="29">
        <f t="shared" si="2"/>
        <v>0</v>
      </c>
      <c r="AF71" s="29">
        <f t="shared" si="2"/>
        <v>0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83</v>
      </c>
      <c r="C72" s="13">
        <v>72263946</v>
      </c>
      <c r="D72" s="13">
        <v>86955892</v>
      </c>
      <c r="E72" s="13">
        <v>159219837</v>
      </c>
      <c r="F72" s="13">
        <v>72263946</v>
      </c>
      <c r="G72" s="13">
        <v>68607244</v>
      </c>
      <c r="H72" s="13">
        <v>140871189</v>
      </c>
      <c r="I72" s="13">
        <v>0</v>
      </c>
      <c r="J72" s="13">
        <v>6240602</v>
      </c>
      <c r="K72" s="13">
        <v>6240602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12108046</v>
      </c>
      <c r="T72" s="13">
        <v>12108046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72263946</v>
      </c>
      <c r="AE72" s="29">
        <f t="shared" si="2"/>
        <v>86955892</v>
      </c>
      <c r="AF72" s="29">
        <f t="shared" si="2"/>
        <v>159219837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64</v>
      </c>
      <c r="B73" s="16"/>
      <c r="C73" s="17">
        <v>77248383</v>
      </c>
      <c r="D73" s="17">
        <v>88783187</v>
      </c>
      <c r="E73" s="17">
        <v>166031570</v>
      </c>
      <c r="F73" s="17">
        <v>77248383</v>
      </c>
      <c r="G73" s="17">
        <v>70434539</v>
      </c>
      <c r="H73" s="17">
        <v>147682922</v>
      </c>
      <c r="I73" s="17">
        <v>0</v>
      </c>
      <c r="J73" s="17">
        <v>6240602</v>
      </c>
      <c r="K73" s="17">
        <v>6240602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12108046</v>
      </c>
      <c r="T73" s="17">
        <v>12108046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77248383</v>
      </c>
      <c r="AE73" s="29">
        <f t="shared" si="2"/>
        <v>88783187</v>
      </c>
      <c r="AF73" s="29">
        <f t="shared" si="2"/>
        <v>166031570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100</v>
      </c>
      <c r="B74" s="2" t="s">
        <v>82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69</v>
      </c>
      <c r="C75" s="13">
        <v>4969610</v>
      </c>
      <c r="D75" s="13">
        <v>0</v>
      </c>
      <c r="E75" s="13">
        <v>4969610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4969610</v>
      </c>
      <c r="V75" s="13">
        <v>0</v>
      </c>
      <c r="W75" s="13">
        <v>4969610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4969610</v>
      </c>
      <c r="AE75" s="29">
        <f t="shared" si="2"/>
        <v>0</v>
      </c>
      <c r="AF75" s="29">
        <f t="shared" si="2"/>
        <v>4969610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83</v>
      </c>
      <c r="C76" s="13">
        <v>7571352</v>
      </c>
      <c r="D76" s="13">
        <v>5289769</v>
      </c>
      <c r="E76" s="13">
        <v>12861121</v>
      </c>
      <c r="F76" s="13">
        <v>7571352</v>
      </c>
      <c r="G76" s="13">
        <v>5289769</v>
      </c>
      <c r="H76" s="13">
        <v>12861121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7571352</v>
      </c>
      <c r="AE76" s="29">
        <f t="shared" si="2"/>
        <v>5289769</v>
      </c>
      <c r="AF76" s="29">
        <f t="shared" si="2"/>
        <v>12861121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64</v>
      </c>
      <c r="B77" s="16"/>
      <c r="C77" s="17">
        <v>12540962</v>
      </c>
      <c r="D77" s="17">
        <v>5289769</v>
      </c>
      <c r="E77" s="17">
        <v>17830731</v>
      </c>
      <c r="F77" s="17">
        <v>7571352</v>
      </c>
      <c r="G77" s="17">
        <v>5289769</v>
      </c>
      <c r="H77" s="17">
        <v>12861121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4969610</v>
      </c>
      <c r="V77" s="17">
        <v>0</v>
      </c>
      <c r="W77" s="17">
        <v>4969610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12540962</v>
      </c>
      <c r="AE77" s="29">
        <f t="shared" si="2"/>
        <v>5289769</v>
      </c>
      <c r="AF77" s="29">
        <f t="shared" si="2"/>
        <v>17830731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99</v>
      </c>
      <c r="B78" s="2" t="s">
        <v>82</v>
      </c>
      <c r="C78" s="13">
        <v>0</v>
      </c>
      <c r="D78" s="13">
        <v>239191</v>
      </c>
      <c r="E78" s="13">
        <v>239191</v>
      </c>
      <c r="F78" s="13">
        <v>0</v>
      </c>
      <c r="G78" s="13">
        <v>177471</v>
      </c>
      <c r="H78" s="13">
        <v>177471</v>
      </c>
      <c r="I78" s="13">
        <v>0</v>
      </c>
      <c r="J78" s="13">
        <v>0</v>
      </c>
      <c r="K78" s="13">
        <v>0</v>
      </c>
      <c r="L78" s="13">
        <v>0</v>
      </c>
      <c r="M78" s="13">
        <v>61720</v>
      </c>
      <c r="N78" s="13">
        <v>61720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239191</v>
      </c>
      <c r="AF78" s="29">
        <f t="shared" si="2"/>
        <v>239191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69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0</v>
      </c>
      <c r="AF79" s="29">
        <f t="shared" si="2"/>
        <v>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83</v>
      </c>
      <c r="C80" s="13">
        <v>24948854</v>
      </c>
      <c r="D80" s="13">
        <v>58837349</v>
      </c>
      <c r="E80" s="13">
        <v>83786203</v>
      </c>
      <c r="F80" s="13">
        <v>15051388</v>
      </c>
      <c r="G80" s="13">
        <v>47439297</v>
      </c>
      <c r="H80" s="13">
        <v>62490685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9897466</v>
      </c>
      <c r="P80" s="13">
        <v>11398052</v>
      </c>
      <c r="Q80" s="13">
        <v>21295518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24948854</v>
      </c>
      <c r="AE80" s="29">
        <f t="shared" si="2"/>
        <v>58837349</v>
      </c>
      <c r="AF80" s="29">
        <f t="shared" si="2"/>
        <v>83786203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64</v>
      </c>
      <c r="B81" s="16"/>
      <c r="C81" s="17">
        <v>24948854</v>
      </c>
      <c r="D81" s="17">
        <v>59076540</v>
      </c>
      <c r="E81" s="17">
        <v>84025394</v>
      </c>
      <c r="F81" s="17">
        <v>15051388</v>
      </c>
      <c r="G81" s="17">
        <v>47616768</v>
      </c>
      <c r="H81" s="17">
        <v>62668156</v>
      </c>
      <c r="I81" s="17">
        <v>0</v>
      </c>
      <c r="J81" s="17">
        <v>0</v>
      </c>
      <c r="K81" s="17">
        <v>0</v>
      </c>
      <c r="L81" s="17">
        <v>0</v>
      </c>
      <c r="M81" s="17">
        <v>61720</v>
      </c>
      <c r="N81" s="17">
        <v>61720</v>
      </c>
      <c r="O81" s="17">
        <v>9897466</v>
      </c>
      <c r="P81" s="17">
        <v>11398052</v>
      </c>
      <c r="Q81" s="17">
        <v>21295518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24948854</v>
      </c>
      <c r="AE81" s="29">
        <f t="shared" si="2"/>
        <v>59076540</v>
      </c>
      <c r="AF81" s="29">
        <f t="shared" si="2"/>
        <v>84025394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101</v>
      </c>
      <c r="B82" s="2" t="s">
        <v>82</v>
      </c>
      <c r="C82" s="13">
        <v>1600093</v>
      </c>
      <c r="D82" s="13">
        <v>0</v>
      </c>
      <c r="E82" s="13">
        <v>1600093</v>
      </c>
      <c r="F82" s="13">
        <v>1600093</v>
      </c>
      <c r="G82" s="13">
        <v>0</v>
      </c>
      <c r="H82" s="13">
        <v>1600093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1600093</v>
      </c>
      <c r="AE82" s="29">
        <f t="shared" si="2"/>
        <v>0</v>
      </c>
      <c r="AF82" s="29">
        <f t="shared" si="2"/>
        <v>1600093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69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83</v>
      </c>
      <c r="C84" s="13">
        <v>35879704</v>
      </c>
      <c r="D84" s="13">
        <v>59857827</v>
      </c>
      <c r="E84" s="13">
        <v>95737531</v>
      </c>
      <c r="F84" s="13">
        <v>35879704</v>
      </c>
      <c r="G84" s="13">
        <v>59857827</v>
      </c>
      <c r="H84" s="13">
        <v>95737531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35879704</v>
      </c>
      <c r="AE84" s="29">
        <f t="shared" si="2"/>
        <v>59857827</v>
      </c>
      <c r="AF84" s="29">
        <f t="shared" si="2"/>
        <v>95737531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64</v>
      </c>
      <c r="B85" s="16"/>
      <c r="C85" s="17">
        <v>37479797</v>
      </c>
      <c r="D85" s="17">
        <v>59857827</v>
      </c>
      <c r="E85" s="17">
        <v>97337624</v>
      </c>
      <c r="F85" s="17">
        <v>37479797</v>
      </c>
      <c r="G85" s="17">
        <v>59857827</v>
      </c>
      <c r="H85" s="17">
        <v>97337624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37479797</v>
      </c>
      <c r="AE85" s="29">
        <f t="shared" si="2"/>
        <v>59857827</v>
      </c>
      <c r="AF85" s="29">
        <f t="shared" si="2"/>
        <v>97337624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102</v>
      </c>
      <c r="B86" s="2" t="s">
        <v>82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69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83</v>
      </c>
      <c r="C88" s="13">
        <v>35356772</v>
      </c>
      <c r="D88" s="13">
        <v>8330372</v>
      </c>
      <c r="E88" s="13">
        <v>43687144</v>
      </c>
      <c r="F88" s="13">
        <v>35356772</v>
      </c>
      <c r="G88" s="13">
        <v>8330372</v>
      </c>
      <c r="H88" s="13">
        <v>43687144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35356772</v>
      </c>
      <c r="AE88" s="29">
        <f t="shared" si="4"/>
        <v>8330372</v>
      </c>
      <c r="AF88" s="29">
        <f t="shared" si="4"/>
        <v>43687144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64</v>
      </c>
      <c r="B89" s="16"/>
      <c r="C89" s="17">
        <v>35356772</v>
      </c>
      <c r="D89" s="17">
        <v>8330372</v>
      </c>
      <c r="E89" s="17">
        <v>43687144</v>
      </c>
      <c r="F89" s="17">
        <v>35356772</v>
      </c>
      <c r="G89" s="17">
        <v>8330372</v>
      </c>
      <c r="H89" s="17">
        <v>43687144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35356772</v>
      </c>
      <c r="AE89" s="29">
        <f t="shared" si="4"/>
        <v>8330372</v>
      </c>
      <c r="AF89" s="29">
        <f t="shared" si="4"/>
        <v>43687144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108</v>
      </c>
      <c r="B90" s="2" t="s">
        <v>82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69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83</v>
      </c>
      <c r="C92" s="13">
        <v>4824636</v>
      </c>
      <c r="D92" s="13">
        <v>0</v>
      </c>
      <c r="E92" s="13">
        <v>4824636</v>
      </c>
      <c r="F92" s="13">
        <v>4824636</v>
      </c>
      <c r="G92" s="13">
        <v>0</v>
      </c>
      <c r="H92" s="13">
        <v>4824636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4824636</v>
      </c>
      <c r="AE92" s="29">
        <f t="shared" si="4"/>
        <v>0</v>
      </c>
      <c r="AF92" s="29">
        <f t="shared" si="4"/>
        <v>4824636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64</v>
      </c>
      <c r="B93" s="16"/>
      <c r="C93" s="17">
        <v>4824636</v>
      </c>
      <c r="D93" s="17">
        <v>0</v>
      </c>
      <c r="E93" s="17">
        <v>4824636</v>
      </c>
      <c r="F93" s="17">
        <v>4824636</v>
      </c>
      <c r="G93" s="17">
        <v>0</v>
      </c>
      <c r="H93" s="17">
        <v>4824636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4824636</v>
      </c>
      <c r="AE93" s="29">
        <f t="shared" si="4"/>
        <v>0</v>
      </c>
      <c r="AF93" s="29">
        <f t="shared" si="4"/>
        <v>4824636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103</v>
      </c>
      <c r="B94" s="2" t="s">
        <v>82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69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83</v>
      </c>
      <c r="C96" s="13">
        <v>5010382</v>
      </c>
      <c r="D96" s="13">
        <v>34329937</v>
      </c>
      <c r="E96" s="13">
        <v>39340319</v>
      </c>
      <c r="F96" s="13">
        <v>5010382</v>
      </c>
      <c r="G96" s="13">
        <v>34329937</v>
      </c>
      <c r="H96" s="13">
        <v>39340319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5010382</v>
      </c>
      <c r="AE96" s="29">
        <f t="shared" si="4"/>
        <v>34329937</v>
      </c>
      <c r="AF96" s="29">
        <f t="shared" si="4"/>
        <v>39340319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64</v>
      </c>
      <c r="B97" s="16"/>
      <c r="C97" s="17">
        <v>5010382</v>
      </c>
      <c r="D97" s="17">
        <v>34329937</v>
      </c>
      <c r="E97" s="17">
        <v>39340319</v>
      </c>
      <c r="F97" s="17">
        <v>5010382</v>
      </c>
      <c r="G97" s="17">
        <v>34329937</v>
      </c>
      <c r="H97" s="17">
        <v>39340319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5010382</v>
      </c>
      <c r="AE97" s="29">
        <f t="shared" si="4"/>
        <v>34329937</v>
      </c>
      <c r="AF97" s="29">
        <f t="shared" si="4"/>
        <v>39340319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89</v>
      </c>
      <c r="B98" s="2" t="s">
        <v>82</v>
      </c>
      <c r="C98" s="13">
        <v>6643860</v>
      </c>
      <c r="D98" s="13">
        <v>84402183</v>
      </c>
      <c r="E98" s="13">
        <v>91046043</v>
      </c>
      <c r="F98" s="13">
        <v>1584860</v>
      </c>
      <c r="G98" s="13">
        <v>84402183</v>
      </c>
      <c r="H98" s="13">
        <v>85987043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5059000</v>
      </c>
      <c r="V98" s="13">
        <v>0</v>
      </c>
      <c r="W98" s="13">
        <v>5059000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6643860</v>
      </c>
      <c r="AE98" s="29">
        <f t="shared" si="4"/>
        <v>84402183</v>
      </c>
      <c r="AF98" s="29">
        <f t="shared" si="4"/>
        <v>91046043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111</v>
      </c>
      <c r="B99" s="1" t="s">
        <v>69</v>
      </c>
      <c r="C99" s="13">
        <v>2272035</v>
      </c>
      <c r="D99" s="13">
        <v>0</v>
      </c>
      <c r="E99" s="13">
        <v>2272035</v>
      </c>
      <c r="F99" s="13">
        <v>2272035</v>
      </c>
      <c r="G99" s="13">
        <v>0</v>
      </c>
      <c r="H99" s="13">
        <v>2272035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2272035</v>
      </c>
      <c r="AE99" s="29">
        <f t="shared" si="4"/>
        <v>0</v>
      </c>
      <c r="AF99" s="29">
        <f t="shared" si="4"/>
        <v>2272035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83</v>
      </c>
      <c r="C100" s="13">
        <v>48107514</v>
      </c>
      <c r="D100" s="13">
        <v>47827644</v>
      </c>
      <c r="E100" s="13">
        <v>95935158</v>
      </c>
      <c r="F100" s="13">
        <v>48107514</v>
      </c>
      <c r="G100" s="13">
        <v>47827644</v>
      </c>
      <c r="H100" s="13">
        <v>95935158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48107514</v>
      </c>
      <c r="AE100" s="29">
        <f t="shared" si="4"/>
        <v>47827644</v>
      </c>
      <c r="AF100" s="29">
        <f t="shared" si="4"/>
        <v>95935158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64</v>
      </c>
      <c r="B101" s="16"/>
      <c r="C101" s="17">
        <v>57023408</v>
      </c>
      <c r="D101" s="17">
        <v>132229827</v>
      </c>
      <c r="E101" s="17">
        <v>189253236</v>
      </c>
      <c r="F101" s="17">
        <v>51964408</v>
      </c>
      <c r="G101" s="17">
        <v>132229827</v>
      </c>
      <c r="H101" s="17">
        <v>184194236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5059000</v>
      </c>
      <c r="V101" s="17">
        <v>0</v>
      </c>
      <c r="W101" s="17">
        <v>5059000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57023408</v>
      </c>
      <c r="AE101" s="29">
        <f t="shared" si="4"/>
        <v>132229827</v>
      </c>
      <c r="AF101" s="29">
        <f t="shared" si="4"/>
        <v>189253236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104</v>
      </c>
      <c r="B102" s="2" t="s">
        <v>82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69</v>
      </c>
      <c r="C103" s="13">
        <v>6070800</v>
      </c>
      <c r="D103" s="13">
        <v>0</v>
      </c>
      <c r="E103" s="13">
        <v>6070800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6070800</v>
      </c>
      <c r="V103" s="13">
        <v>0</v>
      </c>
      <c r="W103" s="13">
        <v>6070800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6070800</v>
      </c>
      <c r="AE103" s="29">
        <f t="shared" si="4"/>
        <v>0</v>
      </c>
      <c r="AF103" s="29">
        <f t="shared" si="4"/>
        <v>6070800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83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64</v>
      </c>
      <c r="B105" s="16"/>
      <c r="C105" s="17">
        <v>6070800</v>
      </c>
      <c r="D105" s="17">
        <v>0</v>
      </c>
      <c r="E105" s="17">
        <v>6070800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6070800</v>
      </c>
      <c r="V105" s="17">
        <v>0</v>
      </c>
      <c r="W105" s="17">
        <v>6070800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6070800</v>
      </c>
      <c r="AE105" s="29">
        <f t="shared" si="4"/>
        <v>0</v>
      </c>
      <c r="AF105" s="29">
        <f t="shared" si="4"/>
        <v>6070800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105</v>
      </c>
      <c r="B106" s="2" t="s">
        <v>82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69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83</v>
      </c>
      <c r="C108" s="13">
        <v>5152405</v>
      </c>
      <c r="D108" s="13">
        <v>3781459</v>
      </c>
      <c r="E108" s="13">
        <v>8933864</v>
      </c>
      <c r="F108" s="13">
        <v>5152405</v>
      </c>
      <c r="G108" s="13">
        <v>3781459</v>
      </c>
      <c r="H108" s="13">
        <v>8933864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5152405</v>
      </c>
      <c r="AE108" s="29">
        <f t="shared" si="4"/>
        <v>3781459</v>
      </c>
      <c r="AF108" s="29">
        <f t="shared" si="4"/>
        <v>8933864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64</v>
      </c>
      <c r="B109" s="16"/>
      <c r="C109" s="17">
        <v>5152405</v>
      </c>
      <c r="D109" s="17">
        <v>3781459</v>
      </c>
      <c r="E109" s="17">
        <v>8933864</v>
      </c>
      <c r="F109" s="17">
        <v>5152405</v>
      </c>
      <c r="G109" s="17">
        <v>3781459</v>
      </c>
      <c r="H109" s="17">
        <v>8933864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5152405</v>
      </c>
      <c r="AE109" s="29">
        <f t="shared" si="4"/>
        <v>3781459</v>
      </c>
      <c r="AF109" s="29">
        <f t="shared" si="4"/>
        <v>8933864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106</v>
      </c>
      <c r="B110" s="2" t="s">
        <v>82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69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83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64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107</v>
      </c>
      <c r="B114" s="2" t="s">
        <v>82</v>
      </c>
      <c r="C114" s="13">
        <v>0</v>
      </c>
      <c r="D114" s="13">
        <v>0</v>
      </c>
      <c r="E114" s="13">
        <f>C114+D114</f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69</v>
      </c>
      <c r="C115" s="13">
        <v>13707470</v>
      </c>
      <c r="D115" s="13">
        <v>0</v>
      </c>
      <c r="E115" s="13">
        <f>C115+D115</f>
        <v>13707470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13707470</v>
      </c>
      <c r="V115" s="13">
        <v>0</v>
      </c>
      <c r="W115" s="13">
        <v>13707470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13707470</v>
      </c>
      <c r="AE115" s="29">
        <f t="shared" si="4"/>
        <v>0</v>
      </c>
      <c r="AF115" s="29">
        <f t="shared" si="4"/>
        <v>13707470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83</v>
      </c>
      <c r="C116" s="13">
        <v>13178420</v>
      </c>
      <c r="D116" s="13">
        <v>42118097</v>
      </c>
      <c r="E116" s="13">
        <f>C116+D116</f>
        <v>55296517</v>
      </c>
      <c r="F116" s="13">
        <v>13178420</v>
      </c>
      <c r="G116" s="13">
        <v>42118097</v>
      </c>
      <c r="H116" s="13">
        <v>55296520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13178420</v>
      </c>
      <c r="AE116" s="29">
        <f t="shared" si="4"/>
        <v>42118097</v>
      </c>
      <c r="AF116" s="29">
        <f t="shared" si="4"/>
        <v>55296520</v>
      </c>
      <c r="AG116" s="29">
        <f t="shared" si="3"/>
        <v>0</v>
      </c>
      <c r="AH116" s="29">
        <f t="shared" si="3"/>
        <v>0</v>
      </c>
      <c r="AI116" s="29">
        <f t="shared" si="3"/>
        <v>-3</v>
      </c>
    </row>
    <row r="117" spans="1:35" ht="19.350000000000001" customHeight="1" thickBot="1">
      <c r="A117" s="15" t="s">
        <v>64</v>
      </c>
      <c r="B117" s="16"/>
      <c r="C117" s="17">
        <f t="shared" ref="C117:H117" si="5">C115+C116</f>
        <v>26885890</v>
      </c>
      <c r="D117" s="17">
        <f t="shared" si="5"/>
        <v>42118097</v>
      </c>
      <c r="E117" s="17">
        <f t="shared" si="5"/>
        <v>69003987</v>
      </c>
      <c r="F117" s="17">
        <f t="shared" si="5"/>
        <v>13178420</v>
      </c>
      <c r="G117" s="17">
        <f t="shared" si="5"/>
        <v>42118097</v>
      </c>
      <c r="H117" s="17">
        <f t="shared" si="5"/>
        <v>55296520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13707470</v>
      </c>
      <c r="V117" s="17">
        <v>0</v>
      </c>
      <c r="W117" s="17">
        <v>13707470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26885890</v>
      </c>
      <c r="AE117" s="29">
        <f t="shared" si="4"/>
        <v>42118097</v>
      </c>
      <c r="AF117" s="29">
        <f t="shared" si="4"/>
        <v>69003990</v>
      </c>
      <c r="AG117" s="29">
        <f t="shared" si="3"/>
        <v>0</v>
      </c>
      <c r="AH117" s="29">
        <f t="shared" si="3"/>
        <v>0</v>
      </c>
      <c r="AI117" s="29">
        <f t="shared" si="3"/>
        <v>-3</v>
      </c>
    </row>
    <row r="118" spans="1:35" s="14" customFormat="1" ht="19.350000000000001" customHeight="1">
      <c r="A118" s="34" t="s">
        <v>93</v>
      </c>
      <c r="B118" s="2" t="s">
        <v>82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69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0</v>
      </c>
      <c r="AE119" s="29">
        <f t="shared" si="4"/>
        <v>0</v>
      </c>
      <c r="AF119" s="29">
        <f t="shared" si="4"/>
        <v>0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83</v>
      </c>
      <c r="C120" s="13">
        <v>912256</v>
      </c>
      <c r="D120" s="13">
        <v>0</v>
      </c>
      <c r="E120" s="13">
        <v>912256</v>
      </c>
      <c r="F120" s="13">
        <v>912256</v>
      </c>
      <c r="G120" s="13">
        <v>0</v>
      </c>
      <c r="H120" s="13">
        <v>912256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912256</v>
      </c>
      <c r="AE120" s="29">
        <f t="shared" si="4"/>
        <v>0</v>
      </c>
      <c r="AF120" s="29">
        <f t="shared" si="4"/>
        <v>912256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64</v>
      </c>
      <c r="B121" s="16"/>
      <c r="C121" s="17">
        <v>912256</v>
      </c>
      <c r="D121" s="17">
        <v>0</v>
      </c>
      <c r="E121" s="17">
        <v>912256</v>
      </c>
      <c r="F121" s="17">
        <v>912256</v>
      </c>
      <c r="G121" s="17">
        <v>0</v>
      </c>
      <c r="H121" s="17">
        <v>912256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912256</v>
      </c>
      <c r="AE121" s="29">
        <f t="shared" si="4"/>
        <v>0</v>
      </c>
      <c r="AF121" s="29">
        <f t="shared" si="4"/>
        <v>912256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81</v>
      </c>
      <c r="B122" s="20"/>
      <c r="C122" s="21">
        <f>C123+C124+C125</f>
        <v>49893958228</v>
      </c>
      <c r="D122" s="21">
        <f t="shared" ref="D122:AC122" si="6">D123+D124+D125</f>
        <v>42008618902</v>
      </c>
      <c r="E122" s="28">
        <f t="shared" si="6"/>
        <v>91902577130</v>
      </c>
      <c r="F122" s="21">
        <f t="shared" si="6"/>
        <v>26857948473</v>
      </c>
      <c r="G122" s="21">
        <f t="shared" si="6"/>
        <v>22687837271</v>
      </c>
      <c r="H122" s="21">
        <f t="shared" si="6"/>
        <v>49545785745</v>
      </c>
      <c r="I122" s="21">
        <f t="shared" si="6"/>
        <v>10345583241</v>
      </c>
      <c r="J122" s="21">
        <f t="shared" si="6"/>
        <v>9209474221</v>
      </c>
      <c r="K122" s="21">
        <f t="shared" si="6"/>
        <v>19555057463</v>
      </c>
      <c r="L122" s="21">
        <f t="shared" si="6"/>
        <v>14612027</v>
      </c>
      <c r="M122" s="21">
        <f t="shared" si="6"/>
        <v>11195025</v>
      </c>
      <c r="N122" s="21">
        <f t="shared" si="6"/>
        <v>25807052</v>
      </c>
      <c r="O122" s="21">
        <f t="shared" si="6"/>
        <v>109477991</v>
      </c>
      <c r="P122" s="21">
        <f t="shared" si="6"/>
        <v>196344664</v>
      </c>
      <c r="Q122" s="21">
        <f t="shared" si="6"/>
        <v>305822655</v>
      </c>
      <c r="R122" s="21">
        <f t="shared" si="6"/>
        <v>469144</v>
      </c>
      <c r="S122" s="21">
        <f t="shared" si="6"/>
        <v>12108046</v>
      </c>
      <c r="T122" s="21">
        <f t="shared" si="6"/>
        <v>12577190</v>
      </c>
      <c r="U122" s="21">
        <f t="shared" si="6"/>
        <v>4815965387</v>
      </c>
      <c r="V122" s="21">
        <f t="shared" si="6"/>
        <v>518111086</v>
      </c>
      <c r="W122" s="21">
        <f t="shared" si="6"/>
        <v>5334076473</v>
      </c>
      <c r="X122" s="21">
        <f t="shared" si="6"/>
        <v>78981089</v>
      </c>
      <c r="Y122" s="21">
        <f t="shared" si="6"/>
        <v>226034319</v>
      </c>
      <c r="Z122" s="21">
        <f t="shared" si="6"/>
        <v>305015408</v>
      </c>
      <c r="AA122" s="21">
        <f t="shared" si="6"/>
        <v>7670920876</v>
      </c>
      <c r="AB122" s="21">
        <f t="shared" si="6"/>
        <v>9147514268</v>
      </c>
      <c r="AC122" s="21">
        <f t="shared" si="6"/>
        <v>16818435143</v>
      </c>
      <c r="AD122" s="29">
        <f t="shared" si="4"/>
        <v>49893958228</v>
      </c>
      <c r="AE122" s="29">
        <f t="shared" si="4"/>
        <v>42008618900</v>
      </c>
      <c r="AF122" s="29">
        <f t="shared" si="4"/>
        <v>91902577129</v>
      </c>
      <c r="AG122" s="29">
        <f t="shared" si="3"/>
        <v>0</v>
      </c>
      <c r="AH122" s="29">
        <f t="shared" si="3"/>
        <v>2</v>
      </c>
      <c r="AI122" s="29">
        <f t="shared" si="3"/>
        <v>1</v>
      </c>
    </row>
    <row r="123" spans="1:35" s="14" customFormat="1" ht="19.350000000000001" customHeight="1">
      <c r="A123" s="48" t="s">
        <v>64</v>
      </c>
      <c r="B123" s="22" t="s">
        <v>82</v>
      </c>
      <c r="C123" s="23">
        <f>C6+C10+C14+C18+C22+C26+C30+C34+C38+C42+C46+C50+C54+C58+C62+C66+C70+C74+C78+C82+C86+C90+C94+C98+C102+C106+C110+C114+C118</f>
        <v>11884158738</v>
      </c>
      <c r="D123" s="23">
        <f t="shared" ref="D123:AC125" si="7">D6+D10+D14+D18+D22+D26+D30+D34+D38+D42+D46+D50+D54+D58+D62+D66+D70+D74+D78+D82+D86+D90+D94+D98+D102+D106+D110+D114+D118</f>
        <v>10671625302</v>
      </c>
      <c r="E123" s="23">
        <f>C123+D123</f>
        <v>22555784040</v>
      </c>
      <c r="F123" s="23">
        <f t="shared" si="7"/>
        <v>7044613113</v>
      </c>
      <c r="G123" s="23">
        <f t="shared" si="7"/>
        <v>5922211193</v>
      </c>
      <c r="H123" s="23">
        <f t="shared" si="7"/>
        <v>12966824306</v>
      </c>
      <c r="I123" s="23">
        <f t="shared" si="7"/>
        <v>433121900</v>
      </c>
      <c r="J123" s="23">
        <f t="shared" si="7"/>
        <v>347105212</v>
      </c>
      <c r="K123" s="23">
        <f t="shared" si="7"/>
        <v>780227111</v>
      </c>
      <c r="L123" s="23">
        <f t="shared" si="7"/>
        <v>14612027</v>
      </c>
      <c r="M123" s="23">
        <f t="shared" si="7"/>
        <v>11195025</v>
      </c>
      <c r="N123" s="23">
        <f t="shared" si="7"/>
        <v>25807052</v>
      </c>
      <c r="O123" s="23">
        <f t="shared" si="7"/>
        <v>69654400</v>
      </c>
      <c r="P123" s="23">
        <f t="shared" si="7"/>
        <v>148059797</v>
      </c>
      <c r="Q123" s="23">
        <f t="shared" si="7"/>
        <v>217714197</v>
      </c>
      <c r="R123" s="23">
        <f t="shared" si="7"/>
        <v>469144</v>
      </c>
      <c r="S123" s="23">
        <f t="shared" si="7"/>
        <v>0</v>
      </c>
      <c r="T123" s="23">
        <f t="shared" si="7"/>
        <v>469144</v>
      </c>
      <c r="U123" s="23">
        <f t="shared" si="7"/>
        <v>155559755</v>
      </c>
      <c r="V123" s="23">
        <f t="shared" si="7"/>
        <v>17211454</v>
      </c>
      <c r="W123" s="23">
        <f t="shared" si="7"/>
        <v>172771209</v>
      </c>
      <c r="X123" s="23">
        <f t="shared" si="7"/>
        <v>0</v>
      </c>
      <c r="Y123" s="23">
        <f t="shared" si="7"/>
        <v>4353673</v>
      </c>
      <c r="Z123" s="23">
        <f t="shared" si="7"/>
        <v>4353673</v>
      </c>
      <c r="AA123" s="23">
        <f t="shared" si="7"/>
        <v>4166128399</v>
      </c>
      <c r="AB123" s="23">
        <f t="shared" si="7"/>
        <v>4221488948</v>
      </c>
      <c r="AC123" s="23">
        <f t="shared" si="7"/>
        <v>8387617346</v>
      </c>
      <c r="AD123" s="29">
        <f t="shared" si="4"/>
        <v>11884158738</v>
      </c>
      <c r="AE123" s="29">
        <f t="shared" si="4"/>
        <v>10671625302</v>
      </c>
      <c r="AF123" s="29">
        <f t="shared" si="4"/>
        <v>22555784038</v>
      </c>
      <c r="AG123" s="29">
        <f t="shared" si="3"/>
        <v>0</v>
      </c>
      <c r="AH123" s="29">
        <f t="shared" si="3"/>
        <v>0</v>
      </c>
      <c r="AI123" s="29">
        <f t="shared" si="3"/>
        <v>2</v>
      </c>
    </row>
    <row r="124" spans="1:35" s="14" customFormat="1" ht="19.350000000000001" customHeight="1">
      <c r="A124" s="49"/>
      <c r="B124" s="24" t="s">
        <v>69</v>
      </c>
      <c r="C124" s="23">
        <f t="shared" ref="C124:R125" si="8">C7+C11+C15+C19+C23+C27+C31+C35+C39+C43+C47+C51+C55+C59+C63+C67+C71+C75+C79+C83+C87+C91+C95+C99+C103+C107+C111+C115+C119</f>
        <v>6238904646</v>
      </c>
      <c r="D124" s="23">
        <f t="shared" si="8"/>
        <v>5840058469</v>
      </c>
      <c r="E124" s="23">
        <f>C124+D124</f>
        <v>12078963115</v>
      </c>
      <c r="F124" s="23">
        <f t="shared" si="8"/>
        <v>2400877136</v>
      </c>
      <c r="G124" s="23">
        <f t="shared" si="8"/>
        <v>1579304483</v>
      </c>
      <c r="H124" s="23">
        <f t="shared" si="8"/>
        <v>3980181620</v>
      </c>
      <c r="I124" s="23">
        <f t="shared" si="8"/>
        <v>2565217052</v>
      </c>
      <c r="J124" s="23">
        <f t="shared" si="8"/>
        <v>1990143538</v>
      </c>
      <c r="K124" s="23">
        <f t="shared" si="8"/>
        <v>4555360591</v>
      </c>
      <c r="L124" s="23">
        <f t="shared" si="8"/>
        <v>0</v>
      </c>
      <c r="M124" s="23">
        <f t="shared" si="8"/>
        <v>0</v>
      </c>
      <c r="N124" s="23">
        <f t="shared" si="8"/>
        <v>0</v>
      </c>
      <c r="O124" s="23">
        <f t="shared" si="8"/>
        <v>1086606</v>
      </c>
      <c r="P124" s="23">
        <f t="shared" si="8"/>
        <v>1846942</v>
      </c>
      <c r="Q124" s="23">
        <f t="shared" si="8"/>
        <v>2933548</v>
      </c>
      <c r="R124" s="23">
        <f t="shared" si="8"/>
        <v>0</v>
      </c>
      <c r="S124" s="23">
        <f t="shared" si="7"/>
        <v>0</v>
      </c>
      <c r="T124" s="23">
        <f t="shared" si="7"/>
        <v>0</v>
      </c>
      <c r="U124" s="23">
        <f t="shared" si="7"/>
        <v>817238617</v>
      </c>
      <c r="V124" s="23">
        <f t="shared" si="7"/>
        <v>106875795</v>
      </c>
      <c r="W124" s="23">
        <f t="shared" si="7"/>
        <v>924114412</v>
      </c>
      <c r="X124" s="23">
        <f t="shared" si="7"/>
        <v>78981089</v>
      </c>
      <c r="Y124" s="23">
        <f t="shared" si="7"/>
        <v>221680646</v>
      </c>
      <c r="Z124" s="23">
        <f t="shared" si="7"/>
        <v>300661735</v>
      </c>
      <c r="AA124" s="23">
        <f t="shared" si="7"/>
        <v>375504146</v>
      </c>
      <c r="AB124" s="23">
        <f t="shared" si="7"/>
        <v>1940207063</v>
      </c>
      <c r="AC124" s="23">
        <f t="shared" si="7"/>
        <v>2315711209</v>
      </c>
      <c r="AD124" s="29">
        <f t="shared" si="4"/>
        <v>6238904646</v>
      </c>
      <c r="AE124" s="29">
        <f t="shared" si="4"/>
        <v>5840058467</v>
      </c>
      <c r="AF124" s="29">
        <f t="shared" si="4"/>
        <v>12078963115</v>
      </c>
      <c r="AG124" s="29">
        <f t="shared" si="3"/>
        <v>0</v>
      </c>
      <c r="AH124" s="29">
        <f t="shared" si="3"/>
        <v>2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83</v>
      </c>
      <c r="C125" s="23">
        <f t="shared" si="8"/>
        <v>31770894844</v>
      </c>
      <c r="D125" s="23">
        <f t="shared" si="7"/>
        <v>25496935131</v>
      </c>
      <c r="E125" s="23">
        <f>C125+D125</f>
        <v>57267829975</v>
      </c>
      <c r="F125" s="23">
        <f t="shared" si="7"/>
        <v>17412458224</v>
      </c>
      <c r="G125" s="23">
        <f t="shared" si="7"/>
        <v>15186321595</v>
      </c>
      <c r="H125" s="23">
        <f t="shared" si="7"/>
        <v>32598779819</v>
      </c>
      <c r="I125" s="23">
        <f t="shared" si="7"/>
        <v>7347244289</v>
      </c>
      <c r="J125" s="23">
        <f t="shared" si="7"/>
        <v>6872225471</v>
      </c>
      <c r="K125" s="23">
        <f t="shared" si="7"/>
        <v>14219469761</v>
      </c>
      <c r="L125" s="23">
        <f t="shared" si="7"/>
        <v>0</v>
      </c>
      <c r="M125" s="23">
        <f t="shared" si="7"/>
        <v>0</v>
      </c>
      <c r="N125" s="23">
        <f t="shared" si="7"/>
        <v>0</v>
      </c>
      <c r="O125" s="23">
        <f t="shared" si="7"/>
        <v>38736985</v>
      </c>
      <c r="P125" s="23">
        <f t="shared" si="7"/>
        <v>46437925</v>
      </c>
      <c r="Q125" s="23">
        <f t="shared" si="7"/>
        <v>85174910</v>
      </c>
      <c r="R125" s="23">
        <f t="shared" si="7"/>
        <v>0</v>
      </c>
      <c r="S125" s="23">
        <f t="shared" si="7"/>
        <v>12108046</v>
      </c>
      <c r="T125" s="23">
        <f t="shared" si="7"/>
        <v>12108046</v>
      </c>
      <c r="U125" s="23">
        <f t="shared" si="7"/>
        <v>3843167015</v>
      </c>
      <c r="V125" s="23">
        <f t="shared" si="7"/>
        <v>394023837</v>
      </c>
      <c r="W125" s="23">
        <f t="shared" si="7"/>
        <v>4237190852</v>
      </c>
      <c r="X125" s="23">
        <f t="shared" si="7"/>
        <v>0</v>
      </c>
      <c r="Y125" s="23">
        <f t="shared" si="7"/>
        <v>0</v>
      </c>
      <c r="Z125" s="23">
        <f t="shared" si="7"/>
        <v>0</v>
      </c>
      <c r="AA125" s="23">
        <f t="shared" si="7"/>
        <v>3129288331</v>
      </c>
      <c r="AB125" s="23">
        <f t="shared" si="7"/>
        <v>2985818257</v>
      </c>
      <c r="AC125" s="23">
        <f t="shared" si="7"/>
        <v>6115106588</v>
      </c>
      <c r="AD125" s="29">
        <f t="shared" si="4"/>
        <v>31770894844</v>
      </c>
      <c r="AE125" s="29">
        <f t="shared" si="4"/>
        <v>25496935131</v>
      </c>
      <c r="AF125" s="29">
        <f t="shared" si="4"/>
        <v>57267829976</v>
      </c>
      <c r="AG125" s="29">
        <f t="shared" si="3"/>
        <v>0</v>
      </c>
      <c r="AH125" s="29">
        <f t="shared" si="3"/>
        <v>0</v>
      </c>
      <c r="AI125" s="29">
        <f t="shared" si="3"/>
        <v>-1</v>
      </c>
    </row>
    <row r="126" spans="1:35" customFormat="1" ht="11.1" customHeight="1">
      <c r="C126" s="26" t="s">
        <v>109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84</v>
      </c>
      <c r="B128" s="27" t="s">
        <v>82</v>
      </c>
      <c r="C128" s="13">
        <v>1041469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85</v>
      </c>
      <c r="C129" s="13">
        <v>3590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83</v>
      </c>
      <c r="C130" s="13">
        <v>3093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86</v>
      </c>
      <c r="C131" s="13">
        <v>1048152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</sheetData>
  <mergeCells count="46">
    <mergeCell ref="A94:A96"/>
    <mergeCell ref="A102:A104"/>
    <mergeCell ref="A106:A108"/>
    <mergeCell ref="A78:A80"/>
    <mergeCell ref="A82:A84"/>
    <mergeCell ref="A86:A88"/>
    <mergeCell ref="A90:A92"/>
    <mergeCell ref="A98:A100"/>
    <mergeCell ref="A66:A68"/>
    <mergeCell ref="A70:A72"/>
    <mergeCell ref="A30:A32"/>
    <mergeCell ref="A34:A36"/>
    <mergeCell ref="A74:A76"/>
    <mergeCell ref="A62:A64"/>
    <mergeCell ref="A58:A60"/>
    <mergeCell ref="A128:A131"/>
    <mergeCell ref="A110:A112"/>
    <mergeCell ref="A114:A116"/>
    <mergeCell ref="A118:A120"/>
    <mergeCell ref="A123:A125"/>
    <mergeCell ref="A6:A8"/>
    <mergeCell ref="A10:A12"/>
    <mergeCell ref="A46:A48"/>
    <mergeCell ref="A42:A44"/>
    <mergeCell ref="A54:A56"/>
    <mergeCell ref="A50:A52"/>
    <mergeCell ref="A26:A28"/>
    <mergeCell ref="A14:A16"/>
    <mergeCell ref="A18:A20"/>
    <mergeCell ref="A22:A24"/>
    <mergeCell ref="A38:A40"/>
    <mergeCell ref="I4:K4"/>
    <mergeCell ref="L4:N4"/>
    <mergeCell ref="O4:Q4"/>
    <mergeCell ref="R4:T4"/>
    <mergeCell ref="A1:AC1"/>
    <mergeCell ref="A2:AC2"/>
    <mergeCell ref="A3:A5"/>
    <mergeCell ref="B3:B5"/>
    <mergeCell ref="C3:E4"/>
    <mergeCell ref="X4:Z4"/>
    <mergeCell ref="F3:T3"/>
    <mergeCell ref="U3:Z3"/>
    <mergeCell ref="AA3:AC4"/>
    <mergeCell ref="F4:H4"/>
    <mergeCell ref="U4:W4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31"/>
  <sheetViews>
    <sheetView topLeftCell="A98" zoomScale="47" zoomScaleNormal="47" workbookViewId="0">
      <selection activeCell="C6" sqref="C6:AC127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8.88671875" style="4" customWidth="1"/>
    <col min="7" max="7" width="17.77734375" style="4" customWidth="1"/>
    <col min="8" max="8" width="16.21875" style="4" customWidth="1"/>
    <col min="9" max="9" width="16.6640625" style="4" customWidth="1"/>
    <col min="10" max="10" width="17.44140625" style="4" customWidth="1"/>
    <col min="11" max="11" width="18.44140625" style="4" customWidth="1"/>
    <col min="12" max="12" width="12.109375" style="4" customWidth="1"/>
    <col min="13" max="13" width="12.21875" style="4" customWidth="1"/>
    <col min="14" max="14" width="13" style="4" customWidth="1"/>
    <col min="15" max="15" width="16.77734375" style="4" customWidth="1"/>
    <col min="16" max="16" width="13.33203125" style="4" customWidth="1"/>
    <col min="17" max="17" width="13.77734375" style="4" customWidth="1"/>
    <col min="18" max="18" width="15.109375" style="4" customWidth="1"/>
    <col min="19" max="19" width="12.77734375" style="4" customWidth="1"/>
    <col min="20" max="20" width="14.44140625" style="4" customWidth="1"/>
    <col min="21" max="21" width="16.6640625" style="4" customWidth="1"/>
    <col min="22" max="22" width="15.33203125" style="4" customWidth="1"/>
    <col min="23" max="23" width="16.44140625" style="4" customWidth="1"/>
    <col min="24" max="24" width="16.77734375" style="4" customWidth="1"/>
    <col min="25" max="25" width="13.33203125" style="4" customWidth="1"/>
    <col min="26" max="26" width="15.44140625" style="4" customWidth="1"/>
    <col min="27" max="28" width="19.21875" style="4" customWidth="1"/>
    <col min="29" max="29" width="17.109375" style="4" customWidth="1"/>
    <col min="30" max="30" width="17.44140625" style="12" customWidth="1"/>
    <col min="31" max="32" width="17.88671875" style="12" customWidth="1"/>
    <col min="33" max="33" width="16.5546875" style="12" customWidth="1"/>
    <col min="34" max="34" width="9" style="12"/>
    <col min="35" max="35" width="15.88671875" style="12" customWidth="1"/>
    <col min="36" max="16384" width="9" style="12"/>
  </cols>
  <sheetData>
    <row r="1" spans="1:35" ht="37.35" customHeight="1">
      <c r="A1" s="33" t="s">
        <v>112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113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114</v>
      </c>
      <c r="C3" s="44" t="s">
        <v>115</v>
      </c>
      <c r="D3" s="45"/>
      <c r="E3" s="45"/>
      <c r="F3" s="43" t="s">
        <v>116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117</v>
      </c>
      <c r="V3" s="42"/>
      <c r="W3" s="42"/>
      <c r="X3" s="42"/>
      <c r="Y3" s="42"/>
      <c r="Z3" s="42"/>
      <c r="AA3" s="39" t="s">
        <v>118</v>
      </c>
      <c r="AB3" s="40"/>
      <c r="AC3" s="40"/>
    </row>
    <row r="4" spans="1:35" ht="19.95" customHeight="1">
      <c r="A4" s="47"/>
      <c r="B4" s="47" t="s">
        <v>114</v>
      </c>
      <c r="C4" s="45"/>
      <c r="D4" s="45"/>
      <c r="E4" s="45"/>
      <c r="F4" s="41" t="s">
        <v>119</v>
      </c>
      <c r="G4" s="41"/>
      <c r="H4" s="41"/>
      <c r="I4" s="39" t="s">
        <v>120</v>
      </c>
      <c r="J4" s="39"/>
      <c r="K4" s="39"/>
      <c r="L4" s="41" t="s">
        <v>121</v>
      </c>
      <c r="M4" s="41"/>
      <c r="N4" s="41"/>
      <c r="O4" s="39" t="s">
        <v>122</v>
      </c>
      <c r="P4" s="39"/>
      <c r="Q4" s="39"/>
      <c r="R4" s="41" t="s">
        <v>123</v>
      </c>
      <c r="S4" s="41"/>
      <c r="T4" s="41"/>
      <c r="U4" s="39" t="s">
        <v>124</v>
      </c>
      <c r="V4" s="39"/>
      <c r="W4" s="39"/>
      <c r="X4" s="38" t="s">
        <v>125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126</v>
      </c>
      <c r="D5" s="11" t="s">
        <v>127</v>
      </c>
      <c r="E5" s="9" t="s">
        <v>128</v>
      </c>
      <c r="F5" s="10" t="s">
        <v>126</v>
      </c>
      <c r="G5" s="11" t="s">
        <v>127</v>
      </c>
      <c r="H5" s="9" t="s">
        <v>128</v>
      </c>
      <c r="I5" s="10" t="s">
        <v>126</v>
      </c>
      <c r="J5" s="11" t="s">
        <v>127</v>
      </c>
      <c r="K5" s="9" t="s">
        <v>128</v>
      </c>
      <c r="L5" s="10" t="s">
        <v>126</v>
      </c>
      <c r="M5" s="11" t="s">
        <v>127</v>
      </c>
      <c r="N5" s="9" t="s">
        <v>128</v>
      </c>
      <c r="O5" s="10" t="s">
        <v>126</v>
      </c>
      <c r="P5" s="11" t="s">
        <v>127</v>
      </c>
      <c r="Q5" s="9" t="s">
        <v>128</v>
      </c>
      <c r="R5" s="10" t="s">
        <v>126</v>
      </c>
      <c r="S5" s="11" t="s">
        <v>127</v>
      </c>
      <c r="T5" s="9" t="s">
        <v>128</v>
      </c>
      <c r="U5" s="10" t="s">
        <v>126</v>
      </c>
      <c r="V5" s="11" t="s">
        <v>127</v>
      </c>
      <c r="W5" s="9" t="s">
        <v>128</v>
      </c>
      <c r="X5" s="10" t="s">
        <v>126</v>
      </c>
      <c r="Y5" s="11" t="s">
        <v>127</v>
      </c>
      <c r="Z5" s="9" t="s">
        <v>128</v>
      </c>
      <c r="AA5" s="10" t="s">
        <v>126</v>
      </c>
      <c r="AB5" s="11" t="s">
        <v>127</v>
      </c>
      <c r="AC5" s="9" t="s">
        <v>128</v>
      </c>
    </row>
    <row r="6" spans="1:35" s="14" customFormat="1" ht="19.350000000000001" customHeight="1">
      <c r="A6" s="34" t="s">
        <v>129</v>
      </c>
      <c r="B6" s="2" t="s">
        <v>130</v>
      </c>
      <c r="C6" s="13">
        <v>4139525628</v>
      </c>
      <c r="D6" s="13">
        <v>4894214787</v>
      </c>
      <c r="E6" s="13">
        <v>9033740415</v>
      </c>
      <c r="F6" s="13">
        <v>3589620215</v>
      </c>
      <c r="G6" s="13">
        <v>3329546576</v>
      </c>
      <c r="H6" s="13">
        <v>6919166791</v>
      </c>
      <c r="I6" s="13">
        <v>408042916</v>
      </c>
      <c r="J6" s="13">
        <v>457138817</v>
      </c>
      <c r="K6" s="13">
        <v>865181733</v>
      </c>
      <c r="L6" s="13">
        <v>0</v>
      </c>
      <c r="M6" s="13">
        <v>42744</v>
      </c>
      <c r="N6" s="13">
        <v>42744</v>
      </c>
      <c r="O6" s="13">
        <v>122599366</v>
      </c>
      <c r="P6" s="13">
        <v>361291469</v>
      </c>
      <c r="Q6" s="13">
        <v>483890835</v>
      </c>
      <c r="R6" s="13">
        <v>0</v>
      </c>
      <c r="S6" s="13">
        <v>0</v>
      </c>
      <c r="T6" s="13">
        <v>0</v>
      </c>
      <c r="U6" s="13">
        <v>19253469</v>
      </c>
      <c r="V6" s="13">
        <v>719083278</v>
      </c>
      <c r="W6" s="13">
        <v>738336747</v>
      </c>
      <c r="X6" s="13">
        <v>0</v>
      </c>
      <c r="Y6" s="13">
        <v>27111903</v>
      </c>
      <c r="Z6" s="13">
        <v>27111903</v>
      </c>
      <c r="AA6" s="13">
        <v>9662</v>
      </c>
      <c r="AB6" s="13">
        <v>0</v>
      </c>
      <c r="AC6" s="13">
        <v>9662</v>
      </c>
      <c r="AD6" s="29">
        <f t="shared" ref="AD6:AF21" si="0">F6+I6+L6+O6+R6+U6+X6+AA6</f>
        <v>4139525628</v>
      </c>
      <c r="AE6" s="29">
        <f t="shared" si="0"/>
        <v>4894214787</v>
      </c>
      <c r="AF6" s="29">
        <f t="shared" si="0"/>
        <v>9033740415</v>
      </c>
      <c r="AG6" s="29">
        <f>C6-AD6</f>
        <v>0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131</v>
      </c>
      <c r="C7" s="13">
        <v>7775327285</v>
      </c>
      <c r="D7" s="13">
        <v>6454329208</v>
      </c>
      <c r="E7" s="13">
        <v>14229656494</v>
      </c>
      <c r="F7" s="13">
        <v>2519649267</v>
      </c>
      <c r="G7" s="13">
        <v>2556224380</v>
      </c>
      <c r="H7" s="13">
        <v>5075873647</v>
      </c>
      <c r="I7" s="13">
        <v>4039793958</v>
      </c>
      <c r="J7" s="13">
        <v>3428547336</v>
      </c>
      <c r="K7" s="13">
        <v>7468341294</v>
      </c>
      <c r="L7" s="13">
        <v>0</v>
      </c>
      <c r="M7" s="13">
        <v>0</v>
      </c>
      <c r="N7" s="13">
        <v>0</v>
      </c>
      <c r="O7" s="13">
        <v>6071804</v>
      </c>
      <c r="P7" s="13">
        <v>8758861</v>
      </c>
      <c r="Q7" s="13">
        <v>14830665</v>
      </c>
      <c r="R7" s="13">
        <v>0</v>
      </c>
      <c r="S7" s="13">
        <v>0</v>
      </c>
      <c r="T7" s="13">
        <v>0</v>
      </c>
      <c r="U7" s="13">
        <v>1209812256</v>
      </c>
      <c r="V7" s="13">
        <v>296606670</v>
      </c>
      <c r="W7" s="13">
        <v>1506418926</v>
      </c>
      <c r="X7" s="13">
        <v>0</v>
      </c>
      <c r="Y7" s="13">
        <v>164191961</v>
      </c>
      <c r="Z7" s="13">
        <v>164191961</v>
      </c>
      <c r="AA7" s="13">
        <v>0</v>
      </c>
      <c r="AB7" s="13">
        <v>0</v>
      </c>
      <c r="AC7" s="13">
        <v>0</v>
      </c>
      <c r="AD7" s="29">
        <f t="shared" si="0"/>
        <v>7775327285</v>
      </c>
      <c r="AE7" s="29">
        <f t="shared" si="0"/>
        <v>6454329208</v>
      </c>
      <c r="AF7" s="29">
        <f t="shared" si="0"/>
        <v>14229656493</v>
      </c>
      <c r="AG7" s="29">
        <f t="shared" ref="AG7:AI70" si="1">C7-AD7</f>
        <v>0</v>
      </c>
      <c r="AH7" s="29">
        <f t="shared" si="1"/>
        <v>0</v>
      </c>
      <c r="AI7" s="29">
        <f t="shared" si="1"/>
        <v>1</v>
      </c>
    </row>
    <row r="8" spans="1:35" s="14" customFormat="1" ht="19.350000000000001" customHeight="1">
      <c r="A8" s="36"/>
      <c r="B8" s="1" t="s">
        <v>132</v>
      </c>
      <c r="C8" s="13">
        <v>19780775967</v>
      </c>
      <c r="D8" s="13">
        <v>26733964910</v>
      </c>
      <c r="E8" s="13">
        <v>46514740877</v>
      </c>
      <c r="F8" s="13">
        <v>11791191555</v>
      </c>
      <c r="G8" s="13">
        <v>15061031231</v>
      </c>
      <c r="H8" s="13">
        <v>26852222785</v>
      </c>
      <c r="I8" s="13">
        <v>7861326863</v>
      </c>
      <c r="J8" s="13">
        <v>11619510703</v>
      </c>
      <c r="K8" s="13">
        <v>19480837566</v>
      </c>
      <c r="L8" s="13">
        <v>0</v>
      </c>
      <c r="M8" s="13">
        <v>0</v>
      </c>
      <c r="N8" s="13">
        <v>0</v>
      </c>
      <c r="O8" s="13">
        <v>46934370</v>
      </c>
      <c r="P8" s="13">
        <v>40385198</v>
      </c>
      <c r="Q8" s="13">
        <v>87319568</v>
      </c>
      <c r="R8" s="13">
        <v>0</v>
      </c>
      <c r="S8" s="13">
        <v>0</v>
      </c>
      <c r="T8" s="13">
        <v>0</v>
      </c>
      <c r="U8" s="13">
        <v>81323180</v>
      </c>
      <c r="V8" s="13">
        <v>13037778</v>
      </c>
      <c r="W8" s="13">
        <v>94360958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19780775968</v>
      </c>
      <c r="AE8" s="29">
        <f t="shared" si="0"/>
        <v>26733964910</v>
      </c>
      <c r="AF8" s="29">
        <f t="shared" si="0"/>
        <v>46514740877</v>
      </c>
      <c r="AG8" s="29">
        <f t="shared" si="1"/>
        <v>-1</v>
      </c>
      <c r="AH8" s="29">
        <f t="shared" si="1"/>
        <v>0</v>
      </c>
      <c r="AI8" s="29">
        <f t="shared" si="1"/>
        <v>0</v>
      </c>
    </row>
    <row r="9" spans="1:35" ht="19.350000000000001" customHeight="1" thickBot="1">
      <c r="A9" s="15" t="s">
        <v>133</v>
      </c>
      <c r="B9" s="16"/>
      <c r="C9" s="17">
        <v>31695628881</v>
      </c>
      <c r="D9" s="17">
        <v>38082508905</v>
      </c>
      <c r="E9" s="17">
        <v>69778137786</v>
      </c>
      <c r="F9" s="17">
        <v>17900461037</v>
      </c>
      <c r="G9" s="17">
        <v>20946802187</v>
      </c>
      <c r="H9" s="17">
        <v>38847263224</v>
      </c>
      <c r="I9" s="17">
        <v>12309163737</v>
      </c>
      <c r="J9" s="17">
        <v>15505196856</v>
      </c>
      <c r="K9" s="17">
        <v>27814360593</v>
      </c>
      <c r="L9" s="17">
        <v>0</v>
      </c>
      <c r="M9" s="17">
        <v>42744</v>
      </c>
      <c r="N9" s="17">
        <v>42744</v>
      </c>
      <c r="O9" s="17">
        <v>175605540</v>
      </c>
      <c r="P9" s="17">
        <v>410435528</v>
      </c>
      <c r="Q9" s="17">
        <v>586041068</v>
      </c>
      <c r="R9" s="17">
        <v>0</v>
      </c>
      <c r="S9" s="17">
        <v>0</v>
      </c>
      <c r="T9" s="17">
        <v>0</v>
      </c>
      <c r="U9" s="17">
        <v>1310388906</v>
      </c>
      <c r="V9" s="17">
        <v>1028727726</v>
      </c>
      <c r="W9" s="17">
        <v>2339116631</v>
      </c>
      <c r="X9" s="17">
        <v>0</v>
      </c>
      <c r="Y9" s="17">
        <v>191303864</v>
      </c>
      <c r="Z9" s="17">
        <v>191303864</v>
      </c>
      <c r="AA9" s="17">
        <v>9662</v>
      </c>
      <c r="AB9" s="17">
        <v>0</v>
      </c>
      <c r="AC9" s="17">
        <v>9662</v>
      </c>
      <c r="AD9" s="29">
        <f t="shared" si="0"/>
        <v>31695628882</v>
      </c>
      <c r="AE9" s="29">
        <f t="shared" si="0"/>
        <v>38082508905</v>
      </c>
      <c r="AF9" s="29">
        <f t="shared" si="0"/>
        <v>69778137786</v>
      </c>
      <c r="AG9" s="29">
        <f t="shared" si="1"/>
        <v>-1</v>
      </c>
      <c r="AH9" s="29">
        <f t="shared" si="1"/>
        <v>0</v>
      </c>
      <c r="AI9" s="29">
        <f t="shared" si="1"/>
        <v>0</v>
      </c>
    </row>
    <row r="10" spans="1:35" s="14" customFormat="1" ht="19.350000000000001" customHeight="1">
      <c r="A10" s="34" t="s">
        <v>134</v>
      </c>
      <c r="B10" s="2" t="s">
        <v>130</v>
      </c>
      <c r="C10" s="13">
        <v>3453480</v>
      </c>
      <c r="D10" s="13">
        <v>0</v>
      </c>
      <c r="E10" s="13">
        <v>3453480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3453480</v>
      </c>
      <c r="V10" s="13">
        <v>0</v>
      </c>
      <c r="W10" s="13">
        <v>3453480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3453480</v>
      </c>
      <c r="AE10" s="29">
        <f t="shared" si="0"/>
        <v>0</v>
      </c>
      <c r="AF10" s="29">
        <f t="shared" si="0"/>
        <v>3453480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131</v>
      </c>
      <c r="C11" s="13">
        <v>3300970</v>
      </c>
      <c r="D11" s="13">
        <v>0</v>
      </c>
      <c r="E11" s="13">
        <v>3300970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3300970</v>
      </c>
      <c r="V11" s="13">
        <v>0</v>
      </c>
      <c r="W11" s="13">
        <v>3300970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3300970</v>
      </c>
      <c r="AE11" s="29">
        <f t="shared" si="0"/>
        <v>0</v>
      </c>
      <c r="AF11" s="29">
        <f t="shared" si="0"/>
        <v>3300970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132</v>
      </c>
      <c r="C12" s="13">
        <v>89060360</v>
      </c>
      <c r="D12" s="13">
        <v>2278587</v>
      </c>
      <c r="E12" s="13">
        <v>91338947</v>
      </c>
      <c r="F12" s="13">
        <v>89060360</v>
      </c>
      <c r="G12" s="13">
        <v>2278587</v>
      </c>
      <c r="H12" s="13">
        <v>91338947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89060360</v>
      </c>
      <c r="AE12" s="29">
        <f t="shared" si="0"/>
        <v>2278587</v>
      </c>
      <c r="AF12" s="29">
        <f t="shared" si="0"/>
        <v>91338947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133</v>
      </c>
      <c r="B13" s="16"/>
      <c r="C13" s="17">
        <v>95814810</v>
      </c>
      <c r="D13" s="17">
        <v>2278587</v>
      </c>
      <c r="E13" s="17">
        <v>98093397</v>
      </c>
      <c r="F13" s="17">
        <v>89060360</v>
      </c>
      <c r="G13" s="17">
        <v>2278587</v>
      </c>
      <c r="H13" s="17">
        <v>91338947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6754450</v>
      </c>
      <c r="V13" s="17">
        <v>0</v>
      </c>
      <c r="W13" s="17">
        <v>6754450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95814810</v>
      </c>
      <c r="AE13" s="29">
        <f t="shared" si="0"/>
        <v>2278587</v>
      </c>
      <c r="AF13" s="29">
        <f t="shared" si="0"/>
        <v>98093397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135</v>
      </c>
      <c r="B14" s="2" t="s">
        <v>130</v>
      </c>
      <c r="C14" s="13">
        <v>7002945683</v>
      </c>
      <c r="D14" s="13">
        <v>8070699980</v>
      </c>
      <c r="E14" s="13">
        <v>15073645664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7002945683</v>
      </c>
      <c r="AB14" s="13">
        <v>8070699980</v>
      </c>
      <c r="AC14" s="13">
        <v>15073645664</v>
      </c>
      <c r="AD14" s="29">
        <f t="shared" si="0"/>
        <v>7002945683</v>
      </c>
      <c r="AE14" s="29">
        <f t="shared" si="0"/>
        <v>8070699980</v>
      </c>
      <c r="AF14" s="29">
        <f t="shared" si="0"/>
        <v>15073645664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131</v>
      </c>
      <c r="C15" s="13">
        <v>987631268</v>
      </c>
      <c r="D15" s="13">
        <v>2788634007</v>
      </c>
      <c r="E15" s="13">
        <v>3776265275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987631268</v>
      </c>
      <c r="AB15" s="13">
        <v>2788634007</v>
      </c>
      <c r="AC15" s="13">
        <v>3776265275</v>
      </c>
      <c r="AD15" s="29">
        <f t="shared" si="0"/>
        <v>987631268</v>
      </c>
      <c r="AE15" s="29">
        <f t="shared" si="0"/>
        <v>2788634007</v>
      </c>
      <c r="AF15" s="29">
        <f t="shared" si="0"/>
        <v>3776265275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132</v>
      </c>
      <c r="C16" s="13">
        <v>7065573779</v>
      </c>
      <c r="D16" s="13">
        <v>8159255138</v>
      </c>
      <c r="E16" s="13">
        <v>15224828917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7065573779</v>
      </c>
      <c r="AB16" s="13">
        <v>8159255138</v>
      </c>
      <c r="AC16" s="13">
        <v>15224828917</v>
      </c>
      <c r="AD16" s="29">
        <f t="shared" si="0"/>
        <v>7065573779</v>
      </c>
      <c r="AE16" s="29">
        <f t="shared" si="0"/>
        <v>8159255138</v>
      </c>
      <c r="AF16" s="29">
        <f t="shared" si="0"/>
        <v>15224828917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133</v>
      </c>
      <c r="B17" s="16"/>
      <c r="C17" s="17">
        <v>15056150731</v>
      </c>
      <c r="D17" s="17">
        <v>19018589125</v>
      </c>
      <c r="E17" s="17">
        <v>34074739856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15056150731</v>
      </c>
      <c r="AB17" s="17">
        <v>19018589125</v>
      </c>
      <c r="AC17" s="17">
        <v>34074739856</v>
      </c>
      <c r="AD17" s="29">
        <f t="shared" si="0"/>
        <v>15056150731</v>
      </c>
      <c r="AE17" s="29">
        <f t="shared" si="0"/>
        <v>19018589125</v>
      </c>
      <c r="AF17" s="29">
        <f t="shared" si="0"/>
        <v>34074739856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136</v>
      </c>
      <c r="B18" s="2" t="s">
        <v>130</v>
      </c>
      <c r="C18" s="13">
        <v>30134138</v>
      </c>
      <c r="D18" s="13">
        <v>33516503</v>
      </c>
      <c r="E18" s="13">
        <v>63650641</v>
      </c>
      <c r="F18" s="13">
        <v>4422509</v>
      </c>
      <c r="G18" s="13">
        <v>4751741</v>
      </c>
      <c r="H18" s="13">
        <v>9174250</v>
      </c>
      <c r="I18" s="13">
        <v>1401374</v>
      </c>
      <c r="J18" s="13">
        <v>433801</v>
      </c>
      <c r="K18" s="13">
        <v>1835175</v>
      </c>
      <c r="L18" s="13">
        <v>0</v>
      </c>
      <c r="M18" s="13">
        <v>0</v>
      </c>
      <c r="N18" s="13">
        <v>0</v>
      </c>
      <c r="O18" s="13">
        <v>0</v>
      </c>
      <c r="P18" s="13">
        <v>100977</v>
      </c>
      <c r="Q18" s="13">
        <v>100977</v>
      </c>
      <c r="R18" s="13">
        <v>0</v>
      </c>
      <c r="S18" s="13">
        <v>0</v>
      </c>
      <c r="T18" s="13">
        <v>0</v>
      </c>
      <c r="U18" s="13">
        <v>24194439</v>
      </c>
      <c r="V18" s="13">
        <v>16966832</v>
      </c>
      <c r="W18" s="13">
        <v>41161271</v>
      </c>
      <c r="X18" s="13">
        <v>0</v>
      </c>
      <c r="Y18" s="13">
        <v>11263152</v>
      </c>
      <c r="Z18" s="13">
        <v>11263152</v>
      </c>
      <c r="AA18" s="13">
        <v>115816</v>
      </c>
      <c r="AB18" s="13">
        <v>0</v>
      </c>
      <c r="AC18" s="13">
        <v>115816</v>
      </c>
      <c r="AD18" s="29">
        <f t="shared" si="0"/>
        <v>30134138</v>
      </c>
      <c r="AE18" s="29">
        <f t="shared" si="0"/>
        <v>33516503</v>
      </c>
      <c r="AF18" s="29">
        <f t="shared" si="0"/>
        <v>63650641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131</v>
      </c>
      <c r="C19" s="13">
        <v>159146052</v>
      </c>
      <c r="D19" s="13">
        <v>181476821</v>
      </c>
      <c r="E19" s="13">
        <v>340622874</v>
      </c>
      <c r="F19" s="13">
        <v>0</v>
      </c>
      <c r="G19" s="13">
        <v>0</v>
      </c>
      <c r="H19" s="13">
        <v>0</v>
      </c>
      <c r="I19" s="13">
        <v>0</v>
      </c>
      <c r="J19" s="13">
        <v>6846819</v>
      </c>
      <c r="K19" s="13">
        <v>6846819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139822452</v>
      </c>
      <c r="V19" s="13">
        <v>80231888</v>
      </c>
      <c r="W19" s="13">
        <v>220054340</v>
      </c>
      <c r="X19" s="13">
        <v>19323600</v>
      </c>
      <c r="Y19" s="13">
        <v>94398115</v>
      </c>
      <c r="Z19" s="13">
        <v>113721715</v>
      </c>
      <c r="AA19" s="13">
        <v>0</v>
      </c>
      <c r="AB19" s="13">
        <v>0</v>
      </c>
      <c r="AC19" s="13">
        <v>0</v>
      </c>
      <c r="AD19" s="29">
        <f t="shared" si="0"/>
        <v>159146052</v>
      </c>
      <c r="AE19" s="29">
        <f t="shared" si="0"/>
        <v>181476822</v>
      </c>
      <c r="AF19" s="29">
        <f t="shared" si="0"/>
        <v>340622874</v>
      </c>
      <c r="AG19" s="29">
        <f t="shared" si="1"/>
        <v>0</v>
      </c>
      <c r="AH19" s="29">
        <f t="shared" si="1"/>
        <v>-1</v>
      </c>
      <c r="AI19" s="29">
        <f t="shared" si="1"/>
        <v>0</v>
      </c>
    </row>
    <row r="20" spans="1:35" s="14" customFormat="1" ht="19.350000000000001" customHeight="1">
      <c r="A20" s="36"/>
      <c r="B20" s="1" t="s">
        <v>132</v>
      </c>
      <c r="C20" s="13">
        <v>1315437023</v>
      </c>
      <c r="D20" s="13">
        <v>775943007</v>
      </c>
      <c r="E20" s="13">
        <v>2091380029</v>
      </c>
      <c r="F20" s="13">
        <v>208332314</v>
      </c>
      <c r="G20" s="13">
        <v>593809061</v>
      </c>
      <c r="H20" s="13">
        <v>802141375</v>
      </c>
      <c r="I20" s="13">
        <v>165081104</v>
      </c>
      <c r="J20" s="13">
        <v>54213606</v>
      </c>
      <c r="K20" s="13">
        <v>219294710</v>
      </c>
      <c r="L20" s="13">
        <v>0</v>
      </c>
      <c r="M20" s="13">
        <v>0</v>
      </c>
      <c r="N20" s="13">
        <v>0</v>
      </c>
      <c r="O20" s="13">
        <v>3247927</v>
      </c>
      <c r="P20" s="13">
        <v>0</v>
      </c>
      <c r="Q20" s="13">
        <v>3247927</v>
      </c>
      <c r="R20" s="13">
        <v>0</v>
      </c>
      <c r="S20" s="13">
        <v>0</v>
      </c>
      <c r="T20" s="13">
        <v>0</v>
      </c>
      <c r="U20" s="13">
        <v>938775677</v>
      </c>
      <c r="V20" s="13">
        <v>127920340</v>
      </c>
      <c r="W20" s="13">
        <v>1066696018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1315437022</v>
      </c>
      <c r="AE20" s="29">
        <f t="shared" si="0"/>
        <v>775943007</v>
      </c>
      <c r="AF20" s="29">
        <f t="shared" si="0"/>
        <v>2091380030</v>
      </c>
      <c r="AG20" s="29">
        <f t="shared" si="1"/>
        <v>1</v>
      </c>
      <c r="AH20" s="29">
        <f t="shared" si="1"/>
        <v>0</v>
      </c>
      <c r="AI20" s="29">
        <f t="shared" si="1"/>
        <v>-1</v>
      </c>
    </row>
    <row r="21" spans="1:35" ht="19.350000000000001" customHeight="1" thickBot="1">
      <c r="A21" s="15" t="s">
        <v>133</v>
      </c>
      <c r="B21" s="16"/>
      <c r="C21" s="17">
        <v>1504717213</v>
      </c>
      <c r="D21" s="17">
        <v>990936331</v>
      </c>
      <c r="E21" s="17">
        <v>2495653545</v>
      </c>
      <c r="F21" s="17">
        <v>212754823</v>
      </c>
      <c r="G21" s="17">
        <v>598560802</v>
      </c>
      <c r="H21" s="17">
        <v>811315625</v>
      </c>
      <c r="I21" s="17">
        <v>166482478</v>
      </c>
      <c r="J21" s="17">
        <v>61494225</v>
      </c>
      <c r="K21" s="17">
        <v>227976704</v>
      </c>
      <c r="L21" s="17">
        <v>0</v>
      </c>
      <c r="M21" s="17">
        <v>0</v>
      </c>
      <c r="N21" s="17">
        <v>0</v>
      </c>
      <c r="O21" s="17">
        <v>3247927</v>
      </c>
      <c r="P21" s="17">
        <v>100977</v>
      </c>
      <c r="Q21" s="17">
        <v>3348904</v>
      </c>
      <c r="R21" s="17">
        <v>0</v>
      </c>
      <c r="S21" s="17">
        <v>0</v>
      </c>
      <c r="T21" s="17">
        <v>0</v>
      </c>
      <c r="U21" s="17">
        <v>1102792569</v>
      </c>
      <c r="V21" s="17">
        <v>225119060</v>
      </c>
      <c r="W21" s="17">
        <v>1327911629</v>
      </c>
      <c r="X21" s="17">
        <v>19323600</v>
      </c>
      <c r="Y21" s="17">
        <v>105661267</v>
      </c>
      <c r="Z21" s="17">
        <v>124984867</v>
      </c>
      <c r="AA21" s="17">
        <v>115816</v>
      </c>
      <c r="AB21" s="17">
        <v>0</v>
      </c>
      <c r="AC21" s="17">
        <v>115816</v>
      </c>
      <c r="AD21" s="29">
        <f t="shared" si="0"/>
        <v>1504717213</v>
      </c>
      <c r="AE21" s="29">
        <f t="shared" si="0"/>
        <v>990936331</v>
      </c>
      <c r="AF21" s="29">
        <f t="shared" si="0"/>
        <v>2495653545</v>
      </c>
      <c r="AG21" s="29">
        <f t="shared" si="1"/>
        <v>0</v>
      </c>
      <c r="AH21" s="29">
        <f t="shared" si="1"/>
        <v>0</v>
      </c>
      <c r="AI21" s="29">
        <f t="shared" si="1"/>
        <v>0</v>
      </c>
    </row>
    <row r="22" spans="1:35" s="14" customFormat="1" ht="19.350000000000001" customHeight="1">
      <c r="A22" s="34" t="s">
        <v>137</v>
      </c>
      <c r="B22" s="2" t="s">
        <v>130</v>
      </c>
      <c r="C22" s="13">
        <v>17948155</v>
      </c>
      <c r="D22" s="13">
        <v>15815365</v>
      </c>
      <c r="E22" s="13">
        <v>33763520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17948155</v>
      </c>
      <c r="AB22" s="13">
        <v>15815365</v>
      </c>
      <c r="AC22" s="13">
        <v>33763520</v>
      </c>
      <c r="AD22" s="29">
        <f t="shared" ref="AD22:AF85" si="2">F22+I22+L22+O22+R22+U22+X22+AA22</f>
        <v>17948155</v>
      </c>
      <c r="AE22" s="29">
        <f t="shared" si="2"/>
        <v>15815365</v>
      </c>
      <c r="AF22" s="29">
        <f t="shared" si="2"/>
        <v>33763520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131</v>
      </c>
      <c r="C23" s="13">
        <v>0</v>
      </c>
      <c r="D23" s="13">
        <v>304776084</v>
      </c>
      <c r="E23" s="13">
        <v>304776084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304776084</v>
      </c>
      <c r="AC23" s="13">
        <v>304776084</v>
      </c>
      <c r="AD23" s="29">
        <f t="shared" si="2"/>
        <v>0</v>
      </c>
      <c r="AE23" s="29">
        <f t="shared" si="2"/>
        <v>304776084</v>
      </c>
      <c r="AF23" s="29">
        <f t="shared" si="2"/>
        <v>304776084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132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0</v>
      </c>
      <c r="AF24" s="29">
        <f t="shared" si="2"/>
        <v>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133</v>
      </c>
      <c r="B25" s="16"/>
      <c r="C25" s="17">
        <v>17948155</v>
      </c>
      <c r="D25" s="17">
        <v>320591449</v>
      </c>
      <c r="E25" s="17">
        <v>338539604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17948155</v>
      </c>
      <c r="AB25" s="17">
        <v>320591449</v>
      </c>
      <c r="AC25" s="17">
        <v>338539604</v>
      </c>
      <c r="AD25" s="29">
        <f t="shared" si="2"/>
        <v>17948155</v>
      </c>
      <c r="AE25" s="29">
        <f t="shared" si="2"/>
        <v>320591449</v>
      </c>
      <c r="AF25" s="29">
        <f t="shared" si="2"/>
        <v>338539604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138</v>
      </c>
      <c r="B26" s="2" t="s">
        <v>130</v>
      </c>
      <c r="C26" s="13">
        <v>41882031</v>
      </c>
      <c r="D26" s="13">
        <v>840755</v>
      </c>
      <c r="E26" s="13">
        <v>42722786</v>
      </c>
      <c r="F26" s="13">
        <v>41882031</v>
      </c>
      <c r="G26" s="13">
        <v>840755</v>
      </c>
      <c r="H26" s="13">
        <v>42722786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41882031</v>
      </c>
      <c r="AE26" s="29">
        <f t="shared" si="2"/>
        <v>840755</v>
      </c>
      <c r="AF26" s="29">
        <f t="shared" si="2"/>
        <v>42722786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131</v>
      </c>
      <c r="C27" s="13">
        <v>8070359</v>
      </c>
      <c r="D27" s="13">
        <v>19977974</v>
      </c>
      <c r="E27" s="13">
        <v>28048333</v>
      </c>
      <c r="F27" s="13">
        <v>8070359</v>
      </c>
      <c r="G27" s="13">
        <v>0</v>
      </c>
      <c r="H27" s="13">
        <v>8070359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19977974</v>
      </c>
      <c r="W27" s="13">
        <v>19977974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8070359</v>
      </c>
      <c r="AE27" s="29">
        <f t="shared" si="2"/>
        <v>19977974</v>
      </c>
      <c r="AF27" s="29">
        <f t="shared" si="2"/>
        <v>28048333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132</v>
      </c>
      <c r="C28" s="13">
        <v>445814474</v>
      </c>
      <c r="D28" s="13">
        <v>213594783</v>
      </c>
      <c r="E28" s="13">
        <v>659409257</v>
      </c>
      <c r="F28" s="13">
        <v>124693616</v>
      </c>
      <c r="G28" s="13">
        <v>213594783</v>
      </c>
      <c r="H28" s="13">
        <v>338288399</v>
      </c>
      <c r="I28" s="13">
        <v>321120858</v>
      </c>
      <c r="J28" s="13">
        <v>0</v>
      </c>
      <c r="K28" s="13">
        <v>321120858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445814474</v>
      </c>
      <c r="AE28" s="29">
        <f t="shared" si="2"/>
        <v>213594783</v>
      </c>
      <c r="AF28" s="29">
        <f t="shared" si="2"/>
        <v>659409257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133</v>
      </c>
      <c r="B29" s="16"/>
      <c r="C29" s="17">
        <v>495766863</v>
      </c>
      <c r="D29" s="17">
        <v>234413513</v>
      </c>
      <c r="E29" s="17">
        <v>730180375</v>
      </c>
      <c r="F29" s="17">
        <v>174646005</v>
      </c>
      <c r="G29" s="17">
        <v>214435538</v>
      </c>
      <c r="H29" s="17">
        <v>389081543</v>
      </c>
      <c r="I29" s="17">
        <v>321120858</v>
      </c>
      <c r="J29" s="17">
        <v>0</v>
      </c>
      <c r="K29" s="17">
        <v>321120858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19977974</v>
      </c>
      <c r="W29" s="17">
        <v>19977974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495766863</v>
      </c>
      <c r="AE29" s="29">
        <f t="shared" si="2"/>
        <v>234413512</v>
      </c>
      <c r="AF29" s="29">
        <f t="shared" si="2"/>
        <v>730180375</v>
      </c>
      <c r="AG29" s="29">
        <f t="shared" si="1"/>
        <v>0</v>
      </c>
      <c r="AH29" s="29">
        <f t="shared" si="1"/>
        <v>1</v>
      </c>
      <c r="AI29" s="29">
        <f t="shared" si="1"/>
        <v>0</v>
      </c>
    </row>
    <row r="30" spans="1:35" s="14" customFormat="1" ht="19.350000000000001" customHeight="1">
      <c r="A30" s="34" t="s">
        <v>139</v>
      </c>
      <c r="B30" s="2" t="s">
        <v>130</v>
      </c>
      <c r="C30" s="13">
        <v>0</v>
      </c>
      <c r="D30" s="13">
        <v>10299200</v>
      </c>
      <c r="E30" s="13">
        <v>10299200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10299200</v>
      </c>
      <c r="Z30" s="13">
        <v>10299200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10299200</v>
      </c>
      <c r="AF30" s="29">
        <f t="shared" si="2"/>
        <v>10299200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131</v>
      </c>
      <c r="C31" s="13">
        <v>116454664</v>
      </c>
      <c r="D31" s="13">
        <v>90118000</v>
      </c>
      <c r="E31" s="13">
        <v>206572664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116454664</v>
      </c>
      <c r="Y31" s="13">
        <v>90118000</v>
      </c>
      <c r="Z31" s="13">
        <v>206572664</v>
      </c>
      <c r="AA31" s="13">
        <v>0</v>
      </c>
      <c r="AB31" s="13">
        <v>0</v>
      </c>
      <c r="AC31" s="13">
        <v>0</v>
      </c>
      <c r="AD31" s="29">
        <f t="shared" si="2"/>
        <v>116454664</v>
      </c>
      <c r="AE31" s="29">
        <f t="shared" si="2"/>
        <v>90118000</v>
      </c>
      <c r="AF31" s="29">
        <f t="shared" si="2"/>
        <v>206572664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132</v>
      </c>
      <c r="C32" s="13">
        <v>80610603</v>
      </c>
      <c r="D32" s="13">
        <v>138161238</v>
      </c>
      <c r="E32" s="13">
        <v>218771841</v>
      </c>
      <c r="F32" s="13">
        <v>80610603</v>
      </c>
      <c r="G32" s="13">
        <v>128231392</v>
      </c>
      <c r="H32" s="13">
        <v>208841995</v>
      </c>
      <c r="I32" s="13">
        <v>0</v>
      </c>
      <c r="J32" s="13">
        <v>9929846</v>
      </c>
      <c r="K32" s="13">
        <v>9929846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80610603</v>
      </c>
      <c r="AE32" s="29">
        <f t="shared" si="2"/>
        <v>138161238</v>
      </c>
      <c r="AF32" s="29">
        <f t="shared" si="2"/>
        <v>218771841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133</v>
      </c>
      <c r="B33" s="16"/>
      <c r="C33" s="17">
        <v>197065267</v>
      </c>
      <c r="D33" s="17">
        <v>238578438</v>
      </c>
      <c r="E33" s="17">
        <v>435643705</v>
      </c>
      <c r="F33" s="17">
        <v>80610603</v>
      </c>
      <c r="G33" s="17">
        <v>128231392</v>
      </c>
      <c r="H33" s="17">
        <v>208841995</v>
      </c>
      <c r="I33" s="17">
        <v>0</v>
      </c>
      <c r="J33" s="17">
        <v>9929846</v>
      </c>
      <c r="K33" s="17">
        <v>9929846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116454664</v>
      </c>
      <c r="Y33" s="17">
        <v>100417200</v>
      </c>
      <c r="Z33" s="17">
        <v>216871864</v>
      </c>
      <c r="AA33" s="17">
        <v>0</v>
      </c>
      <c r="AB33" s="17">
        <v>0</v>
      </c>
      <c r="AC33" s="17">
        <v>0</v>
      </c>
      <c r="AD33" s="29">
        <f t="shared" si="2"/>
        <v>197065267</v>
      </c>
      <c r="AE33" s="29">
        <f t="shared" si="2"/>
        <v>238578438</v>
      </c>
      <c r="AF33" s="29">
        <f t="shared" si="2"/>
        <v>435643705</v>
      </c>
      <c r="AG33" s="29">
        <f t="shared" si="1"/>
        <v>0</v>
      </c>
      <c r="AH33" s="29">
        <f t="shared" si="1"/>
        <v>0</v>
      </c>
      <c r="AI33" s="29">
        <f t="shared" si="1"/>
        <v>0</v>
      </c>
    </row>
    <row r="34" spans="1:35" s="14" customFormat="1" ht="19.350000000000001" customHeight="1">
      <c r="A34" s="34" t="s">
        <v>140</v>
      </c>
      <c r="B34" s="2" t="s">
        <v>130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131</v>
      </c>
      <c r="C35" s="13">
        <v>54714500</v>
      </c>
      <c r="D35" s="13">
        <v>13686671</v>
      </c>
      <c r="E35" s="13">
        <v>68401171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54714500</v>
      </c>
      <c r="Y35" s="13">
        <v>13686671</v>
      </c>
      <c r="Z35" s="13">
        <v>68401171</v>
      </c>
      <c r="AA35" s="13">
        <v>0</v>
      </c>
      <c r="AB35" s="13">
        <v>0</v>
      </c>
      <c r="AC35" s="13">
        <v>0</v>
      </c>
      <c r="AD35" s="29">
        <f t="shared" si="2"/>
        <v>54714500</v>
      </c>
      <c r="AE35" s="29">
        <f t="shared" si="2"/>
        <v>13686671</v>
      </c>
      <c r="AF35" s="29">
        <f t="shared" si="2"/>
        <v>68401171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132</v>
      </c>
      <c r="C36" s="13">
        <v>0</v>
      </c>
      <c r="D36" s="13">
        <v>14639197</v>
      </c>
      <c r="E36" s="13">
        <v>14639197</v>
      </c>
      <c r="F36" s="13">
        <v>0</v>
      </c>
      <c r="G36" s="13">
        <v>14639197</v>
      </c>
      <c r="H36" s="13">
        <v>14639197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0</v>
      </c>
      <c r="AE36" s="29">
        <f t="shared" si="2"/>
        <v>14639197</v>
      </c>
      <c r="AF36" s="29">
        <f t="shared" si="2"/>
        <v>14639197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133</v>
      </c>
      <c r="B37" s="16"/>
      <c r="C37" s="17">
        <v>54714500</v>
      </c>
      <c r="D37" s="17">
        <v>28325868</v>
      </c>
      <c r="E37" s="17">
        <v>83040368</v>
      </c>
      <c r="F37" s="17">
        <v>0</v>
      </c>
      <c r="G37" s="17">
        <v>14639197</v>
      </c>
      <c r="H37" s="17">
        <v>14639197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54714500</v>
      </c>
      <c r="Y37" s="17">
        <v>13686671</v>
      </c>
      <c r="Z37" s="17">
        <v>68401171</v>
      </c>
      <c r="AA37" s="17">
        <v>0</v>
      </c>
      <c r="AB37" s="17">
        <v>0</v>
      </c>
      <c r="AC37" s="17">
        <v>0</v>
      </c>
      <c r="AD37" s="29">
        <f t="shared" si="2"/>
        <v>54714500</v>
      </c>
      <c r="AE37" s="29">
        <f t="shared" si="2"/>
        <v>28325868</v>
      </c>
      <c r="AF37" s="29">
        <f t="shared" si="2"/>
        <v>83040368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141</v>
      </c>
      <c r="B38" s="2" t="s">
        <v>130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131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132</v>
      </c>
      <c r="C40" s="13">
        <v>9225950</v>
      </c>
      <c r="D40" s="13">
        <v>8284360</v>
      </c>
      <c r="E40" s="13">
        <v>17510310</v>
      </c>
      <c r="F40" s="13">
        <v>9225950</v>
      </c>
      <c r="G40" s="13">
        <v>8284360</v>
      </c>
      <c r="H40" s="13">
        <v>17510310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9225950</v>
      </c>
      <c r="AE40" s="29">
        <f t="shared" si="2"/>
        <v>8284360</v>
      </c>
      <c r="AF40" s="29">
        <f t="shared" si="2"/>
        <v>17510310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133</v>
      </c>
      <c r="B41" s="16"/>
      <c r="C41" s="17">
        <v>9225950</v>
      </c>
      <c r="D41" s="17">
        <v>8284360</v>
      </c>
      <c r="E41" s="17">
        <v>17510310</v>
      </c>
      <c r="F41" s="17">
        <v>9225950</v>
      </c>
      <c r="G41" s="17">
        <v>8284360</v>
      </c>
      <c r="H41" s="17">
        <v>17510310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9225950</v>
      </c>
      <c r="AE41" s="29">
        <f t="shared" si="2"/>
        <v>8284360</v>
      </c>
      <c r="AF41" s="29">
        <f t="shared" si="2"/>
        <v>17510310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142</v>
      </c>
      <c r="B42" s="2" t="s">
        <v>130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131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132</v>
      </c>
      <c r="C44" s="13">
        <v>15236178</v>
      </c>
      <c r="D44" s="13">
        <v>0</v>
      </c>
      <c r="E44" s="13">
        <v>15236178</v>
      </c>
      <c r="F44" s="13">
        <v>15236178</v>
      </c>
      <c r="G44" s="13">
        <v>0</v>
      </c>
      <c r="H44" s="13">
        <v>15236178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15236178</v>
      </c>
      <c r="AE44" s="29">
        <f t="shared" si="2"/>
        <v>0</v>
      </c>
      <c r="AF44" s="29">
        <f t="shared" si="2"/>
        <v>15236178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133</v>
      </c>
      <c r="B45" s="16"/>
      <c r="C45" s="17">
        <v>15236178</v>
      </c>
      <c r="D45" s="17">
        <v>0</v>
      </c>
      <c r="E45" s="17">
        <v>15236178</v>
      </c>
      <c r="F45" s="17">
        <v>15236178</v>
      </c>
      <c r="G45" s="17">
        <v>0</v>
      </c>
      <c r="H45" s="17">
        <v>15236178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15236178</v>
      </c>
      <c r="AE45" s="29">
        <f t="shared" si="2"/>
        <v>0</v>
      </c>
      <c r="AF45" s="29">
        <f t="shared" si="2"/>
        <v>15236178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143</v>
      </c>
      <c r="B46" s="2" t="s">
        <v>130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131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0</v>
      </c>
      <c r="AF47" s="29">
        <f t="shared" si="2"/>
        <v>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132</v>
      </c>
      <c r="C48" s="13">
        <v>2233084</v>
      </c>
      <c r="D48" s="13">
        <v>21745308</v>
      </c>
      <c r="E48" s="13">
        <v>23978392</v>
      </c>
      <c r="F48" s="13">
        <v>2233084</v>
      </c>
      <c r="G48" s="13">
        <v>21745308</v>
      </c>
      <c r="H48" s="13">
        <v>23978392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2233084</v>
      </c>
      <c r="AE48" s="29">
        <f t="shared" si="2"/>
        <v>21745308</v>
      </c>
      <c r="AF48" s="29">
        <f t="shared" si="2"/>
        <v>23978392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133</v>
      </c>
      <c r="B49" s="16"/>
      <c r="C49" s="17">
        <v>2233084</v>
      </c>
      <c r="D49" s="17">
        <v>21745308</v>
      </c>
      <c r="E49" s="17">
        <v>23978392</v>
      </c>
      <c r="F49" s="17">
        <v>2233084</v>
      </c>
      <c r="G49" s="17">
        <v>21745308</v>
      </c>
      <c r="H49" s="17">
        <v>23978392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2233084</v>
      </c>
      <c r="AE49" s="29">
        <f t="shared" si="2"/>
        <v>21745308</v>
      </c>
      <c r="AF49" s="29">
        <f t="shared" si="2"/>
        <v>23978392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144</v>
      </c>
      <c r="B50" s="2" t="s">
        <v>130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131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132</v>
      </c>
      <c r="C52" s="13">
        <v>52799530</v>
      </c>
      <c r="D52" s="13">
        <v>40774748</v>
      </c>
      <c r="E52" s="13">
        <v>93574278</v>
      </c>
      <c r="F52" s="13">
        <v>52799530</v>
      </c>
      <c r="G52" s="13">
        <v>40774748</v>
      </c>
      <c r="H52" s="13">
        <v>93574278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52799530</v>
      </c>
      <c r="AE52" s="29">
        <f t="shared" si="2"/>
        <v>40774748</v>
      </c>
      <c r="AF52" s="29">
        <f t="shared" si="2"/>
        <v>93574278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133</v>
      </c>
      <c r="B53" s="16"/>
      <c r="C53" s="17">
        <v>52799530</v>
      </c>
      <c r="D53" s="17">
        <v>40774748</v>
      </c>
      <c r="E53" s="17">
        <v>93574278</v>
      </c>
      <c r="F53" s="17">
        <v>52799530</v>
      </c>
      <c r="G53" s="17">
        <v>40774748</v>
      </c>
      <c r="H53" s="17">
        <v>93574278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52799530</v>
      </c>
      <c r="AE53" s="29">
        <f t="shared" si="2"/>
        <v>40774748</v>
      </c>
      <c r="AF53" s="29">
        <f t="shared" si="2"/>
        <v>93574278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145</v>
      </c>
      <c r="B54" s="2" t="s">
        <v>130</v>
      </c>
      <c r="C54" s="13">
        <v>2980057428</v>
      </c>
      <c r="D54" s="13">
        <v>2802915416</v>
      </c>
      <c r="E54" s="13">
        <v>5782972844</v>
      </c>
      <c r="F54" s="13">
        <v>2619735864</v>
      </c>
      <c r="G54" s="13">
        <v>2535844262</v>
      </c>
      <c r="H54" s="13">
        <v>5155580126</v>
      </c>
      <c r="I54" s="13">
        <v>190666505</v>
      </c>
      <c r="J54" s="13">
        <v>209587010</v>
      </c>
      <c r="K54" s="13">
        <v>400253516</v>
      </c>
      <c r="L54" s="13">
        <v>16537146</v>
      </c>
      <c r="M54" s="13">
        <v>12945890</v>
      </c>
      <c r="N54" s="13">
        <v>29483036</v>
      </c>
      <c r="O54" s="13">
        <v>0</v>
      </c>
      <c r="P54" s="13">
        <v>0</v>
      </c>
      <c r="Q54" s="13">
        <v>0</v>
      </c>
      <c r="R54" s="13">
        <v>739589</v>
      </c>
      <c r="S54" s="13">
        <v>683033</v>
      </c>
      <c r="T54" s="13">
        <v>1422622</v>
      </c>
      <c r="U54" s="13">
        <v>104414033</v>
      </c>
      <c r="V54" s="13">
        <v>4900544</v>
      </c>
      <c r="W54" s="13">
        <v>109314577</v>
      </c>
      <c r="X54" s="13">
        <v>0</v>
      </c>
      <c r="Y54" s="13">
        <v>0</v>
      </c>
      <c r="Z54" s="13">
        <v>0</v>
      </c>
      <c r="AA54" s="13">
        <v>47964290</v>
      </c>
      <c r="AB54" s="13">
        <v>38954677</v>
      </c>
      <c r="AC54" s="13">
        <v>86918968</v>
      </c>
      <c r="AD54" s="29">
        <f t="shared" si="2"/>
        <v>2980057427</v>
      </c>
      <c r="AE54" s="29">
        <f t="shared" si="2"/>
        <v>2802915416</v>
      </c>
      <c r="AF54" s="29">
        <f t="shared" si="2"/>
        <v>5782972845</v>
      </c>
      <c r="AG54" s="29">
        <f t="shared" si="1"/>
        <v>1</v>
      </c>
      <c r="AH54" s="29">
        <f t="shared" si="1"/>
        <v>0</v>
      </c>
      <c r="AI54" s="29">
        <f t="shared" si="1"/>
        <v>-1</v>
      </c>
    </row>
    <row r="55" spans="1:35" s="14" customFormat="1" ht="19.350000000000001" customHeight="1">
      <c r="A55" s="35"/>
      <c r="B55" s="1" t="s">
        <v>131</v>
      </c>
      <c r="C55" s="13">
        <v>921920821</v>
      </c>
      <c r="D55" s="13">
        <v>727052959</v>
      </c>
      <c r="E55" s="13">
        <v>1648973780</v>
      </c>
      <c r="F55" s="13">
        <v>562221460</v>
      </c>
      <c r="G55" s="13">
        <v>598528602</v>
      </c>
      <c r="H55" s="13">
        <v>1160750062</v>
      </c>
      <c r="I55" s="13">
        <v>68141411</v>
      </c>
      <c r="J55" s="13">
        <v>61449697</v>
      </c>
      <c r="K55" s="13">
        <v>129591107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281730786</v>
      </c>
      <c r="V55" s="13">
        <v>54174916</v>
      </c>
      <c r="W55" s="13">
        <v>335905702</v>
      </c>
      <c r="X55" s="13">
        <v>9592968</v>
      </c>
      <c r="Y55" s="13">
        <v>0</v>
      </c>
      <c r="Z55" s="13">
        <v>9592968</v>
      </c>
      <c r="AA55" s="13">
        <v>234196</v>
      </c>
      <c r="AB55" s="13">
        <v>12899744</v>
      </c>
      <c r="AC55" s="13">
        <v>13133940</v>
      </c>
      <c r="AD55" s="29">
        <f t="shared" si="2"/>
        <v>921920821</v>
      </c>
      <c r="AE55" s="29">
        <f t="shared" si="2"/>
        <v>727052959</v>
      </c>
      <c r="AF55" s="29">
        <f t="shared" si="2"/>
        <v>1648973779</v>
      </c>
      <c r="AG55" s="29">
        <f t="shared" si="1"/>
        <v>0</v>
      </c>
      <c r="AH55" s="29">
        <f t="shared" si="1"/>
        <v>0</v>
      </c>
      <c r="AI55" s="29">
        <f t="shared" si="1"/>
        <v>1</v>
      </c>
    </row>
    <row r="56" spans="1:35" s="14" customFormat="1" ht="19.350000000000001" customHeight="1">
      <c r="A56" s="36"/>
      <c r="B56" s="1" t="s">
        <v>132</v>
      </c>
      <c r="C56" s="13">
        <v>12730137819</v>
      </c>
      <c r="D56" s="13">
        <v>5178486812</v>
      </c>
      <c r="E56" s="13">
        <v>17908624630</v>
      </c>
      <c r="F56" s="13">
        <v>5431659191</v>
      </c>
      <c r="G56" s="13">
        <v>3753281365</v>
      </c>
      <c r="H56" s="13">
        <v>9184940556</v>
      </c>
      <c r="I56" s="13">
        <v>3961410702</v>
      </c>
      <c r="J56" s="13">
        <v>948364352</v>
      </c>
      <c r="K56" s="13">
        <v>4909775055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2610270</v>
      </c>
      <c r="T56" s="13">
        <v>2610270</v>
      </c>
      <c r="U56" s="13">
        <v>3336973587</v>
      </c>
      <c r="V56" s="13">
        <v>460897861</v>
      </c>
      <c r="W56" s="13">
        <v>3797871448</v>
      </c>
      <c r="X56" s="13">
        <v>0</v>
      </c>
      <c r="Y56" s="13">
        <v>0</v>
      </c>
      <c r="Z56" s="13">
        <v>0</v>
      </c>
      <c r="AA56" s="13">
        <v>94339</v>
      </c>
      <c r="AB56" s="13">
        <v>13332963</v>
      </c>
      <c r="AC56" s="13">
        <v>13427302</v>
      </c>
      <c r="AD56" s="29">
        <f t="shared" si="2"/>
        <v>12730137819</v>
      </c>
      <c r="AE56" s="29">
        <f t="shared" si="2"/>
        <v>5178486811</v>
      </c>
      <c r="AF56" s="29">
        <f t="shared" si="2"/>
        <v>17908624631</v>
      </c>
      <c r="AG56" s="29">
        <f t="shared" si="1"/>
        <v>0</v>
      </c>
      <c r="AH56" s="29">
        <f t="shared" si="1"/>
        <v>1</v>
      </c>
      <c r="AI56" s="29">
        <f t="shared" si="1"/>
        <v>-1</v>
      </c>
    </row>
    <row r="57" spans="1:35" ht="19.350000000000001" customHeight="1" thickBot="1">
      <c r="A57" s="15" t="s">
        <v>133</v>
      </c>
      <c r="B57" s="16"/>
      <c r="C57" s="17">
        <v>16632116068</v>
      </c>
      <c r="D57" s="17">
        <v>8708455186</v>
      </c>
      <c r="E57" s="17">
        <v>25340571254</v>
      </c>
      <c r="F57" s="17">
        <v>8613616515</v>
      </c>
      <c r="G57" s="17">
        <v>6887654229</v>
      </c>
      <c r="H57" s="17">
        <v>15501270744</v>
      </c>
      <c r="I57" s="17">
        <v>4220218618</v>
      </c>
      <c r="J57" s="17">
        <v>1219401059</v>
      </c>
      <c r="K57" s="17">
        <v>5439619677</v>
      </c>
      <c r="L57" s="17">
        <v>16537146</v>
      </c>
      <c r="M57" s="17">
        <v>12945890</v>
      </c>
      <c r="N57" s="17">
        <v>29483036</v>
      </c>
      <c r="O57" s="17">
        <v>0</v>
      </c>
      <c r="P57" s="17">
        <v>0</v>
      </c>
      <c r="Q57" s="17">
        <v>0</v>
      </c>
      <c r="R57" s="17">
        <v>739589</v>
      </c>
      <c r="S57" s="17">
        <v>3293303</v>
      </c>
      <c r="T57" s="17">
        <v>4032892</v>
      </c>
      <c r="U57" s="17">
        <v>3723118406</v>
      </c>
      <c r="V57" s="17">
        <v>519973321</v>
      </c>
      <c r="W57" s="17">
        <v>4243091727</v>
      </c>
      <c r="X57" s="17">
        <v>9592968</v>
      </c>
      <c r="Y57" s="17">
        <v>0</v>
      </c>
      <c r="Z57" s="17">
        <v>9592968</v>
      </c>
      <c r="AA57" s="17">
        <v>48292826</v>
      </c>
      <c r="AB57" s="17">
        <v>65187384</v>
      </c>
      <c r="AC57" s="17">
        <v>113480210</v>
      </c>
      <c r="AD57" s="29">
        <f t="shared" si="2"/>
        <v>16632116068</v>
      </c>
      <c r="AE57" s="29">
        <f t="shared" si="2"/>
        <v>8708455186</v>
      </c>
      <c r="AF57" s="29">
        <f t="shared" si="2"/>
        <v>25340571254</v>
      </c>
      <c r="AG57" s="29">
        <f t="shared" si="1"/>
        <v>0</v>
      </c>
      <c r="AH57" s="29">
        <f t="shared" si="1"/>
        <v>0</v>
      </c>
      <c r="AI57" s="29">
        <f t="shared" si="1"/>
        <v>0</v>
      </c>
    </row>
    <row r="58" spans="1:35" s="14" customFormat="1" ht="19.350000000000001" customHeight="1">
      <c r="A58" s="34" t="s">
        <v>146</v>
      </c>
      <c r="B58" s="2" t="s">
        <v>130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131</v>
      </c>
      <c r="C59" s="13">
        <v>336909036</v>
      </c>
      <c r="D59" s="13">
        <v>147333489</v>
      </c>
      <c r="E59" s="13">
        <v>484242525</v>
      </c>
      <c r="F59" s="13">
        <v>336909036</v>
      </c>
      <c r="G59" s="13">
        <v>147333489</v>
      </c>
      <c r="H59" s="13">
        <v>484242525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336909036</v>
      </c>
      <c r="AE59" s="29">
        <f t="shared" si="2"/>
        <v>147333489</v>
      </c>
      <c r="AF59" s="29">
        <f t="shared" si="2"/>
        <v>484242525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132</v>
      </c>
      <c r="C60" s="13">
        <v>2513648069</v>
      </c>
      <c r="D60" s="13">
        <v>1334172861</v>
      </c>
      <c r="E60" s="13">
        <v>3847820930</v>
      </c>
      <c r="F60" s="13">
        <v>2513648069</v>
      </c>
      <c r="G60" s="13">
        <v>1334172861</v>
      </c>
      <c r="H60" s="13">
        <v>3847820930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2513648069</v>
      </c>
      <c r="AE60" s="29">
        <f t="shared" si="2"/>
        <v>1334172861</v>
      </c>
      <c r="AF60" s="29">
        <f t="shared" si="2"/>
        <v>3847820930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133</v>
      </c>
      <c r="B61" s="16"/>
      <c r="C61" s="17">
        <v>2850557105</v>
      </c>
      <c r="D61" s="17">
        <v>1481506350</v>
      </c>
      <c r="E61" s="17">
        <v>4332063455</v>
      </c>
      <c r="F61" s="17">
        <v>2850557105</v>
      </c>
      <c r="G61" s="17">
        <v>1481506350</v>
      </c>
      <c r="H61" s="17">
        <v>4332063455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2850557105</v>
      </c>
      <c r="AE61" s="29">
        <f t="shared" si="2"/>
        <v>1481506350</v>
      </c>
      <c r="AF61" s="29">
        <f t="shared" si="2"/>
        <v>4332063455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147</v>
      </c>
      <c r="B62" s="2" t="s">
        <v>130</v>
      </c>
      <c r="C62" s="13">
        <v>175129591</v>
      </c>
      <c r="D62" s="13">
        <v>92164347</v>
      </c>
      <c r="E62" s="13">
        <v>267293938</v>
      </c>
      <c r="F62" s="13">
        <v>175129591</v>
      </c>
      <c r="G62" s="13">
        <v>92106903</v>
      </c>
      <c r="H62" s="13">
        <v>267236494</v>
      </c>
      <c r="I62" s="13">
        <v>0</v>
      </c>
      <c r="J62" s="13">
        <v>57444</v>
      </c>
      <c r="K62" s="13">
        <v>57444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175129591</v>
      </c>
      <c r="AE62" s="29">
        <f t="shared" si="2"/>
        <v>92164347</v>
      </c>
      <c r="AF62" s="29">
        <f t="shared" si="2"/>
        <v>267293938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131</v>
      </c>
      <c r="C63" s="13">
        <v>133109275</v>
      </c>
      <c r="D63" s="13">
        <v>115270173</v>
      </c>
      <c r="E63" s="13">
        <v>248379448</v>
      </c>
      <c r="F63" s="13">
        <v>69310906</v>
      </c>
      <c r="G63" s="13">
        <v>54334947</v>
      </c>
      <c r="H63" s="13">
        <v>123645853</v>
      </c>
      <c r="I63" s="13">
        <v>63798369</v>
      </c>
      <c r="J63" s="13">
        <v>60935226</v>
      </c>
      <c r="K63" s="13">
        <v>124733595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133109275</v>
      </c>
      <c r="AE63" s="29">
        <f t="shared" si="2"/>
        <v>115270173</v>
      </c>
      <c r="AF63" s="29">
        <f t="shared" si="2"/>
        <v>248379448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132</v>
      </c>
      <c r="C64" s="13">
        <v>929616717</v>
      </c>
      <c r="D64" s="13">
        <v>1042173413</v>
      </c>
      <c r="E64" s="13">
        <v>1971790130</v>
      </c>
      <c r="F64" s="13">
        <v>881740344</v>
      </c>
      <c r="G64" s="13">
        <v>1018903833</v>
      </c>
      <c r="H64" s="13">
        <v>1900644177</v>
      </c>
      <c r="I64" s="13">
        <v>47876373</v>
      </c>
      <c r="J64" s="13">
        <v>23269580</v>
      </c>
      <c r="K64" s="13">
        <v>71145953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929616717</v>
      </c>
      <c r="AE64" s="29">
        <f t="shared" si="2"/>
        <v>1042173413</v>
      </c>
      <c r="AF64" s="29">
        <f t="shared" si="2"/>
        <v>1971790130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133</v>
      </c>
      <c r="B65" s="16"/>
      <c r="C65" s="17">
        <v>1237855583</v>
      </c>
      <c r="D65" s="17">
        <v>1249607933</v>
      </c>
      <c r="E65" s="17">
        <v>2487463516</v>
      </c>
      <c r="F65" s="17">
        <v>1126180841</v>
      </c>
      <c r="G65" s="17">
        <v>1165345683</v>
      </c>
      <c r="H65" s="17">
        <v>2291526524</v>
      </c>
      <c r="I65" s="17">
        <v>111674742</v>
      </c>
      <c r="J65" s="17">
        <v>84262250</v>
      </c>
      <c r="K65" s="17">
        <v>195936992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1237855583</v>
      </c>
      <c r="AE65" s="29">
        <f t="shared" si="2"/>
        <v>1249607933</v>
      </c>
      <c r="AF65" s="29">
        <f t="shared" si="2"/>
        <v>2487463516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148</v>
      </c>
      <c r="B66" s="2" t="s">
        <v>130</v>
      </c>
      <c r="C66" s="13">
        <v>204351</v>
      </c>
      <c r="D66" s="13">
        <v>0</v>
      </c>
      <c r="E66" s="13">
        <v>204351</v>
      </c>
      <c r="F66" s="13">
        <v>204351</v>
      </c>
      <c r="G66" s="13">
        <v>0</v>
      </c>
      <c r="H66" s="13">
        <v>204351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204351</v>
      </c>
      <c r="AE66" s="29">
        <f t="shared" si="2"/>
        <v>0</v>
      </c>
      <c r="AF66" s="29">
        <f t="shared" si="2"/>
        <v>204351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131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132</v>
      </c>
      <c r="C68" s="13">
        <v>142115420</v>
      </c>
      <c r="D68" s="13">
        <v>556072971</v>
      </c>
      <c r="E68" s="13">
        <v>698188390</v>
      </c>
      <c r="F68" s="13">
        <v>142115420</v>
      </c>
      <c r="G68" s="13">
        <v>556072971</v>
      </c>
      <c r="H68" s="13">
        <v>698188390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142115420</v>
      </c>
      <c r="AE68" s="29">
        <f t="shared" si="2"/>
        <v>556072971</v>
      </c>
      <c r="AF68" s="29">
        <f t="shared" si="2"/>
        <v>698188390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133</v>
      </c>
      <c r="B69" s="16"/>
      <c r="C69" s="17">
        <v>142319771</v>
      </c>
      <c r="D69" s="17">
        <v>556072971</v>
      </c>
      <c r="E69" s="17">
        <v>698392741</v>
      </c>
      <c r="F69" s="17">
        <v>142319771</v>
      </c>
      <c r="G69" s="17">
        <v>556072971</v>
      </c>
      <c r="H69" s="17">
        <v>698392741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142319771</v>
      </c>
      <c r="AE69" s="29">
        <f t="shared" si="2"/>
        <v>556072971</v>
      </c>
      <c r="AF69" s="29">
        <f t="shared" si="2"/>
        <v>698392741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149</v>
      </c>
      <c r="B70" s="2" t="s">
        <v>130</v>
      </c>
      <c r="C70" s="13">
        <v>7931323</v>
      </c>
      <c r="D70" s="13">
        <v>7705885</v>
      </c>
      <c r="E70" s="13">
        <v>15637208</v>
      </c>
      <c r="F70" s="13">
        <v>7931323</v>
      </c>
      <c r="G70" s="13">
        <v>7705885</v>
      </c>
      <c r="H70" s="13">
        <v>15637208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7931323</v>
      </c>
      <c r="AE70" s="29">
        <f t="shared" si="2"/>
        <v>7705885</v>
      </c>
      <c r="AF70" s="29">
        <f t="shared" si="2"/>
        <v>15637208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131</v>
      </c>
      <c r="C71" s="13">
        <v>0</v>
      </c>
      <c r="D71" s="13">
        <v>27742439</v>
      </c>
      <c r="E71" s="13">
        <v>27742439</v>
      </c>
      <c r="F71" s="13">
        <v>0</v>
      </c>
      <c r="G71" s="13">
        <v>27742439</v>
      </c>
      <c r="H71" s="13">
        <v>27742439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0</v>
      </c>
      <c r="AE71" s="29">
        <f t="shared" si="2"/>
        <v>27742439</v>
      </c>
      <c r="AF71" s="29">
        <f t="shared" si="2"/>
        <v>27742439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132</v>
      </c>
      <c r="C72" s="13">
        <v>321039502</v>
      </c>
      <c r="D72" s="13">
        <v>62216981</v>
      </c>
      <c r="E72" s="13">
        <v>383256483</v>
      </c>
      <c r="F72" s="13">
        <v>203600155</v>
      </c>
      <c r="G72" s="13">
        <v>59991944</v>
      </c>
      <c r="H72" s="13">
        <v>263592100</v>
      </c>
      <c r="I72" s="13">
        <v>0</v>
      </c>
      <c r="J72" s="13">
        <v>2225037</v>
      </c>
      <c r="K72" s="13">
        <v>2225037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117439346</v>
      </c>
      <c r="S72" s="13">
        <v>0</v>
      </c>
      <c r="T72" s="13">
        <v>117439346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321039501</v>
      </c>
      <c r="AE72" s="29">
        <f t="shared" si="2"/>
        <v>62216981</v>
      </c>
      <c r="AF72" s="29">
        <f t="shared" si="2"/>
        <v>383256483</v>
      </c>
      <c r="AG72" s="29">
        <f t="shared" si="3"/>
        <v>1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133</v>
      </c>
      <c r="B73" s="16"/>
      <c r="C73" s="17">
        <v>328970825</v>
      </c>
      <c r="D73" s="17">
        <v>97665305</v>
      </c>
      <c r="E73" s="17">
        <v>426636130</v>
      </c>
      <c r="F73" s="17">
        <v>211531478</v>
      </c>
      <c r="G73" s="17">
        <v>95440268</v>
      </c>
      <c r="H73" s="17">
        <v>306971747</v>
      </c>
      <c r="I73" s="17">
        <v>0</v>
      </c>
      <c r="J73" s="17">
        <v>2225037</v>
      </c>
      <c r="K73" s="17">
        <v>2225037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117439346</v>
      </c>
      <c r="S73" s="17">
        <v>0</v>
      </c>
      <c r="T73" s="17">
        <v>117439346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328970824</v>
      </c>
      <c r="AE73" s="29">
        <f t="shared" si="2"/>
        <v>97665305</v>
      </c>
      <c r="AF73" s="29">
        <f t="shared" si="2"/>
        <v>426636130</v>
      </c>
      <c r="AG73" s="29">
        <f t="shared" si="3"/>
        <v>1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150</v>
      </c>
      <c r="B74" s="2" t="s">
        <v>130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131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132</v>
      </c>
      <c r="C76" s="13">
        <v>83010935</v>
      </c>
      <c r="D76" s="13">
        <v>10416888</v>
      </c>
      <c r="E76" s="13">
        <v>93427823</v>
      </c>
      <c r="F76" s="13">
        <v>83010935</v>
      </c>
      <c r="G76" s="13">
        <v>10416888</v>
      </c>
      <c r="H76" s="13">
        <v>93427823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83010935</v>
      </c>
      <c r="AE76" s="29">
        <f t="shared" si="2"/>
        <v>10416888</v>
      </c>
      <c r="AF76" s="29">
        <f t="shared" si="2"/>
        <v>93427823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133</v>
      </c>
      <c r="B77" s="16"/>
      <c r="C77" s="17">
        <v>83010935</v>
      </c>
      <c r="D77" s="17">
        <v>10416888</v>
      </c>
      <c r="E77" s="17">
        <v>93427823</v>
      </c>
      <c r="F77" s="17">
        <v>83010935</v>
      </c>
      <c r="G77" s="17">
        <v>10416888</v>
      </c>
      <c r="H77" s="17">
        <v>93427823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83010935</v>
      </c>
      <c r="AE77" s="29">
        <f t="shared" si="2"/>
        <v>10416888</v>
      </c>
      <c r="AF77" s="29">
        <f t="shared" si="2"/>
        <v>93427823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151</v>
      </c>
      <c r="B78" s="2" t="s">
        <v>130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131</v>
      </c>
      <c r="C79" s="13">
        <v>9911190</v>
      </c>
      <c r="D79" s="13">
        <v>0</v>
      </c>
      <c r="E79" s="13">
        <v>9911190</v>
      </c>
      <c r="F79" s="13">
        <v>10315</v>
      </c>
      <c r="G79" s="13">
        <v>0</v>
      </c>
      <c r="H79" s="13">
        <v>10315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9900875</v>
      </c>
      <c r="P79" s="13">
        <v>0</v>
      </c>
      <c r="Q79" s="13">
        <v>9900875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9911190</v>
      </c>
      <c r="AE79" s="29">
        <f t="shared" si="2"/>
        <v>0</v>
      </c>
      <c r="AF79" s="29">
        <f t="shared" si="2"/>
        <v>9911190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132</v>
      </c>
      <c r="C80" s="13">
        <v>52150549</v>
      </c>
      <c r="D80" s="13">
        <v>31908611</v>
      </c>
      <c r="E80" s="13">
        <v>84059160</v>
      </c>
      <c r="F80" s="13">
        <v>37917507</v>
      </c>
      <c r="G80" s="13">
        <v>24529320</v>
      </c>
      <c r="H80" s="13">
        <v>62446827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14233042</v>
      </c>
      <c r="P80" s="13">
        <v>7379291</v>
      </c>
      <c r="Q80" s="13">
        <v>21612333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52150549</v>
      </c>
      <c r="AE80" s="29">
        <f t="shared" si="2"/>
        <v>31908611</v>
      </c>
      <c r="AF80" s="29">
        <f t="shared" si="2"/>
        <v>84059160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133</v>
      </c>
      <c r="B81" s="16"/>
      <c r="C81" s="17">
        <v>62061739</v>
      </c>
      <c r="D81" s="17">
        <v>31908611</v>
      </c>
      <c r="E81" s="17">
        <v>93970350</v>
      </c>
      <c r="F81" s="17">
        <v>37927822</v>
      </c>
      <c r="G81" s="17">
        <v>24529320</v>
      </c>
      <c r="H81" s="17">
        <v>62457142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24133917</v>
      </c>
      <c r="P81" s="17">
        <v>7379291</v>
      </c>
      <c r="Q81" s="17">
        <v>31513208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62061739</v>
      </c>
      <c r="AE81" s="29">
        <f t="shared" si="2"/>
        <v>31908611</v>
      </c>
      <c r="AF81" s="29">
        <f t="shared" si="2"/>
        <v>93970350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152</v>
      </c>
      <c r="B82" s="2" t="s">
        <v>130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131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132</v>
      </c>
      <c r="C84" s="13">
        <v>76018957</v>
      </c>
      <c r="D84" s="13">
        <v>65139399</v>
      </c>
      <c r="E84" s="13">
        <v>141158356</v>
      </c>
      <c r="F84" s="13">
        <v>76018957</v>
      </c>
      <c r="G84" s="13">
        <v>65139399</v>
      </c>
      <c r="H84" s="13">
        <v>141158356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76018957</v>
      </c>
      <c r="AE84" s="29">
        <f t="shared" si="2"/>
        <v>65139399</v>
      </c>
      <c r="AF84" s="29">
        <f t="shared" si="2"/>
        <v>141158356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133</v>
      </c>
      <c r="B85" s="16"/>
      <c r="C85" s="17">
        <v>76018957</v>
      </c>
      <c r="D85" s="17">
        <v>65139399</v>
      </c>
      <c r="E85" s="17">
        <v>141158356</v>
      </c>
      <c r="F85" s="17">
        <v>76018957</v>
      </c>
      <c r="G85" s="17">
        <v>65139399</v>
      </c>
      <c r="H85" s="17">
        <v>141158356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76018957</v>
      </c>
      <c r="AE85" s="29">
        <f t="shared" si="2"/>
        <v>65139399</v>
      </c>
      <c r="AF85" s="29">
        <f t="shared" si="2"/>
        <v>141158356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153</v>
      </c>
      <c r="B86" s="2" t="s">
        <v>130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131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132</v>
      </c>
      <c r="C88" s="13">
        <v>214349025</v>
      </c>
      <c r="D88" s="13">
        <v>69447961</v>
      </c>
      <c r="E88" s="13">
        <v>283796987</v>
      </c>
      <c r="F88" s="13">
        <v>214349025</v>
      </c>
      <c r="G88" s="13">
        <v>69447961</v>
      </c>
      <c r="H88" s="13">
        <v>283796987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214349025</v>
      </c>
      <c r="AE88" s="29">
        <f t="shared" si="4"/>
        <v>69447961</v>
      </c>
      <c r="AF88" s="29">
        <f t="shared" si="4"/>
        <v>283796987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133</v>
      </c>
      <c r="B89" s="16"/>
      <c r="C89" s="17">
        <v>214349025</v>
      </c>
      <c r="D89" s="17">
        <v>69447961</v>
      </c>
      <c r="E89" s="17">
        <v>283796987</v>
      </c>
      <c r="F89" s="17">
        <v>214349025</v>
      </c>
      <c r="G89" s="17">
        <v>69447961</v>
      </c>
      <c r="H89" s="17">
        <v>283796987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214349025</v>
      </c>
      <c r="AE89" s="29">
        <f t="shared" si="4"/>
        <v>69447961</v>
      </c>
      <c r="AF89" s="29">
        <f t="shared" si="4"/>
        <v>283796987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154</v>
      </c>
      <c r="B90" s="2" t="s">
        <v>130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131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132</v>
      </c>
      <c r="C92" s="13">
        <v>52362742</v>
      </c>
      <c r="D92" s="13">
        <v>0</v>
      </c>
      <c r="E92" s="13">
        <v>52362742</v>
      </c>
      <c r="F92" s="13">
        <v>52362742</v>
      </c>
      <c r="G92" s="13">
        <v>0</v>
      </c>
      <c r="H92" s="13">
        <v>52362742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52362742</v>
      </c>
      <c r="AE92" s="29">
        <f t="shared" si="4"/>
        <v>0</v>
      </c>
      <c r="AF92" s="29">
        <f t="shared" si="4"/>
        <v>52362742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133</v>
      </c>
      <c r="B93" s="16"/>
      <c r="C93" s="17">
        <v>52362742</v>
      </c>
      <c r="D93" s="17">
        <v>0</v>
      </c>
      <c r="E93" s="17">
        <v>52362742</v>
      </c>
      <c r="F93" s="17">
        <v>52362742</v>
      </c>
      <c r="G93" s="17">
        <v>0</v>
      </c>
      <c r="H93" s="17">
        <v>52362742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52362742</v>
      </c>
      <c r="AE93" s="29">
        <f t="shared" si="4"/>
        <v>0</v>
      </c>
      <c r="AF93" s="29">
        <f t="shared" si="4"/>
        <v>52362742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155</v>
      </c>
      <c r="B94" s="2" t="s">
        <v>130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131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132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133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156</v>
      </c>
      <c r="B98" s="2" t="s">
        <v>130</v>
      </c>
      <c r="C98" s="13">
        <v>2226895</v>
      </c>
      <c r="D98" s="13">
        <v>1308201</v>
      </c>
      <c r="E98" s="13">
        <v>3535096</v>
      </c>
      <c r="F98" s="13">
        <v>2226895</v>
      </c>
      <c r="G98" s="13">
        <v>1308201</v>
      </c>
      <c r="H98" s="13">
        <v>3535096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2226895</v>
      </c>
      <c r="AE98" s="29">
        <f t="shared" si="4"/>
        <v>1308201</v>
      </c>
      <c r="AF98" s="29">
        <f t="shared" si="4"/>
        <v>3535096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157</v>
      </c>
      <c r="B99" s="1" t="s">
        <v>131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0</v>
      </c>
      <c r="AF99" s="29">
        <f t="shared" si="4"/>
        <v>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132</v>
      </c>
      <c r="C100" s="13">
        <v>124071565</v>
      </c>
      <c r="D100" s="13">
        <v>178977557</v>
      </c>
      <c r="E100" s="13">
        <v>303049122</v>
      </c>
      <c r="F100" s="13">
        <v>123712790</v>
      </c>
      <c r="G100" s="13">
        <v>177597852</v>
      </c>
      <c r="H100" s="13">
        <v>301310642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358775</v>
      </c>
      <c r="V100" s="13">
        <v>1379705</v>
      </c>
      <c r="W100" s="13">
        <v>1738480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124071565</v>
      </c>
      <c r="AE100" s="29">
        <f t="shared" si="4"/>
        <v>178977557</v>
      </c>
      <c r="AF100" s="29">
        <f t="shared" si="4"/>
        <v>303049122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133</v>
      </c>
      <c r="B101" s="16"/>
      <c r="C101" s="17">
        <v>126298460</v>
      </c>
      <c r="D101" s="17">
        <v>180285758</v>
      </c>
      <c r="E101" s="17">
        <v>306584218</v>
      </c>
      <c r="F101" s="17">
        <v>125939685</v>
      </c>
      <c r="G101" s="17">
        <v>178906053</v>
      </c>
      <c r="H101" s="17">
        <v>304845738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358775</v>
      </c>
      <c r="V101" s="17">
        <v>1379705</v>
      </c>
      <c r="W101" s="17">
        <v>1738480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126298460</v>
      </c>
      <c r="AE101" s="29">
        <f t="shared" si="4"/>
        <v>180285758</v>
      </c>
      <c r="AF101" s="29">
        <f t="shared" si="4"/>
        <v>306584218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158</v>
      </c>
      <c r="B102" s="2" t="s">
        <v>130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131</v>
      </c>
      <c r="C103" s="13">
        <v>0</v>
      </c>
      <c r="D103" s="13">
        <v>3639100</v>
      </c>
      <c r="E103" s="13">
        <v>3639100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3639100</v>
      </c>
      <c r="W103" s="13">
        <v>3639100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3639100</v>
      </c>
      <c r="AF103" s="29">
        <f t="shared" si="4"/>
        <v>3639100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132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133</v>
      </c>
      <c r="B105" s="16"/>
      <c r="C105" s="17">
        <v>0</v>
      </c>
      <c r="D105" s="17">
        <v>3639100</v>
      </c>
      <c r="E105" s="17">
        <v>3639100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3639100</v>
      </c>
      <c r="W105" s="17">
        <v>3639100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3639100</v>
      </c>
      <c r="AF105" s="29">
        <f t="shared" si="4"/>
        <v>3639100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159</v>
      </c>
      <c r="B106" s="2" t="s">
        <v>130</v>
      </c>
      <c r="C106" s="13">
        <v>4991000</v>
      </c>
      <c r="D106" s="13">
        <v>0</v>
      </c>
      <c r="E106" s="13">
        <v>4991000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4991000</v>
      </c>
      <c r="V106" s="13">
        <v>0</v>
      </c>
      <c r="W106" s="13">
        <v>4991000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4991000</v>
      </c>
      <c r="AE106" s="29">
        <f t="shared" si="4"/>
        <v>0</v>
      </c>
      <c r="AF106" s="29">
        <f t="shared" si="4"/>
        <v>4991000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131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132</v>
      </c>
      <c r="C108" s="13">
        <v>4686947</v>
      </c>
      <c r="D108" s="13">
        <v>8732325</v>
      </c>
      <c r="E108" s="13">
        <v>13419272</v>
      </c>
      <c r="F108" s="13">
        <v>4686947</v>
      </c>
      <c r="G108" s="13">
        <v>8732325</v>
      </c>
      <c r="H108" s="13">
        <v>13419272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4686947</v>
      </c>
      <c r="AE108" s="29">
        <f t="shared" si="4"/>
        <v>8732325</v>
      </c>
      <c r="AF108" s="29">
        <f t="shared" si="4"/>
        <v>13419272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133</v>
      </c>
      <c r="B109" s="16"/>
      <c r="C109" s="17">
        <v>9677947</v>
      </c>
      <c r="D109" s="17">
        <v>8732325</v>
      </c>
      <c r="E109" s="17">
        <v>18410272</v>
      </c>
      <c r="F109" s="17">
        <v>4686947</v>
      </c>
      <c r="G109" s="17">
        <v>8732325</v>
      </c>
      <c r="H109" s="17">
        <v>13419272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4991000</v>
      </c>
      <c r="V109" s="17">
        <v>0</v>
      </c>
      <c r="W109" s="17">
        <v>4991000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9677947</v>
      </c>
      <c r="AE109" s="29">
        <f t="shared" si="4"/>
        <v>8732325</v>
      </c>
      <c r="AF109" s="29">
        <f t="shared" si="4"/>
        <v>18410272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160</v>
      </c>
      <c r="B110" s="2" t="s">
        <v>130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131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132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133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161</v>
      </c>
      <c r="B114" s="2" t="s">
        <v>130</v>
      </c>
      <c r="C114" s="13">
        <v>0</v>
      </c>
      <c r="D114" s="13">
        <v>3218500</v>
      </c>
      <c r="E114" s="13">
        <v>3218500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3218500</v>
      </c>
      <c r="W114" s="13">
        <v>3218500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3218500</v>
      </c>
      <c r="AF114" s="29">
        <f t="shared" si="4"/>
        <v>3218500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131</v>
      </c>
      <c r="C115" s="13">
        <v>29417090</v>
      </c>
      <c r="D115" s="13">
        <v>15545355</v>
      </c>
      <c r="E115" s="13">
        <v>44962445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29417090</v>
      </c>
      <c r="V115" s="13">
        <v>15545355</v>
      </c>
      <c r="W115" s="13">
        <v>44962445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29417090</v>
      </c>
      <c r="AE115" s="29">
        <f t="shared" si="4"/>
        <v>15545355</v>
      </c>
      <c r="AF115" s="29">
        <f t="shared" si="4"/>
        <v>44962445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132</v>
      </c>
      <c r="C116" s="13">
        <v>67263692</v>
      </c>
      <c r="D116" s="13">
        <v>84962590</v>
      </c>
      <c r="E116" s="13">
        <v>152226282</v>
      </c>
      <c r="F116" s="13">
        <v>67263692</v>
      </c>
      <c r="G116" s="13">
        <v>84962590</v>
      </c>
      <c r="H116" s="13">
        <v>152226282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67263692</v>
      </c>
      <c r="AE116" s="29">
        <f t="shared" si="4"/>
        <v>84962590</v>
      </c>
      <c r="AF116" s="29">
        <f t="shared" si="4"/>
        <v>152226282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133</v>
      </c>
      <c r="B117" s="16"/>
      <c r="C117" s="17">
        <v>96680782</v>
      </c>
      <c r="D117" s="17">
        <v>103726445</v>
      </c>
      <c r="E117" s="17">
        <v>200407227</v>
      </c>
      <c r="F117" s="17">
        <v>67263692</v>
      </c>
      <c r="G117" s="17">
        <v>84962590</v>
      </c>
      <c r="H117" s="17">
        <v>152226282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29417090</v>
      </c>
      <c r="V117" s="17">
        <v>18763855</v>
      </c>
      <c r="W117" s="17">
        <v>48180945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96680782</v>
      </c>
      <c r="AE117" s="29">
        <f t="shared" si="4"/>
        <v>103726445</v>
      </c>
      <c r="AF117" s="29">
        <f t="shared" si="4"/>
        <v>200407227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162</v>
      </c>
      <c r="B118" s="2" t="s">
        <v>130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131</v>
      </c>
      <c r="C119" s="13">
        <v>19854867</v>
      </c>
      <c r="D119" s="13">
        <v>0</v>
      </c>
      <c r="E119" s="13">
        <v>19854867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19854867</v>
      </c>
      <c r="V119" s="13">
        <v>0</v>
      </c>
      <c r="W119" s="13">
        <v>19854867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19854867</v>
      </c>
      <c r="AE119" s="29">
        <f t="shared" si="4"/>
        <v>0</v>
      </c>
      <c r="AF119" s="29">
        <f t="shared" si="4"/>
        <v>19854867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132</v>
      </c>
      <c r="C120" s="13">
        <v>3407362</v>
      </c>
      <c r="D120" s="13">
        <v>1538710</v>
      </c>
      <c r="E120" s="13">
        <v>4946072</v>
      </c>
      <c r="F120" s="13">
        <v>3407362</v>
      </c>
      <c r="G120" s="13">
        <v>1538710</v>
      </c>
      <c r="H120" s="13">
        <v>4946072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3407362</v>
      </c>
      <c r="AE120" s="29">
        <f t="shared" si="4"/>
        <v>1538710</v>
      </c>
      <c r="AF120" s="29">
        <f t="shared" si="4"/>
        <v>4946072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133</v>
      </c>
      <c r="B121" s="16"/>
      <c r="C121" s="17">
        <v>23262229</v>
      </c>
      <c r="D121" s="17">
        <v>1538710</v>
      </c>
      <c r="E121" s="17">
        <v>24800939</v>
      </c>
      <c r="F121" s="17">
        <v>3407362</v>
      </c>
      <c r="G121" s="17">
        <v>1538710</v>
      </c>
      <c r="H121" s="17">
        <v>4946072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19854867</v>
      </c>
      <c r="V121" s="17">
        <v>0</v>
      </c>
      <c r="W121" s="17">
        <v>19854867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23262229</v>
      </c>
      <c r="AE121" s="29">
        <f t="shared" si="4"/>
        <v>1538710</v>
      </c>
      <c r="AF121" s="29">
        <f t="shared" si="4"/>
        <v>24800939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163</v>
      </c>
      <c r="B122" s="20"/>
      <c r="C122" s="21">
        <v>71132843331</v>
      </c>
      <c r="D122" s="21">
        <v>71555169574</v>
      </c>
      <c r="E122" s="28">
        <v>142688012905</v>
      </c>
      <c r="F122" s="21">
        <v>32146200448</v>
      </c>
      <c r="G122" s="21">
        <v>32605444866</v>
      </c>
      <c r="H122" s="21">
        <v>64751645314</v>
      </c>
      <c r="I122" s="21">
        <v>17128660433</v>
      </c>
      <c r="J122" s="21">
        <v>16882509274</v>
      </c>
      <c r="K122" s="21">
        <v>34011169707</v>
      </c>
      <c r="L122" s="21">
        <v>16537146</v>
      </c>
      <c r="M122" s="21">
        <v>12988634</v>
      </c>
      <c r="N122" s="21">
        <v>29525780</v>
      </c>
      <c r="O122" s="21">
        <v>202987384</v>
      </c>
      <c r="P122" s="21">
        <v>417915796</v>
      </c>
      <c r="Q122" s="21">
        <v>620903180</v>
      </c>
      <c r="R122" s="21">
        <v>118178935</v>
      </c>
      <c r="S122" s="21">
        <v>3293303</v>
      </c>
      <c r="T122" s="21">
        <v>121472238</v>
      </c>
      <c r="U122" s="21">
        <v>6197676062</v>
      </c>
      <c r="V122" s="21">
        <v>1817580742</v>
      </c>
      <c r="W122" s="21">
        <v>8015256804</v>
      </c>
      <c r="X122" s="21">
        <v>200085732</v>
      </c>
      <c r="Y122" s="21">
        <v>411069002</v>
      </c>
      <c r="Z122" s="21">
        <v>611154734</v>
      </c>
      <c r="AA122" s="21">
        <v>15122517190</v>
      </c>
      <c r="AB122" s="21">
        <v>19404367957</v>
      </c>
      <c r="AC122" s="21">
        <v>34526885147</v>
      </c>
      <c r="AD122" s="29">
        <f t="shared" si="4"/>
        <v>71132843330</v>
      </c>
      <c r="AE122" s="29">
        <f t="shared" si="4"/>
        <v>71555169574</v>
      </c>
      <c r="AF122" s="29">
        <f t="shared" si="4"/>
        <v>142688012904</v>
      </c>
      <c r="AG122" s="29">
        <f t="shared" si="3"/>
        <v>1</v>
      </c>
      <c r="AH122" s="29">
        <f t="shared" si="3"/>
        <v>0</v>
      </c>
      <c r="AI122" s="29">
        <f t="shared" si="3"/>
        <v>1</v>
      </c>
    </row>
    <row r="123" spans="1:35" s="14" customFormat="1" ht="19.350000000000001" customHeight="1">
      <c r="A123" s="48" t="s">
        <v>133</v>
      </c>
      <c r="B123" s="22" t="s">
        <v>130</v>
      </c>
      <c r="C123" s="23">
        <v>14406429704</v>
      </c>
      <c r="D123" s="23">
        <v>15932698940</v>
      </c>
      <c r="E123" s="23">
        <v>30339128644</v>
      </c>
      <c r="F123" s="23">
        <v>6441152778</v>
      </c>
      <c r="G123" s="23">
        <v>5972104324</v>
      </c>
      <c r="H123" s="23">
        <v>12413257102</v>
      </c>
      <c r="I123" s="23">
        <v>600110796</v>
      </c>
      <c r="J123" s="23">
        <v>667217072</v>
      </c>
      <c r="K123" s="23">
        <v>1267327868</v>
      </c>
      <c r="L123" s="23">
        <v>16537146</v>
      </c>
      <c r="M123" s="23">
        <v>12988634</v>
      </c>
      <c r="N123" s="23">
        <v>29525780</v>
      </c>
      <c r="O123" s="23">
        <v>122599366</v>
      </c>
      <c r="P123" s="23">
        <v>361392446</v>
      </c>
      <c r="Q123" s="23">
        <v>483991812</v>
      </c>
      <c r="R123" s="23">
        <v>739589</v>
      </c>
      <c r="S123" s="23">
        <v>683033</v>
      </c>
      <c r="T123" s="23">
        <v>1422622</v>
      </c>
      <c r="U123" s="23">
        <v>156306422</v>
      </c>
      <c r="V123" s="23">
        <v>744169154</v>
      </c>
      <c r="W123" s="23">
        <v>900475576</v>
      </c>
      <c r="X123" s="23">
        <v>0</v>
      </c>
      <c r="Y123" s="23">
        <v>48674255</v>
      </c>
      <c r="Z123" s="23">
        <v>48674255</v>
      </c>
      <c r="AA123" s="23">
        <v>7068983607</v>
      </c>
      <c r="AB123" s="23">
        <v>8125470022</v>
      </c>
      <c r="AC123" s="23">
        <v>15194453629</v>
      </c>
      <c r="AD123" s="29">
        <f t="shared" si="4"/>
        <v>14406429704</v>
      </c>
      <c r="AE123" s="29">
        <f t="shared" si="4"/>
        <v>15932698940</v>
      </c>
      <c r="AF123" s="29">
        <f t="shared" si="4"/>
        <v>30339128644</v>
      </c>
      <c r="AG123" s="29">
        <f t="shared" si="3"/>
        <v>0</v>
      </c>
      <c r="AH123" s="29">
        <f t="shared" si="3"/>
        <v>0</v>
      </c>
      <c r="AI123" s="29">
        <f t="shared" si="3"/>
        <v>0</v>
      </c>
    </row>
    <row r="124" spans="1:35" s="14" customFormat="1" ht="19.350000000000001" customHeight="1">
      <c r="A124" s="49"/>
      <c r="B124" s="24" t="s">
        <v>131</v>
      </c>
      <c r="C124" s="23">
        <v>10555767377</v>
      </c>
      <c r="D124" s="23">
        <v>10889582280</v>
      </c>
      <c r="E124" s="23">
        <v>21445349658</v>
      </c>
      <c r="F124" s="23">
        <v>3496171343</v>
      </c>
      <c r="G124" s="23">
        <v>3384163857</v>
      </c>
      <c r="H124" s="23">
        <v>6880335200</v>
      </c>
      <c r="I124" s="23">
        <v>4171733737</v>
      </c>
      <c r="J124" s="23">
        <v>3557779077</v>
      </c>
      <c r="K124" s="23">
        <v>7729512815</v>
      </c>
      <c r="L124" s="23">
        <v>0</v>
      </c>
      <c r="M124" s="23">
        <v>0</v>
      </c>
      <c r="N124" s="23">
        <v>0</v>
      </c>
      <c r="O124" s="23">
        <v>15972679</v>
      </c>
      <c r="P124" s="23">
        <v>8758861</v>
      </c>
      <c r="Q124" s="23">
        <v>24731540</v>
      </c>
      <c r="R124" s="23">
        <v>0</v>
      </c>
      <c r="S124" s="23">
        <v>0</v>
      </c>
      <c r="T124" s="23">
        <v>0</v>
      </c>
      <c r="U124" s="23">
        <v>1683938421</v>
      </c>
      <c r="V124" s="23">
        <v>470175904</v>
      </c>
      <c r="W124" s="23">
        <v>2154114325</v>
      </c>
      <c r="X124" s="23">
        <v>200085732</v>
      </c>
      <c r="Y124" s="23">
        <v>362394747</v>
      </c>
      <c r="Z124" s="23">
        <v>562480479</v>
      </c>
      <c r="AA124" s="23">
        <v>987865464</v>
      </c>
      <c r="AB124" s="23">
        <v>3106309834</v>
      </c>
      <c r="AC124" s="23">
        <v>4094175299</v>
      </c>
      <c r="AD124" s="29">
        <f t="shared" si="4"/>
        <v>10555767376</v>
      </c>
      <c r="AE124" s="29">
        <f t="shared" si="4"/>
        <v>10889582280</v>
      </c>
      <c r="AF124" s="29">
        <f t="shared" si="4"/>
        <v>21445349658</v>
      </c>
      <c r="AG124" s="29">
        <f t="shared" si="3"/>
        <v>1</v>
      </c>
      <c r="AH124" s="29">
        <f t="shared" si="3"/>
        <v>0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132</v>
      </c>
      <c r="C125" s="23">
        <v>46170646250</v>
      </c>
      <c r="D125" s="23">
        <v>44732888354</v>
      </c>
      <c r="E125" s="23">
        <v>90903534604</v>
      </c>
      <c r="F125" s="23">
        <v>22208876327</v>
      </c>
      <c r="G125" s="23">
        <v>23249176686</v>
      </c>
      <c r="H125" s="23">
        <v>45458053013</v>
      </c>
      <c r="I125" s="23">
        <v>12356815900</v>
      </c>
      <c r="J125" s="23">
        <v>12657513125</v>
      </c>
      <c r="K125" s="23">
        <v>25014329025</v>
      </c>
      <c r="L125" s="23">
        <v>0</v>
      </c>
      <c r="M125" s="23">
        <v>0</v>
      </c>
      <c r="N125" s="23">
        <v>0</v>
      </c>
      <c r="O125" s="23">
        <v>64415339</v>
      </c>
      <c r="P125" s="23">
        <v>47764489</v>
      </c>
      <c r="Q125" s="23">
        <v>112179828</v>
      </c>
      <c r="R125" s="23">
        <v>117439346</v>
      </c>
      <c r="S125" s="23">
        <v>2610270</v>
      </c>
      <c r="T125" s="23">
        <v>120049616</v>
      </c>
      <c r="U125" s="23">
        <v>4357431219</v>
      </c>
      <c r="V125" s="23">
        <v>603235684</v>
      </c>
      <c r="W125" s="23">
        <v>4960666903</v>
      </c>
      <c r="X125" s="23">
        <v>0</v>
      </c>
      <c r="Y125" s="23">
        <v>0</v>
      </c>
      <c r="Z125" s="23">
        <v>0</v>
      </c>
      <c r="AA125" s="23">
        <v>7065668118</v>
      </c>
      <c r="AB125" s="23">
        <v>8172588101</v>
      </c>
      <c r="AC125" s="23">
        <v>15238256219</v>
      </c>
      <c r="AD125" s="29">
        <f t="shared" si="4"/>
        <v>46170646249</v>
      </c>
      <c r="AE125" s="29">
        <f t="shared" si="4"/>
        <v>44732888355</v>
      </c>
      <c r="AF125" s="29">
        <f t="shared" si="4"/>
        <v>90903534604</v>
      </c>
      <c r="AG125" s="29">
        <f t="shared" si="3"/>
        <v>1</v>
      </c>
      <c r="AH125" s="29">
        <f t="shared" si="3"/>
        <v>-1</v>
      </c>
      <c r="AI125" s="29">
        <f t="shared" si="3"/>
        <v>0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 t="s">
        <v>109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164</v>
      </c>
      <c r="B128" s="27" t="s">
        <v>130</v>
      </c>
      <c r="C128" s="13">
        <v>1056791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165</v>
      </c>
      <c r="C129" s="13">
        <v>3812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132</v>
      </c>
      <c r="C130" s="13">
        <v>3200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166</v>
      </c>
      <c r="C131" s="13">
        <v>1063803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</sheetData>
  <mergeCells count="46">
    <mergeCell ref="A78:A80"/>
    <mergeCell ref="A46:A48"/>
    <mergeCell ref="A62:A64"/>
    <mergeCell ref="A50:A52"/>
    <mergeCell ref="A66:A68"/>
    <mergeCell ref="A58:A60"/>
    <mergeCell ref="A54:A56"/>
    <mergeCell ref="A70:A72"/>
    <mergeCell ref="A74:A76"/>
    <mergeCell ref="A1:AC1"/>
    <mergeCell ref="A2:AC2"/>
    <mergeCell ref="U3:Z3"/>
    <mergeCell ref="F3:T3"/>
    <mergeCell ref="C3:E4"/>
    <mergeCell ref="B3:B5"/>
    <mergeCell ref="AA3:AC4"/>
    <mergeCell ref="F4:H4"/>
    <mergeCell ref="I4:K4"/>
    <mergeCell ref="L4:N4"/>
    <mergeCell ref="O4:Q4"/>
    <mergeCell ref="R4:T4"/>
    <mergeCell ref="U4:W4"/>
    <mergeCell ref="X4:Z4"/>
    <mergeCell ref="A42:A44"/>
    <mergeCell ref="A34:A36"/>
    <mergeCell ref="A3:A5"/>
    <mergeCell ref="A18:A20"/>
    <mergeCell ref="A38:A40"/>
    <mergeCell ref="A22:A24"/>
    <mergeCell ref="A26:A28"/>
    <mergeCell ref="A30:A32"/>
    <mergeCell ref="A14:A16"/>
    <mergeCell ref="A6:A8"/>
    <mergeCell ref="A10:A12"/>
    <mergeCell ref="A82:A84"/>
    <mergeCell ref="A86:A88"/>
    <mergeCell ref="A90:A92"/>
    <mergeCell ref="A94:A96"/>
    <mergeCell ref="A98:A100"/>
    <mergeCell ref="A128:A131"/>
    <mergeCell ref="A102:A104"/>
    <mergeCell ref="A106:A108"/>
    <mergeCell ref="A110:A112"/>
    <mergeCell ref="A114:A116"/>
    <mergeCell ref="A118:A120"/>
    <mergeCell ref="A123:A125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31"/>
  <sheetViews>
    <sheetView zoomScale="50" workbookViewId="0">
      <pane xSplit="2" ySplit="5" topLeftCell="N111" activePane="bottomRight" state="frozen"/>
      <selection pane="topRight" activeCell="C1" sqref="C1"/>
      <selection pane="bottomLeft" activeCell="A6" sqref="A6"/>
      <selection pane="bottomRight" activeCell="AD1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21.21875" style="4" customWidth="1"/>
    <col min="6" max="6" width="17" style="4" customWidth="1"/>
    <col min="7" max="7" width="16" style="4" customWidth="1"/>
    <col min="8" max="8" width="16.21875" style="4" customWidth="1"/>
    <col min="9" max="9" width="15.44140625" style="4" customWidth="1"/>
    <col min="10" max="10" width="15.77734375" style="4" customWidth="1"/>
    <col min="11" max="11" width="15.88671875" style="4" customWidth="1"/>
    <col min="12" max="12" width="12.109375" style="4" customWidth="1"/>
    <col min="13" max="13" width="12.21875" style="4" customWidth="1"/>
    <col min="14" max="14" width="13.44140625" style="4" customWidth="1"/>
    <col min="15" max="15" width="12.77734375" style="4" customWidth="1"/>
    <col min="16" max="16" width="13.33203125" style="4" customWidth="1"/>
    <col min="17" max="17" width="13.77734375" style="4" customWidth="1"/>
    <col min="18" max="18" width="11.6640625" style="4" customWidth="1"/>
    <col min="19" max="19" width="10.44140625" style="4" customWidth="1"/>
    <col min="20" max="20" width="11.88671875" style="4" customWidth="1"/>
    <col min="21" max="21" width="17.77734375" style="4" customWidth="1"/>
    <col min="22" max="22" width="16.77734375" style="4" customWidth="1"/>
    <col min="23" max="23" width="14.88671875" style="4" customWidth="1"/>
    <col min="24" max="24" width="13.109375" style="4" customWidth="1"/>
    <col min="25" max="25" width="13.33203125" style="4" customWidth="1"/>
    <col min="26" max="26" width="14.77734375" style="4" customWidth="1"/>
    <col min="27" max="27" width="15.6640625" style="4" customWidth="1"/>
    <col min="28" max="28" width="15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167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168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169</v>
      </c>
      <c r="C3" s="44" t="s">
        <v>221</v>
      </c>
      <c r="D3" s="45"/>
      <c r="E3" s="45"/>
      <c r="F3" s="43" t="s">
        <v>170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171</v>
      </c>
      <c r="V3" s="42"/>
      <c r="W3" s="42"/>
      <c r="X3" s="42"/>
      <c r="Y3" s="42"/>
      <c r="Z3" s="42"/>
      <c r="AA3" s="39" t="s">
        <v>172</v>
      </c>
      <c r="AB3" s="40"/>
      <c r="AC3" s="40"/>
    </row>
    <row r="4" spans="1:35" ht="19.95" customHeight="1">
      <c r="A4" s="47"/>
      <c r="B4" s="47" t="s">
        <v>169</v>
      </c>
      <c r="C4" s="45"/>
      <c r="D4" s="45"/>
      <c r="E4" s="45"/>
      <c r="F4" s="41" t="s">
        <v>173</v>
      </c>
      <c r="G4" s="41"/>
      <c r="H4" s="41"/>
      <c r="I4" s="39" t="s">
        <v>174</v>
      </c>
      <c r="J4" s="39"/>
      <c r="K4" s="39"/>
      <c r="L4" s="41" t="s">
        <v>175</v>
      </c>
      <c r="M4" s="41"/>
      <c r="N4" s="41"/>
      <c r="O4" s="39" t="s">
        <v>176</v>
      </c>
      <c r="P4" s="39"/>
      <c r="Q4" s="39"/>
      <c r="R4" s="41" t="s">
        <v>177</v>
      </c>
      <c r="S4" s="41"/>
      <c r="T4" s="41"/>
      <c r="U4" s="39" t="s">
        <v>178</v>
      </c>
      <c r="V4" s="39"/>
      <c r="W4" s="39"/>
      <c r="X4" s="38" t="s">
        <v>179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180</v>
      </c>
      <c r="D5" s="11" t="s">
        <v>181</v>
      </c>
      <c r="E5" s="9" t="s">
        <v>182</v>
      </c>
      <c r="F5" s="10" t="s">
        <v>180</v>
      </c>
      <c r="G5" s="11" t="s">
        <v>181</v>
      </c>
      <c r="H5" s="9" t="s">
        <v>182</v>
      </c>
      <c r="I5" s="10" t="s">
        <v>180</v>
      </c>
      <c r="J5" s="11" t="s">
        <v>181</v>
      </c>
      <c r="K5" s="9" t="s">
        <v>182</v>
      </c>
      <c r="L5" s="10" t="s">
        <v>180</v>
      </c>
      <c r="M5" s="11" t="s">
        <v>181</v>
      </c>
      <c r="N5" s="9" t="s">
        <v>182</v>
      </c>
      <c r="O5" s="10" t="s">
        <v>180</v>
      </c>
      <c r="P5" s="11" t="s">
        <v>181</v>
      </c>
      <c r="Q5" s="9" t="s">
        <v>182</v>
      </c>
      <c r="R5" s="10" t="s">
        <v>180</v>
      </c>
      <c r="S5" s="11" t="s">
        <v>181</v>
      </c>
      <c r="T5" s="9" t="s">
        <v>182</v>
      </c>
      <c r="U5" s="10" t="s">
        <v>180</v>
      </c>
      <c r="V5" s="11" t="s">
        <v>181</v>
      </c>
      <c r="W5" s="9" t="s">
        <v>182</v>
      </c>
      <c r="X5" s="10" t="s">
        <v>180</v>
      </c>
      <c r="Y5" s="11" t="s">
        <v>181</v>
      </c>
      <c r="Z5" s="9" t="s">
        <v>182</v>
      </c>
      <c r="AA5" s="10" t="s">
        <v>180</v>
      </c>
      <c r="AB5" s="11" t="s">
        <v>181</v>
      </c>
      <c r="AC5" s="9" t="s">
        <v>182</v>
      </c>
    </row>
    <row r="6" spans="1:35" s="14" customFormat="1" ht="19.350000000000001" customHeight="1">
      <c r="A6" s="34" t="s">
        <v>183</v>
      </c>
      <c r="B6" s="2" t="s">
        <v>184</v>
      </c>
      <c r="C6" s="13">
        <v>3903348547</v>
      </c>
      <c r="D6" s="13">
        <v>4219523779</v>
      </c>
      <c r="E6" s="13">
        <v>8122872326</v>
      </c>
      <c r="F6" s="13">
        <v>3370791825</v>
      </c>
      <c r="G6" s="13">
        <v>3685929164</v>
      </c>
      <c r="H6" s="13">
        <v>7056720989</v>
      </c>
      <c r="I6" s="13">
        <v>388913793</v>
      </c>
      <c r="J6" s="13">
        <v>372288222</v>
      </c>
      <c r="K6" s="13">
        <v>761202016</v>
      </c>
      <c r="L6" s="13">
        <v>0</v>
      </c>
      <c r="M6" s="13">
        <v>0</v>
      </c>
      <c r="N6" s="13">
        <v>0</v>
      </c>
      <c r="O6" s="13">
        <v>120240873</v>
      </c>
      <c r="P6" s="13">
        <v>158082893</v>
      </c>
      <c r="Q6" s="13">
        <v>278323766</v>
      </c>
      <c r="R6" s="13">
        <v>0</v>
      </c>
      <c r="S6" s="13">
        <v>0</v>
      </c>
      <c r="T6" s="13">
        <v>0</v>
      </c>
      <c r="U6" s="13">
        <v>23392369</v>
      </c>
      <c r="V6" s="13">
        <v>3223500</v>
      </c>
      <c r="W6" s="13">
        <v>26615869</v>
      </c>
      <c r="X6" s="13">
        <v>0</v>
      </c>
      <c r="Y6" s="13">
        <v>0</v>
      </c>
      <c r="Z6" s="13">
        <v>0</v>
      </c>
      <c r="AA6" s="13">
        <v>9686</v>
      </c>
      <c r="AB6" s="13">
        <v>0</v>
      </c>
      <c r="AC6" s="13">
        <v>9686</v>
      </c>
      <c r="AD6" s="29">
        <f t="shared" ref="AD6:AF21" si="0">F6+I6+L6+O6+R6+U6+X6+AA6</f>
        <v>3903348546</v>
      </c>
      <c r="AE6" s="29">
        <f t="shared" si="0"/>
        <v>4219523779</v>
      </c>
      <c r="AF6" s="29">
        <f t="shared" si="0"/>
        <v>8122872326</v>
      </c>
      <c r="AG6" s="29">
        <f>C6-AD6</f>
        <v>1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185</v>
      </c>
      <c r="C7" s="13">
        <v>5580100822</v>
      </c>
      <c r="D7" s="13">
        <v>5103227366</v>
      </c>
      <c r="E7" s="13">
        <v>10683328188</v>
      </c>
      <c r="F7" s="13">
        <v>2666625484</v>
      </c>
      <c r="G7" s="13">
        <v>2918210214</v>
      </c>
      <c r="H7" s="13">
        <v>5584835699</v>
      </c>
      <c r="I7" s="13">
        <v>2802579645</v>
      </c>
      <c r="J7" s="13">
        <v>2137406490</v>
      </c>
      <c r="K7" s="13">
        <v>4939986135</v>
      </c>
      <c r="L7" s="13">
        <v>0</v>
      </c>
      <c r="M7" s="13">
        <v>0</v>
      </c>
      <c r="N7" s="13">
        <v>0</v>
      </c>
      <c r="O7" s="13">
        <v>34627412</v>
      </c>
      <c r="P7" s="13">
        <v>44387161</v>
      </c>
      <c r="Q7" s="13">
        <v>79014574</v>
      </c>
      <c r="R7" s="13">
        <v>0</v>
      </c>
      <c r="S7" s="13">
        <v>0</v>
      </c>
      <c r="T7" s="13">
        <v>0</v>
      </c>
      <c r="U7" s="13">
        <v>76268281</v>
      </c>
      <c r="V7" s="13">
        <v>3223500</v>
      </c>
      <c r="W7" s="13">
        <v>79491781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29">
        <f t="shared" si="0"/>
        <v>5580100822</v>
      </c>
      <c r="AE7" s="29">
        <f t="shared" si="0"/>
        <v>5103227365</v>
      </c>
      <c r="AF7" s="29">
        <f t="shared" si="0"/>
        <v>10683328189</v>
      </c>
      <c r="AG7" s="29">
        <f t="shared" ref="AG7:AI70" si="1">C7-AD7</f>
        <v>0</v>
      </c>
      <c r="AH7" s="29">
        <f t="shared" si="1"/>
        <v>1</v>
      </c>
      <c r="AI7" s="29">
        <f t="shared" si="1"/>
        <v>-1</v>
      </c>
    </row>
    <row r="8" spans="1:35" s="14" customFormat="1" ht="19.350000000000001" customHeight="1">
      <c r="A8" s="36"/>
      <c r="B8" s="1" t="s">
        <v>186</v>
      </c>
      <c r="C8" s="13">
        <v>19880787064</v>
      </c>
      <c r="D8" s="13">
        <v>26281027581</v>
      </c>
      <c r="E8" s="13">
        <v>46161814644</v>
      </c>
      <c r="F8" s="13">
        <v>12596258371</v>
      </c>
      <c r="G8" s="13">
        <v>19145899476</v>
      </c>
      <c r="H8" s="13">
        <v>31742157847</v>
      </c>
      <c r="I8" s="13">
        <v>7242408527</v>
      </c>
      <c r="J8" s="13">
        <v>6987033291</v>
      </c>
      <c r="K8" s="13">
        <v>14229441818</v>
      </c>
      <c r="L8" s="13">
        <v>0</v>
      </c>
      <c r="M8" s="13">
        <v>0</v>
      </c>
      <c r="N8" s="13">
        <v>0</v>
      </c>
      <c r="O8" s="13">
        <v>22839483</v>
      </c>
      <c r="P8" s="13">
        <v>85424647</v>
      </c>
      <c r="Q8" s="13">
        <v>108264130</v>
      </c>
      <c r="R8" s="13">
        <v>0</v>
      </c>
      <c r="S8" s="13">
        <v>0</v>
      </c>
      <c r="T8" s="13">
        <v>0</v>
      </c>
      <c r="U8" s="13">
        <v>19280682</v>
      </c>
      <c r="V8" s="13">
        <v>62670166</v>
      </c>
      <c r="W8" s="13">
        <v>81950849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19880787063</v>
      </c>
      <c r="AE8" s="29">
        <f t="shared" si="0"/>
        <v>26281027580</v>
      </c>
      <c r="AF8" s="29">
        <f t="shared" si="0"/>
        <v>46161814644</v>
      </c>
      <c r="AG8" s="29">
        <f t="shared" si="1"/>
        <v>1</v>
      </c>
      <c r="AH8" s="29">
        <f t="shared" si="1"/>
        <v>1</v>
      </c>
      <c r="AI8" s="29">
        <f t="shared" si="1"/>
        <v>0</v>
      </c>
    </row>
    <row r="9" spans="1:35" ht="19.350000000000001" customHeight="1" thickBot="1">
      <c r="A9" s="15" t="s">
        <v>187</v>
      </c>
      <c r="B9" s="16"/>
      <c r="C9" s="17">
        <v>29364236432</v>
      </c>
      <c r="D9" s="17">
        <v>35603778726</v>
      </c>
      <c r="E9" s="17">
        <v>64968015158</v>
      </c>
      <c r="F9" s="17">
        <v>18633675681</v>
      </c>
      <c r="G9" s="17">
        <v>25750038854</v>
      </c>
      <c r="H9" s="17">
        <v>44383714535</v>
      </c>
      <c r="I9" s="17">
        <v>10433901965</v>
      </c>
      <c r="J9" s="17">
        <v>9496728004</v>
      </c>
      <c r="K9" s="17">
        <v>19930629969</v>
      </c>
      <c r="L9" s="17">
        <v>0</v>
      </c>
      <c r="M9" s="17">
        <v>0</v>
      </c>
      <c r="N9" s="17">
        <v>0</v>
      </c>
      <c r="O9" s="17">
        <v>177707769</v>
      </c>
      <c r="P9" s="17">
        <v>287894701</v>
      </c>
      <c r="Q9" s="17">
        <v>465602470</v>
      </c>
      <c r="R9" s="17">
        <v>0</v>
      </c>
      <c r="S9" s="17">
        <v>0</v>
      </c>
      <c r="T9" s="17">
        <v>0</v>
      </c>
      <c r="U9" s="17">
        <v>118941332</v>
      </c>
      <c r="V9" s="17">
        <v>69117166</v>
      </c>
      <c r="W9" s="17">
        <v>188058499</v>
      </c>
      <c r="X9" s="17">
        <v>0</v>
      </c>
      <c r="Y9" s="17">
        <v>0</v>
      </c>
      <c r="Z9" s="17">
        <v>0</v>
      </c>
      <c r="AA9" s="17">
        <v>9686</v>
      </c>
      <c r="AB9" s="17">
        <v>0</v>
      </c>
      <c r="AC9" s="17">
        <v>9686</v>
      </c>
      <c r="AD9" s="29">
        <f t="shared" si="0"/>
        <v>29364236433</v>
      </c>
      <c r="AE9" s="29">
        <f t="shared" si="0"/>
        <v>35603778725</v>
      </c>
      <c r="AF9" s="29">
        <f t="shared" si="0"/>
        <v>64968015159</v>
      </c>
      <c r="AG9" s="29">
        <f t="shared" si="1"/>
        <v>-1</v>
      </c>
      <c r="AH9" s="29">
        <f t="shared" si="1"/>
        <v>1</v>
      </c>
      <c r="AI9" s="29">
        <f t="shared" si="1"/>
        <v>-1</v>
      </c>
    </row>
    <row r="10" spans="1:35" s="14" customFormat="1" ht="19.350000000000001" customHeight="1">
      <c r="A10" s="34" t="s">
        <v>188</v>
      </c>
      <c r="B10" s="2" t="s">
        <v>184</v>
      </c>
      <c r="C10" s="13">
        <v>15892213</v>
      </c>
      <c r="D10" s="13">
        <v>0</v>
      </c>
      <c r="E10" s="13">
        <v>15892213</v>
      </c>
      <c r="F10" s="13">
        <v>5292317</v>
      </c>
      <c r="G10" s="13">
        <v>0</v>
      </c>
      <c r="H10" s="13">
        <v>5292317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10599896</v>
      </c>
      <c r="V10" s="13">
        <v>0</v>
      </c>
      <c r="W10" s="13">
        <v>10599896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15892213</v>
      </c>
      <c r="AE10" s="29">
        <f t="shared" si="0"/>
        <v>0</v>
      </c>
      <c r="AF10" s="29">
        <f t="shared" si="0"/>
        <v>15892213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185</v>
      </c>
      <c r="C11" s="13">
        <v>3303027</v>
      </c>
      <c r="D11" s="13">
        <v>0</v>
      </c>
      <c r="E11" s="13">
        <v>3303027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3303027</v>
      </c>
      <c r="V11" s="13">
        <v>0</v>
      </c>
      <c r="W11" s="13">
        <v>3303027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3303027</v>
      </c>
      <c r="AE11" s="29">
        <f t="shared" si="0"/>
        <v>0</v>
      </c>
      <c r="AF11" s="29">
        <f t="shared" si="0"/>
        <v>3303027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186</v>
      </c>
      <c r="C12" s="13">
        <v>68269945</v>
      </c>
      <c r="D12" s="13">
        <v>30776489</v>
      </c>
      <c r="E12" s="13">
        <v>99046434</v>
      </c>
      <c r="F12" s="13">
        <v>68269945</v>
      </c>
      <c r="G12" s="13">
        <v>29084679</v>
      </c>
      <c r="H12" s="13">
        <v>97354624</v>
      </c>
      <c r="I12" s="13">
        <v>0</v>
      </c>
      <c r="J12" s="13">
        <v>1691810</v>
      </c>
      <c r="K12" s="13">
        <v>1691810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68269945</v>
      </c>
      <c r="AE12" s="29">
        <f t="shared" si="0"/>
        <v>30776489</v>
      </c>
      <c r="AF12" s="29">
        <f t="shared" si="0"/>
        <v>99046434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187</v>
      </c>
      <c r="B13" s="16"/>
      <c r="C13" s="17">
        <v>87465185</v>
      </c>
      <c r="D13" s="17">
        <v>30776489</v>
      </c>
      <c r="E13" s="17">
        <v>118241674</v>
      </c>
      <c r="F13" s="17">
        <v>73562262</v>
      </c>
      <c r="G13" s="17">
        <v>29084679</v>
      </c>
      <c r="H13" s="17">
        <v>102646941</v>
      </c>
      <c r="I13" s="17">
        <v>0</v>
      </c>
      <c r="J13" s="17">
        <v>1691810</v>
      </c>
      <c r="K13" s="17">
        <v>1691810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13902923</v>
      </c>
      <c r="V13" s="17">
        <v>0</v>
      </c>
      <c r="W13" s="17">
        <v>13902923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87465185</v>
      </c>
      <c r="AE13" s="29">
        <f t="shared" si="0"/>
        <v>30776489</v>
      </c>
      <c r="AF13" s="29">
        <f t="shared" si="0"/>
        <v>118241674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189</v>
      </c>
      <c r="B14" s="2" t="s">
        <v>184</v>
      </c>
      <c r="C14" s="13">
        <v>6001990659</v>
      </c>
      <c r="D14" s="13">
        <v>7328263707</v>
      </c>
      <c r="E14" s="13">
        <v>13330254366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6001990659</v>
      </c>
      <c r="AB14" s="13">
        <v>7328263707</v>
      </c>
      <c r="AC14" s="13">
        <v>13330254366</v>
      </c>
      <c r="AD14" s="29">
        <f t="shared" si="0"/>
        <v>6001990659</v>
      </c>
      <c r="AE14" s="29">
        <f t="shared" si="0"/>
        <v>7328263707</v>
      </c>
      <c r="AF14" s="29">
        <f t="shared" si="0"/>
        <v>13330254366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185</v>
      </c>
      <c r="C15" s="13">
        <v>1710068596</v>
      </c>
      <c r="D15" s="13">
        <v>749470787</v>
      </c>
      <c r="E15" s="13">
        <v>2459539383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1710068596</v>
      </c>
      <c r="AB15" s="13">
        <v>749470787</v>
      </c>
      <c r="AC15" s="13">
        <v>2459539383</v>
      </c>
      <c r="AD15" s="29">
        <f t="shared" si="0"/>
        <v>1710068596</v>
      </c>
      <c r="AE15" s="29">
        <f t="shared" si="0"/>
        <v>749470787</v>
      </c>
      <c r="AF15" s="29">
        <f t="shared" si="0"/>
        <v>2459539383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186</v>
      </c>
      <c r="C16" s="13">
        <v>8130610699</v>
      </c>
      <c r="D16" s="13">
        <v>6861555751</v>
      </c>
      <c r="E16" s="13">
        <v>14992166450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8130610699</v>
      </c>
      <c r="AB16" s="13">
        <v>6861555751</v>
      </c>
      <c r="AC16" s="13">
        <v>14992166450</v>
      </c>
      <c r="AD16" s="29">
        <f t="shared" si="0"/>
        <v>8130610699</v>
      </c>
      <c r="AE16" s="29">
        <f t="shared" si="0"/>
        <v>6861555751</v>
      </c>
      <c r="AF16" s="29">
        <f t="shared" si="0"/>
        <v>14992166450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187</v>
      </c>
      <c r="B17" s="16"/>
      <c r="C17" s="17">
        <v>15842669954</v>
      </c>
      <c r="D17" s="17">
        <v>14939290245</v>
      </c>
      <c r="E17" s="17">
        <v>30781960199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15842669954</v>
      </c>
      <c r="AB17" s="17">
        <v>14939290245</v>
      </c>
      <c r="AC17" s="17">
        <v>30781960199</v>
      </c>
      <c r="AD17" s="29">
        <f t="shared" si="0"/>
        <v>15842669954</v>
      </c>
      <c r="AE17" s="29">
        <f t="shared" si="0"/>
        <v>14939290245</v>
      </c>
      <c r="AF17" s="29">
        <f t="shared" si="0"/>
        <v>30781960199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190</v>
      </c>
      <c r="B18" s="2" t="s">
        <v>184</v>
      </c>
      <c r="C18" s="13">
        <v>35802589</v>
      </c>
      <c r="D18" s="13">
        <v>13428245</v>
      </c>
      <c r="E18" s="13">
        <v>49230834</v>
      </c>
      <c r="F18" s="13">
        <v>6838499</v>
      </c>
      <c r="G18" s="13">
        <v>4848836</v>
      </c>
      <c r="H18" s="13">
        <v>11687335</v>
      </c>
      <c r="I18" s="13">
        <v>854738</v>
      </c>
      <c r="J18" s="13">
        <v>0</v>
      </c>
      <c r="K18" s="13">
        <v>854738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28018532</v>
      </c>
      <c r="V18" s="13">
        <v>8547219</v>
      </c>
      <c r="W18" s="13">
        <v>36565751</v>
      </c>
      <c r="X18" s="13">
        <v>0</v>
      </c>
      <c r="Y18" s="13">
        <v>0</v>
      </c>
      <c r="Z18" s="13">
        <v>0</v>
      </c>
      <c r="AA18" s="13">
        <v>90820</v>
      </c>
      <c r="AB18" s="13">
        <v>32190</v>
      </c>
      <c r="AC18" s="13">
        <v>123010</v>
      </c>
      <c r="AD18" s="29">
        <f t="shared" si="0"/>
        <v>35802589</v>
      </c>
      <c r="AE18" s="29">
        <f t="shared" si="0"/>
        <v>13428245</v>
      </c>
      <c r="AF18" s="29">
        <f t="shared" si="0"/>
        <v>49230834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185</v>
      </c>
      <c r="C19" s="13">
        <v>194831491</v>
      </c>
      <c r="D19" s="13">
        <v>138277629</v>
      </c>
      <c r="E19" s="13">
        <v>333109120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72486371</v>
      </c>
      <c r="V19" s="13">
        <v>22585254</v>
      </c>
      <c r="W19" s="13">
        <v>95071625</v>
      </c>
      <c r="X19" s="13">
        <v>122345120</v>
      </c>
      <c r="Y19" s="13">
        <v>115692375</v>
      </c>
      <c r="Z19" s="13">
        <v>238037495</v>
      </c>
      <c r="AA19" s="13">
        <v>0</v>
      </c>
      <c r="AB19" s="13">
        <v>0</v>
      </c>
      <c r="AC19" s="13">
        <v>0</v>
      </c>
      <c r="AD19" s="29">
        <f t="shared" si="0"/>
        <v>194831491</v>
      </c>
      <c r="AE19" s="29">
        <f t="shared" si="0"/>
        <v>138277629</v>
      </c>
      <c r="AF19" s="29">
        <f t="shared" si="0"/>
        <v>333109120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186</v>
      </c>
      <c r="C20" s="13">
        <v>1168814319</v>
      </c>
      <c r="D20" s="13">
        <v>731958280</v>
      </c>
      <c r="E20" s="13">
        <v>1900772600</v>
      </c>
      <c r="F20" s="13">
        <v>331669941</v>
      </c>
      <c r="G20" s="13">
        <v>334641017</v>
      </c>
      <c r="H20" s="13">
        <v>666310958</v>
      </c>
      <c r="I20" s="13">
        <v>53416849</v>
      </c>
      <c r="J20" s="13">
        <v>318878281</v>
      </c>
      <c r="K20" s="13">
        <v>372295130</v>
      </c>
      <c r="L20" s="13">
        <v>0</v>
      </c>
      <c r="M20" s="13">
        <v>0</v>
      </c>
      <c r="N20" s="13">
        <v>0</v>
      </c>
      <c r="O20" s="13">
        <v>4057817</v>
      </c>
      <c r="P20" s="13">
        <v>545655</v>
      </c>
      <c r="Q20" s="13">
        <v>4603472</v>
      </c>
      <c r="R20" s="13">
        <v>0</v>
      </c>
      <c r="S20" s="13">
        <v>0</v>
      </c>
      <c r="T20" s="13">
        <v>0</v>
      </c>
      <c r="U20" s="13">
        <v>779669712</v>
      </c>
      <c r="V20" s="13">
        <v>77893328</v>
      </c>
      <c r="W20" s="13">
        <v>857563040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1168814319</v>
      </c>
      <c r="AE20" s="29">
        <f t="shared" si="0"/>
        <v>731958281</v>
      </c>
      <c r="AF20" s="29">
        <f t="shared" si="0"/>
        <v>1900772600</v>
      </c>
      <c r="AG20" s="29">
        <f t="shared" si="1"/>
        <v>0</v>
      </c>
      <c r="AH20" s="29">
        <f t="shared" si="1"/>
        <v>-1</v>
      </c>
      <c r="AI20" s="29">
        <f t="shared" si="1"/>
        <v>0</v>
      </c>
    </row>
    <row r="21" spans="1:35" ht="19.350000000000001" customHeight="1" thickBot="1">
      <c r="A21" s="15" t="s">
        <v>187</v>
      </c>
      <c r="B21" s="16"/>
      <c r="C21" s="17">
        <v>1399448399</v>
      </c>
      <c r="D21" s="17">
        <v>883664155</v>
      </c>
      <c r="E21" s="17">
        <v>2283112554</v>
      </c>
      <c r="F21" s="17">
        <v>338508440</v>
      </c>
      <c r="G21" s="17">
        <v>339489853</v>
      </c>
      <c r="H21" s="17">
        <v>677998293</v>
      </c>
      <c r="I21" s="17">
        <v>54271587</v>
      </c>
      <c r="J21" s="17">
        <v>318878281</v>
      </c>
      <c r="K21" s="17">
        <v>373149868</v>
      </c>
      <c r="L21" s="17">
        <v>0</v>
      </c>
      <c r="M21" s="17">
        <v>0</v>
      </c>
      <c r="N21" s="17">
        <v>0</v>
      </c>
      <c r="O21" s="17">
        <v>4057817</v>
      </c>
      <c r="P21" s="17">
        <v>545655</v>
      </c>
      <c r="Q21" s="17">
        <v>4603472</v>
      </c>
      <c r="R21" s="17">
        <v>0</v>
      </c>
      <c r="S21" s="17">
        <v>0</v>
      </c>
      <c r="T21" s="17">
        <v>0</v>
      </c>
      <c r="U21" s="17">
        <v>880174615</v>
      </c>
      <c r="V21" s="17">
        <v>109025801</v>
      </c>
      <c r="W21" s="17">
        <v>989200416</v>
      </c>
      <c r="X21" s="17">
        <v>122345120</v>
      </c>
      <c r="Y21" s="17">
        <v>115692375</v>
      </c>
      <c r="Z21" s="17">
        <v>238037495</v>
      </c>
      <c r="AA21" s="17">
        <v>90820</v>
      </c>
      <c r="AB21" s="17">
        <v>32190</v>
      </c>
      <c r="AC21" s="17">
        <v>123010</v>
      </c>
      <c r="AD21" s="29">
        <f t="shared" si="0"/>
        <v>1399448399</v>
      </c>
      <c r="AE21" s="29">
        <f t="shared" si="0"/>
        <v>883664155</v>
      </c>
      <c r="AF21" s="29">
        <f t="shared" si="0"/>
        <v>2283112554</v>
      </c>
      <c r="AG21" s="29">
        <f t="shared" si="1"/>
        <v>0</v>
      </c>
      <c r="AH21" s="29">
        <f t="shared" si="1"/>
        <v>0</v>
      </c>
      <c r="AI21" s="29">
        <f t="shared" si="1"/>
        <v>0</v>
      </c>
    </row>
    <row r="22" spans="1:35" s="14" customFormat="1" ht="19.350000000000001" customHeight="1">
      <c r="A22" s="34" t="s">
        <v>191</v>
      </c>
      <c r="B22" s="2" t="s">
        <v>184</v>
      </c>
      <c r="C22" s="13">
        <v>81151802</v>
      </c>
      <c r="D22" s="13">
        <v>52096451</v>
      </c>
      <c r="E22" s="13">
        <v>133248253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81151802</v>
      </c>
      <c r="AB22" s="13">
        <v>52096451</v>
      </c>
      <c r="AC22" s="13">
        <v>133248253</v>
      </c>
      <c r="AD22" s="29">
        <f t="shared" ref="AD22:AF85" si="2">F22+I22+L22+O22+R22+U22+X22+AA22</f>
        <v>81151802</v>
      </c>
      <c r="AE22" s="29">
        <f t="shared" si="2"/>
        <v>52096451</v>
      </c>
      <c r="AF22" s="29">
        <f t="shared" si="2"/>
        <v>133248253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185</v>
      </c>
      <c r="C23" s="13">
        <v>64760</v>
      </c>
      <c r="D23" s="13">
        <v>0</v>
      </c>
      <c r="E23" s="13">
        <v>64760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64760</v>
      </c>
      <c r="AB23" s="13">
        <v>0</v>
      </c>
      <c r="AC23" s="13">
        <v>64760</v>
      </c>
      <c r="AD23" s="29">
        <f t="shared" si="2"/>
        <v>64760</v>
      </c>
      <c r="AE23" s="29">
        <f t="shared" si="2"/>
        <v>0</v>
      </c>
      <c r="AF23" s="29">
        <f t="shared" si="2"/>
        <v>64760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186</v>
      </c>
      <c r="C24" s="13">
        <v>96822000</v>
      </c>
      <c r="D24" s="13">
        <v>0</v>
      </c>
      <c r="E24" s="13">
        <v>96822000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96822000</v>
      </c>
      <c r="AB24" s="13">
        <v>0</v>
      </c>
      <c r="AC24" s="13">
        <v>96822000</v>
      </c>
      <c r="AD24" s="29">
        <f t="shared" si="2"/>
        <v>96822000</v>
      </c>
      <c r="AE24" s="29">
        <f t="shared" si="2"/>
        <v>0</v>
      </c>
      <c r="AF24" s="29">
        <f t="shared" si="2"/>
        <v>96822000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187</v>
      </c>
      <c r="B25" s="16"/>
      <c r="C25" s="17">
        <v>178038562</v>
      </c>
      <c r="D25" s="17">
        <v>52096451</v>
      </c>
      <c r="E25" s="17">
        <v>230135013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178038562</v>
      </c>
      <c r="AB25" s="17">
        <v>52096451</v>
      </c>
      <c r="AC25" s="17">
        <v>230135013</v>
      </c>
      <c r="AD25" s="29">
        <f t="shared" si="2"/>
        <v>178038562</v>
      </c>
      <c r="AE25" s="29">
        <f t="shared" si="2"/>
        <v>52096451</v>
      </c>
      <c r="AF25" s="29">
        <f t="shared" si="2"/>
        <v>230135013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192</v>
      </c>
      <c r="B26" s="2" t="s">
        <v>184</v>
      </c>
      <c r="C26" s="13">
        <v>11237725</v>
      </c>
      <c r="D26" s="13">
        <v>1166794</v>
      </c>
      <c r="E26" s="13">
        <v>12404519</v>
      </c>
      <c r="F26" s="13">
        <v>11237725</v>
      </c>
      <c r="G26" s="13">
        <v>1166794</v>
      </c>
      <c r="H26" s="13">
        <v>12404519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11237725</v>
      </c>
      <c r="AE26" s="29">
        <f t="shared" si="2"/>
        <v>1166794</v>
      </c>
      <c r="AF26" s="29">
        <f t="shared" si="2"/>
        <v>12404519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185</v>
      </c>
      <c r="C27" s="13">
        <v>19195986</v>
      </c>
      <c r="D27" s="13">
        <v>16866499</v>
      </c>
      <c r="E27" s="13">
        <v>36062485</v>
      </c>
      <c r="F27" s="13">
        <v>19195986</v>
      </c>
      <c r="G27" s="13">
        <v>16866499</v>
      </c>
      <c r="H27" s="13">
        <v>36062485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19195986</v>
      </c>
      <c r="AE27" s="29">
        <f t="shared" si="2"/>
        <v>16866499</v>
      </c>
      <c r="AF27" s="29">
        <f t="shared" si="2"/>
        <v>36062485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186</v>
      </c>
      <c r="C28" s="13">
        <v>143577651</v>
      </c>
      <c r="D28" s="13">
        <v>383897251</v>
      </c>
      <c r="E28" s="13">
        <v>527474902</v>
      </c>
      <c r="F28" s="13">
        <v>137178824</v>
      </c>
      <c r="G28" s="13">
        <v>225063680</v>
      </c>
      <c r="H28" s="13">
        <v>362242504</v>
      </c>
      <c r="I28" s="13">
        <v>5504132</v>
      </c>
      <c r="J28" s="13">
        <v>158833571</v>
      </c>
      <c r="K28" s="13">
        <v>164337703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894695</v>
      </c>
      <c r="V28" s="13">
        <v>0</v>
      </c>
      <c r="W28" s="13">
        <v>894695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143577651</v>
      </c>
      <c r="AE28" s="29">
        <f t="shared" si="2"/>
        <v>383897251</v>
      </c>
      <c r="AF28" s="29">
        <f t="shared" si="2"/>
        <v>527474902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187</v>
      </c>
      <c r="B29" s="16"/>
      <c r="C29" s="17">
        <v>174011362</v>
      </c>
      <c r="D29" s="17">
        <v>401930544</v>
      </c>
      <c r="E29" s="17">
        <v>575941906</v>
      </c>
      <c r="F29" s="17">
        <v>167612535</v>
      </c>
      <c r="G29" s="17">
        <v>243096973</v>
      </c>
      <c r="H29" s="17">
        <v>410709508</v>
      </c>
      <c r="I29" s="17">
        <v>5504132</v>
      </c>
      <c r="J29" s="17">
        <v>158833571</v>
      </c>
      <c r="K29" s="17">
        <v>164337703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894695</v>
      </c>
      <c r="V29" s="17">
        <v>0</v>
      </c>
      <c r="W29" s="17">
        <v>894695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174011362</v>
      </c>
      <c r="AE29" s="29">
        <f t="shared" si="2"/>
        <v>401930544</v>
      </c>
      <c r="AF29" s="29">
        <f t="shared" si="2"/>
        <v>575941906</v>
      </c>
      <c r="AG29" s="29">
        <f t="shared" si="1"/>
        <v>0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193</v>
      </c>
      <c r="B30" s="2" t="s">
        <v>184</v>
      </c>
      <c r="C30" s="13">
        <v>0</v>
      </c>
      <c r="D30" s="13">
        <v>645200</v>
      </c>
      <c r="E30" s="13">
        <v>645200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645200</v>
      </c>
      <c r="Z30" s="13">
        <v>645200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645200</v>
      </c>
      <c r="AF30" s="29">
        <f t="shared" si="2"/>
        <v>645200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185</v>
      </c>
      <c r="C31" s="13">
        <v>93220400</v>
      </c>
      <c r="D31" s="13">
        <v>83388965</v>
      </c>
      <c r="E31" s="13">
        <v>176609365</v>
      </c>
      <c r="F31" s="13">
        <v>0</v>
      </c>
      <c r="G31" s="13">
        <v>1776176</v>
      </c>
      <c r="H31" s="13">
        <v>1776176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93220400</v>
      </c>
      <c r="Y31" s="13">
        <v>81612789</v>
      </c>
      <c r="Z31" s="13">
        <v>174833189</v>
      </c>
      <c r="AA31" s="13">
        <v>0</v>
      </c>
      <c r="AB31" s="13">
        <v>0</v>
      </c>
      <c r="AC31" s="13">
        <v>0</v>
      </c>
      <c r="AD31" s="29">
        <f t="shared" si="2"/>
        <v>93220400</v>
      </c>
      <c r="AE31" s="29">
        <f t="shared" si="2"/>
        <v>83388965</v>
      </c>
      <c r="AF31" s="29">
        <f t="shared" si="2"/>
        <v>176609365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186</v>
      </c>
      <c r="C32" s="13">
        <v>36626508</v>
      </c>
      <c r="D32" s="13">
        <v>146203317</v>
      </c>
      <c r="E32" s="13">
        <v>182829824</v>
      </c>
      <c r="F32" s="13">
        <v>31832420</v>
      </c>
      <c r="G32" s="13">
        <v>142256152</v>
      </c>
      <c r="H32" s="13">
        <v>174088573</v>
      </c>
      <c r="I32" s="13">
        <v>4052937</v>
      </c>
      <c r="J32" s="13">
        <v>0</v>
      </c>
      <c r="K32" s="13">
        <v>4052937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741150</v>
      </c>
      <c r="V32" s="13">
        <v>3947164</v>
      </c>
      <c r="W32" s="13">
        <v>4688314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36626507</v>
      </c>
      <c r="AE32" s="29">
        <f t="shared" si="2"/>
        <v>146203316</v>
      </c>
      <c r="AF32" s="29">
        <f t="shared" si="2"/>
        <v>182829824</v>
      </c>
      <c r="AG32" s="29">
        <f t="shared" si="1"/>
        <v>1</v>
      </c>
      <c r="AH32" s="29">
        <f t="shared" si="1"/>
        <v>1</v>
      </c>
      <c r="AI32" s="29">
        <f t="shared" si="1"/>
        <v>0</v>
      </c>
    </row>
    <row r="33" spans="1:35" ht="19.350000000000001" customHeight="1" thickBot="1">
      <c r="A33" s="15" t="s">
        <v>187</v>
      </c>
      <c r="B33" s="16"/>
      <c r="C33" s="17">
        <v>129846908</v>
      </c>
      <c r="D33" s="17">
        <v>230237482</v>
      </c>
      <c r="E33" s="17">
        <v>360084389</v>
      </c>
      <c r="F33" s="17">
        <v>31832420</v>
      </c>
      <c r="G33" s="17">
        <v>144032328</v>
      </c>
      <c r="H33" s="17">
        <v>175864749</v>
      </c>
      <c r="I33" s="17">
        <v>4052937</v>
      </c>
      <c r="J33" s="17">
        <v>0</v>
      </c>
      <c r="K33" s="17">
        <v>4052937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741150</v>
      </c>
      <c r="V33" s="17">
        <v>3947164</v>
      </c>
      <c r="W33" s="17">
        <v>4688314</v>
      </c>
      <c r="X33" s="17">
        <v>93220400</v>
      </c>
      <c r="Y33" s="17">
        <v>82257989</v>
      </c>
      <c r="Z33" s="17">
        <v>175478389</v>
      </c>
      <c r="AA33" s="17">
        <v>0</v>
      </c>
      <c r="AB33" s="17">
        <v>0</v>
      </c>
      <c r="AC33" s="17">
        <v>0</v>
      </c>
      <c r="AD33" s="29">
        <f t="shared" si="2"/>
        <v>129846907</v>
      </c>
      <c r="AE33" s="29">
        <f t="shared" si="2"/>
        <v>230237481</v>
      </c>
      <c r="AF33" s="29">
        <f t="shared" si="2"/>
        <v>360084389</v>
      </c>
      <c r="AG33" s="29">
        <f t="shared" si="1"/>
        <v>1</v>
      </c>
      <c r="AH33" s="29">
        <f t="shared" si="1"/>
        <v>1</v>
      </c>
      <c r="AI33" s="29">
        <f t="shared" si="1"/>
        <v>0</v>
      </c>
    </row>
    <row r="34" spans="1:35" s="14" customFormat="1" ht="19.350000000000001" customHeight="1">
      <c r="A34" s="34" t="s">
        <v>194</v>
      </c>
      <c r="B34" s="2" t="s">
        <v>184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185</v>
      </c>
      <c r="C35" s="13">
        <v>50874062</v>
      </c>
      <c r="D35" s="13">
        <v>71424245</v>
      </c>
      <c r="E35" s="13">
        <v>122298307</v>
      </c>
      <c r="F35" s="13">
        <v>0</v>
      </c>
      <c r="G35" s="13">
        <v>16582245</v>
      </c>
      <c r="H35" s="13">
        <v>16582245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31518062</v>
      </c>
      <c r="V35" s="13">
        <v>0</v>
      </c>
      <c r="W35" s="13">
        <v>31518062</v>
      </c>
      <c r="X35" s="13">
        <v>19356000</v>
      </c>
      <c r="Y35" s="13">
        <v>54842000</v>
      </c>
      <c r="Z35" s="13">
        <v>74198000</v>
      </c>
      <c r="AA35" s="13">
        <v>0</v>
      </c>
      <c r="AB35" s="13">
        <v>0</v>
      </c>
      <c r="AC35" s="13">
        <v>0</v>
      </c>
      <c r="AD35" s="29">
        <f t="shared" si="2"/>
        <v>50874062</v>
      </c>
      <c r="AE35" s="29">
        <f t="shared" si="2"/>
        <v>71424245</v>
      </c>
      <c r="AF35" s="29">
        <f t="shared" si="2"/>
        <v>122298307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186</v>
      </c>
      <c r="C36" s="13">
        <v>746934</v>
      </c>
      <c r="D36" s="13">
        <v>6289780</v>
      </c>
      <c r="E36" s="13">
        <v>7036714</v>
      </c>
      <c r="F36" s="13">
        <v>746934</v>
      </c>
      <c r="G36" s="13">
        <v>6289780</v>
      </c>
      <c r="H36" s="13">
        <v>7036714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746934</v>
      </c>
      <c r="AE36" s="29">
        <f t="shared" si="2"/>
        <v>6289780</v>
      </c>
      <c r="AF36" s="29">
        <f t="shared" si="2"/>
        <v>7036714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187</v>
      </c>
      <c r="B37" s="16"/>
      <c r="C37" s="17">
        <v>51620996</v>
      </c>
      <c r="D37" s="17">
        <v>77714025</v>
      </c>
      <c r="E37" s="17">
        <v>129335021</v>
      </c>
      <c r="F37" s="17">
        <v>746934</v>
      </c>
      <c r="G37" s="17">
        <v>22872025</v>
      </c>
      <c r="H37" s="17">
        <v>23618959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31518062</v>
      </c>
      <c r="V37" s="17">
        <v>0</v>
      </c>
      <c r="W37" s="17">
        <v>31518062</v>
      </c>
      <c r="X37" s="17">
        <v>19356000</v>
      </c>
      <c r="Y37" s="17">
        <v>54842000</v>
      </c>
      <c r="Z37" s="17">
        <v>74198000</v>
      </c>
      <c r="AA37" s="17">
        <v>0</v>
      </c>
      <c r="AB37" s="17">
        <v>0</v>
      </c>
      <c r="AC37" s="17">
        <v>0</v>
      </c>
      <c r="AD37" s="29">
        <f t="shared" si="2"/>
        <v>51620996</v>
      </c>
      <c r="AE37" s="29">
        <f t="shared" si="2"/>
        <v>77714025</v>
      </c>
      <c r="AF37" s="29">
        <f t="shared" si="2"/>
        <v>129335021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195</v>
      </c>
      <c r="B38" s="2" t="s">
        <v>184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185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186</v>
      </c>
      <c r="C40" s="13">
        <v>7615021</v>
      </c>
      <c r="D40" s="13">
        <v>1632210</v>
      </c>
      <c r="E40" s="13">
        <v>9247231</v>
      </c>
      <c r="F40" s="13">
        <v>7615021</v>
      </c>
      <c r="G40" s="13">
        <v>1632210</v>
      </c>
      <c r="H40" s="13">
        <v>9247231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7615021</v>
      </c>
      <c r="AE40" s="29">
        <f t="shared" si="2"/>
        <v>1632210</v>
      </c>
      <c r="AF40" s="29">
        <f t="shared" si="2"/>
        <v>9247231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187</v>
      </c>
      <c r="B41" s="16"/>
      <c r="C41" s="17">
        <v>7615021</v>
      </c>
      <c r="D41" s="17">
        <v>1632210</v>
      </c>
      <c r="E41" s="17">
        <v>9247231</v>
      </c>
      <c r="F41" s="17">
        <v>7615021</v>
      </c>
      <c r="G41" s="17">
        <v>1632210</v>
      </c>
      <c r="H41" s="17">
        <v>9247231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7615021</v>
      </c>
      <c r="AE41" s="29">
        <f t="shared" si="2"/>
        <v>1632210</v>
      </c>
      <c r="AF41" s="29">
        <f t="shared" si="2"/>
        <v>9247231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196</v>
      </c>
      <c r="B42" s="2" t="s">
        <v>184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185</v>
      </c>
      <c r="C43" s="13">
        <v>13073730</v>
      </c>
      <c r="D43" s="13">
        <v>0</v>
      </c>
      <c r="E43" s="13">
        <v>13073730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13073730</v>
      </c>
      <c r="V43" s="13">
        <v>0</v>
      </c>
      <c r="W43" s="13">
        <v>13073730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13073730</v>
      </c>
      <c r="AE43" s="29">
        <f t="shared" si="2"/>
        <v>0</v>
      </c>
      <c r="AF43" s="29">
        <f t="shared" si="2"/>
        <v>13073730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186</v>
      </c>
      <c r="C44" s="13">
        <v>26989724</v>
      </c>
      <c r="D44" s="13">
        <v>17962406</v>
      </c>
      <c r="E44" s="13">
        <v>44952130</v>
      </c>
      <c r="F44" s="13">
        <v>25956828</v>
      </c>
      <c r="G44" s="13">
        <v>17962406</v>
      </c>
      <c r="H44" s="13">
        <v>43919234</v>
      </c>
      <c r="I44" s="13">
        <v>1032896</v>
      </c>
      <c r="J44" s="13">
        <v>0</v>
      </c>
      <c r="K44" s="13">
        <v>1032896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26989724</v>
      </c>
      <c r="AE44" s="29">
        <f t="shared" si="2"/>
        <v>17962406</v>
      </c>
      <c r="AF44" s="29">
        <f t="shared" si="2"/>
        <v>44952130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187</v>
      </c>
      <c r="B45" s="16"/>
      <c r="C45" s="17">
        <v>40063454</v>
      </c>
      <c r="D45" s="17">
        <v>17962406</v>
      </c>
      <c r="E45" s="17">
        <v>58025860</v>
      </c>
      <c r="F45" s="17">
        <v>25956828</v>
      </c>
      <c r="G45" s="17">
        <v>17962406</v>
      </c>
      <c r="H45" s="17">
        <v>43919234</v>
      </c>
      <c r="I45" s="17">
        <v>1032896</v>
      </c>
      <c r="J45" s="17">
        <v>0</v>
      </c>
      <c r="K45" s="17">
        <v>1032896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13073730</v>
      </c>
      <c r="V45" s="17">
        <v>0</v>
      </c>
      <c r="W45" s="17">
        <v>13073730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40063454</v>
      </c>
      <c r="AE45" s="29">
        <f t="shared" si="2"/>
        <v>17962406</v>
      </c>
      <c r="AF45" s="29">
        <f t="shared" si="2"/>
        <v>58025860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197</v>
      </c>
      <c r="B46" s="2" t="s">
        <v>184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185</v>
      </c>
      <c r="C47" s="13">
        <v>6521570</v>
      </c>
      <c r="D47" s="13">
        <v>0</v>
      </c>
      <c r="E47" s="13">
        <v>6521570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6521570</v>
      </c>
      <c r="V47" s="13">
        <v>0</v>
      </c>
      <c r="W47" s="13">
        <v>6521570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6521570</v>
      </c>
      <c r="AE47" s="29">
        <f t="shared" si="2"/>
        <v>0</v>
      </c>
      <c r="AF47" s="29">
        <f t="shared" si="2"/>
        <v>6521570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186</v>
      </c>
      <c r="C48" s="13">
        <v>380056</v>
      </c>
      <c r="D48" s="13">
        <v>126967279</v>
      </c>
      <c r="E48" s="13">
        <v>127347335</v>
      </c>
      <c r="F48" s="13">
        <v>380056</v>
      </c>
      <c r="G48" s="13">
        <v>123690481</v>
      </c>
      <c r="H48" s="13">
        <v>124070537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3276798</v>
      </c>
      <c r="W48" s="13">
        <v>3276798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380056</v>
      </c>
      <c r="AE48" s="29">
        <f t="shared" si="2"/>
        <v>126967279</v>
      </c>
      <c r="AF48" s="29">
        <f t="shared" si="2"/>
        <v>127347335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187</v>
      </c>
      <c r="B49" s="16"/>
      <c r="C49" s="17">
        <v>6901626</v>
      </c>
      <c r="D49" s="17">
        <v>126967279</v>
      </c>
      <c r="E49" s="17">
        <v>133868905</v>
      </c>
      <c r="F49" s="17">
        <v>380056</v>
      </c>
      <c r="G49" s="17">
        <v>123690481</v>
      </c>
      <c r="H49" s="17">
        <v>124070537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6521570</v>
      </c>
      <c r="V49" s="17">
        <v>3276798</v>
      </c>
      <c r="W49" s="17">
        <v>9798368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6901626</v>
      </c>
      <c r="AE49" s="29">
        <f t="shared" si="2"/>
        <v>126967279</v>
      </c>
      <c r="AF49" s="29">
        <f t="shared" si="2"/>
        <v>133868905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198</v>
      </c>
      <c r="B50" s="2" t="s">
        <v>184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185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186</v>
      </c>
      <c r="C52" s="13">
        <v>6985000</v>
      </c>
      <c r="D52" s="13">
        <v>49907357</v>
      </c>
      <c r="E52" s="13">
        <v>56892357</v>
      </c>
      <c r="F52" s="13">
        <v>6985000</v>
      </c>
      <c r="G52" s="13">
        <v>49907357</v>
      </c>
      <c r="H52" s="13">
        <v>56892357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6985000</v>
      </c>
      <c r="AE52" s="29">
        <f t="shared" si="2"/>
        <v>49907357</v>
      </c>
      <c r="AF52" s="29">
        <f t="shared" si="2"/>
        <v>56892357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187</v>
      </c>
      <c r="B53" s="16"/>
      <c r="C53" s="17">
        <v>6985000</v>
      </c>
      <c r="D53" s="17">
        <v>49907357</v>
      </c>
      <c r="E53" s="17">
        <v>56892357</v>
      </c>
      <c r="F53" s="17">
        <v>6985000</v>
      </c>
      <c r="G53" s="17">
        <v>49907357</v>
      </c>
      <c r="H53" s="17">
        <v>56892357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6985000</v>
      </c>
      <c r="AE53" s="29">
        <f t="shared" si="2"/>
        <v>49907357</v>
      </c>
      <c r="AF53" s="29">
        <f t="shared" si="2"/>
        <v>56892357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199</v>
      </c>
      <c r="B54" s="2" t="s">
        <v>184</v>
      </c>
      <c r="C54" s="13">
        <v>2963021934</v>
      </c>
      <c r="D54" s="13">
        <v>3015948986</v>
      </c>
      <c r="E54" s="13">
        <v>5978970919</v>
      </c>
      <c r="F54" s="13">
        <v>2696611457</v>
      </c>
      <c r="G54" s="13">
        <v>2763782016</v>
      </c>
      <c r="H54" s="13">
        <v>5460393473</v>
      </c>
      <c r="I54" s="13">
        <v>130208239</v>
      </c>
      <c r="J54" s="13">
        <v>104173392</v>
      </c>
      <c r="K54" s="13">
        <v>234381630</v>
      </c>
      <c r="L54" s="13">
        <v>19036884</v>
      </c>
      <c r="M54" s="13">
        <v>16138890</v>
      </c>
      <c r="N54" s="13">
        <v>35175773</v>
      </c>
      <c r="O54" s="13">
        <v>0</v>
      </c>
      <c r="P54" s="13">
        <v>0</v>
      </c>
      <c r="Q54" s="13">
        <v>0</v>
      </c>
      <c r="R54" s="13">
        <v>339626</v>
      </c>
      <c r="S54" s="13">
        <v>307826</v>
      </c>
      <c r="T54" s="13">
        <v>647452</v>
      </c>
      <c r="U54" s="13">
        <v>81799916</v>
      </c>
      <c r="V54" s="13">
        <v>87802638</v>
      </c>
      <c r="W54" s="13">
        <v>169602554</v>
      </c>
      <c r="X54" s="13">
        <v>0</v>
      </c>
      <c r="Y54" s="13">
        <v>0</v>
      </c>
      <c r="Z54" s="13">
        <v>0</v>
      </c>
      <c r="AA54" s="13">
        <v>35025813</v>
      </c>
      <c r="AB54" s="13">
        <v>43744224</v>
      </c>
      <c r="AC54" s="13">
        <v>78770037</v>
      </c>
      <c r="AD54" s="29">
        <f t="shared" si="2"/>
        <v>2963021935</v>
      </c>
      <c r="AE54" s="29">
        <f t="shared" si="2"/>
        <v>3015948986</v>
      </c>
      <c r="AF54" s="29">
        <f t="shared" si="2"/>
        <v>5978970919</v>
      </c>
      <c r="AG54" s="29">
        <f t="shared" si="1"/>
        <v>-1</v>
      </c>
      <c r="AH54" s="29">
        <f t="shared" si="1"/>
        <v>0</v>
      </c>
      <c r="AI54" s="29">
        <f t="shared" si="1"/>
        <v>0</v>
      </c>
    </row>
    <row r="55" spans="1:35" s="14" customFormat="1" ht="19.350000000000001" customHeight="1">
      <c r="A55" s="35"/>
      <c r="B55" s="1" t="s">
        <v>185</v>
      </c>
      <c r="C55" s="13">
        <v>1025005872</v>
      </c>
      <c r="D55" s="13">
        <v>1378895461</v>
      </c>
      <c r="E55" s="13">
        <v>2403901333</v>
      </c>
      <c r="F55" s="13">
        <v>602283887</v>
      </c>
      <c r="G55" s="13">
        <v>516734665</v>
      </c>
      <c r="H55" s="13">
        <v>1119018552</v>
      </c>
      <c r="I55" s="13">
        <v>116117817</v>
      </c>
      <c r="J55" s="13">
        <v>75192299</v>
      </c>
      <c r="K55" s="13">
        <v>191310116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15461</v>
      </c>
      <c r="S55" s="13">
        <v>0</v>
      </c>
      <c r="T55" s="13">
        <v>15461</v>
      </c>
      <c r="U55" s="13">
        <v>217831668</v>
      </c>
      <c r="V55" s="13">
        <v>784555636</v>
      </c>
      <c r="W55" s="13">
        <v>1002387304</v>
      </c>
      <c r="X55" s="13">
        <v>88537700</v>
      </c>
      <c r="Y55" s="13">
        <v>0</v>
      </c>
      <c r="Z55" s="13">
        <v>88537700</v>
      </c>
      <c r="AA55" s="13">
        <v>219339</v>
      </c>
      <c r="AB55" s="13">
        <v>2412860</v>
      </c>
      <c r="AC55" s="13">
        <v>2632199</v>
      </c>
      <c r="AD55" s="29">
        <f t="shared" si="2"/>
        <v>1025005872</v>
      </c>
      <c r="AE55" s="29">
        <f t="shared" si="2"/>
        <v>1378895460</v>
      </c>
      <c r="AF55" s="29">
        <f t="shared" si="2"/>
        <v>2403901332</v>
      </c>
      <c r="AG55" s="29">
        <f t="shared" si="1"/>
        <v>0</v>
      </c>
      <c r="AH55" s="29">
        <f t="shared" si="1"/>
        <v>1</v>
      </c>
      <c r="AI55" s="29">
        <f t="shared" si="1"/>
        <v>1</v>
      </c>
    </row>
    <row r="56" spans="1:35" s="14" customFormat="1" ht="19.350000000000001" customHeight="1">
      <c r="A56" s="36"/>
      <c r="B56" s="1" t="s">
        <v>186</v>
      </c>
      <c r="C56" s="13">
        <v>7033836675</v>
      </c>
      <c r="D56" s="13">
        <v>6347981975</v>
      </c>
      <c r="E56" s="13">
        <v>13381818650</v>
      </c>
      <c r="F56" s="13">
        <v>2945160856</v>
      </c>
      <c r="G56" s="13">
        <v>4543041290</v>
      </c>
      <c r="H56" s="13">
        <v>7488202147</v>
      </c>
      <c r="I56" s="13">
        <v>1469959426</v>
      </c>
      <c r="J56" s="13">
        <v>945008229</v>
      </c>
      <c r="K56" s="13">
        <v>2414967654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2612262393</v>
      </c>
      <c r="V56" s="13">
        <v>859932456</v>
      </c>
      <c r="W56" s="13">
        <v>3472194849</v>
      </c>
      <c r="X56" s="13">
        <v>0</v>
      </c>
      <c r="Y56" s="13">
        <v>0</v>
      </c>
      <c r="Z56" s="13">
        <v>0</v>
      </c>
      <c r="AA56" s="13">
        <v>6454000</v>
      </c>
      <c r="AB56" s="13">
        <v>0</v>
      </c>
      <c r="AC56" s="13">
        <v>6454000</v>
      </c>
      <c r="AD56" s="29">
        <f t="shared" si="2"/>
        <v>7033836675</v>
      </c>
      <c r="AE56" s="29">
        <f t="shared" si="2"/>
        <v>6347981975</v>
      </c>
      <c r="AF56" s="29">
        <f t="shared" si="2"/>
        <v>13381818650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187</v>
      </c>
      <c r="B57" s="16"/>
      <c r="C57" s="17">
        <v>11021864481</v>
      </c>
      <c r="D57" s="17">
        <v>10742826422</v>
      </c>
      <c r="E57" s="17">
        <v>21764690902</v>
      </c>
      <c r="F57" s="17">
        <v>6244056200</v>
      </c>
      <c r="G57" s="17">
        <v>7823557972</v>
      </c>
      <c r="H57" s="17">
        <v>14067614172</v>
      </c>
      <c r="I57" s="17">
        <v>1716285481</v>
      </c>
      <c r="J57" s="17">
        <v>1124373919</v>
      </c>
      <c r="K57" s="17">
        <v>2840659401</v>
      </c>
      <c r="L57" s="17">
        <v>19036884</v>
      </c>
      <c r="M57" s="17">
        <v>16138890</v>
      </c>
      <c r="N57" s="17">
        <v>35175773</v>
      </c>
      <c r="O57" s="17">
        <v>0</v>
      </c>
      <c r="P57" s="17">
        <v>0</v>
      </c>
      <c r="Q57" s="17">
        <v>0</v>
      </c>
      <c r="R57" s="17">
        <v>355087</v>
      </c>
      <c r="S57" s="17">
        <v>307826</v>
      </c>
      <c r="T57" s="17">
        <v>662913</v>
      </c>
      <c r="U57" s="17">
        <v>2911893977</v>
      </c>
      <c r="V57" s="17">
        <v>1732290730</v>
      </c>
      <c r="W57" s="17">
        <v>4644184707</v>
      </c>
      <c r="X57" s="17">
        <v>88537700</v>
      </c>
      <c r="Y57" s="17">
        <v>0</v>
      </c>
      <c r="Z57" s="17">
        <v>88537700</v>
      </c>
      <c r="AA57" s="17">
        <v>41699152</v>
      </c>
      <c r="AB57" s="17">
        <v>46157084</v>
      </c>
      <c r="AC57" s="17">
        <v>87856236</v>
      </c>
      <c r="AD57" s="29">
        <f t="shared" si="2"/>
        <v>11021864481</v>
      </c>
      <c r="AE57" s="29">
        <f t="shared" si="2"/>
        <v>10742826421</v>
      </c>
      <c r="AF57" s="29">
        <f t="shared" si="2"/>
        <v>21764690902</v>
      </c>
      <c r="AG57" s="29">
        <f t="shared" si="1"/>
        <v>0</v>
      </c>
      <c r="AH57" s="29">
        <f t="shared" si="1"/>
        <v>1</v>
      </c>
      <c r="AI57" s="29">
        <f t="shared" si="1"/>
        <v>0</v>
      </c>
    </row>
    <row r="58" spans="1:35" s="14" customFormat="1" ht="19.350000000000001" customHeight="1">
      <c r="A58" s="34" t="s">
        <v>200</v>
      </c>
      <c r="B58" s="2" t="s">
        <v>184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185</v>
      </c>
      <c r="C59" s="13">
        <v>168152237</v>
      </c>
      <c r="D59" s="13">
        <v>331476632</v>
      </c>
      <c r="E59" s="13">
        <v>499628869</v>
      </c>
      <c r="F59" s="13">
        <v>168152237</v>
      </c>
      <c r="G59" s="13">
        <v>331476632</v>
      </c>
      <c r="H59" s="13">
        <v>499628869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168152237</v>
      </c>
      <c r="AE59" s="29">
        <f t="shared" si="2"/>
        <v>331476632</v>
      </c>
      <c r="AF59" s="29">
        <f t="shared" si="2"/>
        <v>499628869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186</v>
      </c>
      <c r="C60" s="13">
        <v>2367038816</v>
      </c>
      <c r="D60" s="13">
        <v>3073180683</v>
      </c>
      <c r="E60" s="13">
        <v>5440219499</v>
      </c>
      <c r="F60" s="13">
        <v>2367038816</v>
      </c>
      <c r="G60" s="13">
        <v>3073180683</v>
      </c>
      <c r="H60" s="13">
        <v>5440219499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2367038816</v>
      </c>
      <c r="AE60" s="29">
        <f t="shared" si="2"/>
        <v>3073180683</v>
      </c>
      <c r="AF60" s="29">
        <f t="shared" si="2"/>
        <v>5440219499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187</v>
      </c>
      <c r="B61" s="16"/>
      <c r="C61" s="17">
        <v>2535191053</v>
      </c>
      <c r="D61" s="17">
        <v>3404657316</v>
      </c>
      <c r="E61" s="17">
        <v>5939848368</v>
      </c>
      <c r="F61" s="17">
        <v>2535191053</v>
      </c>
      <c r="G61" s="17">
        <v>3404657316</v>
      </c>
      <c r="H61" s="17">
        <v>5939848368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2535191053</v>
      </c>
      <c r="AE61" s="29">
        <f t="shared" si="2"/>
        <v>3404657316</v>
      </c>
      <c r="AF61" s="29">
        <f t="shared" si="2"/>
        <v>5939848368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201</v>
      </c>
      <c r="B62" s="2" t="s">
        <v>184</v>
      </c>
      <c r="C62" s="13">
        <v>249494136</v>
      </c>
      <c r="D62" s="13">
        <v>78388218</v>
      </c>
      <c r="E62" s="13">
        <v>327882353</v>
      </c>
      <c r="F62" s="13">
        <v>249494136</v>
      </c>
      <c r="G62" s="13">
        <v>77995557</v>
      </c>
      <c r="H62" s="13">
        <v>327489693</v>
      </c>
      <c r="I62" s="13">
        <v>0</v>
      </c>
      <c r="J62" s="13">
        <v>392660</v>
      </c>
      <c r="K62" s="13">
        <v>392660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249494136</v>
      </c>
      <c r="AE62" s="29">
        <f t="shared" si="2"/>
        <v>78388217</v>
      </c>
      <c r="AF62" s="29">
        <f t="shared" si="2"/>
        <v>327882353</v>
      </c>
      <c r="AG62" s="29">
        <f t="shared" si="1"/>
        <v>0</v>
      </c>
      <c r="AH62" s="29">
        <f t="shared" si="1"/>
        <v>1</v>
      </c>
      <c r="AI62" s="29">
        <f t="shared" si="1"/>
        <v>0</v>
      </c>
    </row>
    <row r="63" spans="1:35" s="14" customFormat="1" ht="19.350000000000001" customHeight="1">
      <c r="A63" s="35"/>
      <c r="B63" s="1" t="s">
        <v>185</v>
      </c>
      <c r="C63" s="13">
        <v>276675836</v>
      </c>
      <c r="D63" s="13">
        <v>175492904</v>
      </c>
      <c r="E63" s="13">
        <v>452168741</v>
      </c>
      <c r="F63" s="13">
        <v>100953208</v>
      </c>
      <c r="G63" s="13">
        <v>87843920</v>
      </c>
      <c r="H63" s="13">
        <v>188797128</v>
      </c>
      <c r="I63" s="13">
        <v>175722628</v>
      </c>
      <c r="J63" s="13">
        <v>87648984</v>
      </c>
      <c r="K63" s="13">
        <v>263371613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276675836</v>
      </c>
      <c r="AE63" s="29">
        <f t="shared" si="2"/>
        <v>175492904</v>
      </c>
      <c r="AF63" s="29">
        <f t="shared" si="2"/>
        <v>452168741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186</v>
      </c>
      <c r="C64" s="13">
        <v>1539254254</v>
      </c>
      <c r="D64" s="13">
        <v>1282959194</v>
      </c>
      <c r="E64" s="13">
        <v>2822213448</v>
      </c>
      <c r="F64" s="13">
        <v>1523702095</v>
      </c>
      <c r="G64" s="13">
        <v>1239861228</v>
      </c>
      <c r="H64" s="13">
        <v>2763563323</v>
      </c>
      <c r="I64" s="13">
        <v>15552159</v>
      </c>
      <c r="J64" s="13">
        <v>43097966</v>
      </c>
      <c r="K64" s="13">
        <v>58650125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1539254254</v>
      </c>
      <c r="AE64" s="29">
        <f t="shared" si="2"/>
        <v>1282959194</v>
      </c>
      <c r="AF64" s="29">
        <f t="shared" si="2"/>
        <v>2822213448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187</v>
      </c>
      <c r="B65" s="16"/>
      <c r="C65" s="17">
        <v>2065424226</v>
      </c>
      <c r="D65" s="17">
        <v>1536840316</v>
      </c>
      <c r="E65" s="17">
        <v>3602264542</v>
      </c>
      <c r="F65" s="17">
        <v>1874149439</v>
      </c>
      <c r="G65" s="17">
        <v>1405700705</v>
      </c>
      <c r="H65" s="17">
        <v>3279850144</v>
      </c>
      <c r="I65" s="17">
        <v>191274787</v>
      </c>
      <c r="J65" s="17">
        <v>131139611</v>
      </c>
      <c r="K65" s="17">
        <v>322414398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2065424226</v>
      </c>
      <c r="AE65" s="29">
        <f t="shared" si="2"/>
        <v>1536840316</v>
      </c>
      <c r="AF65" s="29">
        <f t="shared" si="2"/>
        <v>3602264542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202</v>
      </c>
      <c r="B66" s="2" t="s">
        <v>184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0</v>
      </c>
      <c r="AE66" s="29">
        <f t="shared" si="2"/>
        <v>0</v>
      </c>
      <c r="AF66" s="29">
        <f t="shared" si="2"/>
        <v>0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185</v>
      </c>
      <c r="C67" s="13">
        <v>560700</v>
      </c>
      <c r="D67" s="13">
        <v>0</v>
      </c>
      <c r="E67" s="13">
        <v>560700</v>
      </c>
      <c r="F67" s="13">
        <v>560700</v>
      </c>
      <c r="G67" s="13">
        <v>0</v>
      </c>
      <c r="H67" s="13">
        <v>560700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560700</v>
      </c>
      <c r="AE67" s="29">
        <f t="shared" si="2"/>
        <v>0</v>
      </c>
      <c r="AF67" s="29">
        <f t="shared" si="2"/>
        <v>560700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186</v>
      </c>
      <c r="C68" s="13">
        <v>57932930</v>
      </c>
      <c r="D68" s="13">
        <v>116461938</v>
      </c>
      <c r="E68" s="13">
        <v>174394868</v>
      </c>
      <c r="F68" s="13">
        <v>57932930</v>
      </c>
      <c r="G68" s="13">
        <v>116461938</v>
      </c>
      <c r="H68" s="13">
        <v>174394868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57932930</v>
      </c>
      <c r="AE68" s="29">
        <f t="shared" si="2"/>
        <v>116461938</v>
      </c>
      <c r="AF68" s="29">
        <f t="shared" si="2"/>
        <v>174394868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187</v>
      </c>
      <c r="B69" s="16"/>
      <c r="C69" s="17">
        <v>58493630</v>
      </c>
      <c r="D69" s="17">
        <v>116461938</v>
      </c>
      <c r="E69" s="17">
        <v>174955568</v>
      </c>
      <c r="F69" s="17">
        <v>58493630</v>
      </c>
      <c r="G69" s="17">
        <v>116461938</v>
      </c>
      <c r="H69" s="17">
        <v>174955568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58493630</v>
      </c>
      <c r="AE69" s="29">
        <f t="shared" si="2"/>
        <v>116461938</v>
      </c>
      <c r="AF69" s="29">
        <f t="shared" si="2"/>
        <v>174955568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203</v>
      </c>
      <c r="B70" s="2" t="s">
        <v>184</v>
      </c>
      <c r="C70" s="13">
        <v>7002103</v>
      </c>
      <c r="D70" s="13">
        <v>6908463</v>
      </c>
      <c r="E70" s="13">
        <v>13910566</v>
      </c>
      <c r="F70" s="13">
        <v>6401987</v>
      </c>
      <c r="G70" s="13">
        <v>6908463</v>
      </c>
      <c r="H70" s="13">
        <v>13310450</v>
      </c>
      <c r="I70" s="13">
        <v>0</v>
      </c>
      <c r="J70" s="13">
        <v>0</v>
      </c>
      <c r="K70" s="13">
        <v>0</v>
      </c>
      <c r="L70" s="13">
        <v>600116</v>
      </c>
      <c r="M70" s="13">
        <v>0</v>
      </c>
      <c r="N70" s="13">
        <v>600116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7002103</v>
      </c>
      <c r="AE70" s="29">
        <f t="shared" si="2"/>
        <v>6908463</v>
      </c>
      <c r="AF70" s="29">
        <f t="shared" si="2"/>
        <v>13910566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185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0</v>
      </c>
      <c r="AE71" s="29">
        <f t="shared" si="2"/>
        <v>0</v>
      </c>
      <c r="AF71" s="29">
        <f t="shared" si="2"/>
        <v>0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186</v>
      </c>
      <c r="C72" s="13">
        <v>233409937</v>
      </c>
      <c r="D72" s="13">
        <v>28680681</v>
      </c>
      <c r="E72" s="13">
        <v>262090618</v>
      </c>
      <c r="F72" s="13">
        <v>233409937</v>
      </c>
      <c r="G72" s="13">
        <v>28680681</v>
      </c>
      <c r="H72" s="13">
        <v>262090618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233409937</v>
      </c>
      <c r="AE72" s="29">
        <f t="shared" si="2"/>
        <v>28680681</v>
      </c>
      <c r="AF72" s="29">
        <f t="shared" si="2"/>
        <v>262090618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187</v>
      </c>
      <c r="B73" s="16"/>
      <c r="C73" s="17">
        <v>240412040</v>
      </c>
      <c r="D73" s="17">
        <v>35589144</v>
      </c>
      <c r="E73" s="17">
        <v>276001184</v>
      </c>
      <c r="F73" s="17">
        <v>239811924</v>
      </c>
      <c r="G73" s="17">
        <v>35589144</v>
      </c>
      <c r="H73" s="17">
        <v>275401068</v>
      </c>
      <c r="I73" s="17">
        <v>0</v>
      </c>
      <c r="J73" s="17">
        <v>0</v>
      </c>
      <c r="K73" s="17">
        <v>0</v>
      </c>
      <c r="L73" s="17">
        <v>600116</v>
      </c>
      <c r="M73" s="17">
        <v>0</v>
      </c>
      <c r="N73" s="17">
        <v>600116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240412040</v>
      </c>
      <c r="AE73" s="29">
        <f t="shared" si="2"/>
        <v>35589144</v>
      </c>
      <c r="AF73" s="29">
        <f t="shared" si="2"/>
        <v>276001184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204</v>
      </c>
      <c r="B74" s="2" t="s">
        <v>184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185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186</v>
      </c>
      <c r="C76" s="13">
        <v>22437087</v>
      </c>
      <c r="D76" s="13">
        <v>6024564</v>
      </c>
      <c r="E76" s="13">
        <v>28461651</v>
      </c>
      <c r="F76" s="13">
        <v>22437087</v>
      </c>
      <c r="G76" s="13">
        <v>6024564</v>
      </c>
      <c r="H76" s="13">
        <v>28461651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22437087</v>
      </c>
      <c r="AE76" s="29">
        <f t="shared" si="2"/>
        <v>6024564</v>
      </c>
      <c r="AF76" s="29">
        <f t="shared" si="2"/>
        <v>28461651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187</v>
      </c>
      <c r="B77" s="16"/>
      <c r="C77" s="17">
        <v>22437087</v>
      </c>
      <c r="D77" s="17">
        <v>6024564</v>
      </c>
      <c r="E77" s="17">
        <v>28461651</v>
      </c>
      <c r="F77" s="17">
        <v>22437087</v>
      </c>
      <c r="G77" s="17">
        <v>6024564</v>
      </c>
      <c r="H77" s="17">
        <v>28461651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22437087</v>
      </c>
      <c r="AE77" s="29">
        <f t="shared" si="2"/>
        <v>6024564</v>
      </c>
      <c r="AF77" s="29">
        <f t="shared" si="2"/>
        <v>28461651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205</v>
      </c>
      <c r="B78" s="2" t="s">
        <v>184</v>
      </c>
      <c r="C78" s="13">
        <v>0</v>
      </c>
      <c r="D78" s="13">
        <v>130855</v>
      </c>
      <c r="E78" s="13">
        <v>130855</v>
      </c>
      <c r="F78" s="13">
        <v>0</v>
      </c>
      <c r="G78" s="13">
        <v>130855</v>
      </c>
      <c r="H78" s="13">
        <v>130855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130855</v>
      </c>
      <c r="AF78" s="29">
        <f t="shared" si="2"/>
        <v>130855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185</v>
      </c>
      <c r="C79" s="13">
        <v>7395704</v>
      </c>
      <c r="D79" s="13">
        <v>2724015</v>
      </c>
      <c r="E79" s="13">
        <v>10119719</v>
      </c>
      <c r="F79" s="13">
        <v>0</v>
      </c>
      <c r="G79" s="13">
        <v>1828670</v>
      </c>
      <c r="H79" s="13">
        <v>1828670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7395704</v>
      </c>
      <c r="P79" s="13">
        <v>895345</v>
      </c>
      <c r="Q79" s="13">
        <v>8291049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7395704</v>
      </c>
      <c r="AE79" s="29">
        <f t="shared" si="2"/>
        <v>2724015</v>
      </c>
      <c r="AF79" s="29">
        <f t="shared" si="2"/>
        <v>10119719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186</v>
      </c>
      <c r="C80" s="13">
        <v>44603415</v>
      </c>
      <c r="D80" s="13">
        <v>83389241</v>
      </c>
      <c r="E80" s="13">
        <v>127992656</v>
      </c>
      <c r="F80" s="13">
        <v>44603415</v>
      </c>
      <c r="G80" s="13">
        <v>80815428</v>
      </c>
      <c r="H80" s="13">
        <v>125418843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2573813</v>
      </c>
      <c r="Q80" s="13">
        <v>2573813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44603415</v>
      </c>
      <c r="AE80" s="29">
        <f t="shared" si="2"/>
        <v>83389241</v>
      </c>
      <c r="AF80" s="29">
        <f t="shared" si="2"/>
        <v>127992656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187</v>
      </c>
      <c r="B81" s="16"/>
      <c r="C81" s="17">
        <v>51999119</v>
      </c>
      <c r="D81" s="17">
        <v>86244111</v>
      </c>
      <c r="E81" s="17">
        <v>138243230</v>
      </c>
      <c r="F81" s="17">
        <v>44603415</v>
      </c>
      <c r="G81" s="17">
        <v>82774953</v>
      </c>
      <c r="H81" s="17">
        <v>127378368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7395704</v>
      </c>
      <c r="P81" s="17">
        <v>3469158</v>
      </c>
      <c r="Q81" s="17">
        <v>10864862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51999119</v>
      </c>
      <c r="AE81" s="29">
        <f t="shared" si="2"/>
        <v>86244111</v>
      </c>
      <c r="AF81" s="29">
        <f t="shared" si="2"/>
        <v>138243230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206</v>
      </c>
      <c r="B82" s="2" t="s">
        <v>184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185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186</v>
      </c>
      <c r="C84" s="13">
        <v>119362837</v>
      </c>
      <c r="D84" s="13">
        <v>110971307</v>
      </c>
      <c r="E84" s="13">
        <v>230334144</v>
      </c>
      <c r="F84" s="13">
        <v>119362837</v>
      </c>
      <c r="G84" s="13">
        <v>110971307</v>
      </c>
      <c r="H84" s="13">
        <v>230334144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119362837</v>
      </c>
      <c r="AE84" s="29">
        <f t="shared" si="2"/>
        <v>110971307</v>
      </c>
      <c r="AF84" s="29">
        <f t="shared" si="2"/>
        <v>230334144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187</v>
      </c>
      <c r="B85" s="16"/>
      <c r="C85" s="17">
        <v>119362837</v>
      </c>
      <c r="D85" s="17">
        <v>110971307</v>
      </c>
      <c r="E85" s="17">
        <v>230334144</v>
      </c>
      <c r="F85" s="17">
        <v>119362837</v>
      </c>
      <c r="G85" s="17">
        <v>110971307</v>
      </c>
      <c r="H85" s="17">
        <v>230334144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119362837</v>
      </c>
      <c r="AE85" s="29">
        <f t="shared" si="2"/>
        <v>110971307</v>
      </c>
      <c r="AF85" s="29">
        <f t="shared" si="2"/>
        <v>230334144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207</v>
      </c>
      <c r="B86" s="2" t="s">
        <v>184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185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186</v>
      </c>
      <c r="C88" s="13">
        <v>161279734</v>
      </c>
      <c r="D88" s="13">
        <v>157143723</v>
      </c>
      <c r="E88" s="13">
        <v>318423457</v>
      </c>
      <c r="F88" s="13">
        <v>161279734</v>
      </c>
      <c r="G88" s="13">
        <v>157143723</v>
      </c>
      <c r="H88" s="13">
        <v>318423457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161279734</v>
      </c>
      <c r="AE88" s="29">
        <f t="shared" si="4"/>
        <v>157143723</v>
      </c>
      <c r="AF88" s="29">
        <f t="shared" si="4"/>
        <v>318423457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187</v>
      </c>
      <c r="B89" s="16"/>
      <c r="C89" s="17">
        <v>161279734</v>
      </c>
      <c r="D89" s="17">
        <v>157143723</v>
      </c>
      <c r="E89" s="17">
        <v>318423457</v>
      </c>
      <c r="F89" s="17">
        <v>161279734</v>
      </c>
      <c r="G89" s="17">
        <v>157143723</v>
      </c>
      <c r="H89" s="17">
        <v>318423457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161279734</v>
      </c>
      <c r="AE89" s="29">
        <f t="shared" si="4"/>
        <v>157143723</v>
      </c>
      <c r="AF89" s="29">
        <f t="shared" si="4"/>
        <v>318423457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208</v>
      </c>
      <c r="B90" s="2" t="s">
        <v>184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185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186</v>
      </c>
      <c r="C92" s="13">
        <v>2647916</v>
      </c>
      <c r="D92" s="13">
        <v>26713643</v>
      </c>
      <c r="E92" s="13">
        <v>29361559</v>
      </c>
      <c r="F92" s="13">
        <v>2647916</v>
      </c>
      <c r="G92" s="13">
        <v>26713643</v>
      </c>
      <c r="H92" s="13">
        <v>29361559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2647916</v>
      </c>
      <c r="AE92" s="29">
        <f t="shared" si="4"/>
        <v>26713643</v>
      </c>
      <c r="AF92" s="29">
        <f t="shared" si="4"/>
        <v>29361559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187</v>
      </c>
      <c r="B93" s="16"/>
      <c r="C93" s="17">
        <v>2647916</v>
      </c>
      <c r="D93" s="17">
        <v>26713643</v>
      </c>
      <c r="E93" s="17">
        <v>29361559</v>
      </c>
      <c r="F93" s="17">
        <v>2647916</v>
      </c>
      <c r="G93" s="17">
        <v>26713643</v>
      </c>
      <c r="H93" s="17">
        <v>29361559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2647916</v>
      </c>
      <c r="AE93" s="29">
        <f t="shared" si="4"/>
        <v>26713643</v>
      </c>
      <c r="AF93" s="29">
        <f t="shared" si="4"/>
        <v>29361559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209</v>
      </c>
      <c r="B94" s="2" t="s">
        <v>184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185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186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187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210</v>
      </c>
      <c r="B98" s="2" t="s">
        <v>184</v>
      </c>
      <c r="C98" s="13">
        <v>503786</v>
      </c>
      <c r="D98" s="13">
        <v>0</v>
      </c>
      <c r="E98" s="13">
        <v>503786</v>
      </c>
      <c r="F98" s="13">
        <v>503786</v>
      </c>
      <c r="G98" s="13">
        <v>0</v>
      </c>
      <c r="H98" s="13">
        <v>503786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503786</v>
      </c>
      <c r="AE98" s="29">
        <f t="shared" si="4"/>
        <v>0</v>
      </c>
      <c r="AF98" s="29">
        <f t="shared" si="4"/>
        <v>503786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211</v>
      </c>
      <c r="B99" s="1" t="s">
        <v>185</v>
      </c>
      <c r="C99" s="13">
        <v>0</v>
      </c>
      <c r="D99" s="13">
        <v>1053782</v>
      </c>
      <c r="E99" s="13">
        <v>1053782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1053782</v>
      </c>
      <c r="W99" s="13">
        <v>1053782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1053782</v>
      </c>
      <c r="AF99" s="29">
        <f t="shared" si="4"/>
        <v>1053782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186</v>
      </c>
      <c r="C100" s="13">
        <v>94067188</v>
      </c>
      <c r="D100" s="13">
        <v>118913904</v>
      </c>
      <c r="E100" s="13">
        <v>212981092</v>
      </c>
      <c r="F100" s="13">
        <v>67281063</v>
      </c>
      <c r="G100" s="13">
        <v>115273515</v>
      </c>
      <c r="H100" s="13">
        <v>182554578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26786125</v>
      </c>
      <c r="V100" s="13">
        <v>3640389</v>
      </c>
      <c r="W100" s="13">
        <v>30426514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94067188</v>
      </c>
      <c r="AE100" s="29">
        <f t="shared" si="4"/>
        <v>118913904</v>
      </c>
      <c r="AF100" s="29">
        <f t="shared" si="4"/>
        <v>212981092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187</v>
      </c>
      <c r="B101" s="16"/>
      <c r="C101" s="17">
        <v>94570974</v>
      </c>
      <c r="D101" s="17">
        <v>119967686</v>
      </c>
      <c r="E101" s="17">
        <v>214538660</v>
      </c>
      <c r="F101" s="17">
        <v>67784849</v>
      </c>
      <c r="G101" s="17">
        <v>115273515</v>
      </c>
      <c r="H101" s="17">
        <v>183058364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26786125</v>
      </c>
      <c r="V101" s="17">
        <v>4694171</v>
      </c>
      <c r="W101" s="17">
        <v>31480296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94570974</v>
      </c>
      <c r="AE101" s="29">
        <f t="shared" si="4"/>
        <v>119967686</v>
      </c>
      <c r="AF101" s="29">
        <f t="shared" si="4"/>
        <v>214538660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212</v>
      </c>
      <c r="B102" s="2" t="s">
        <v>184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185</v>
      </c>
      <c r="C103" s="13">
        <v>0</v>
      </c>
      <c r="D103" s="13">
        <v>12924600</v>
      </c>
      <c r="E103" s="13">
        <v>12924600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12924600</v>
      </c>
      <c r="W103" s="13">
        <v>12924600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12924600</v>
      </c>
      <c r="AF103" s="29">
        <f t="shared" si="4"/>
        <v>12924600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186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187</v>
      </c>
      <c r="B105" s="16"/>
      <c r="C105" s="17">
        <v>0</v>
      </c>
      <c r="D105" s="17">
        <v>12924600</v>
      </c>
      <c r="E105" s="17">
        <v>12924600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12924600</v>
      </c>
      <c r="W105" s="17">
        <v>12924600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12924600</v>
      </c>
      <c r="AF105" s="29">
        <f t="shared" si="4"/>
        <v>12924600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213</v>
      </c>
      <c r="B106" s="2" t="s">
        <v>184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185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186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0</v>
      </c>
      <c r="AE108" s="29">
        <f t="shared" si="4"/>
        <v>0</v>
      </c>
      <c r="AF108" s="29">
        <f t="shared" si="4"/>
        <v>0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187</v>
      </c>
      <c r="B109" s="16"/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0</v>
      </c>
      <c r="AE109" s="29">
        <f t="shared" si="4"/>
        <v>0</v>
      </c>
      <c r="AF109" s="29">
        <f t="shared" si="4"/>
        <v>0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214</v>
      </c>
      <c r="B110" s="2" t="s">
        <v>184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185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186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187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215</v>
      </c>
      <c r="B114" s="2" t="s">
        <v>184</v>
      </c>
      <c r="C114" s="13">
        <v>748013</v>
      </c>
      <c r="D114" s="13">
        <v>0</v>
      </c>
      <c r="E114" s="13">
        <v>748013</v>
      </c>
      <c r="F114" s="13">
        <v>748013</v>
      </c>
      <c r="G114" s="13">
        <v>0</v>
      </c>
      <c r="H114" s="13">
        <v>748013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748013</v>
      </c>
      <c r="AE114" s="29">
        <f t="shared" si="4"/>
        <v>0</v>
      </c>
      <c r="AF114" s="29">
        <f t="shared" si="4"/>
        <v>748013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185</v>
      </c>
      <c r="C115" s="13">
        <v>20694870</v>
      </c>
      <c r="D115" s="13">
        <v>12894000</v>
      </c>
      <c r="E115" s="13">
        <v>33588870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20694870</v>
      </c>
      <c r="V115" s="13">
        <v>12894000</v>
      </c>
      <c r="W115" s="13">
        <v>33588870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20694870</v>
      </c>
      <c r="AE115" s="29">
        <f t="shared" si="4"/>
        <v>12894000</v>
      </c>
      <c r="AF115" s="29">
        <f t="shared" si="4"/>
        <v>33588870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186</v>
      </c>
      <c r="C116" s="13">
        <v>39320264</v>
      </c>
      <c r="D116" s="13">
        <v>24228524</v>
      </c>
      <c r="E116" s="13">
        <v>63548788</v>
      </c>
      <c r="F116" s="13">
        <v>39320264</v>
      </c>
      <c r="G116" s="13">
        <v>24228524</v>
      </c>
      <c r="H116" s="13">
        <v>63548788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39320264</v>
      </c>
      <c r="AE116" s="29">
        <f t="shared" si="4"/>
        <v>24228524</v>
      </c>
      <c r="AF116" s="29">
        <f t="shared" si="4"/>
        <v>63548788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187</v>
      </c>
      <c r="B117" s="16"/>
      <c r="C117" s="17">
        <v>60763147</v>
      </c>
      <c r="D117" s="17">
        <v>37122524</v>
      </c>
      <c r="E117" s="17">
        <v>97885671</v>
      </c>
      <c r="F117" s="17">
        <v>40068277</v>
      </c>
      <c r="G117" s="17">
        <v>24228524</v>
      </c>
      <c r="H117" s="17">
        <v>64296801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20694870</v>
      </c>
      <c r="V117" s="17">
        <v>12894000</v>
      </c>
      <c r="W117" s="17">
        <v>33588870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60763147</v>
      </c>
      <c r="AE117" s="29">
        <f t="shared" si="4"/>
        <v>37122524</v>
      </c>
      <c r="AF117" s="29">
        <f t="shared" si="4"/>
        <v>97885671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216</v>
      </c>
      <c r="B118" s="2" t="s">
        <v>184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185</v>
      </c>
      <c r="C119" s="13">
        <v>0</v>
      </c>
      <c r="D119" s="13">
        <v>6685898</v>
      </c>
      <c r="E119" s="13">
        <v>6685898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6685898</v>
      </c>
      <c r="W119" s="13">
        <v>6685898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0</v>
      </c>
      <c r="AE119" s="29">
        <f t="shared" si="4"/>
        <v>6685898</v>
      </c>
      <c r="AF119" s="29">
        <f t="shared" si="4"/>
        <v>6685898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186</v>
      </c>
      <c r="C120" s="13">
        <v>1744992</v>
      </c>
      <c r="D120" s="13">
        <v>7286530</v>
      </c>
      <c r="E120" s="13">
        <v>9031522</v>
      </c>
      <c r="F120" s="13">
        <v>1744992</v>
      </c>
      <c r="G120" s="13">
        <v>7286530</v>
      </c>
      <c r="H120" s="13">
        <v>9031522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1744992</v>
      </c>
      <c r="AE120" s="29">
        <f t="shared" si="4"/>
        <v>7286530</v>
      </c>
      <c r="AF120" s="29">
        <f t="shared" si="4"/>
        <v>9031522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187</v>
      </c>
      <c r="B121" s="16"/>
      <c r="C121" s="17">
        <v>1744992</v>
      </c>
      <c r="D121" s="17">
        <v>13972428</v>
      </c>
      <c r="E121" s="17">
        <v>15717420</v>
      </c>
      <c r="F121" s="17">
        <v>1744992</v>
      </c>
      <c r="G121" s="17">
        <v>7286530</v>
      </c>
      <c r="H121" s="17">
        <v>9031522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6685898</v>
      </c>
      <c r="W121" s="17">
        <v>6685898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1744992</v>
      </c>
      <c r="AE121" s="29">
        <f t="shared" si="4"/>
        <v>13972428</v>
      </c>
      <c r="AF121" s="29">
        <f t="shared" si="4"/>
        <v>15717420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217</v>
      </c>
      <c r="B122" s="20"/>
      <c r="C122" s="21">
        <v>63725094136</v>
      </c>
      <c r="D122" s="21">
        <v>68823417090</v>
      </c>
      <c r="E122" s="28">
        <v>132548511225</v>
      </c>
      <c r="F122" s="21">
        <v>30698506531</v>
      </c>
      <c r="G122" s="21">
        <v>40038191001</v>
      </c>
      <c r="H122" s="21">
        <v>70736697532</v>
      </c>
      <c r="I122" s="21">
        <v>12406323786</v>
      </c>
      <c r="J122" s="21">
        <v>11231645196</v>
      </c>
      <c r="K122" s="21">
        <v>23637968981</v>
      </c>
      <c r="L122" s="21">
        <v>19637000</v>
      </c>
      <c r="M122" s="21">
        <v>16138890</v>
      </c>
      <c r="N122" s="21">
        <v>35775889</v>
      </c>
      <c r="O122" s="21">
        <v>189161290</v>
      </c>
      <c r="P122" s="21">
        <v>291909514</v>
      </c>
      <c r="Q122" s="21">
        <v>481070804</v>
      </c>
      <c r="R122" s="21">
        <v>355087</v>
      </c>
      <c r="S122" s="21">
        <v>307826</v>
      </c>
      <c r="T122" s="21">
        <v>662913</v>
      </c>
      <c r="U122" s="21">
        <v>4025143049</v>
      </c>
      <c r="V122" s="21">
        <v>1954856330</v>
      </c>
      <c r="W122" s="21">
        <v>5979999379</v>
      </c>
      <c r="X122" s="21">
        <v>323459220</v>
      </c>
      <c r="Y122" s="21">
        <v>252792364</v>
      </c>
      <c r="Z122" s="21">
        <v>576251584</v>
      </c>
      <c r="AA122" s="21">
        <v>16062508174</v>
      </c>
      <c r="AB122" s="21">
        <v>15037575970</v>
      </c>
      <c r="AC122" s="21">
        <v>31100084144</v>
      </c>
      <c r="AD122" s="29">
        <f t="shared" si="4"/>
        <v>63725094137</v>
      </c>
      <c r="AE122" s="29">
        <f t="shared" si="4"/>
        <v>68823417091</v>
      </c>
      <c r="AF122" s="29">
        <f t="shared" si="4"/>
        <v>132548511226</v>
      </c>
      <c r="AG122" s="29">
        <f t="shared" si="3"/>
        <v>-1</v>
      </c>
      <c r="AH122" s="29">
        <f t="shared" si="3"/>
        <v>-1</v>
      </c>
      <c r="AI122" s="29">
        <f t="shared" si="3"/>
        <v>-1</v>
      </c>
    </row>
    <row r="123" spans="1:35" s="14" customFormat="1" ht="19.350000000000001" customHeight="1">
      <c r="A123" s="48" t="s">
        <v>187</v>
      </c>
      <c r="B123" s="22" t="s">
        <v>184</v>
      </c>
      <c r="C123" s="23">
        <v>13270193506</v>
      </c>
      <c r="D123" s="23">
        <v>14716500698</v>
      </c>
      <c r="E123" s="23">
        <v>27986694204</v>
      </c>
      <c r="F123" s="23">
        <v>6347919745</v>
      </c>
      <c r="G123" s="23">
        <v>6540761685</v>
      </c>
      <c r="H123" s="23">
        <v>12888681430</v>
      </c>
      <c r="I123" s="23">
        <v>519976770</v>
      </c>
      <c r="J123" s="23">
        <v>476854274</v>
      </c>
      <c r="K123" s="23">
        <v>996831044</v>
      </c>
      <c r="L123" s="23">
        <v>19637000</v>
      </c>
      <c r="M123" s="23">
        <v>16138890</v>
      </c>
      <c r="N123" s="23">
        <v>35775889</v>
      </c>
      <c r="O123" s="23">
        <v>120240873</v>
      </c>
      <c r="P123" s="23">
        <v>158082893</v>
      </c>
      <c r="Q123" s="23">
        <v>278323766</v>
      </c>
      <c r="R123" s="23">
        <v>339626</v>
      </c>
      <c r="S123" s="23">
        <v>307826</v>
      </c>
      <c r="T123" s="23">
        <v>647452</v>
      </c>
      <c r="U123" s="23">
        <v>143810713</v>
      </c>
      <c r="V123" s="23">
        <v>99573357</v>
      </c>
      <c r="W123" s="23">
        <v>243384071</v>
      </c>
      <c r="X123" s="23">
        <v>0</v>
      </c>
      <c r="Y123" s="23">
        <v>645200</v>
      </c>
      <c r="Z123" s="23">
        <v>645200</v>
      </c>
      <c r="AA123" s="23">
        <v>6118268779</v>
      </c>
      <c r="AB123" s="23">
        <v>7424136572</v>
      </c>
      <c r="AC123" s="23">
        <v>13542405351</v>
      </c>
      <c r="AD123" s="29">
        <f t="shared" si="4"/>
        <v>13270193506</v>
      </c>
      <c r="AE123" s="29">
        <f t="shared" si="4"/>
        <v>14716500697</v>
      </c>
      <c r="AF123" s="29">
        <f t="shared" si="4"/>
        <v>27986694203</v>
      </c>
      <c r="AG123" s="29">
        <f t="shared" si="3"/>
        <v>0</v>
      </c>
      <c r="AH123" s="29">
        <f t="shared" si="3"/>
        <v>1</v>
      </c>
      <c r="AI123" s="29">
        <f t="shared" si="3"/>
        <v>1</v>
      </c>
    </row>
    <row r="124" spans="1:35" s="14" customFormat="1" ht="19.350000000000001" customHeight="1">
      <c r="A124" s="49"/>
      <c r="B124" s="24" t="s">
        <v>185</v>
      </c>
      <c r="C124" s="23">
        <v>9169739663</v>
      </c>
      <c r="D124" s="23">
        <v>8084802784</v>
      </c>
      <c r="E124" s="23">
        <v>17254542446</v>
      </c>
      <c r="F124" s="23">
        <v>3557771502</v>
      </c>
      <c r="G124" s="23">
        <v>3891319023</v>
      </c>
      <c r="H124" s="23">
        <v>7449090524</v>
      </c>
      <c r="I124" s="23">
        <v>3094420090</v>
      </c>
      <c r="J124" s="23">
        <v>2300247774</v>
      </c>
      <c r="K124" s="23">
        <v>5394667864</v>
      </c>
      <c r="L124" s="23">
        <v>0</v>
      </c>
      <c r="M124" s="23">
        <v>0</v>
      </c>
      <c r="N124" s="23">
        <v>0</v>
      </c>
      <c r="O124" s="23">
        <v>42023116</v>
      </c>
      <c r="P124" s="23">
        <v>45282506</v>
      </c>
      <c r="Q124" s="23">
        <v>87305623</v>
      </c>
      <c r="R124" s="23">
        <v>15461</v>
      </c>
      <c r="S124" s="23">
        <v>0</v>
      </c>
      <c r="T124" s="23">
        <v>15461</v>
      </c>
      <c r="U124" s="23">
        <v>441697578</v>
      </c>
      <c r="V124" s="23">
        <v>843922671</v>
      </c>
      <c r="W124" s="23">
        <v>1285620248</v>
      </c>
      <c r="X124" s="23">
        <v>323459220</v>
      </c>
      <c r="Y124" s="23">
        <v>252147164</v>
      </c>
      <c r="Z124" s="23">
        <v>575606384</v>
      </c>
      <c r="AA124" s="23">
        <v>1710352695</v>
      </c>
      <c r="AB124" s="23">
        <v>751883647</v>
      </c>
      <c r="AC124" s="23">
        <v>2462236342</v>
      </c>
      <c r="AD124" s="29">
        <f t="shared" si="4"/>
        <v>9169739662</v>
      </c>
      <c r="AE124" s="29">
        <f t="shared" si="4"/>
        <v>8084802785</v>
      </c>
      <c r="AF124" s="29">
        <f t="shared" si="4"/>
        <v>17254542446</v>
      </c>
      <c r="AG124" s="29">
        <f t="shared" si="3"/>
        <v>1</v>
      </c>
      <c r="AH124" s="29">
        <f t="shared" si="3"/>
        <v>-1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186</v>
      </c>
      <c r="C125" s="23">
        <v>41285160967</v>
      </c>
      <c r="D125" s="23">
        <v>46022113608</v>
      </c>
      <c r="E125" s="23">
        <v>87307274575</v>
      </c>
      <c r="F125" s="23">
        <v>20792815284</v>
      </c>
      <c r="G125" s="23">
        <v>29606110293</v>
      </c>
      <c r="H125" s="23">
        <v>50398925577</v>
      </c>
      <c r="I125" s="23">
        <v>8791926926</v>
      </c>
      <c r="J125" s="23">
        <v>8454543148</v>
      </c>
      <c r="K125" s="23">
        <v>17246470073</v>
      </c>
      <c r="L125" s="23">
        <v>0</v>
      </c>
      <c r="M125" s="23">
        <v>0</v>
      </c>
      <c r="N125" s="23">
        <v>0</v>
      </c>
      <c r="O125" s="23">
        <v>26897300</v>
      </c>
      <c r="P125" s="23">
        <v>88544115</v>
      </c>
      <c r="Q125" s="23">
        <v>115441415</v>
      </c>
      <c r="R125" s="23">
        <v>0</v>
      </c>
      <c r="S125" s="23">
        <v>0</v>
      </c>
      <c r="T125" s="23">
        <v>0</v>
      </c>
      <c r="U125" s="23">
        <v>3439634758</v>
      </c>
      <c r="V125" s="23">
        <v>1011360302</v>
      </c>
      <c r="W125" s="23">
        <v>4450995059</v>
      </c>
      <c r="X125" s="23">
        <v>0</v>
      </c>
      <c r="Y125" s="23">
        <v>0</v>
      </c>
      <c r="Z125" s="23">
        <v>0</v>
      </c>
      <c r="AA125" s="23">
        <v>8233886699</v>
      </c>
      <c r="AB125" s="23">
        <v>6861555751</v>
      </c>
      <c r="AC125" s="23">
        <v>15095442450</v>
      </c>
      <c r="AD125" s="29">
        <f t="shared" si="4"/>
        <v>41285160967</v>
      </c>
      <c r="AE125" s="29">
        <f t="shared" si="4"/>
        <v>46022113609</v>
      </c>
      <c r="AF125" s="29">
        <f t="shared" si="4"/>
        <v>87307274574</v>
      </c>
      <c r="AG125" s="29">
        <f t="shared" si="3"/>
        <v>0</v>
      </c>
      <c r="AH125" s="29">
        <f t="shared" si="3"/>
        <v>-1</v>
      </c>
      <c r="AI125" s="29">
        <f t="shared" si="3"/>
        <v>1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218</v>
      </c>
      <c r="B128" s="27" t="s">
        <v>184</v>
      </c>
      <c r="C128" s="13">
        <v>1064624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219</v>
      </c>
      <c r="C129" s="13">
        <v>3796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186</v>
      </c>
      <c r="C130" s="13">
        <v>3297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220</v>
      </c>
      <c r="C131" s="13">
        <v>1071717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</sheetData>
  <mergeCells count="46">
    <mergeCell ref="A118:A120"/>
    <mergeCell ref="A123:A125"/>
    <mergeCell ref="A128:A131"/>
    <mergeCell ref="A102:A104"/>
    <mergeCell ref="A106:A108"/>
    <mergeCell ref="A110:A112"/>
    <mergeCell ref="A114:A116"/>
    <mergeCell ref="A98:A100"/>
    <mergeCell ref="A62:A64"/>
    <mergeCell ref="A54:A56"/>
    <mergeCell ref="A58:A60"/>
    <mergeCell ref="A78:A80"/>
    <mergeCell ref="A82:A84"/>
    <mergeCell ref="A86:A88"/>
    <mergeCell ref="A90:A92"/>
    <mergeCell ref="A94:A96"/>
    <mergeCell ref="A50:A52"/>
    <mergeCell ref="A70:A72"/>
    <mergeCell ref="A74:A76"/>
    <mergeCell ref="A66:A68"/>
    <mergeCell ref="A1:AC1"/>
    <mergeCell ref="A2:AC2"/>
    <mergeCell ref="A3:A5"/>
    <mergeCell ref="B3:B5"/>
    <mergeCell ref="AA3:AC4"/>
    <mergeCell ref="F4:H4"/>
    <mergeCell ref="R4:T4"/>
    <mergeCell ref="A14:A16"/>
    <mergeCell ref="A42:A44"/>
    <mergeCell ref="A22:A24"/>
    <mergeCell ref="O4:Q4"/>
    <mergeCell ref="A46:A48"/>
    <mergeCell ref="A38:A40"/>
    <mergeCell ref="A18:A20"/>
    <mergeCell ref="L4:N4"/>
    <mergeCell ref="A34:A36"/>
    <mergeCell ref="A26:A28"/>
    <mergeCell ref="A30:A32"/>
    <mergeCell ref="A6:A8"/>
    <mergeCell ref="A10:A12"/>
    <mergeCell ref="U4:W4"/>
    <mergeCell ref="F3:T3"/>
    <mergeCell ref="U3:Z3"/>
    <mergeCell ref="C3:E4"/>
    <mergeCell ref="I4:K4"/>
    <mergeCell ref="X4:Z4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39"/>
  <sheetViews>
    <sheetView topLeftCell="U109" zoomScale="75" workbookViewId="0">
      <selection activeCell="AD109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7.6640625" style="4" customWidth="1"/>
    <col min="7" max="7" width="18.44140625" style="4" customWidth="1"/>
    <col min="8" max="8" width="16.21875" style="4" customWidth="1"/>
    <col min="9" max="11" width="18.44140625" style="4" customWidth="1"/>
    <col min="12" max="12" width="12.109375" style="4" customWidth="1"/>
    <col min="13" max="13" width="12.21875" style="4" customWidth="1"/>
    <col min="14" max="14" width="15" style="4" customWidth="1"/>
    <col min="15" max="15" width="16.88671875" style="4" customWidth="1"/>
    <col min="16" max="16" width="13.33203125" style="4" customWidth="1"/>
    <col min="17" max="17" width="13.77734375" style="4" customWidth="1"/>
    <col min="18" max="18" width="14.33203125" style="4" customWidth="1"/>
    <col min="19" max="19" width="12.88671875" style="4" customWidth="1"/>
    <col min="20" max="20" width="13.77734375" style="4" customWidth="1"/>
    <col min="21" max="21" width="17.6640625" style="4" customWidth="1"/>
    <col min="22" max="23" width="17.109375" style="4" customWidth="1"/>
    <col min="24" max="24" width="16.109375" style="4" customWidth="1"/>
    <col min="25" max="25" width="13.33203125" style="4" customWidth="1"/>
    <col min="26" max="26" width="14.44140625" style="4" customWidth="1"/>
    <col min="27" max="27" width="17.33203125" style="4" customWidth="1"/>
    <col min="28" max="28" width="17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57</v>
      </c>
      <c r="C3" s="44" t="s">
        <v>223</v>
      </c>
      <c r="D3" s="45"/>
      <c r="E3" s="45"/>
      <c r="F3" s="43" t="s">
        <v>91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92</v>
      </c>
      <c r="V3" s="42"/>
      <c r="W3" s="42"/>
      <c r="X3" s="42"/>
      <c r="Y3" s="42"/>
      <c r="Z3" s="42"/>
      <c r="AA3" s="39" t="s">
        <v>60</v>
      </c>
      <c r="AB3" s="40"/>
      <c r="AC3" s="40"/>
    </row>
    <row r="4" spans="1:35" ht="19.95" customHeight="1">
      <c r="A4" s="47"/>
      <c r="B4" s="47" t="s">
        <v>57</v>
      </c>
      <c r="C4" s="45"/>
      <c r="D4" s="45"/>
      <c r="E4" s="45"/>
      <c r="F4" s="41" t="s">
        <v>58</v>
      </c>
      <c r="G4" s="41"/>
      <c r="H4" s="41"/>
      <c r="I4" s="39" t="s">
        <v>90</v>
      </c>
      <c r="J4" s="39"/>
      <c r="K4" s="39"/>
      <c r="L4" s="41" t="s">
        <v>62</v>
      </c>
      <c r="M4" s="41"/>
      <c r="N4" s="41"/>
      <c r="O4" s="39" t="s">
        <v>63</v>
      </c>
      <c r="P4" s="39"/>
      <c r="Q4" s="39"/>
      <c r="R4" s="41" t="s">
        <v>88</v>
      </c>
      <c r="S4" s="41"/>
      <c r="T4" s="41"/>
      <c r="U4" s="39" t="s">
        <v>59</v>
      </c>
      <c r="V4" s="39"/>
      <c r="W4" s="39"/>
      <c r="X4" s="38" t="s">
        <v>61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65</v>
      </c>
      <c r="D5" s="11" t="s">
        <v>66</v>
      </c>
      <c r="E5" s="9" t="s">
        <v>67</v>
      </c>
      <c r="F5" s="10" t="s">
        <v>65</v>
      </c>
      <c r="G5" s="11" t="s">
        <v>66</v>
      </c>
      <c r="H5" s="9" t="s">
        <v>67</v>
      </c>
      <c r="I5" s="10" t="s">
        <v>65</v>
      </c>
      <c r="J5" s="11" t="s">
        <v>66</v>
      </c>
      <c r="K5" s="9" t="s">
        <v>67</v>
      </c>
      <c r="L5" s="10" t="s">
        <v>65</v>
      </c>
      <c r="M5" s="11" t="s">
        <v>66</v>
      </c>
      <c r="N5" s="9" t="s">
        <v>67</v>
      </c>
      <c r="O5" s="10" t="s">
        <v>65</v>
      </c>
      <c r="P5" s="11" t="s">
        <v>66</v>
      </c>
      <c r="Q5" s="9" t="s">
        <v>67</v>
      </c>
      <c r="R5" s="10" t="s">
        <v>65</v>
      </c>
      <c r="S5" s="11" t="s">
        <v>66</v>
      </c>
      <c r="T5" s="9" t="s">
        <v>67</v>
      </c>
      <c r="U5" s="10" t="s">
        <v>65</v>
      </c>
      <c r="V5" s="11" t="s">
        <v>66</v>
      </c>
      <c r="W5" s="9" t="s">
        <v>67</v>
      </c>
      <c r="X5" s="10" t="s">
        <v>65</v>
      </c>
      <c r="Y5" s="11" t="s">
        <v>66</v>
      </c>
      <c r="Z5" s="9" t="s">
        <v>67</v>
      </c>
      <c r="AA5" s="10" t="s">
        <v>65</v>
      </c>
      <c r="AB5" s="11" t="s">
        <v>66</v>
      </c>
      <c r="AC5" s="9" t="s">
        <v>67</v>
      </c>
    </row>
    <row r="6" spans="1:35" s="14" customFormat="1" ht="19.350000000000001" customHeight="1">
      <c r="A6" s="34" t="s">
        <v>68</v>
      </c>
      <c r="B6" s="2" t="s">
        <v>82</v>
      </c>
      <c r="C6" s="13">
        <v>3878529415</v>
      </c>
      <c r="D6" s="13">
        <v>3694437665</v>
      </c>
      <c r="E6" s="13">
        <v>7572967080</v>
      </c>
      <c r="F6" s="13">
        <v>3240986553</v>
      </c>
      <c r="G6" s="13">
        <v>2945631618</v>
      </c>
      <c r="H6" s="13">
        <v>6186618171</v>
      </c>
      <c r="I6" s="13">
        <v>435703641</v>
      </c>
      <c r="J6" s="13">
        <v>570224070</v>
      </c>
      <c r="K6" s="13">
        <v>1005927711</v>
      </c>
      <c r="L6" s="13">
        <v>0</v>
      </c>
      <c r="M6" s="13">
        <v>0</v>
      </c>
      <c r="N6" s="13">
        <v>0</v>
      </c>
      <c r="O6" s="13">
        <v>168929791</v>
      </c>
      <c r="P6" s="13">
        <v>147478674</v>
      </c>
      <c r="Q6" s="13">
        <v>316408465</v>
      </c>
      <c r="R6" s="13">
        <v>0</v>
      </c>
      <c r="S6" s="13">
        <v>0</v>
      </c>
      <c r="T6" s="13">
        <v>0</v>
      </c>
      <c r="U6" s="13">
        <v>21627903</v>
      </c>
      <c r="V6" s="13">
        <v>3734155</v>
      </c>
      <c r="W6" s="13">
        <v>25362058</v>
      </c>
      <c r="X6" s="13">
        <v>11271750</v>
      </c>
      <c r="Y6" s="13">
        <v>27369148</v>
      </c>
      <c r="Z6" s="13">
        <v>38640898</v>
      </c>
      <c r="AA6" s="13">
        <v>9776</v>
      </c>
      <c r="AB6" s="13">
        <v>0</v>
      </c>
      <c r="AC6" s="13">
        <v>9776</v>
      </c>
      <c r="AD6" s="29">
        <f t="shared" ref="AD6:AF21" si="0">F6+I6+L6+O6+R6+U6+X6+AA6</f>
        <v>3878529414</v>
      </c>
      <c r="AE6" s="29">
        <f t="shared" si="0"/>
        <v>3694437665</v>
      </c>
      <c r="AF6" s="29">
        <f t="shared" si="0"/>
        <v>7572967079</v>
      </c>
      <c r="AG6" s="29">
        <f>C6-AD6</f>
        <v>1</v>
      </c>
      <c r="AH6" s="29">
        <f>D6-AE6</f>
        <v>0</v>
      </c>
      <c r="AI6" s="29">
        <f>E6-AF6</f>
        <v>1</v>
      </c>
    </row>
    <row r="7" spans="1:35" s="14" customFormat="1" ht="19.350000000000001" customHeight="1">
      <c r="A7" s="35"/>
      <c r="B7" s="1" t="s">
        <v>69</v>
      </c>
      <c r="C7" s="13">
        <v>5424988788</v>
      </c>
      <c r="D7" s="13">
        <v>4105433795</v>
      </c>
      <c r="E7" s="13">
        <v>9530422583</v>
      </c>
      <c r="F7" s="13">
        <v>2744343102</v>
      </c>
      <c r="G7" s="13">
        <v>1938484629</v>
      </c>
      <c r="H7" s="13">
        <v>4682827730</v>
      </c>
      <c r="I7" s="13">
        <v>2572205096</v>
      </c>
      <c r="J7" s="13">
        <v>2087754691</v>
      </c>
      <c r="K7" s="13">
        <v>4659959787</v>
      </c>
      <c r="L7" s="13">
        <v>0</v>
      </c>
      <c r="M7" s="13">
        <v>0</v>
      </c>
      <c r="N7" s="13">
        <v>0</v>
      </c>
      <c r="O7" s="13">
        <v>61861561</v>
      </c>
      <c r="P7" s="13">
        <v>57723783</v>
      </c>
      <c r="Q7" s="13">
        <v>119585344</v>
      </c>
      <c r="R7" s="13">
        <v>0</v>
      </c>
      <c r="S7" s="13">
        <v>0</v>
      </c>
      <c r="T7" s="13">
        <v>0</v>
      </c>
      <c r="U7" s="13">
        <v>35158529</v>
      </c>
      <c r="V7" s="13">
        <v>4806711</v>
      </c>
      <c r="W7" s="13">
        <v>39965239</v>
      </c>
      <c r="X7" s="13">
        <v>11420500</v>
      </c>
      <c r="Y7" s="13">
        <v>16663982</v>
      </c>
      <c r="Z7" s="13">
        <v>28084482</v>
      </c>
      <c r="AA7" s="13">
        <v>0</v>
      </c>
      <c r="AB7" s="13">
        <v>0</v>
      </c>
      <c r="AC7" s="13">
        <v>0</v>
      </c>
      <c r="AD7" s="29">
        <f t="shared" si="0"/>
        <v>5424988788</v>
      </c>
      <c r="AE7" s="29">
        <f t="shared" si="0"/>
        <v>4105433796</v>
      </c>
      <c r="AF7" s="29">
        <f t="shared" si="0"/>
        <v>9530422582</v>
      </c>
      <c r="AG7" s="29">
        <f t="shared" ref="AG7:AI70" si="1">C7-AD7</f>
        <v>0</v>
      </c>
      <c r="AH7" s="29">
        <f t="shared" si="1"/>
        <v>-1</v>
      </c>
      <c r="AI7" s="29">
        <f t="shared" si="1"/>
        <v>1</v>
      </c>
    </row>
    <row r="8" spans="1:35" s="14" customFormat="1" ht="19.350000000000001" customHeight="1">
      <c r="A8" s="36"/>
      <c r="B8" s="1" t="s">
        <v>83</v>
      </c>
      <c r="C8" s="13">
        <v>20744914733</v>
      </c>
      <c r="D8" s="13">
        <v>21562622395</v>
      </c>
      <c r="E8" s="13">
        <v>42307537128</v>
      </c>
      <c r="F8" s="13">
        <v>12324637527</v>
      </c>
      <c r="G8" s="13">
        <v>11361155947</v>
      </c>
      <c r="H8" s="13">
        <v>23685793474</v>
      </c>
      <c r="I8" s="13">
        <v>8324239004</v>
      </c>
      <c r="J8" s="13">
        <v>10191392262</v>
      </c>
      <c r="K8" s="13">
        <v>18515631266</v>
      </c>
      <c r="L8" s="13">
        <v>0</v>
      </c>
      <c r="M8" s="13">
        <v>0</v>
      </c>
      <c r="N8" s="13">
        <v>0</v>
      </c>
      <c r="O8" s="13">
        <v>72678888</v>
      </c>
      <c r="P8" s="13">
        <v>6866876</v>
      </c>
      <c r="Q8" s="13">
        <v>79545764</v>
      </c>
      <c r="R8" s="13">
        <v>0</v>
      </c>
      <c r="S8" s="13">
        <v>0</v>
      </c>
      <c r="T8" s="13">
        <v>0</v>
      </c>
      <c r="U8" s="13">
        <v>23359313</v>
      </c>
      <c r="V8" s="13">
        <v>3207310</v>
      </c>
      <c r="W8" s="13">
        <v>26566624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20744914732</v>
      </c>
      <c r="AE8" s="29">
        <f t="shared" si="0"/>
        <v>21562622395</v>
      </c>
      <c r="AF8" s="29">
        <f t="shared" si="0"/>
        <v>42307537128</v>
      </c>
      <c r="AG8" s="29">
        <f t="shared" si="1"/>
        <v>1</v>
      </c>
      <c r="AH8" s="29">
        <f t="shared" si="1"/>
        <v>0</v>
      </c>
      <c r="AI8" s="29">
        <f t="shared" si="1"/>
        <v>0</v>
      </c>
    </row>
    <row r="9" spans="1:35" ht="19.350000000000001" customHeight="1" thickBot="1">
      <c r="A9" s="15" t="s">
        <v>64</v>
      </c>
      <c r="B9" s="16"/>
      <c r="C9" s="17">
        <v>30048432935</v>
      </c>
      <c r="D9" s="17">
        <v>29362493855</v>
      </c>
      <c r="E9" s="17">
        <v>59410926790</v>
      </c>
      <c r="F9" s="17">
        <v>18309967182</v>
      </c>
      <c r="G9" s="17">
        <v>16245272194</v>
      </c>
      <c r="H9" s="17">
        <v>34555239376</v>
      </c>
      <c r="I9" s="17">
        <v>11332147741</v>
      </c>
      <c r="J9" s="17">
        <v>12849371022</v>
      </c>
      <c r="K9" s="17">
        <v>24181518764</v>
      </c>
      <c r="L9" s="17">
        <v>0</v>
      </c>
      <c r="M9" s="17">
        <v>0</v>
      </c>
      <c r="N9" s="17">
        <v>0</v>
      </c>
      <c r="O9" s="17">
        <v>303470240</v>
      </c>
      <c r="P9" s="17">
        <v>212069333</v>
      </c>
      <c r="Q9" s="17">
        <v>515539573</v>
      </c>
      <c r="R9" s="17">
        <v>0</v>
      </c>
      <c r="S9" s="17">
        <v>0</v>
      </c>
      <c r="T9" s="17">
        <v>0</v>
      </c>
      <c r="U9" s="17">
        <v>80145745</v>
      </c>
      <c r="V9" s="17">
        <v>11748176</v>
      </c>
      <c r="W9" s="17">
        <v>91893921</v>
      </c>
      <c r="X9" s="17">
        <v>22692250</v>
      </c>
      <c r="Y9" s="17">
        <v>44033130</v>
      </c>
      <c r="Z9" s="17">
        <v>66725380</v>
      </c>
      <c r="AA9" s="17">
        <v>9776</v>
      </c>
      <c r="AB9" s="17">
        <v>0</v>
      </c>
      <c r="AC9" s="17">
        <v>9776</v>
      </c>
      <c r="AD9" s="29">
        <f t="shared" si="0"/>
        <v>30048432934</v>
      </c>
      <c r="AE9" s="29">
        <f t="shared" si="0"/>
        <v>29362493855</v>
      </c>
      <c r="AF9" s="29">
        <f t="shared" si="0"/>
        <v>59410926790</v>
      </c>
      <c r="AG9" s="29">
        <f t="shared" si="1"/>
        <v>1</v>
      </c>
      <c r="AH9" s="29">
        <f t="shared" si="1"/>
        <v>0</v>
      </c>
      <c r="AI9" s="29">
        <f t="shared" si="1"/>
        <v>0</v>
      </c>
    </row>
    <row r="10" spans="1:35" s="14" customFormat="1" ht="19.350000000000001" customHeight="1">
      <c r="A10" s="34" t="s">
        <v>70</v>
      </c>
      <c r="B10" s="2" t="s">
        <v>82</v>
      </c>
      <c r="C10" s="13">
        <v>8722380</v>
      </c>
      <c r="D10" s="13">
        <v>374250</v>
      </c>
      <c r="E10" s="13">
        <v>9096630</v>
      </c>
      <c r="F10" s="13">
        <v>7019679</v>
      </c>
      <c r="G10" s="13">
        <v>374250</v>
      </c>
      <c r="H10" s="13">
        <v>7393929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1702701</v>
      </c>
      <c r="V10" s="13">
        <v>0</v>
      </c>
      <c r="W10" s="13">
        <v>1702701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8722380</v>
      </c>
      <c r="AE10" s="29">
        <f t="shared" si="0"/>
        <v>374250</v>
      </c>
      <c r="AF10" s="29">
        <f t="shared" si="0"/>
        <v>9096630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69</v>
      </c>
      <c r="C11" s="13">
        <v>3536638</v>
      </c>
      <c r="D11" s="13">
        <v>0</v>
      </c>
      <c r="E11" s="13">
        <v>3536638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3536638</v>
      </c>
      <c r="V11" s="13">
        <v>0</v>
      </c>
      <c r="W11" s="13">
        <v>3536638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3536638</v>
      </c>
      <c r="AE11" s="29">
        <f t="shared" si="0"/>
        <v>0</v>
      </c>
      <c r="AF11" s="29">
        <f t="shared" si="0"/>
        <v>3536638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83</v>
      </c>
      <c r="C12" s="13">
        <v>111623920</v>
      </c>
      <c r="D12" s="13">
        <v>49769676</v>
      </c>
      <c r="E12" s="13">
        <v>161393596</v>
      </c>
      <c r="F12" s="13">
        <v>30057973</v>
      </c>
      <c r="G12" s="13">
        <v>49769676</v>
      </c>
      <c r="H12" s="13">
        <v>79827649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81565947</v>
      </c>
      <c r="V12" s="13">
        <v>0</v>
      </c>
      <c r="W12" s="13">
        <v>81565947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111623920</v>
      </c>
      <c r="AE12" s="29">
        <f t="shared" si="0"/>
        <v>49769676</v>
      </c>
      <c r="AF12" s="29">
        <f t="shared" si="0"/>
        <v>161393596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64</v>
      </c>
      <c r="B13" s="16"/>
      <c r="C13" s="17">
        <v>123882938</v>
      </c>
      <c r="D13" s="17">
        <v>50143926</v>
      </c>
      <c r="E13" s="17">
        <v>174026864</v>
      </c>
      <c r="F13" s="17">
        <v>37077652</v>
      </c>
      <c r="G13" s="17">
        <v>50143926</v>
      </c>
      <c r="H13" s="17">
        <v>87221578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86805286</v>
      </c>
      <c r="V13" s="17">
        <v>0</v>
      </c>
      <c r="W13" s="17">
        <v>86805286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123882938</v>
      </c>
      <c r="AE13" s="29">
        <f t="shared" si="0"/>
        <v>50143926</v>
      </c>
      <c r="AF13" s="29">
        <f t="shared" si="0"/>
        <v>174026864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71</v>
      </c>
      <c r="B14" s="2" t="s">
        <v>82</v>
      </c>
      <c r="C14" s="13">
        <v>5400895425</v>
      </c>
      <c r="D14" s="13">
        <v>6114019162</v>
      </c>
      <c r="E14" s="13">
        <v>11514914587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5400895425</v>
      </c>
      <c r="AB14" s="13">
        <v>6114019162</v>
      </c>
      <c r="AC14" s="13">
        <v>11514914587</v>
      </c>
      <c r="AD14" s="29">
        <f t="shared" si="0"/>
        <v>5400895425</v>
      </c>
      <c r="AE14" s="29">
        <f t="shared" si="0"/>
        <v>6114019162</v>
      </c>
      <c r="AF14" s="29">
        <f t="shared" si="0"/>
        <v>11514914587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69</v>
      </c>
      <c r="C15" s="13">
        <v>657546282</v>
      </c>
      <c r="D15" s="13">
        <v>296744715</v>
      </c>
      <c r="E15" s="13">
        <v>954290998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657546282</v>
      </c>
      <c r="AB15" s="13">
        <v>296744715</v>
      </c>
      <c r="AC15" s="13">
        <v>954290998</v>
      </c>
      <c r="AD15" s="29">
        <f t="shared" si="0"/>
        <v>657546282</v>
      </c>
      <c r="AE15" s="29">
        <f t="shared" si="0"/>
        <v>296744715</v>
      </c>
      <c r="AF15" s="29">
        <f t="shared" si="0"/>
        <v>954290998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83</v>
      </c>
      <c r="C16" s="13">
        <v>4285937229</v>
      </c>
      <c r="D16" s="13">
        <v>5296041542</v>
      </c>
      <c r="E16" s="13">
        <v>9581978772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4285937229</v>
      </c>
      <c r="AB16" s="13">
        <v>5296041542</v>
      </c>
      <c r="AC16" s="13">
        <v>9581978772</v>
      </c>
      <c r="AD16" s="29">
        <f t="shared" si="0"/>
        <v>4285937229</v>
      </c>
      <c r="AE16" s="29">
        <f t="shared" si="0"/>
        <v>5296041542</v>
      </c>
      <c r="AF16" s="29">
        <f t="shared" si="0"/>
        <v>9581978772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64</v>
      </c>
      <c r="B17" s="16"/>
      <c r="C17" s="17">
        <v>10344378937</v>
      </c>
      <c r="D17" s="17">
        <v>11706805419</v>
      </c>
      <c r="E17" s="17">
        <v>22051184356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10344378937</v>
      </c>
      <c r="AB17" s="17">
        <v>11706805419</v>
      </c>
      <c r="AC17" s="17">
        <v>22051184356</v>
      </c>
      <c r="AD17" s="29">
        <f t="shared" si="0"/>
        <v>10344378937</v>
      </c>
      <c r="AE17" s="29">
        <f t="shared" si="0"/>
        <v>11706805419</v>
      </c>
      <c r="AF17" s="29">
        <f t="shared" si="0"/>
        <v>22051184356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72</v>
      </c>
      <c r="B18" s="2" t="s">
        <v>82</v>
      </c>
      <c r="C18" s="13">
        <v>33178224</v>
      </c>
      <c r="D18" s="13">
        <v>18335703</v>
      </c>
      <c r="E18" s="13">
        <v>51513927</v>
      </c>
      <c r="F18" s="13">
        <v>3370273</v>
      </c>
      <c r="G18" s="13">
        <v>8060920</v>
      </c>
      <c r="H18" s="13">
        <v>11431193</v>
      </c>
      <c r="I18" s="13">
        <v>1658820</v>
      </c>
      <c r="J18" s="13">
        <v>742815</v>
      </c>
      <c r="K18" s="13">
        <v>2401635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28069176</v>
      </c>
      <c r="V18" s="13">
        <v>8970364</v>
      </c>
      <c r="W18" s="13">
        <v>37039541</v>
      </c>
      <c r="X18" s="13">
        <v>0</v>
      </c>
      <c r="Y18" s="13">
        <v>0</v>
      </c>
      <c r="Z18" s="13">
        <v>0</v>
      </c>
      <c r="AA18" s="13">
        <v>79955</v>
      </c>
      <c r="AB18" s="13">
        <v>561603</v>
      </c>
      <c r="AC18" s="13">
        <v>641558</v>
      </c>
      <c r="AD18" s="29">
        <f t="shared" si="0"/>
        <v>33178224</v>
      </c>
      <c r="AE18" s="29">
        <f t="shared" si="0"/>
        <v>18335702</v>
      </c>
      <c r="AF18" s="29">
        <f t="shared" si="0"/>
        <v>51513927</v>
      </c>
      <c r="AG18" s="29">
        <f t="shared" si="1"/>
        <v>0</v>
      </c>
      <c r="AH18" s="29">
        <f t="shared" si="1"/>
        <v>1</v>
      </c>
      <c r="AI18" s="29">
        <f t="shared" si="1"/>
        <v>0</v>
      </c>
    </row>
    <row r="19" spans="1:35" s="14" customFormat="1" ht="19.350000000000001" customHeight="1">
      <c r="A19" s="35"/>
      <c r="B19" s="1" t="s">
        <v>69</v>
      </c>
      <c r="C19" s="13">
        <v>157964684</v>
      </c>
      <c r="D19" s="13">
        <v>174306396</v>
      </c>
      <c r="E19" s="13">
        <v>332271080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32392229</v>
      </c>
      <c r="V19" s="13">
        <v>8841689</v>
      </c>
      <c r="W19" s="13">
        <v>41233918</v>
      </c>
      <c r="X19" s="13">
        <v>125572455</v>
      </c>
      <c r="Y19" s="13">
        <v>165464707</v>
      </c>
      <c r="Z19" s="13">
        <v>291037162</v>
      </c>
      <c r="AA19" s="13">
        <v>0</v>
      </c>
      <c r="AB19" s="13">
        <v>0</v>
      </c>
      <c r="AC19" s="13">
        <v>0</v>
      </c>
      <c r="AD19" s="29">
        <f t="shared" si="0"/>
        <v>157964684</v>
      </c>
      <c r="AE19" s="29">
        <f t="shared" si="0"/>
        <v>174306396</v>
      </c>
      <c r="AF19" s="29">
        <f t="shared" si="0"/>
        <v>332271080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83</v>
      </c>
      <c r="C20" s="13">
        <v>1683229459</v>
      </c>
      <c r="D20" s="13">
        <v>1087480964</v>
      </c>
      <c r="E20" s="13">
        <v>2770710423</v>
      </c>
      <c r="F20" s="13">
        <v>355524127</v>
      </c>
      <c r="G20" s="13">
        <v>316855689</v>
      </c>
      <c r="H20" s="13">
        <v>672379816</v>
      </c>
      <c r="I20" s="13">
        <v>68473263</v>
      </c>
      <c r="J20" s="13">
        <v>209339578</v>
      </c>
      <c r="K20" s="13">
        <v>277812841</v>
      </c>
      <c r="L20" s="13">
        <v>0</v>
      </c>
      <c r="M20" s="13">
        <v>0</v>
      </c>
      <c r="N20" s="13">
        <v>0</v>
      </c>
      <c r="O20" s="13">
        <v>677862</v>
      </c>
      <c r="P20" s="13">
        <v>568055</v>
      </c>
      <c r="Q20" s="13">
        <v>1245917</v>
      </c>
      <c r="R20" s="13">
        <v>0</v>
      </c>
      <c r="S20" s="13">
        <v>0</v>
      </c>
      <c r="T20" s="13">
        <v>0</v>
      </c>
      <c r="U20" s="13">
        <v>1258554206</v>
      </c>
      <c r="V20" s="13">
        <v>560717642</v>
      </c>
      <c r="W20" s="13">
        <v>1819271848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1683229458</v>
      </c>
      <c r="AE20" s="29">
        <f t="shared" si="0"/>
        <v>1087480964</v>
      </c>
      <c r="AF20" s="29">
        <f t="shared" si="0"/>
        <v>2770710422</v>
      </c>
      <c r="AG20" s="29">
        <f t="shared" si="1"/>
        <v>1</v>
      </c>
      <c r="AH20" s="29">
        <f t="shared" si="1"/>
        <v>0</v>
      </c>
      <c r="AI20" s="29">
        <f t="shared" si="1"/>
        <v>1</v>
      </c>
    </row>
    <row r="21" spans="1:35" ht="19.350000000000001" customHeight="1" thickBot="1">
      <c r="A21" s="15" t="s">
        <v>64</v>
      </c>
      <c r="B21" s="16"/>
      <c r="C21" s="17">
        <v>1874372367</v>
      </c>
      <c r="D21" s="17">
        <v>1280123062</v>
      </c>
      <c r="E21" s="17">
        <v>3154495430</v>
      </c>
      <c r="F21" s="17">
        <v>358894400</v>
      </c>
      <c r="G21" s="17">
        <v>324916609</v>
      </c>
      <c r="H21" s="17">
        <v>683811009</v>
      </c>
      <c r="I21" s="17">
        <v>70132083</v>
      </c>
      <c r="J21" s="17">
        <v>210082393</v>
      </c>
      <c r="K21" s="17">
        <v>280214476</v>
      </c>
      <c r="L21" s="17">
        <v>0</v>
      </c>
      <c r="M21" s="17">
        <v>0</v>
      </c>
      <c r="N21" s="17">
        <v>0</v>
      </c>
      <c r="O21" s="17">
        <v>677862</v>
      </c>
      <c r="P21" s="17">
        <v>568055</v>
      </c>
      <c r="Q21" s="17">
        <v>1245917</v>
      </c>
      <c r="R21" s="17">
        <v>0</v>
      </c>
      <c r="S21" s="17">
        <v>0</v>
      </c>
      <c r="T21" s="17">
        <v>0</v>
      </c>
      <c r="U21" s="17">
        <v>1319015612</v>
      </c>
      <c r="V21" s="17">
        <v>578529695</v>
      </c>
      <c r="W21" s="17">
        <v>1897545307</v>
      </c>
      <c r="X21" s="17">
        <v>125572455</v>
      </c>
      <c r="Y21" s="17">
        <v>165464707</v>
      </c>
      <c r="Z21" s="17">
        <v>291037162</v>
      </c>
      <c r="AA21" s="17">
        <v>79955</v>
      </c>
      <c r="AB21" s="17">
        <v>561603</v>
      </c>
      <c r="AC21" s="17">
        <v>641558</v>
      </c>
      <c r="AD21" s="29">
        <f t="shared" si="0"/>
        <v>1874372367</v>
      </c>
      <c r="AE21" s="29">
        <f t="shared" si="0"/>
        <v>1280123062</v>
      </c>
      <c r="AF21" s="29">
        <f t="shared" si="0"/>
        <v>3154495429</v>
      </c>
      <c r="AG21" s="29">
        <f t="shared" si="1"/>
        <v>0</v>
      </c>
      <c r="AH21" s="29">
        <f t="shared" si="1"/>
        <v>0</v>
      </c>
      <c r="AI21" s="29">
        <f t="shared" si="1"/>
        <v>1</v>
      </c>
    </row>
    <row r="22" spans="1:35" s="14" customFormat="1" ht="19.350000000000001" customHeight="1">
      <c r="A22" s="34" t="s">
        <v>73</v>
      </c>
      <c r="B22" s="2" t="s">
        <v>82</v>
      </c>
      <c r="C22" s="13">
        <v>48764228</v>
      </c>
      <c r="D22" s="13">
        <v>179120191</v>
      </c>
      <c r="E22" s="13">
        <v>227884419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48764228</v>
      </c>
      <c r="AB22" s="13">
        <v>179120191</v>
      </c>
      <c r="AC22" s="13">
        <v>227884419</v>
      </c>
      <c r="AD22" s="29">
        <f t="shared" ref="AD22:AF85" si="2">F22+I22+L22+O22+R22+U22+X22+AA22</f>
        <v>48764228</v>
      </c>
      <c r="AE22" s="29">
        <f t="shared" si="2"/>
        <v>179120191</v>
      </c>
      <c r="AF22" s="29">
        <f t="shared" si="2"/>
        <v>227884419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69</v>
      </c>
      <c r="C23" s="13">
        <v>131890464</v>
      </c>
      <c r="D23" s="13">
        <v>0</v>
      </c>
      <c r="E23" s="13">
        <v>131890464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131890464</v>
      </c>
      <c r="AB23" s="13">
        <v>0</v>
      </c>
      <c r="AC23" s="13">
        <v>131890464</v>
      </c>
      <c r="AD23" s="29">
        <f t="shared" si="2"/>
        <v>131890464</v>
      </c>
      <c r="AE23" s="29">
        <f t="shared" si="2"/>
        <v>0</v>
      </c>
      <c r="AF23" s="29">
        <f t="shared" si="2"/>
        <v>131890464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83</v>
      </c>
      <c r="C24" s="13">
        <v>1458233</v>
      </c>
      <c r="D24" s="13">
        <v>0</v>
      </c>
      <c r="E24" s="13">
        <v>1458233</v>
      </c>
      <c r="F24" s="13">
        <v>1458233</v>
      </c>
      <c r="G24" s="13">
        <v>0</v>
      </c>
      <c r="H24" s="13">
        <v>1458233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1458233</v>
      </c>
      <c r="AE24" s="29">
        <f t="shared" si="2"/>
        <v>0</v>
      </c>
      <c r="AF24" s="29">
        <f t="shared" si="2"/>
        <v>1458233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64</v>
      </c>
      <c r="B25" s="16"/>
      <c r="C25" s="17">
        <v>182112924</v>
      </c>
      <c r="D25" s="17">
        <v>179120191</v>
      </c>
      <c r="E25" s="17">
        <v>361233115</v>
      </c>
      <c r="F25" s="17">
        <v>1458233</v>
      </c>
      <c r="G25" s="17">
        <v>0</v>
      </c>
      <c r="H25" s="17">
        <v>1458233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180654691</v>
      </c>
      <c r="AB25" s="17">
        <v>179120191</v>
      </c>
      <c r="AC25" s="17">
        <v>359774882</v>
      </c>
      <c r="AD25" s="29">
        <f t="shared" si="2"/>
        <v>182112924</v>
      </c>
      <c r="AE25" s="29">
        <f t="shared" si="2"/>
        <v>179120191</v>
      </c>
      <c r="AF25" s="29">
        <f t="shared" si="2"/>
        <v>361233115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74</v>
      </c>
      <c r="B26" s="2" t="s">
        <v>82</v>
      </c>
      <c r="C26" s="13">
        <v>91576858</v>
      </c>
      <c r="D26" s="13">
        <v>5230428</v>
      </c>
      <c r="E26" s="13">
        <v>96807286</v>
      </c>
      <c r="F26" s="13">
        <v>88315358</v>
      </c>
      <c r="G26" s="13">
        <v>5230428</v>
      </c>
      <c r="H26" s="13">
        <v>93545786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3261500</v>
      </c>
      <c r="V26" s="13">
        <v>0</v>
      </c>
      <c r="W26" s="13">
        <v>3261500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91576858</v>
      </c>
      <c r="AE26" s="29">
        <f t="shared" si="2"/>
        <v>5230428</v>
      </c>
      <c r="AF26" s="29">
        <f t="shared" si="2"/>
        <v>96807286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69</v>
      </c>
      <c r="C27" s="13">
        <v>48801942</v>
      </c>
      <c r="D27" s="13">
        <v>0</v>
      </c>
      <c r="E27" s="13">
        <v>48801942</v>
      </c>
      <c r="F27" s="13">
        <v>48801942</v>
      </c>
      <c r="G27" s="13">
        <v>0</v>
      </c>
      <c r="H27" s="13">
        <v>48801942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48801942</v>
      </c>
      <c r="AE27" s="29">
        <f t="shared" si="2"/>
        <v>0</v>
      </c>
      <c r="AF27" s="29">
        <f t="shared" si="2"/>
        <v>48801942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83</v>
      </c>
      <c r="C28" s="13">
        <v>497690466</v>
      </c>
      <c r="D28" s="13">
        <v>200958269</v>
      </c>
      <c r="E28" s="13">
        <v>698648735</v>
      </c>
      <c r="F28" s="13">
        <v>315246215</v>
      </c>
      <c r="G28" s="13">
        <v>196638351</v>
      </c>
      <c r="H28" s="13">
        <v>511884566</v>
      </c>
      <c r="I28" s="13">
        <v>36763278</v>
      </c>
      <c r="J28" s="13">
        <v>0</v>
      </c>
      <c r="K28" s="13">
        <v>36763278</v>
      </c>
      <c r="L28" s="13">
        <v>0</v>
      </c>
      <c r="M28" s="13">
        <v>0</v>
      </c>
      <c r="N28" s="13">
        <v>0</v>
      </c>
      <c r="O28" s="13">
        <v>124647812</v>
      </c>
      <c r="P28" s="13">
        <v>4319918</v>
      </c>
      <c r="Q28" s="13">
        <v>128967730</v>
      </c>
      <c r="R28" s="13">
        <v>0</v>
      </c>
      <c r="S28" s="13">
        <v>0</v>
      </c>
      <c r="T28" s="13">
        <v>0</v>
      </c>
      <c r="U28" s="13">
        <v>21033160</v>
      </c>
      <c r="V28" s="13">
        <v>0</v>
      </c>
      <c r="W28" s="13">
        <v>21033160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497690465</v>
      </c>
      <c r="AE28" s="29">
        <f t="shared" si="2"/>
        <v>200958269</v>
      </c>
      <c r="AF28" s="29">
        <f t="shared" si="2"/>
        <v>698648734</v>
      </c>
      <c r="AG28" s="29">
        <f t="shared" si="1"/>
        <v>1</v>
      </c>
      <c r="AH28" s="29">
        <f t="shared" si="1"/>
        <v>0</v>
      </c>
      <c r="AI28" s="29">
        <f t="shared" si="1"/>
        <v>1</v>
      </c>
    </row>
    <row r="29" spans="1:35" ht="19.350000000000001" customHeight="1" thickBot="1">
      <c r="A29" s="15" t="s">
        <v>64</v>
      </c>
      <c r="B29" s="16"/>
      <c r="C29" s="17">
        <v>638069266</v>
      </c>
      <c r="D29" s="17">
        <v>206188697</v>
      </c>
      <c r="E29" s="17">
        <v>844257962</v>
      </c>
      <c r="F29" s="17">
        <v>452363515</v>
      </c>
      <c r="G29" s="17">
        <v>201868779</v>
      </c>
      <c r="H29" s="17">
        <v>654232294</v>
      </c>
      <c r="I29" s="17">
        <v>36763278</v>
      </c>
      <c r="J29" s="17">
        <v>0</v>
      </c>
      <c r="K29" s="17">
        <v>36763278</v>
      </c>
      <c r="L29" s="17">
        <v>0</v>
      </c>
      <c r="M29" s="17">
        <v>0</v>
      </c>
      <c r="N29" s="17">
        <v>0</v>
      </c>
      <c r="O29" s="17">
        <v>124647812</v>
      </c>
      <c r="P29" s="17">
        <v>4319918</v>
      </c>
      <c r="Q29" s="17">
        <v>128967730</v>
      </c>
      <c r="R29" s="17">
        <v>0</v>
      </c>
      <c r="S29" s="17">
        <v>0</v>
      </c>
      <c r="T29" s="17">
        <v>0</v>
      </c>
      <c r="U29" s="17">
        <v>24294660</v>
      </c>
      <c r="V29" s="17">
        <v>0</v>
      </c>
      <c r="W29" s="17">
        <v>24294660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638069265</v>
      </c>
      <c r="AE29" s="29">
        <f t="shared" si="2"/>
        <v>206188697</v>
      </c>
      <c r="AF29" s="29">
        <f t="shared" si="2"/>
        <v>844257962</v>
      </c>
      <c r="AG29" s="29">
        <f t="shared" si="1"/>
        <v>1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75</v>
      </c>
      <c r="B30" s="2" t="s">
        <v>82</v>
      </c>
      <c r="C30" s="13">
        <v>1414360</v>
      </c>
      <c r="D30" s="13">
        <v>5063743</v>
      </c>
      <c r="E30" s="13">
        <v>6478103</v>
      </c>
      <c r="F30" s="13">
        <v>1414360</v>
      </c>
      <c r="G30" s="13">
        <v>0</v>
      </c>
      <c r="H30" s="13">
        <v>1414360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5063743</v>
      </c>
      <c r="Z30" s="13">
        <v>5063743</v>
      </c>
      <c r="AA30" s="13">
        <v>0</v>
      </c>
      <c r="AB30" s="13">
        <v>0</v>
      </c>
      <c r="AC30" s="13">
        <v>0</v>
      </c>
      <c r="AD30" s="29">
        <f t="shared" si="2"/>
        <v>1414360</v>
      </c>
      <c r="AE30" s="29">
        <f t="shared" si="2"/>
        <v>5063743</v>
      </c>
      <c r="AF30" s="29">
        <f t="shared" si="2"/>
        <v>6478103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69</v>
      </c>
      <c r="C31" s="13">
        <v>143484000</v>
      </c>
      <c r="D31" s="13">
        <v>158613193</v>
      </c>
      <c r="E31" s="13">
        <v>302097193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143484000</v>
      </c>
      <c r="Y31" s="13">
        <v>158613193</v>
      </c>
      <c r="Z31" s="13">
        <v>302097193</v>
      </c>
      <c r="AA31" s="13">
        <v>0</v>
      </c>
      <c r="AB31" s="13">
        <v>0</v>
      </c>
      <c r="AC31" s="13">
        <v>0</v>
      </c>
      <c r="AD31" s="29">
        <f t="shared" si="2"/>
        <v>143484000</v>
      </c>
      <c r="AE31" s="29">
        <f t="shared" si="2"/>
        <v>158613193</v>
      </c>
      <c r="AF31" s="29">
        <f t="shared" si="2"/>
        <v>302097193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83</v>
      </c>
      <c r="C32" s="13">
        <v>99870663</v>
      </c>
      <c r="D32" s="13">
        <v>168634908</v>
      </c>
      <c r="E32" s="13">
        <v>268505571</v>
      </c>
      <c r="F32" s="13">
        <v>80121879</v>
      </c>
      <c r="G32" s="13">
        <v>162869851</v>
      </c>
      <c r="H32" s="13">
        <v>242991730</v>
      </c>
      <c r="I32" s="13">
        <v>475087</v>
      </c>
      <c r="J32" s="13">
        <v>0</v>
      </c>
      <c r="K32" s="13">
        <v>475087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19273697</v>
      </c>
      <c r="V32" s="13">
        <v>5765057</v>
      </c>
      <c r="W32" s="13">
        <v>25038754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99870663</v>
      </c>
      <c r="AE32" s="29">
        <f t="shared" si="2"/>
        <v>168634908</v>
      </c>
      <c r="AF32" s="29">
        <f t="shared" si="2"/>
        <v>268505571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64</v>
      </c>
      <c r="B33" s="16"/>
      <c r="C33" s="17">
        <v>244769023</v>
      </c>
      <c r="D33" s="17">
        <v>332311844</v>
      </c>
      <c r="E33" s="17">
        <v>577080867</v>
      </c>
      <c r="F33" s="17">
        <v>81536239</v>
      </c>
      <c r="G33" s="17">
        <v>162869851</v>
      </c>
      <c r="H33" s="17">
        <v>244406090</v>
      </c>
      <c r="I33" s="17">
        <v>475087</v>
      </c>
      <c r="J33" s="17">
        <v>0</v>
      </c>
      <c r="K33" s="17">
        <v>475087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19273697</v>
      </c>
      <c r="V33" s="17">
        <v>5765057</v>
      </c>
      <c r="W33" s="17">
        <v>25038754</v>
      </c>
      <c r="X33" s="17">
        <v>143484000</v>
      </c>
      <c r="Y33" s="17">
        <v>163676936</v>
      </c>
      <c r="Z33" s="17">
        <v>307160936</v>
      </c>
      <c r="AA33" s="17">
        <v>0</v>
      </c>
      <c r="AB33" s="17">
        <v>0</v>
      </c>
      <c r="AC33" s="17">
        <v>0</v>
      </c>
      <c r="AD33" s="29">
        <f t="shared" si="2"/>
        <v>244769023</v>
      </c>
      <c r="AE33" s="29">
        <f t="shared" si="2"/>
        <v>332311844</v>
      </c>
      <c r="AF33" s="29">
        <f t="shared" si="2"/>
        <v>577080867</v>
      </c>
      <c r="AG33" s="29">
        <f t="shared" si="1"/>
        <v>0</v>
      </c>
      <c r="AH33" s="29">
        <f t="shared" si="1"/>
        <v>0</v>
      </c>
      <c r="AI33" s="29">
        <f t="shared" si="1"/>
        <v>0</v>
      </c>
    </row>
    <row r="34" spans="1:35" s="14" customFormat="1" ht="19.350000000000001" customHeight="1">
      <c r="A34" s="34" t="s">
        <v>222</v>
      </c>
      <c r="B34" s="2" t="s">
        <v>82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69</v>
      </c>
      <c r="C35" s="13">
        <v>78928300</v>
      </c>
      <c r="D35" s="13">
        <v>0</v>
      </c>
      <c r="E35" s="13">
        <v>78928300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78928300</v>
      </c>
      <c r="Y35" s="13">
        <v>0</v>
      </c>
      <c r="Z35" s="13">
        <v>78928300</v>
      </c>
      <c r="AA35" s="13">
        <v>0</v>
      </c>
      <c r="AB35" s="13">
        <v>0</v>
      </c>
      <c r="AC35" s="13">
        <v>0</v>
      </c>
      <c r="AD35" s="29">
        <f t="shared" si="2"/>
        <v>78928300</v>
      </c>
      <c r="AE35" s="29">
        <f t="shared" si="2"/>
        <v>0</v>
      </c>
      <c r="AF35" s="29">
        <f t="shared" si="2"/>
        <v>78928300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83</v>
      </c>
      <c r="C36" s="13">
        <v>6771014</v>
      </c>
      <c r="D36" s="13">
        <v>6712318</v>
      </c>
      <c r="E36" s="13">
        <v>13483332</v>
      </c>
      <c r="F36" s="13">
        <v>6036745</v>
      </c>
      <c r="G36" s="13">
        <v>5501170</v>
      </c>
      <c r="H36" s="13">
        <v>11537916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734268</v>
      </c>
      <c r="V36" s="13">
        <v>1211148</v>
      </c>
      <c r="W36" s="13">
        <v>1945416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6771013</v>
      </c>
      <c r="AE36" s="29">
        <f t="shared" si="2"/>
        <v>6712318</v>
      </c>
      <c r="AF36" s="29">
        <f t="shared" si="2"/>
        <v>13483332</v>
      </c>
      <c r="AG36" s="29">
        <f t="shared" si="1"/>
        <v>1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64</v>
      </c>
      <c r="B37" s="16"/>
      <c r="C37" s="17">
        <v>85699314</v>
      </c>
      <c r="D37" s="17">
        <v>6712318</v>
      </c>
      <c r="E37" s="17">
        <v>92411632</v>
      </c>
      <c r="F37" s="17">
        <v>6036745</v>
      </c>
      <c r="G37" s="17">
        <v>5501170</v>
      </c>
      <c r="H37" s="17">
        <v>11537916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734268</v>
      </c>
      <c r="V37" s="17">
        <v>1211148</v>
      </c>
      <c r="W37" s="17">
        <v>1945416</v>
      </c>
      <c r="X37" s="17">
        <v>78928300</v>
      </c>
      <c r="Y37" s="17">
        <v>0</v>
      </c>
      <c r="Z37" s="17">
        <v>78928300</v>
      </c>
      <c r="AA37" s="17">
        <v>0</v>
      </c>
      <c r="AB37" s="17">
        <v>0</v>
      </c>
      <c r="AC37" s="17">
        <v>0</v>
      </c>
      <c r="AD37" s="29">
        <f t="shared" si="2"/>
        <v>85699313</v>
      </c>
      <c r="AE37" s="29">
        <f t="shared" si="2"/>
        <v>6712318</v>
      </c>
      <c r="AF37" s="29">
        <f t="shared" si="2"/>
        <v>92411632</v>
      </c>
      <c r="AG37" s="29">
        <f t="shared" si="1"/>
        <v>1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95</v>
      </c>
      <c r="B38" s="2" t="s">
        <v>82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69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83</v>
      </c>
      <c r="C40" s="13">
        <v>6258926</v>
      </c>
      <c r="D40" s="13">
        <v>22437292</v>
      </c>
      <c r="E40" s="13">
        <v>28696218</v>
      </c>
      <c r="F40" s="13">
        <v>6258926</v>
      </c>
      <c r="G40" s="13">
        <v>22437292</v>
      </c>
      <c r="H40" s="13">
        <v>28696218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6258926</v>
      </c>
      <c r="AE40" s="29">
        <f t="shared" si="2"/>
        <v>22437292</v>
      </c>
      <c r="AF40" s="29">
        <f t="shared" si="2"/>
        <v>28696218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64</v>
      </c>
      <c r="B41" s="16"/>
      <c r="C41" s="17">
        <v>6258926</v>
      </c>
      <c r="D41" s="17">
        <v>22437292</v>
      </c>
      <c r="E41" s="17">
        <v>28696218</v>
      </c>
      <c r="F41" s="17">
        <v>6258926</v>
      </c>
      <c r="G41" s="17">
        <v>22437292</v>
      </c>
      <c r="H41" s="17">
        <v>28696218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6258926</v>
      </c>
      <c r="AE41" s="29">
        <f t="shared" si="2"/>
        <v>22437292</v>
      </c>
      <c r="AF41" s="29">
        <f t="shared" si="2"/>
        <v>28696218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96</v>
      </c>
      <c r="B42" s="2" t="s">
        <v>82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69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83</v>
      </c>
      <c r="C44" s="13">
        <v>35074105</v>
      </c>
      <c r="D44" s="13">
        <v>5768493</v>
      </c>
      <c r="E44" s="13">
        <v>40842598</v>
      </c>
      <c r="F44" s="13">
        <v>35074105</v>
      </c>
      <c r="G44" s="13">
        <v>5768493</v>
      </c>
      <c r="H44" s="13">
        <v>40842598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35074105</v>
      </c>
      <c r="AE44" s="29">
        <f t="shared" si="2"/>
        <v>5768493</v>
      </c>
      <c r="AF44" s="29">
        <f t="shared" si="2"/>
        <v>40842598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64</v>
      </c>
      <c r="B45" s="16"/>
      <c r="C45" s="17">
        <v>35074105</v>
      </c>
      <c r="D45" s="17">
        <v>5768493</v>
      </c>
      <c r="E45" s="17">
        <v>40842598</v>
      </c>
      <c r="F45" s="17">
        <v>35074105</v>
      </c>
      <c r="G45" s="17">
        <v>5768493</v>
      </c>
      <c r="H45" s="17">
        <v>40842598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35074105</v>
      </c>
      <c r="AE45" s="29">
        <f t="shared" si="2"/>
        <v>5768493</v>
      </c>
      <c r="AF45" s="29">
        <f t="shared" si="2"/>
        <v>40842598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97</v>
      </c>
      <c r="B46" s="2" t="s">
        <v>82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69</v>
      </c>
      <c r="C47" s="13">
        <v>18394049</v>
      </c>
      <c r="D47" s="13">
        <v>0</v>
      </c>
      <c r="E47" s="13">
        <v>18394049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18394049</v>
      </c>
      <c r="V47" s="13">
        <v>0</v>
      </c>
      <c r="W47" s="13">
        <v>18394049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18394049</v>
      </c>
      <c r="AE47" s="29">
        <f t="shared" si="2"/>
        <v>0</v>
      </c>
      <c r="AF47" s="29">
        <f t="shared" si="2"/>
        <v>18394049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83</v>
      </c>
      <c r="C48" s="13">
        <v>17842157</v>
      </c>
      <c r="D48" s="13">
        <v>1299847</v>
      </c>
      <c r="E48" s="13">
        <v>19142004</v>
      </c>
      <c r="F48" s="13">
        <v>10966501</v>
      </c>
      <c r="G48" s="13">
        <v>482174</v>
      </c>
      <c r="H48" s="13">
        <v>11448675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6875656</v>
      </c>
      <c r="V48" s="13">
        <v>817673</v>
      </c>
      <c r="W48" s="13">
        <v>7693329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17842157</v>
      </c>
      <c r="AE48" s="29">
        <f t="shared" si="2"/>
        <v>1299847</v>
      </c>
      <c r="AF48" s="29">
        <f t="shared" si="2"/>
        <v>19142004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64</v>
      </c>
      <c r="B49" s="16"/>
      <c r="C49" s="17">
        <v>36236206</v>
      </c>
      <c r="D49" s="17">
        <v>1299847</v>
      </c>
      <c r="E49" s="17">
        <v>37536053</v>
      </c>
      <c r="F49" s="17">
        <v>10966501</v>
      </c>
      <c r="G49" s="17">
        <v>482174</v>
      </c>
      <c r="H49" s="17">
        <v>11448675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25269705</v>
      </c>
      <c r="V49" s="17">
        <v>817673</v>
      </c>
      <c r="W49" s="17">
        <v>26087378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36236206</v>
      </c>
      <c r="AE49" s="29">
        <f t="shared" si="2"/>
        <v>1299847</v>
      </c>
      <c r="AF49" s="29">
        <f t="shared" si="2"/>
        <v>37536053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98</v>
      </c>
      <c r="B50" s="2" t="s">
        <v>82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69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83</v>
      </c>
      <c r="C52" s="13">
        <v>71729202</v>
      </c>
      <c r="D52" s="13">
        <v>13907975</v>
      </c>
      <c r="E52" s="13">
        <v>85637177</v>
      </c>
      <c r="F52" s="13">
        <v>71729202</v>
      </c>
      <c r="G52" s="13">
        <v>13907975</v>
      </c>
      <c r="H52" s="13">
        <v>85637177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71729202</v>
      </c>
      <c r="AE52" s="29">
        <f t="shared" si="2"/>
        <v>13907975</v>
      </c>
      <c r="AF52" s="29">
        <f t="shared" si="2"/>
        <v>85637177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64</v>
      </c>
      <c r="B53" s="16"/>
      <c r="C53" s="17">
        <v>71729202</v>
      </c>
      <c r="D53" s="17">
        <v>13907975</v>
      </c>
      <c r="E53" s="17">
        <v>85637177</v>
      </c>
      <c r="F53" s="17">
        <v>71729202</v>
      </c>
      <c r="G53" s="17">
        <v>13907975</v>
      </c>
      <c r="H53" s="17">
        <v>85637177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71729202</v>
      </c>
      <c r="AE53" s="29">
        <f t="shared" si="2"/>
        <v>13907975</v>
      </c>
      <c r="AF53" s="29">
        <f t="shared" si="2"/>
        <v>85637177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76</v>
      </c>
      <c r="B54" s="2" t="s">
        <v>82</v>
      </c>
      <c r="C54" s="13">
        <v>2734770757</v>
      </c>
      <c r="D54" s="13">
        <v>2379235389</v>
      </c>
      <c r="E54" s="13">
        <v>5114006146</v>
      </c>
      <c r="F54" s="13">
        <v>2312972242</v>
      </c>
      <c r="G54" s="13">
        <v>2139919198</v>
      </c>
      <c r="H54" s="13">
        <v>4452891440</v>
      </c>
      <c r="I54" s="13">
        <v>127597115</v>
      </c>
      <c r="J54" s="13">
        <v>95354805</v>
      </c>
      <c r="K54" s="13">
        <v>222951919</v>
      </c>
      <c r="L54" s="13">
        <v>23740237</v>
      </c>
      <c r="M54" s="13">
        <v>24155102</v>
      </c>
      <c r="N54" s="13">
        <v>47895338</v>
      </c>
      <c r="O54" s="13">
        <v>0</v>
      </c>
      <c r="P54" s="13">
        <v>0</v>
      </c>
      <c r="Q54" s="13">
        <v>0</v>
      </c>
      <c r="R54" s="13">
        <v>413930</v>
      </c>
      <c r="S54" s="13">
        <v>122804</v>
      </c>
      <c r="T54" s="13">
        <v>536734</v>
      </c>
      <c r="U54" s="13">
        <v>226208506</v>
      </c>
      <c r="V54" s="13">
        <v>68470843</v>
      </c>
      <c r="W54" s="13">
        <v>294679349</v>
      </c>
      <c r="X54" s="13">
        <v>0</v>
      </c>
      <c r="Y54" s="13">
        <v>0</v>
      </c>
      <c r="Z54" s="13">
        <v>0</v>
      </c>
      <c r="AA54" s="13">
        <v>43838727</v>
      </c>
      <c r="AB54" s="13">
        <v>51212638</v>
      </c>
      <c r="AC54" s="13">
        <v>95051364</v>
      </c>
      <c r="AD54" s="29">
        <f t="shared" si="2"/>
        <v>2734770757</v>
      </c>
      <c r="AE54" s="29">
        <f t="shared" si="2"/>
        <v>2379235390</v>
      </c>
      <c r="AF54" s="29">
        <f t="shared" si="2"/>
        <v>5114006144</v>
      </c>
      <c r="AG54" s="29">
        <f t="shared" si="1"/>
        <v>0</v>
      </c>
      <c r="AH54" s="29">
        <f t="shared" si="1"/>
        <v>-1</v>
      </c>
      <c r="AI54" s="29">
        <f t="shared" si="1"/>
        <v>2</v>
      </c>
    </row>
    <row r="55" spans="1:35" s="14" customFormat="1" ht="19.350000000000001" customHeight="1">
      <c r="A55" s="35"/>
      <c r="B55" s="1" t="s">
        <v>69</v>
      </c>
      <c r="C55" s="13">
        <v>1238986403</v>
      </c>
      <c r="D55" s="13">
        <v>749336873</v>
      </c>
      <c r="E55" s="13">
        <v>1988323276</v>
      </c>
      <c r="F55" s="13">
        <v>619603087</v>
      </c>
      <c r="G55" s="13">
        <v>324733994</v>
      </c>
      <c r="H55" s="13">
        <v>944337081</v>
      </c>
      <c r="I55" s="13">
        <v>45004244</v>
      </c>
      <c r="J55" s="13">
        <v>63542859</v>
      </c>
      <c r="K55" s="13">
        <v>108547103</v>
      </c>
      <c r="L55" s="13">
        <v>111099</v>
      </c>
      <c r="M55" s="13">
        <v>117340</v>
      </c>
      <c r="N55" s="13">
        <v>228439</v>
      </c>
      <c r="O55" s="13">
        <v>0</v>
      </c>
      <c r="P55" s="13">
        <v>0</v>
      </c>
      <c r="Q55" s="13">
        <v>0</v>
      </c>
      <c r="R55" s="13">
        <v>0</v>
      </c>
      <c r="S55" s="13">
        <v>15370</v>
      </c>
      <c r="T55" s="13">
        <v>15370</v>
      </c>
      <c r="U55" s="13">
        <v>557974402</v>
      </c>
      <c r="V55" s="13">
        <v>341221999</v>
      </c>
      <c r="W55" s="13">
        <v>899196401</v>
      </c>
      <c r="X55" s="13">
        <v>16135000</v>
      </c>
      <c r="Y55" s="13">
        <v>0</v>
      </c>
      <c r="Z55" s="13">
        <v>16135000</v>
      </c>
      <c r="AA55" s="13">
        <v>158571</v>
      </c>
      <c r="AB55" s="13">
        <v>19705311</v>
      </c>
      <c r="AC55" s="13">
        <v>19863882</v>
      </c>
      <c r="AD55" s="29">
        <f t="shared" si="2"/>
        <v>1238986403</v>
      </c>
      <c r="AE55" s="29">
        <f t="shared" si="2"/>
        <v>749336873</v>
      </c>
      <c r="AF55" s="29">
        <f t="shared" si="2"/>
        <v>1988323276</v>
      </c>
      <c r="AG55" s="29">
        <f t="shared" si="1"/>
        <v>0</v>
      </c>
      <c r="AH55" s="29">
        <f t="shared" si="1"/>
        <v>0</v>
      </c>
      <c r="AI55" s="29">
        <f t="shared" si="1"/>
        <v>0</v>
      </c>
    </row>
    <row r="56" spans="1:35" s="14" customFormat="1" ht="19.350000000000001" customHeight="1">
      <c r="A56" s="36"/>
      <c r="B56" s="1" t="s">
        <v>83</v>
      </c>
      <c r="C56" s="13">
        <v>7364700675</v>
      </c>
      <c r="D56" s="13">
        <v>4056356545</v>
      </c>
      <c r="E56" s="13">
        <v>11421057220</v>
      </c>
      <c r="F56" s="13">
        <v>2649127500</v>
      </c>
      <c r="G56" s="13">
        <v>2001716051</v>
      </c>
      <c r="H56" s="13">
        <v>4650843552</v>
      </c>
      <c r="I56" s="13">
        <v>927424277</v>
      </c>
      <c r="J56" s="13">
        <v>383465229</v>
      </c>
      <c r="K56" s="13">
        <v>1310889506</v>
      </c>
      <c r="L56" s="13">
        <v>1966710</v>
      </c>
      <c r="M56" s="13">
        <v>1268280</v>
      </c>
      <c r="N56" s="13">
        <v>3234990</v>
      </c>
      <c r="O56" s="13">
        <v>0</v>
      </c>
      <c r="P56" s="13">
        <v>0</v>
      </c>
      <c r="Q56" s="13">
        <v>0</v>
      </c>
      <c r="R56" s="13">
        <v>0</v>
      </c>
      <c r="S56" s="13">
        <v>2613581</v>
      </c>
      <c r="T56" s="13">
        <v>2613581</v>
      </c>
      <c r="U56" s="13">
        <v>3781289187</v>
      </c>
      <c r="V56" s="13">
        <v>1664674867</v>
      </c>
      <c r="W56" s="13">
        <v>5445964054</v>
      </c>
      <c r="X56" s="13">
        <v>0</v>
      </c>
      <c r="Y56" s="13">
        <v>0</v>
      </c>
      <c r="Z56" s="13">
        <v>0</v>
      </c>
      <c r="AA56" s="13">
        <v>4893000</v>
      </c>
      <c r="AB56" s="13">
        <v>2618537</v>
      </c>
      <c r="AC56" s="13">
        <v>7511537</v>
      </c>
      <c r="AD56" s="29">
        <f t="shared" si="2"/>
        <v>7364700674</v>
      </c>
      <c r="AE56" s="29">
        <f t="shared" si="2"/>
        <v>4056356545</v>
      </c>
      <c r="AF56" s="29">
        <f t="shared" si="2"/>
        <v>11421057220</v>
      </c>
      <c r="AG56" s="29">
        <f t="shared" si="1"/>
        <v>1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64</v>
      </c>
      <c r="B57" s="16"/>
      <c r="C57" s="17">
        <v>11338457835</v>
      </c>
      <c r="D57" s="17">
        <v>7184928807</v>
      </c>
      <c r="E57" s="17">
        <v>18523386642</v>
      </c>
      <c r="F57" s="17">
        <v>5581702830</v>
      </c>
      <c r="G57" s="17">
        <v>4466369243</v>
      </c>
      <c r="H57" s="17">
        <v>10048072073</v>
      </c>
      <c r="I57" s="17">
        <v>1100025636</v>
      </c>
      <c r="J57" s="17">
        <v>542362892</v>
      </c>
      <c r="K57" s="17">
        <v>1642388529</v>
      </c>
      <c r="L57" s="17">
        <v>25818046</v>
      </c>
      <c r="M57" s="17">
        <v>25540722</v>
      </c>
      <c r="N57" s="17">
        <v>51358767</v>
      </c>
      <c r="O57" s="17">
        <v>0</v>
      </c>
      <c r="P57" s="17">
        <v>0</v>
      </c>
      <c r="Q57" s="17">
        <v>0</v>
      </c>
      <c r="R57" s="17">
        <v>413930</v>
      </c>
      <c r="S57" s="17">
        <v>2751755</v>
      </c>
      <c r="T57" s="17">
        <v>3165685</v>
      </c>
      <c r="U57" s="17">
        <v>4565472095</v>
      </c>
      <c r="V57" s="17">
        <v>2074367709</v>
      </c>
      <c r="W57" s="17">
        <v>6639839804</v>
      </c>
      <c r="X57" s="17">
        <v>16135000</v>
      </c>
      <c r="Y57" s="17">
        <v>0</v>
      </c>
      <c r="Z57" s="17">
        <v>16135000</v>
      </c>
      <c r="AA57" s="17">
        <v>48890298</v>
      </c>
      <c r="AB57" s="17">
        <v>73536485</v>
      </c>
      <c r="AC57" s="17">
        <v>122426784</v>
      </c>
      <c r="AD57" s="29">
        <f t="shared" si="2"/>
        <v>11338457835</v>
      </c>
      <c r="AE57" s="29">
        <f t="shared" si="2"/>
        <v>7184928806</v>
      </c>
      <c r="AF57" s="29">
        <f t="shared" si="2"/>
        <v>18523386642</v>
      </c>
      <c r="AG57" s="29">
        <f t="shared" si="1"/>
        <v>0</v>
      </c>
      <c r="AH57" s="29">
        <f t="shared" si="1"/>
        <v>1</v>
      </c>
      <c r="AI57" s="29">
        <f t="shared" si="1"/>
        <v>0</v>
      </c>
    </row>
    <row r="58" spans="1:35" s="14" customFormat="1" ht="19.350000000000001" customHeight="1">
      <c r="A58" s="34" t="s">
        <v>80</v>
      </c>
      <c r="B58" s="2" t="s">
        <v>82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69</v>
      </c>
      <c r="C59" s="13">
        <v>297155190</v>
      </c>
      <c r="D59" s="13">
        <v>165179915</v>
      </c>
      <c r="E59" s="13">
        <v>462335105</v>
      </c>
      <c r="F59" s="13">
        <v>297155190</v>
      </c>
      <c r="G59" s="13">
        <v>165179915</v>
      </c>
      <c r="H59" s="13">
        <v>462335105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297155190</v>
      </c>
      <c r="AE59" s="29">
        <f t="shared" si="2"/>
        <v>165179915</v>
      </c>
      <c r="AF59" s="29">
        <f t="shared" si="2"/>
        <v>462335105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83</v>
      </c>
      <c r="C60" s="13">
        <v>1712689461</v>
      </c>
      <c r="D60" s="13">
        <v>5614505891</v>
      </c>
      <c r="E60" s="13">
        <v>7327195352</v>
      </c>
      <c r="F60" s="13">
        <v>1712689461</v>
      </c>
      <c r="G60" s="13">
        <v>5614505891</v>
      </c>
      <c r="H60" s="13">
        <v>7327195352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1712689461</v>
      </c>
      <c r="AE60" s="29">
        <f t="shared" si="2"/>
        <v>5614505891</v>
      </c>
      <c r="AF60" s="29">
        <f t="shared" si="2"/>
        <v>7327195352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64</v>
      </c>
      <c r="B61" s="16"/>
      <c r="C61" s="17">
        <v>2009844650</v>
      </c>
      <c r="D61" s="17">
        <v>5779685806</v>
      </c>
      <c r="E61" s="17">
        <v>7789530457</v>
      </c>
      <c r="F61" s="17">
        <v>2009844650</v>
      </c>
      <c r="G61" s="17">
        <v>5779685806</v>
      </c>
      <c r="H61" s="17">
        <v>7789530457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2009844650</v>
      </c>
      <c r="AE61" s="29">
        <f t="shared" si="2"/>
        <v>5779685806</v>
      </c>
      <c r="AF61" s="29">
        <f t="shared" si="2"/>
        <v>7789530457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77</v>
      </c>
      <c r="B62" s="2" t="s">
        <v>82</v>
      </c>
      <c r="C62" s="13">
        <v>159564895</v>
      </c>
      <c r="D62" s="13">
        <v>135005452</v>
      </c>
      <c r="E62" s="13">
        <v>294570347</v>
      </c>
      <c r="F62" s="13">
        <v>158842765</v>
      </c>
      <c r="G62" s="13">
        <v>134286400</v>
      </c>
      <c r="H62" s="13">
        <v>293129165</v>
      </c>
      <c r="I62" s="13">
        <v>722130</v>
      </c>
      <c r="J62" s="13">
        <v>719052</v>
      </c>
      <c r="K62" s="13">
        <v>1441182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159564895</v>
      </c>
      <c r="AE62" s="29">
        <f t="shared" si="2"/>
        <v>135005452</v>
      </c>
      <c r="AF62" s="29">
        <f t="shared" si="2"/>
        <v>294570347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69</v>
      </c>
      <c r="C63" s="13">
        <v>110613602</v>
      </c>
      <c r="D63" s="13">
        <v>117398808</v>
      </c>
      <c r="E63" s="13">
        <v>228012410</v>
      </c>
      <c r="F63" s="13">
        <v>109718867</v>
      </c>
      <c r="G63" s="13">
        <v>117398808</v>
      </c>
      <c r="H63" s="13">
        <v>227117675</v>
      </c>
      <c r="I63" s="13">
        <v>894735</v>
      </c>
      <c r="J63" s="13">
        <v>0</v>
      </c>
      <c r="K63" s="13">
        <v>894735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110613602</v>
      </c>
      <c r="AE63" s="29">
        <f t="shared" si="2"/>
        <v>117398808</v>
      </c>
      <c r="AF63" s="29">
        <f t="shared" si="2"/>
        <v>228012410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83</v>
      </c>
      <c r="C64" s="13">
        <v>1314555612</v>
      </c>
      <c r="D64" s="13">
        <v>649133941</v>
      </c>
      <c r="E64" s="13">
        <v>1963689553</v>
      </c>
      <c r="F64" s="13">
        <v>1286374713</v>
      </c>
      <c r="G64" s="13">
        <v>556881736</v>
      </c>
      <c r="H64" s="13">
        <v>1843256449</v>
      </c>
      <c r="I64" s="13">
        <v>28180899</v>
      </c>
      <c r="J64" s="13">
        <v>92252205</v>
      </c>
      <c r="K64" s="13">
        <v>120433104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1314555612</v>
      </c>
      <c r="AE64" s="29">
        <f t="shared" si="2"/>
        <v>649133941</v>
      </c>
      <c r="AF64" s="29">
        <f t="shared" si="2"/>
        <v>1963689553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64</v>
      </c>
      <c r="B65" s="16"/>
      <c r="C65" s="17">
        <v>1584734109</v>
      </c>
      <c r="D65" s="17">
        <v>901538201</v>
      </c>
      <c r="E65" s="17">
        <v>2486272311</v>
      </c>
      <c r="F65" s="17">
        <v>1554936345</v>
      </c>
      <c r="G65" s="17">
        <v>808566944</v>
      </c>
      <c r="H65" s="17">
        <v>2363503290</v>
      </c>
      <c r="I65" s="17">
        <v>29797764</v>
      </c>
      <c r="J65" s="17">
        <v>92971257</v>
      </c>
      <c r="K65" s="17">
        <v>122769021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1584734109</v>
      </c>
      <c r="AE65" s="29">
        <f t="shared" si="2"/>
        <v>901538201</v>
      </c>
      <c r="AF65" s="29">
        <f t="shared" si="2"/>
        <v>2486272311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78</v>
      </c>
      <c r="B66" s="2" t="s">
        <v>82</v>
      </c>
      <c r="C66" s="13">
        <v>488031</v>
      </c>
      <c r="D66" s="13">
        <v>1282039</v>
      </c>
      <c r="E66" s="13">
        <v>1770070</v>
      </c>
      <c r="F66" s="13">
        <v>488031</v>
      </c>
      <c r="G66" s="13">
        <v>1282039</v>
      </c>
      <c r="H66" s="13">
        <v>1770070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488031</v>
      </c>
      <c r="AE66" s="29">
        <f t="shared" si="2"/>
        <v>1282039</v>
      </c>
      <c r="AF66" s="29">
        <f t="shared" si="2"/>
        <v>1770070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69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83</v>
      </c>
      <c r="C68" s="13">
        <v>184567200</v>
      </c>
      <c r="D68" s="13">
        <v>253492957</v>
      </c>
      <c r="E68" s="13">
        <v>438060157</v>
      </c>
      <c r="F68" s="13">
        <v>184567200</v>
      </c>
      <c r="G68" s="13">
        <v>253492957</v>
      </c>
      <c r="H68" s="13">
        <v>438060157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184567200</v>
      </c>
      <c r="AE68" s="29">
        <f t="shared" si="2"/>
        <v>253492957</v>
      </c>
      <c r="AF68" s="29">
        <f t="shared" si="2"/>
        <v>438060157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64</v>
      </c>
      <c r="B69" s="16"/>
      <c r="C69" s="17">
        <v>185055231</v>
      </c>
      <c r="D69" s="17">
        <v>254774996</v>
      </c>
      <c r="E69" s="17">
        <v>439830227</v>
      </c>
      <c r="F69" s="17">
        <v>185055231</v>
      </c>
      <c r="G69" s="17">
        <v>254774996</v>
      </c>
      <c r="H69" s="17">
        <v>439830227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185055231</v>
      </c>
      <c r="AE69" s="29">
        <f t="shared" si="2"/>
        <v>254774996</v>
      </c>
      <c r="AF69" s="29">
        <f t="shared" si="2"/>
        <v>439830227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79</v>
      </c>
      <c r="B70" s="2" t="s">
        <v>82</v>
      </c>
      <c r="C70" s="13">
        <v>12296438</v>
      </c>
      <c r="D70" s="13">
        <v>4818418</v>
      </c>
      <c r="E70" s="13">
        <v>17114856</v>
      </c>
      <c r="F70" s="13">
        <v>12296438</v>
      </c>
      <c r="G70" s="13">
        <v>4776306</v>
      </c>
      <c r="H70" s="13">
        <v>17072744</v>
      </c>
      <c r="I70" s="13">
        <v>0</v>
      </c>
      <c r="J70" s="13">
        <v>0</v>
      </c>
      <c r="K70" s="13">
        <v>0</v>
      </c>
      <c r="L70" s="13">
        <v>0</v>
      </c>
      <c r="M70" s="13">
        <v>42112</v>
      </c>
      <c r="N70" s="13">
        <v>42112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12296438</v>
      </c>
      <c r="AE70" s="29">
        <f t="shared" si="2"/>
        <v>4818418</v>
      </c>
      <c r="AF70" s="29">
        <f t="shared" si="2"/>
        <v>17114856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69</v>
      </c>
      <c r="C71" s="13">
        <v>2474500</v>
      </c>
      <c r="D71" s="13">
        <v>202722091</v>
      </c>
      <c r="E71" s="13">
        <v>205196591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2474500</v>
      </c>
      <c r="V71" s="13">
        <v>202722091</v>
      </c>
      <c r="W71" s="13">
        <v>205196591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2474500</v>
      </c>
      <c r="AE71" s="29">
        <f t="shared" si="2"/>
        <v>202722091</v>
      </c>
      <c r="AF71" s="29">
        <f t="shared" si="2"/>
        <v>205196591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83</v>
      </c>
      <c r="C72" s="13">
        <v>205636214</v>
      </c>
      <c r="D72" s="13">
        <v>170020890</v>
      </c>
      <c r="E72" s="13">
        <v>375657104</v>
      </c>
      <c r="F72" s="13">
        <v>204918620</v>
      </c>
      <c r="G72" s="13">
        <v>162733970</v>
      </c>
      <c r="H72" s="13">
        <v>367652590</v>
      </c>
      <c r="I72" s="13">
        <v>717594</v>
      </c>
      <c r="J72" s="13">
        <v>0</v>
      </c>
      <c r="K72" s="13">
        <v>717594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7286920</v>
      </c>
      <c r="T72" s="13">
        <v>7286920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205636214</v>
      </c>
      <c r="AE72" s="29">
        <f t="shared" si="2"/>
        <v>170020890</v>
      </c>
      <c r="AF72" s="29">
        <f t="shared" si="2"/>
        <v>375657104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64</v>
      </c>
      <c r="B73" s="16"/>
      <c r="C73" s="17">
        <v>220407152</v>
      </c>
      <c r="D73" s="17">
        <v>377561400</v>
      </c>
      <c r="E73" s="17">
        <v>597968552</v>
      </c>
      <c r="F73" s="17">
        <v>217215058</v>
      </c>
      <c r="G73" s="17">
        <v>167510276</v>
      </c>
      <c r="H73" s="17">
        <v>384725334</v>
      </c>
      <c r="I73" s="17">
        <v>717594</v>
      </c>
      <c r="J73" s="17">
        <v>0</v>
      </c>
      <c r="K73" s="17">
        <v>717594</v>
      </c>
      <c r="L73" s="17">
        <v>0</v>
      </c>
      <c r="M73" s="17">
        <v>42112</v>
      </c>
      <c r="N73" s="17">
        <v>42112</v>
      </c>
      <c r="O73" s="17">
        <v>0</v>
      </c>
      <c r="P73" s="17">
        <v>0</v>
      </c>
      <c r="Q73" s="17">
        <v>0</v>
      </c>
      <c r="R73" s="17">
        <v>0</v>
      </c>
      <c r="S73" s="17">
        <v>7286920</v>
      </c>
      <c r="T73" s="17">
        <v>7286920</v>
      </c>
      <c r="U73" s="17">
        <v>2474500</v>
      </c>
      <c r="V73" s="17">
        <v>202722091</v>
      </c>
      <c r="W73" s="17">
        <v>205196591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220407152</v>
      </c>
      <c r="AE73" s="29">
        <f t="shared" si="2"/>
        <v>377561399</v>
      </c>
      <c r="AF73" s="29">
        <f t="shared" si="2"/>
        <v>597968551</v>
      </c>
      <c r="AG73" s="29">
        <f t="shared" si="3"/>
        <v>0</v>
      </c>
      <c r="AH73" s="29">
        <f t="shared" si="3"/>
        <v>1</v>
      </c>
      <c r="AI73" s="29">
        <f t="shared" si="3"/>
        <v>1</v>
      </c>
    </row>
    <row r="74" spans="1:35" s="14" customFormat="1" ht="19.350000000000001" customHeight="1">
      <c r="A74" s="34" t="s">
        <v>100</v>
      </c>
      <c r="B74" s="2" t="s">
        <v>82</v>
      </c>
      <c r="C74" s="13">
        <v>0</v>
      </c>
      <c r="D74" s="13">
        <v>82111730</v>
      </c>
      <c r="E74" s="13">
        <v>82111730</v>
      </c>
      <c r="F74" s="13">
        <v>0</v>
      </c>
      <c r="G74" s="13">
        <v>82111730</v>
      </c>
      <c r="H74" s="13">
        <v>82111730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82111730</v>
      </c>
      <c r="AF74" s="29">
        <f t="shared" si="2"/>
        <v>82111730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69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83</v>
      </c>
      <c r="C76" s="13">
        <v>1772672</v>
      </c>
      <c r="D76" s="13">
        <v>16759664</v>
      </c>
      <c r="E76" s="13">
        <v>18532336</v>
      </c>
      <c r="F76" s="13">
        <v>1772672</v>
      </c>
      <c r="G76" s="13">
        <v>16759664</v>
      </c>
      <c r="H76" s="13">
        <v>18532336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1772672</v>
      </c>
      <c r="AE76" s="29">
        <f t="shared" si="2"/>
        <v>16759664</v>
      </c>
      <c r="AF76" s="29">
        <f t="shared" si="2"/>
        <v>18532336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64</v>
      </c>
      <c r="B77" s="16"/>
      <c r="C77" s="17">
        <v>1772672</v>
      </c>
      <c r="D77" s="17">
        <v>98871394</v>
      </c>
      <c r="E77" s="17">
        <v>100644066</v>
      </c>
      <c r="F77" s="17">
        <v>1772672</v>
      </c>
      <c r="G77" s="17">
        <v>98871394</v>
      </c>
      <c r="H77" s="17">
        <v>100644066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1772672</v>
      </c>
      <c r="AE77" s="29">
        <f t="shared" si="2"/>
        <v>98871394</v>
      </c>
      <c r="AF77" s="29">
        <f t="shared" si="2"/>
        <v>100644066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99</v>
      </c>
      <c r="B78" s="2" t="s">
        <v>82</v>
      </c>
      <c r="C78" s="13">
        <v>0</v>
      </c>
      <c r="D78" s="13">
        <v>529464</v>
      </c>
      <c r="E78" s="13">
        <v>529464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529464</v>
      </c>
      <c r="Q78" s="13">
        <v>529464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529464</v>
      </c>
      <c r="AF78" s="29">
        <f t="shared" si="2"/>
        <v>529464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69</v>
      </c>
      <c r="C79" s="13">
        <v>299335</v>
      </c>
      <c r="D79" s="13">
        <v>36061286</v>
      </c>
      <c r="E79" s="13">
        <v>36360621</v>
      </c>
      <c r="F79" s="13">
        <v>257382</v>
      </c>
      <c r="G79" s="13">
        <v>21538501</v>
      </c>
      <c r="H79" s="13">
        <v>21795883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41953</v>
      </c>
      <c r="P79" s="13">
        <v>14522785</v>
      </c>
      <c r="Q79" s="13">
        <v>14564738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299335</v>
      </c>
      <c r="AE79" s="29">
        <f t="shared" si="2"/>
        <v>36061286</v>
      </c>
      <c r="AF79" s="29">
        <f t="shared" si="2"/>
        <v>36360621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83</v>
      </c>
      <c r="C80" s="13">
        <v>12662851</v>
      </c>
      <c r="D80" s="13">
        <v>28459348</v>
      </c>
      <c r="E80" s="13">
        <v>41122199</v>
      </c>
      <c r="F80" s="13">
        <v>12662851</v>
      </c>
      <c r="G80" s="13">
        <v>28459348</v>
      </c>
      <c r="H80" s="13">
        <v>41122199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12662851</v>
      </c>
      <c r="AE80" s="29">
        <f t="shared" si="2"/>
        <v>28459348</v>
      </c>
      <c r="AF80" s="29">
        <f t="shared" si="2"/>
        <v>41122199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64</v>
      </c>
      <c r="B81" s="16"/>
      <c r="C81" s="17">
        <v>12962186</v>
      </c>
      <c r="D81" s="17">
        <v>65050098</v>
      </c>
      <c r="E81" s="17">
        <v>78012284</v>
      </c>
      <c r="F81" s="17">
        <v>12920233</v>
      </c>
      <c r="G81" s="17">
        <v>49997849</v>
      </c>
      <c r="H81" s="17">
        <v>62918082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41953</v>
      </c>
      <c r="P81" s="17">
        <v>15052249</v>
      </c>
      <c r="Q81" s="17">
        <v>15094202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12962186</v>
      </c>
      <c r="AE81" s="29">
        <f t="shared" si="2"/>
        <v>65050098</v>
      </c>
      <c r="AF81" s="29">
        <f t="shared" si="2"/>
        <v>78012284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101</v>
      </c>
      <c r="B82" s="2" t="s">
        <v>82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69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83</v>
      </c>
      <c r="C84" s="13">
        <v>110830293</v>
      </c>
      <c r="D84" s="13">
        <v>80495577</v>
      </c>
      <c r="E84" s="13">
        <v>191325870</v>
      </c>
      <c r="F84" s="13">
        <v>110830293</v>
      </c>
      <c r="G84" s="13">
        <v>80495577</v>
      </c>
      <c r="H84" s="13">
        <v>191325870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110830293</v>
      </c>
      <c r="AE84" s="29">
        <f t="shared" si="2"/>
        <v>80495577</v>
      </c>
      <c r="AF84" s="29">
        <f t="shared" si="2"/>
        <v>191325870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64</v>
      </c>
      <c r="B85" s="16"/>
      <c r="C85" s="17">
        <v>110830293</v>
      </c>
      <c r="D85" s="17">
        <v>80495577</v>
      </c>
      <c r="E85" s="17">
        <v>191325870</v>
      </c>
      <c r="F85" s="17">
        <v>110830293</v>
      </c>
      <c r="G85" s="17">
        <v>80495577</v>
      </c>
      <c r="H85" s="17">
        <v>191325870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110830293</v>
      </c>
      <c r="AE85" s="29">
        <f t="shared" si="2"/>
        <v>80495577</v>
      </c>
      <c r="AF85" s="29">
        <f t="shared" si="2"/>
        <v>191325870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102</v>
      </c>
      <c r="B86" s="2" t="s">
        <v>82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69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83</v>
      </c>
      <c r="C88" s="13">
        <v>44276441</v>
      </c>
      <c r="D88" s="13">
        <v>14432854</v>
      </c>
      <c r="E88" s="13">
        <v>58709295</v>
      </c>
      <c r="F88" s="13">
        <v>44276441</v>
      </c>
      <c r="G88" s="13">
        <v>14432854</v>
      </c>
      <c r="H88" s="13">
        <v>58709295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44276441</v>
      </c>
      <c r="AE88" s="29">
        <f t="shared" si="4"/>
        <v>14432854</v>
      </c>
      <c r="AF88" s="29">
        <f t="shared" si="4"/>
        <v>58709295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64</v>
      </c>
      <c r="B89" s="16"/>
      <c r="C89" s="17">
        <v>44276441</v>
      </c>
      <c r="D89" s="17">
        <v>14432854</v>
      </c>
      <c r="E89" s="17">
        <v>58709295</v>
      </c>
      <c r="F89" s="17">
        <v>44276441</v>
      </c>
      <c r="G89" s="17">
        <v>14432854</v>
      </c>
      <c r="H89" s="17">
        <v>58709295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44276441</v>
      </c>
      <c r="AE89" s="29">
        <f t="shared" si="4"/>
        <v>14432854</v>
      </c>
      <c r="AF89" s="29">
        <f t="shared" si="4"/>
        <v>58709295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108</v>
      </c>
      <c r="B90" s="2" t="s">
        <v>82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69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83</v>
      </c>
      <c r="C92" s="13">
        <v>6105047</v>
      </c>
      <c r="D92" s="13">
        <v>8337743</v>
      </c>
      <c r="E92" s="13">
        <v>14442790</v>
      </c>
      <c r="F92" s="13">
        <v>6105047</v>
      </c>
      <c r="G92" s="13">
        <v>8337743</v>
      </c>
      <c r="H92" s="13">
        <v>14442790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6105047</v>
      </c>
      <c r="AE92" s="29">
        <f t="shared" si="4"/>
        <v>8337743</v>
      </c>
      <c r="AF92" s="29">
        <f t="shared" si="4"/>
        <v>14442790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64</v>
      </c>
      <c r="B93" s="16"/>
      <c r="C93" s="17">
        <v>6105047</v>
      </c>
      <c r="D93" s="17">
        <v>8337743</v>
      </c>
      <c r="E93" s="17">
        <v>14442790</v>
      </c>
      <c r="F93" s="17">
        <v>6105047</v>
      </c>
      <c r="G93" s="17">
        <v>8337743</v>
      </c>
      <c r="H93" s="17">
        <v>14442790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6105047</v>
      </c>
      <c r="AE93" s="29">
        <f t="shared" si="4"/>
        <v>8337743</v>
      </c>
      <c r="AF93" s="29">
        <f t="shared" si="4"/>
        <v>14442790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103</v>
      </c>
      <c r="B94" s="2" t="s">
        <v>82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69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83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64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89</v>
      </c>
      <c r="B98" s="2" t="s">
        <v>82</v>
      </c>
      <c r="C98" s="13">
        <v>2588051</v>
      </c>
      <c r="D98" s="13">
        <v>627763</v>
      </c>
      <c r="E98" s="13">
        <v>3215814</v>
      </c>
      <c r="F98" s="13">
        <v>2588051</v>
      </c>
      <c r="G98" s="13">
        <v>627763</v>
      </c>
      <c r="H98" s="13">
        <v>3215814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2588051</v>
      </c>
      <c r="AE98" s="29">
        <f t="shared" si="4"/>
        <v>627763</v>
      </c>
      <c r="AF98" s="29">
        <f t="shared" si="4"/>
        <v>3215814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111</v>
      </c>
      <c r="B99" s="1" t="s">
        <v>69</v>
      </c>
      <c r="C99" s="13">
        <v>24302850</v>
      </c>
      <c r="D99" s="13">
        <v>280543</v>
      </c>
      <c r="E99" s="13">
        <v>24583393</v>
      </c>
      <c r="F99" s="13">
        <v>0</v>
      </c>
      <c r="G99" s="13">
        <v>280543</v>
      </c>
      <c r="H99" s="13">
        <v>280543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24302850</v>
      </c>
      <c r="V99" s="13">
        <v>0</v>
      </c>
      <c r="W99" s="13">
        <v>24302850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24302850</v>
      </c>
      <c r="AE99" s="29">
        <f t="shared" si="4"/>
        <v>280543</v>
      </c>
      <c r="AF99" s="29">
        <f t="shared" si="4"/>
        <v>24583393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83</v>
      </c>
      <c r="C100" s="13">
        <v>125421292</v>
      </c>
      <c r="D100" s="13">
        <v>119130878</v>
      </c>
      <c r="E100" s="13">
        <v>244552170</v>
      </c>
      <c r="F100" s="13">
        <v>123741758</v>
      </c>
      <c r="G100" s="13">
        <v>119130878</v>
      </c>
      <c r="H100" s="13">
        <v>242872636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1679534</v>
      </c>
      <c r="V100" s="13">
        <v>0</v>
      </c>
      <c r="W100" s="13">
        <v>1679534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125421292</v>
      </c>
      <c r="AE100" s="29">
        <f t="shared" si="4"/>
        <v>119130878</v>
      </c>
      <c r="AF100" s="29">
        <f t="shared" si="4"/>
        <v>244552170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64</v>
      </c>
      <c r="B101" s="16"/>
      <c r="C101" s="17">
        <v>152312193</v>
      </c>
      <c r="D101" s="17">
        <v>120039184</v>
      </c>
      <c r="E101" s="17">
        <v>272351377</v>
      </c>
      <c r="F101" s="17">
        <v>126329809</v>
      </c>
      <c r="G101" s="17">
        <v>120039184</v>
      </c>
      <c r="H101" s="17">
        <v>246368993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25982384</v>
      </c>
      <c r="V101" s="17">
        <v>0</v>
      </c>
      <c r="W101" s="17">
        <v>25982384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152312193</v>
      </c>
      <c r="AE101" s="29">
        <f t="shared" si="4"/>
        <v>120039184</v>
      </c>
      <c r="AF101" s="29">
        <f t="shared" si="4"/>
        <v>272351377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104</v>
      </c>
      <c r="B102" s="2" t="s">
        <v>82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69</v>
      </c>
      <c r="C103" s="13">
        <v>0</v>
      </c>
      <c r="D103" s="13">
        <v>22037730</v>
      </c>
      <c r="E103" s="13">
        <v>22037730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22037730</v>
      </c>
      <c r="W103" s="13">
        <v>22037730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22037730</v>
      </c>
      <c r="AF103" s="29">
        <f t="shared" si="4"/>
        <v>22037730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83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64</v>
      </c>
      <c r="B105" s="16"/>
      <c r="C105" s="17">
        <v>0</v>
      </c>
      <c r="D105" s="17">
        <v>22037730</v>
      </c>
      <c r="E105" s="17">
        <v>22037730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22037730</v>
      </c>
      <c r="W105" s="17">
        <v>22037730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22037730</v>
      </c>
      <c r="AF105" s="29">
        <f t="shared" si="4"/>
        <v>22037730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105</v>
      </c>
      <c r="B106" s="2" t="s">
        <v>82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69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83</v>
      </c>
      <c r="C108" s="13">
        <v>8608914</v>
      </c>
      <c r="D108" s="13">
        <v>0</v>
      </c>
      <c r="E108" s="13">
        <v>8608914</v>
      </c>
      <c r="F108" s="13">
        <v>2314409</v>
      </c>
      <c r="G108" s="13">
        <v>0</v>
      </c>
      <c r="H108" s="13">
        <v>2314409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6294505</v>
      </c>
      <c r="V108" s="13">
        <v>0</v>
      </c>
      <c r="W108" s="13">
        <v>6294505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8608914</v>
      </c>
      <c r="AE108" s="29">
        <f t="shared" si="4"/>
        <v>0</v>
      </c>
      <c r="AF108" s="29">
        <f t="shared" si="4"/>
        <v>8608914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64</v>
      </c>
      <c r="B109" s="16"/>
      <c r="C109" s="17">
        <v>8608914</v>
      </c>
      <c r="D109" s="17">
        <v>0</v>
      </c>
      <c r="E109" s="17">
        <v>8608914</v>
      </c>
      <c r="F109" s="17">
        <v>2314409</v>
      </c>
      <c r="G109" s="17">
        <v>0</v>
      </c>
      <c r="H109" s="17">
        <v>2314409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6294505</v>
      </c>
      <c r="V109" s="17">
        <v>0</v>
      </c>
      <c r="W109" s="17">
        <v>6294505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8608914</v>
      </c>
      <c r="AE109" s="29">
        <f t="shared" si="4"/>
        <v>0</v>
      </c>
      <c r="AF109" s="29">
        <f t="shared" si="4"/>
        <v>8608914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106</v>
      </c>
      <c r="B110" s="2" t="s">
        <v>82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69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83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64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107</v>
      </c>
      <c r="B114" s="2" t="s">
        <v>82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69</v>
      </c>
      <c r="C115" s="13">
        <v>38298350</v>
      </c>
      <c r="D115" s="13">
        <v>20353125</v>
      </c>
      <c r="E115" s="13">
        <v>58651475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38298350</v>
      </c>
      <c r="V115" s="13">
        <v>20353125</v>
      </c>
      <c r="W115" s="13">
        <v>58651475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38298350</v>
      </c>
      <c r="AE115" s="29">
        <f t="shared" si="4"/>
        <v>20353125</v>
      </c>
      <c r="AF115" s="29">
        <f t="shared" si="4"/>
        <v>58651475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83</v>
      </c>
      <c r="C116" s="13">
        <v>25278812</v>
      </c>
      <c r="D116" s="13">
        <v>24791682</v>
      </c>
      <c r="E116" s="13">
        <v>50070497</v>
      </c>
      <c r="F116" s="13">
        <v>19238978</v>
      </c>
      <c r="G116" s="13">
        <v>24791682</v>
      </c>
      <c r="H116" s="13">
        <v>44030660</v>
      </c>
      <c r="I116" s="13">
        <v>6039837</v>
      </c>
      <c r="J116" s="13">
        <v>0</v>
      </c>
      <c r="K116" s="13">
        <v>6039837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25278815</v>
      </c>
      <c r="AE116" s="29">
        <f t="shared" si="4"/>
        <v>24791682</v>
      </c>
      <c r="AF116" s="29">
        <f t="shared" si="4"/>
        <v>50070497</v>
      </c>
      <c r="AG116" s="29">
        <f t="shared" si="3"/>
        <v>-3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64</v>
      </c>
      <c r="B117" s="16"/>
      <c r="C117" s="17">
        <v>63577165</v>
      </c>
      <c r="D117" s="17">
        <v>45144807</v>
      </c>
      <c r="E117" s="17">
        <v>108721972</v>
      </c>
      <c r="F117" s="17">
        <v>19238978</v>
      </c>
      <c r="G117" s="17">
        <v>24791682</v>
      </c>
      <c r="H117" s="17">
        <v>44030660</v>
      </c>
      <c r="I117" s="17">
        <v>6039837</v>
      </c>
      <c r="J117" s="17">
        <v>0</v>
      </c>
      <c r="K117" s="17">
        <v>6039837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38298350</v>
      </c>
      <c r="V117" s="17">
        <v>20353125</v>
      </c>
      <c r="W117" s="17">
        <v>58651475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63577165</v>
      </c>
      <c r="AE117" s="29">
        <f t="shared" si="4"/>
        <v>45144807</v>
      </c>
      <c r="AF117" s="29">
        <f t="shared" si="4"/>
        <v>108721972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93</v>
      </c>
      <c r="B118" s="2" t="s">
        <v>82</v>
      </c>
      <c r="C118" s="13">
        <v>29046000</v>
      </c>
      <c r="D118" s="13">
        <v>0</v>
      </c>
      <c r="E118" s="13">
        <v>29046000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29046000</v>
      </c>
      <c r="V118" s="13">
        <v>0</v>
      </c>
      <c r="W118" s="13">
        <v>29046000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29046000</v>
      </c>
      <c r="AE118" s="29">
        <f t="shared" si="4"/>
        <v>0</v>
      </c>
      <c r="AF118" s="29">
        <f t="shared" si="4"/>
        <v>29046000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69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0</v>
      </c>
      <c r="AE119" s="29">
        <f t="shared" si="4"/>
        <v>0</v>
      </c>
      <c r="AF119" s="29">
        <f t="shared" si="4"/>
        <v>0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83</v>
      </c>
      <c r="C120" s="13">
        <v>874392</v>
      </c>
      <c r="D120" s="13">
        <v>0</v>
      </c>
      <c r="E120" s="13">
        <v>874392</v>
      </c>
      <c r="F120" s="13">
        <v>874392</v>
      </c>
      <c r="G120" s="13">
        <v>0</v>
      </c>
      <c r="H120" s="13">
        <v>874392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874392</v>
      </c>
      <c r="AE120" s="29">
        <f t="shared" si="4"/>
        <v>0</v>
      </c>
      <c r="AF120" s="29">
        <f t="shared" si="4"/>
        <v>874392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64</v>
      </c>
      <c r="B121" s="16"/>
      <c r="C121" s="17">
        <v>29920392</v>
      </c>
      <c r="D121" s="17">
        <v>0</v>
      </c>
      <c r="E121" s="17">
        <v>29920392</v>
      </c>
      <c r="F121" s="17">
        <v>874392</v>
      </c>
      <c r="G121" s="17">
        <v>0</v>
      </c>
      <c r="H121" s="17">
        <v>874392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29046000</v>
      </c>
      <c r="V121" s="17">
        <v>0</v>
      </c>
      <c r="W121" s="17">
        <v>29046000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29920392</v>
      </c>
      <c r="AE121" s="29">
        <f t="shared" si="4"/>
        <v>0</v>
      </c>
      <c r="AF121" s="29">
        <f t="shared" si="4"/>
        <v>29920392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81</v>
      </c>
      <c r="B122" s="20"/>
      <c r="C122" s="21">
        <f>C123+C124+C125</f>
        <v>59459880422</v>
      </c>
      <c r="D122" s="21">
        <f t="shared" ref="D122:AC122" si="5">D123+D124+D125</f>
        <v>58120211516</v>
      </c>
      <c r="E122" s="28">
        <f t="shared" si="5"/>
        <v>117580091943</v>
      </c>
      <c r="F122" s="21">
        <f t="shared" si="5"/>
        <v>29244779088</v>
      </c>
      <c r="G122" s="21">
        <f t="shared" si="5"/>
        <v>28907042011</v>
      </c>
      <c r="H122" s="21">
        <f t="shared" si="5"/>
        <v>58151821100</v>
      </c>
      <c r="I122" s="21">
        <f t="shared" si="5"/>
        <v>12576099020</v>
      </c>
      <c r="J122" s="21">
        <f t="shared" si="5"/>
        <v>13694787566</v>
      </c>
      <c r="K122" s="21">
        <f t="shared" si="5"/>
        <v>26270886585</v>
      </c>
      <c r="L122" s="21">
        <f t="shared" si="5"/>
        <v>25818046</v>
      </c>
      <c r="M122" s="21">
        <f t="shared" si="5"/>
        <v>25582834</v>
      </c>
      <c r="N122" s="21">
        <f t="shared" si="5"/>
        <v>51400879</v>
      </c>
      <c r="O122" s="21">
        <f t="shared" si="5"/>
        <v>428837867</v>
      </c>
      <c r="P122" s="21">
        <f t="shared" si="5"/>
        <v>232009555</v>
      </c>
      <c r="Q122" s="21">
        <f t="shared" si="5"/>
        <v>660847422</v>
      </c>
      <c r="R122" s="21">
        <f t="shared" si="5"/>
        <v>413930</v>
      </c>
      <c r="S122" s="21">
        <f t="shared" si="5"/>
        <v>10038675</v>
      </c>
      <c r="T122" s="21">
        <f t="shared" si="5"/>
        <v>10452605</v>
      </c>
      <c r="U122" s="21">
        <f t="shared" si="5"/>
        <v>6223106806</v>
      </c>
      <c r="V122" s="21">
        <f t="shared" si="5"/>
        <v>2917552404</v>
      </c>
      <c r="W122" s="21">
        <f t="shared" si="5"/>
        <v>9140659211</v>
      </c>
      <c r="X122" s="21">
        <f t="shared" si="5"/>
        <v>386812005</v>
      </c>
      <c r="Y122" s="21">
        <f t="shared" si="5"/>
        <v>373174773</v>
      </c>
      <c r="Z122" s="21">
        <f t="shared" si="5"/>
        <v>759986778</v>
      </c>
      <c r="AA122" s="21">
        <f t="shared" si="5"/>
        <v>10574013657</v>
      </c>
      <c r="AB122" s="21">
        <f t="shared" si="5"/>
        <v>11960023699</v>
      </c>
      <c r="AC122" s="21">
        <f t="shared" si="5"/>
        <v>22534037357</v>
      </c>
      <c r="AD122" s="29">
        <f t="shared" si="4"/>
        <v>59459880419</v>
      </c>
      <c r="AE122" s="29">
        <f t="shared" si="4"/>
        <v>58120211517</v>
      </c>
      <c r="AF122" s="29">
        <f t="shared" si="4"/>
        <v>117580091937</v>
      </c>
      <c r="AG122" s="29">
        <f t="shared" si="3"/>
        <v>3</v>
      </c>
      <c r="AH122" s="29">
        <f t="shared" si="3"/>
        <v>-1</v>
      </c>
      <c r="AI122" s="29">
        <f t="shared" si="3"/>
        <v>6</v>
      </c>
    </row>
    <row r="123" spans="1:35" s="14" customFormat="1" ht="19.350000000000001" customHeight="1">
      <c r="A123" s="48" t="s">
        <v>64</v>
      </c>
      <c r="B123" s="22" t="s">
        <v>82</v>
      </c>
      <c r="C123" s="23">
        <f>C6+C10+C14+C18+C22+C26+C30+C34+C38+C42+C46+C50+C54+C58+C62+C66+C70+C74+C78+C82+C86+C90+C94+C98+C102+C106+C110+C114+C118</f>
        <v>12401835062</v>
      </c>
      <c r="D123" s="23">
        <f t="shared" ref="D123:AC123" si="6">D6+D10+D14+D18+D22+D26+D30+D34+D38+D42+D46+D50+D54+D58+D62+D66+D70+D74+D78+D82+D86+D90+D94+D98+D102+D106+D110+D114+D118</f>
        <v>12620191397</v>
      </c>
      <c r="E123" s="23">
        <f t="shared" si="6"/>
        <v>25022026459</v>
      </c>
      <c r="F123" s="23">
        <f t="shared" si="6"/>
        <v>5828293750</v>
      </c>
      <c r="G123" s="23">
        <f t="shared" si="6"/>
        <v>5322300652</v>
      </c>
      <c r="H123" s="23">
        <f t="shared" si="6"/>
        <v>11150594402</v>
      </c>
      <c r="I123" s="23">
        <f t="shared" si="6"/>
        <v>565681706</v>
      </c>
      <c r="J123" s="23">
        <f t="shared" si="6"/>
        <v>667040742</v>
      </c>
      <c r="K123" s="23">
        <f t="shared" si="6"/>
        <v>1232722447</v>
      </c>
      <c r="L123" s="23">
        <f t="shared" si="6"/>
        <v>23740237</v>
      </c>
      <c r="M123" s="23">
        <f t="shared" si="6"/>
        <v>24197214</v>
      </c>
      <c r="N123" s="23">
        <f t="shared" si="6"/>
        <v>47937450</v>
      </c>
      <c r="O123" s="23">
        <f t="shared" si="6"/>
        <v>168929791</v>
      </c>
      <c r="P123" s="23">
        <f t="shared" si="6"/>
        <v>148008138</v>
      </c>
      <c r="Q123" s="23">
        <f t="shared" si="6"/>
        <v>316937929</v>
      </c>
      <c r="R123" s="23">
        <f t="shared" si="6"/>
        <v>413930</v>
      </c>
      <c r="S123" s="23">
        <f t="shared" si="6"/>
        <v>122804</v>
      </c>
      <c r="T123" s="23">
        <f t="shared" si="6"/>
        <v>536734</v>
      </c>
      <c r="U123" s="23">
        <f t="shared" si="6"/>
        <v>309915786</v>
      </c>
      <c r="V123" s="23">
        <f t="shared" si="6"/>
        <v>81175362</v>
      </c>
      <c r="W123" s="23">
        <f t="shared" si="6"/>
        <v>391091149</v>
      </c>
      <c r="X123" s="23">
        <f t="shared" si="6"/>
        <v>11271750</v>
      </c>
      <c r="Y123" s="23">
        <f t="shared" si="6"/>
        <v>32432891</v>
      </c>
      <c r="Z123" s="23">
        <f t="shared" si="6"/>
        <v>43704641</v>
      </c>
      <c r="AA123" s="23">
        <f t="shared" si="6"/>
        <v>5493588111</v>
      </c>
      <c r="AB123" s="23">
        <f t="shared" si="6"/>
        <v>6344913594</v>
      </c>
      <c r="AC123" s="23">
        <f t="shared" si="6"/>
        <v>11838501704</v>
      </c>
      <c r="AD123" s="29">
        <f t="shared" si="4"/>
        <v>12401835061</v>
      </c>
      <c r="AE123" s="29">
        <f t="shared" si="4"/>
        <v>12620191397</v>
      </c>
      <c r="AF123" s="29">
        <f t="shared" si="4"/>
        <v>25022026456</v>
      </c>
      <c r="AG123" s="29">
        <f t="shared" si="3"/>
        <v>1</v>
      </c>
      <c r="AH123" s="29">
        <f t="shared" si="3"/>
        <v>0</v>
      </c>
      <c r="AI123" s="29">
        <f t="shared" si="3"/>
        <v>3</v>
      </c>
    </row>
    <row r="124" spans="1:35" s="14" customFormat="1" ht="19.350000000000001" customHeight="1">
      <c r="A124" s="49"/>
      <c r="B124" s="24" t="s">
        <v>69</v>
      </c>
      <c r="C124" s="23">
        <f>C7+C11+C15+C19+C23+C27+C31+C35+C39+C43+C47+C51+C55+C59+C63+C67+C71+C75+C79+C83+C87+C91+C95+C99+C103+C107+C111+C115+C119</f>
        <v>8377665377</v>
      </c>
      <c r="D124" s="23">
        <f t="shared" ref="D124:AC124" si="7">D7+D11+D15+D19+D23+D27+D31+D35+D39+D43+D47+D51+D55+D59+D63+D67+D71+D75+D79+D83+D87+D91+D95+D99+D103+D107+D111+D115+D119</f>
        <v>6048468470</v>
      </c>
      <c r="E124" s="23">
        <f t="shared" si="7"/>
        <v>14426133848</v>
      </c>
      <c r="F124" s="23">
        <f t="shared" si="7"/>
        <v>3819879570</v>
      </c>
      <c r="G124" s="23">
        <f t="shared" si="7"/>
        <v>2567616390</v>
      </c>
      <c r="H124" s="23">
        <f t="shared" si="7"/>
        <v>6387495959</v>
      </c>
      <c r="I124" s="23">
        <f t="shared" si="7"/>
        <v>2618104075</v>
      </c>
      <c r="J124" s="23">
        <f t="shared" si="7"/>
        <v>2151297550</v>
      </c>
      <c r="K124" s="23">
        <f t="shared" si="7"/>
        <v>4769401625</v>
      </c>
      <c r="L124" s="23">
        <f t="shared" si="7"/>
        <v>111099</v>
      </c>
      <c r="M124" s="23">
        <f t="shared" si="7"/>
        <v>117340</v>
      </c>
      <c r="N124" s="23">
        <f t="shared" si="7"/>
        <v>228439</v>
      </c>
      <c r="O124" s="23">
        <f t="shared" si="7"/>
        <v>61903514</v>
      </c>
      <c r="P124" s="23">
        <f t="shared" si="7"/>
        <v>72246568</v>
      </c>
      <c r="Q124" s="23">
        <f t="shared" si="7"/>
        <v>134150082</v>
      </c>
      <c r="R124" s="23">
        <f t="shared" si="7"/>
        <v>0</v>
      </c>
      <c r="S124" s="23">
        <f t="shared" si="7"/>
        <v>15370</v>
      </c>
      <c r="T124" s="23">
        <f t="shared" si="7"/>
        <v>15370</v>
      </c>
      <c r="U124" s="23">
        <f t="shared" si="7"/>
        <v>712531547</v>
      </c>
      <c r="V124" s="23">
        <f t="shared" si="7"/>
        <v>599983345</v>
      </c>
      <c r="W124" s="23">
        <f t="shared" si="7"/>
        <v>1312514891</v>
      </c>
      <c r="X124" s="23">
        <f t="shared" si="7"/>
        <v>375540255</v>
      </c>
      <c r="Y124" s="23">
        <f t="shared" si="7"/>
        <v>340741882</v>
      </c>
      <c r="Z124" s="23">
        <f t="shared" si="7"/>
        <v>716282137</v>
      </c>
      <c r="AA124" s="23">
        <f t="shared" si="7"/>
        <v>789595317</v>
      </c>
      <c r="AB124" s="23">
        <f t="shared" si="7"/>
        <v>316450026</v>
      </c>
      <c r="AC124" s="23">
        <f t="shared" si="7"/>
        <v>1106045344</v>
      </c>
      <c r="AD124" s="29">
        <f t="shared" si="4"/>
        <v>8377665377</v>
      </c>
      <c r="AE124" s="29">
        <f t="shared" si="4"/>
        <v>6048468471</v>
      </c>
      <c r="AF124" s="29">
        <f t="shared" si="4"/>
        <v>14426133847</v>
      </c>
      <c r="AG124" s="29">
        <f t="shared" si="3"/>
        <v>0</v>
      </c>
      <c r="AH124" s="29">
        <f t="shared" si="3"/>
        <v>-1</v>
      </c>
      <c r="AI124" s="29">
        <f t="shared" si="3"/>
        <v>1</v>
      </c>
    </row>
    <row r="125" spans="1:35" s="14" customFormat="1" ht="19.350000000000001" customHeight="1" thickBot="1">
      <c r="A125" s="50"/>
      <c r="B125" s="25" t="s">
        <v>83</v>
      </c>
      <c r="C125" s="23">
        <f>C8+C12+C16+C20+C24+C28+C32+C36+C40+C44+C48+C52+C56+C60+C64+C68+C72+C76+C80+C84+C88+C92+C96+C100+C104+C108+C112+C116+C120</f>
        <v>38680379983</v>
      </c>
      <c r="D125" s="23">
        <f t="shared" ref="D125:AC125" si="8">D8+D12+D16+D20+D24+D28+D32+D36+D40+D44+D48+D52+D56+D60+D64+D68+D72+D76+D80+D84+D88+D92+D96+D100+D104+D108+D112+D116+D120</f>
        <v>39451551649</v>
      </c>
      <c r="E125" s="23">
        <f t="shared" si="8"/>
        <v>78131931636</v>
      </c>
      <c r="F125" s="23">
        <f t="shared" si="8"/>
        <v>19596605768</v>
      </c>
      <c r="G125" s="23">
        <f t="shared" si="8"/>
        <v>21017124969</v>
      </c>
      <c r="H125" s="23">
        <f t="shared" si="8"/>
        <v>40613730739</v>
      </c>
      <c r="I125" s="23">
        <f t="shared" si="8"/>
        <v>9392313239</v>
      </c>
      <c r="J125" s="23">
        <f t="shared" si="8"/>
        <v>10876449274</v>
      </c>
      <c r="K125" s="23">
        <f t="shared" si="8"/>
        <v>20268762513</v>
      </c>
      <c r="L125" s="23">
        <f t="shared" si="8"/>
        <v>1966710</v>
      </c>
      <c r="M125" s="23">
        <f t="shared" si="8"/>
        <v>1268280</v>
      </c>
      <c r="N125" s="23">
        <f t="shared" si="8"/>
        <v>3234990</v>
      </c>
      <c r="O125" s="23">
        <f t="shared" si="8"/>
        <v>198004562</v>
      </c>
      <c r="P125" s="23">
        <f t="shared" si="8"/>
        <v>11754849</v>
      </c>
      <c r="Q125" s="23">
        <f t="shared" si="8"/>
        <v>209759411</v>
      </c>
      <c r="R125" s="23">
        <f t="shared" si="8"/>
        <v>0</v>
      </c>
      <c r="S125" s="23">
        <f t="shared" si="8"/>
        <v>9900501</v>
      </c>
      <c r="T125" s="23">
        <f t="shared" si="8"/>
        <v>9900501</v>
      </c>
      <c r="U125" s="23">
        <f t="shared" si="8"/>
        <v>5200659473</v>
      </c>
      <c r="V125" s="23">
        <f t="shared" si="8"/>
        <v>2236393697</v>
      </c>
      <c r="W125" s="23">
        <f t="shared" si="8"/>
        <v>7437053171</v>
      </c>
      <c r="X125" s="23">
        <f t="shared" si="8"/>
        <v>0</v>
      </c>
      <c r="Y125" s="23">
        <f t="shared" si="8"/>
        <v>0</v>
      </c>
      <c r="Z125" s="23">
        <f t="shared" si="8"/>
        <v>0</v>
      </c>
      <c r="AA125" s="23">
        <f t="shared" si="8"/>
        <v>4290830229</v>
      </c>
      <c r="AB125" s="23">
        <f t="shared" si="8"/>
        <v>5298660079</v>
      </c>
      <c r="AC125" s="23">
        <f t="shared" si="8"/>
        <v>9589490309</v>
      </c>
      <c r="AD125" s="29">
        <f t="shared" si="4"/>
        <v>38680379981</v>
      </c>
      <c r="AE125" s="29">
        <f t="shared" si="4"/>
        <v>39451551649</v>
      </c>
      <c r="AF125" s="29">
        <f t="shared" si="4"/>
        <v>78131931634</v>
      </c>
      <c r="AG125" s="29">
        <f t="shared" si="3"/>
        <v>2</v>
      </c>
      <c r="AH125" s="29">
        <f t="shared" si="3"/>
        <v>0</v>
      </c>
      <c r="AI125" s="29">
        <f t="shared" si="3"/>
        <v>2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84</v>
      </c>
      <c r="B128" s="27" t="s">
        <v>82</v>
      </c>
      <c r="C128" s="13">
        <v>1075116</v>
      </c>
    </row>
    <row r="129" spans="1:29" s="14" customFormat="1">
      <c r="A129" s="52"/>
      <c r="B129" s="27" t="s">
        <v>85</v>
      </c>
      <c r="C129" s="13">
        <v>3933</v>
      </c>
    </row>
    <row r="130" spans="1:29" s="14" customFormat="1">
      <c r="A130" s="52"/>
      <c r="B130" s="27" t="s">
        <v>83</v>
      </c>
      <c r="C130" s="13">
        <v>3334</v>
      </c>
    </row>
    <row r="131" spans="1:29" s="14" customFormat="1">
      <c r="A131" s="52"/>
      <c r="B131" s="27" t="s">
        <v>86</v>
      </c>
      <c r="C131" s="13">
        <v>1082383</v>
      </c>
    </row>
    <row r="132" spans="1:2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mergeCells count="46">
    <mergeCell ref="A128:A131"/>
    <mergeCell ref="A102:A104"/>
    <mergeCell ref="A106:A108"/>
    <mergeCell ref="A110:A112"/>
    <mergeCell ref="A114:A116"/>
    <mergeCell ref="A70:A72"/>
    <mergeCell ref="A74:A76"/>
    <mergeCell ref="A78:A80"/>
    <mergeCell ref="A82:A84"/>
    <mergeCell ref="A123:A125"/>
    <mergeCell ref="A86:A88"/>
    <mergeCell ref="A90:A92"/>
    <mergeCell ref="A98:A100"/>
    <mergeCell ref="A118:A120"/>
    <mergeCell ref="A94:A96"/>
    <mergeCell ref="A38:A40"/>
    <mergeCell ref="A42:A44"/>
    <mergeCell ref="A46:A48"/>
    <mergeCell ref="R4:T4"/>
    <mergeCell ref="A18:A20"/>
    <mergeCell ref="A22:A24"/>
    <mergeCell ref="A14:A16"/>
    <mergeCell ref="A6:A8"/>
    <mergeCell ref="A10:A12"/>
    <mergeCell ref="A34:A36"/>
    <mergeCell ref="A26:A28"/>
    <mergeCell ref="A30:A32"/>
    <mergeCell ref="A50:A52"/>
    <mergeCell ref="A66:A68"/>
    <mergeCell ref="A62:A64"/>
    <mergeCell ref="A54:A56"/>
    <mergeCell ref="A58:A60"/>
    <mergeCell ref="A1:AC1"/>
    <mergeCell ref="A2:AC2"/>
    <mergeCell ref="A3:A5"/>
    <mergeCell ref="B3:B5"/>
    <mergeCell ref="AA3:AC4"/>
    <mergeCell ref="F4:H4"/>
    <mergeCell ref="F3:T3"/>
    <mergeCell ref="U3:Z3"/>
    <mergeCell ref="C3:E4"/>
    <mergeCell ref="O4:Q4"/>
    <mergeCell ref="I4:K4"/>
    <mergeCell ref="L4:N4"/>
    <mergeCell ref="U4:W4"/>
    <mergeCell ref="X4:Z4"/>
  </mergeCells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39"/>
  <sheetViews>
    <sheetView topLeftCell="Y116" workbookViewId="0">
      <selection activeCell="AD116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7.6640625" style="4" customWidth="1"/>
    <col min="7" max="7" width="18.44140625" style="4" customWidth="1"/>
    <col min="8" max="8" width="16.21875" style="4" customWidth="1"/>
    <col min="9" max="11" width="18.44140625" style="4" customWidth="1"/>
    <col min="12" max="12" width="12.109375" style="4" customWidth="1"/>
    <col min="13" max="13" width="12.21875" style="4" customWidth="1"/>
    <col min="14" max="14" width="15" style="4" customWidth="1"/>
    <col min="15" max="15" width="16.88671875" style="4" customWidth="1"/>
    <col min="16" max="16" width="13.33203125" style="4" customWidth="1"/>
    <col min="17" max="17" width="13.77734375" style="4" customWidth="1"/>
    <col min="18" max="18" width="14.33203125" style="4" customWidth="1"/>
    <col min="19" max="19" width="12.88671875" style="4" customWidth="1"/>
    <col min="20" max="20" width="13.77734375" style="4" customWidth="1"/>
    <col min="21" max="21" width="17.6640625" style="4" customWidth="1"/>
    <col min="22" max="23" width="17.109375" style="4" customWidth="1"/>
    <col min="24" max="24" width="16.109375" style="4" customWidth="1"/>
    <col min="25" max="25" width="13.33203125" style="4" customWidth="1"/>
    <col min="26" max="26" width="14.44140625" style="4" customWidth="1"/>
    <col min="27" max="27" width="17.33203125" style="4" customWidth="1"/>
    <col min="28" max="28" width="17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</v>
      </c>
      <c r="C3" s="44" t="s">
        <v>225</v>
      </c>
      <c r="D3" s="45"/>
      <c r="E3" s="45"/>
      <c r="F3" s="43" t="s">
        <v>33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34</v>
      </c>
      <c r="V3" s="42"/>
      <c r="W3" s="42"/>
      <c r="X3" s="42"/>
      <c r="Y3" s="42"/>
      <c r="Z3" s="42"/>
      <c r="AA3" s="39" t="s">
        <v>5</v>
      </c>
      <c r="AB3" s="40"/>
      <c r="AC3" s="40"/>
    </row>
    <row r="4" spans="1:35" ht="19.95" customHeight="1">
      <c r="A4" s="47"/>
      <c r="B4" s="47" t="s">
        <v>2</v>
      </c>
      <c r="C4" s="45"/>
      <c r="D4" s="45"/>
      <c r="E4" s="45"/>
      <c r="F4" s="41" t="s">
        <v>3</v>
      </c>
      <c r="G4" s="41"/>
      <c r="H4" s="41"/>
      <c r="I4" s="39" t="s">
        <v>35</v>
      </c>
      <c r="J4" s="39"/>
      <c r="K4" s="39"/>
      <c r="L4" s="41" t="s">
        <v>7</v>
      </c>
      <c r="M4" s="41"/>
      <c r="N4" s="41"/>
      <c r="O4" s="39" t="s">
        <v>8</v>
      </c>
      <c r="P4" s="39"/>
      <c r="Q4" s="39"/>
      <c r="R4" s="41" t="s">
        <v>36</v>
      </c>
      <c r="S4" s="41"/>
      <c r="T4" s="41"/>
      <c r="U4" s="39" t="s">
        <v>4</v>
      </c>
      <c r="V4" s="39"/>
      <c r="W4" s="39"/>
      <c r="X4" s="38" t="s">
        <v>6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10</v>
      </c>
      <c r="D5" s="11" t="s">
        <v>11</v>
      </c>
      <c r="E5" s="9" t="s">
        <v>12</v>
      </c>
      <c r="F5" s="10" t="s">
        <v>10</v>
      </c>
      <c r="G5" s="11" t="s">
        <v>11</v>
      </c>
      <c r="H5" s="9" t="s">
        <v>12</v>
      </c>
      <c r="I5" s="10" t="s">
        <v>10</v>
      </c>
      <c r="J5" s="11" t="s">
        <v>11</v>
      </c>
      <c r="K5" s="9" t="s">
        <v>12</v>
      </c>
      <c r="L5" s="10" t="s">
        <v>10</v>
      </c>
      <c r="M5" s="11" t="s">
        <v>11</v>
      </c>
      <c r="N5" s="9" t="s">
        <v>12</v>
      </c>
      <c r="O5" s="10" t="s">
        <v>10</v>
      </c>
      <c r="P5" s="11" t="s">
        <v>11</v>
      </c>
      <c r="Q5" s="9" t="s">
        <v>12</v>
      </c>
      <c r="R5" s="10" t="s">
        <v>10</v>
      </c>
      <c r="S5" s="11" t="s">
        <v>11</v>
      </c>
      <c r="T5" s="9" t="s">
        <v>12</v>
      </c>
      <c r="U5" s="10" t="s">
        <v>10</v>
      </c>
      <c r="V5" s="11" t="s">
        <v>11</v>
      </c>
      <c r="W5" s="9" t="s">
        <v>12</v>
      </c>
      <c r="X5" s="10" t="s">
        <v>10</v>
      </c>
      <c r="Y5" s="11" t="s">
        <v>11</v>
      </c>
      <c r="Z5" s="9" t="s">
        <v>12</v>
      </c>
      <c r="AA5" s="10" t="s">
        <v>10</v>
      </c>
      <c r="AB5" s="11" t="s">
        <v>11</v>
      </c>
      <c r="AC5" s="9" t="s">
        <v>12</v>
      </c>
    </row>
    <row r="6" spans="1:35" s="14" customFormat="1" ht="19.350000000000001" customHeight="1">
      <c r="A6" s="34" t="s">
        <v>13</v>
      </c>
      <c r="B6" s="2" t="s">
        <v>27</v>
      </c>
      <c r="C6" s="13">
        <v>4933934053</v>
      </c>
      <c r="D6" s="13">
        <v>4583595119</v>
      </c>
      <c r="E6" s="13">
        <v>9517529172</v>
      </c>
      <c r="F6" s="13">
        <v>4093273776</v>
      </c>
      <c r="G6" s="13">
        <v>3386628013</v>
      </c>
      <c r="H6" s="13">
        <v>7479901788</v>
      </c>
      <c r="I6" s="13">
        <v>604212399</v>
      </c>
      <c r="J6" s="13">
        <v>846621697</v>
      </c>
      <c r="K6" s="13">
        <v>1450834096</v>
      </c>
      <c r="L6" s="13">
        <v>0</v>
      </c>
      <c r="M6" s="13">
        <v>0</v>
      </c>
      <c r="N6" s="13">
        <v>0</v>
      </c>
      <c r="O6" s="13">
        <v>180419125</v>
      </c>
      <c r="P6" s="13">
        <v>295758860</v>
      </c>
      <c r="Q6" s="13">
        <v>476177986</v>
      </c>
      <c r="R6" s="13">
        <v>0</v>
      </c>
      <c r="S6" s="13">
        <v>0</v>
      </c>
      <c r="T6" s="13">
        <v>0</v>
      </c>
      <c r="U6" s="13">
        <v>34950439</v>
      </c>
      <c r="V6" s="13">
        <v>12149062</v>
      </c>
      <c r="W6" s="13">
        <v>47099501</v>
      </c>
      <c r="X6" s="13">
        <v>21068650</v>
      </c>
      <c r="Y6" s="13">
        <v>38523073</v>
      </c>
      <c r="Z6" s="13">
        <v>59591723</v>
      </c>
      <c r="AA6" s="13">
        <v>9664</v>
      </c>
      <c r="AB6" s="13">
        <v>3914414</v>
      </c>
      <c r="AC6" s="13">
        <v>3924077</v>
      </c>
      <c r="AD6" s="29">
        <f t="shared" ref="AD6:AF21" si="0">F6+I6+L6+O6+R6+U6+X6+AA6</f>
        <v>4933934053</v>
      </c>
      <c r="AE6" s="29">
        <f t="shared" si="0"/>
        <v>4583595119</v>
      </c>
      <c r="AF6" s="29">
        <f t="shared" si="0"/>
        <v>9517529171</v>
      </c>
      <c r="AG6" s="29">
        <f>C6-AD6</f>
        <v>0</v>
      </c>
      <c r="AH6" s="29">
        <f>D6-AE6</f>
        <v>0</v>
      </c>
      <c r="AI6" s="29">
        <f>E6-AF6</f>
        <v>1</v>
      </c>
    </row>
    <row r="7" spans="1:35" s="14" customFormat="1" ht="19.350000000000001" customHeight="1">
      <c r="A7" s="35"/>
      <c r="B7" s="1" t="s">
        <v>14</v>
      </c>
      <c r="C7" s="13">
        <v>6079134896</v>
      </c>
      <c r="D7" s="13">
        <v>5668287346</v>
      </c>
      <c r="E7" s="13">
        <v>11747422242</v>
      </c>
      <c r="F7" s="13">
        <v>3083382199</v>
      </c>
      <c r="G7" s="13">
        <v>2287862859</v>
      </c>
      <c r="H7" s="13">
        <v>5371245058</v>
      </c>
      <c r="I7" s="13">
        <v>2894008354</v>
      </c>
      <c r="J7" s="13">
        <v>3334139684</v>
      </c>
      <c r="K7" s="13">
        <v>6228148038</v>
      </c>
      <c r="L7" s="13">
        <v>0</v>
      </c>
      <c r="M7" s="13">
        <v>0</v>
      </c>
      <c r="N7" s="13">
        <v>0</v>
      </c>
      <c r="O7" s="13">
        <v>35012748</v>
      </c>
      <c r="P7" s="13">
        <v>34333371</v>
      </c>
      <c r="Q7" s="13">
        <v>69346119</v>
      </c>
      <c r="R7" s="13">
        <v>0</v>
      </c>
      <c r="S7" s="13">
        <v>0</v>
      </c>
      <c r="T7" s="13">
        <v>0</v>
      </c>
      <c r="U7" s="13">
        <v>36842666</v>
      </c>
      <c r="V7" s="13">
        <v>11951433</v>
      </c>
      <c r="W7" s="13">
        <v>48794099</v>
      </c>
      <c r="X7" s="13">
        <v>29888928</v>
      </c>
      <c r="Y7" s="13">
        <v>0</v>
      </c>
      <c r="Z7" s="13">
        <v>29888928</v>
      </c>
      <c r="AA7" s="13">
        <v>0</v>
      </c>
      <c r="AB7" s="13">
        <v>0</v>
      </c>
      <c r="AC7" s="13">
        <v>0</v>
      </c>
      <c r="AD7" s="29">
        <f t="shared" si="0"/>
        <v>6079134895</v>
      </c>
      <c r="AE7" s="29">
        <f t="shared" si="0"/>
        <v>5668287347</v>
      </c>
      <c r="AF7" s="29">
        <f t="shared" si="0"/>
        <v>11747422242</v>
      </c>
      <c r="AG7" s="29">
        <f t="shared" ref="AG7:AI70" si="1">C7-AD7</f>
        <v>1</v>
      </c>
      <c r="AH7" s="29">
        <f t="shared" si="1"/>
        <v>-1</v>
      </c>
      <c r="AI7" s="29">
        <f t="shared" si="1"/>
        <v>0</v>
      </c>
    </row>
    <row r="8" spans="1:35" s="14" customFormat="1" ht="19.350000000000001" customHeight="1">
      <c r="A8" s="36"/>
      <c r="B8" s="1" t="s">
        <v>28</v>
      </c>
      <c r="C8" s="13">
        <v>34096703738</v>
      </c>
      <c r="D8" s="13">
        <v>22047231228</v>
      </c>
      <c r="E8" s="13">
        <v>56143934965</v>
      </c>
      <c r="F8" s="13">
        <v>16757366819</v>
      </c>
      <c r="G8" s="13">
        <v>10494085565</v>
      </c>
      <c r="H8" s="13">
        <v>27251452384</v>
      </c>
      <c r="I8" s="13">
        <v>17273160211</v>
      </c>
      <c r="J8" s="13">
        <v>11421989824</v>
      </c>
      <c r="K8" s="13">
        <v>28695150035</v>
      </c>
      <c r="L8" s="13">
        <v>0</v>
      </c>
      <c r="M8" s="13">
        <v>0</v>
      </c>
      <c r="N8" s="13">
        <v>0</v>
      </c>
      <c r="O8" s="13">
        <v>30367678</v>
      </c>
      <c r="P8" s="13">
        <v>107309984</v>
      </c>
      <c r="Q8" s="13">
        <v>137677662</v>
      </c>
      <c r="R8" s="13">
        <v>0</v>
      </c>
      <c r="S8" s="13">
        <v>4273827</v>
      </c>
      <c r="T8" s="13">
        <v>4273827</v>
      </c>
      <c r="U8" s="13">
        <v>35809029</v>
      </c>
      <c r="V8" s="13">
        <v>19572027</v>
      </c>
      <c r="W8" s="13">
        <v>55381056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34096703737</v>
      </c>
      <c r="AE8" s="29">
        <f t="shared" si="0"/>
        <v>22047231227</v>
      </c>
      <c r="AF8" s="29">
        <f t="shared" si="0"/>
        <v>56143934964</v>
      </c>
      <c r="AG8" s="29">
        <f t="shared" si="1"/>
        <v>1</v>
      </c>
      <c r="AH8" s="29">
        <f t="shared" si="1"/>
        <v>1</v>
      </c>
      <c r="AI8" s="29">
        <f t="shared" si="1"/>
        <v>1</v>
      </c>
    </row>
    <row r="9" spans="1:35" ht="19.350000000000001" customHeight="1" thickBot="1">
      <c r="A9" s="15" t="s">
        <v>9</v>
      </c>
      <c r="B9" s="16"/>
      <c r="C9" s="17">
        <v>45109772686</v>
      </c>
      <c r="D9" s="17">
        <v>32299113693</v>
      </c>
      <c r="E9" s="17">
        <v>77408886379</v>
      </c>
      <c r="F9" s="17">
        <v>23934022794</v>
      </c>
      <c r="G9" s="17">
        <v>16168576437</v>
      </c>
      <c r="H9" s="17">
        <v>40102599231</v>
      </c>
      <c r="I9" s="17">
        <v>20771380964</v>
      </c>
      <c r="J9" s="17">
        <v>15602751205</v>
      </c>
      <c r="K9" s="17">
        <v>36374132169</v>
      </c>
      <c r="L9" s="17">
        <v>0</v>
      </c>
      <c r="M9" s="17">
        <v>0</v>
      </c>
      <c r="N9" s="17">
        <v>0</v>
      </c>
      <c r="O9" s="17">
        <v>245799551</v>
      </c>
      <c r="P9" s="17">
        <v>437402216</v>
      </c>
      <c r="Q9" s="17">
        <v>683201767</v>
      </c>
      <c r="R9" s="17">
        <v>0</v>
      </c>
      <c r="S9" s="17">
        <v>4273827</v>
      </c>
      <c r="T9" s="17">
        <v>4273827</v>
      </c>
      <c r="U9" s="17">
        <v>107602135</v>
      </c>
      <c r="V9" s="17">
        <v>43672522</v>
      </c>
      <c r="W9" s="17">
        <v>151274657</v>
      </c>
      <c r="X9" s="17">
        <v>50957578</v>
      </c>
      <c r="Y9" s="17">
        <v>38523073</v>
      </c>
      <c r="Z9" s="17">
        <v>89480651</v>
      </c>
      <c r="AA9" s="17">
        <v>9664</v>
      </c>
      <c r="AB9" s="17">
        <v>3914414</v>
      </c>
      <c r="AC9" s="17">
        <v>3924077</v>
      </c>
      <c r="AD9" s="29">
        <f t="shared" si="0"/>
        <v>45109772686</v>
      </c>
      <c r="AE9" s="29">
        <f t="shared" si="0"/>
        <v>32299113694</v>
      </c>
      <c r="AF9" s="29">
        <f t="shared" si="0"/>
        <v>77408886379</v>
      </c>
      <c r="AG9" s="29">
        <f t="shared" si="1"/>
        <v>0</v>
      </c>
      <c r="AH9" s="29">
        <f t="shared" si="1"/>
        <v>-1</v>
      </c>
      <c r="AI9" s="29">
        <f t="shared" si="1"/>
        <v>0</v>
      </c>
    </row>
    <row r="10" spans="1:35" s="14" customFormat="1" ht="19.350000000000001" customHeight="1">
      <c r="A10" s="34" t="s">
        <v>15</v>
      </c>
      <c r="B10" s="2" t="s">
        <v>27</v>
      </c>
      <c r="C10" s="13">
        <v>20738025</v>
      </c>
      <c r="D10" s="13">
        <v>3915763</v>
      </c>
      <c r="E10" s="13">
        <v>24653787</v>
      </c>
      <c r="F10" s="13">
        <v>12991543</v>
      </c>
      <c r="G10" s="13">
        <v>3915763</v>
      </c>
      <c r="H10" s="13">
        <v>16907305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7746482</v>
      </c>
      <c r="V10" s="13">
        <v>0</v>
      </c>
      <c r="W10" s="13">
        <v>7746482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20738025</v>
      </c>
      <c r="AE10" s="29">
        <f t="shared" si="0"/>
        <v>3915763</v>
      </c>
      <c r="AF10" s="29">
        <f t="shared" si="0"/>
        <v>24653787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14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0</v>
      </c>
      <c r="AE11" s="29">
        <f t="shared" si="0"/>
        <v>0</v>
      </c>
      <c r="AF11" s="29">
        <f t="shared" si="0"/>
        <v>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28</v>
      </c>
      <c r="C12" s="13">
        <v>136588025</v>
      </c>
      <c r="D12" s="13">
        <v>56535275</v>
      </c>
      <c r="E12" s="13">
        <v>193123300</v>
      </c>
      <c r="F12" s="13">
        <v>66421281</v>
      </c>
      <c r="G12" s="13">
        <v>56535275</v>
      </c>
      <c r="H12" s="13">
        <v>122956556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70166744</v>
      </c>
      <c r="V12" s="13">
        <v>0</v>
      </c>
      <c r="W12" s="13">
        <v>70166744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136588025</v>
      </c>
      <c r="AE12" s="29">
        <f t="shared" si="0"/>
        <v>56535275</v>
      </c>
      <c r="AF12" s="29">
        <f t="shared" si="0"/>
        <v>193123300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9</v>
      </c>
      <c r="B13" s="16"/>
      <c r="C13" s="17">
        <v>157326050</v>
      </c>
      <c r="D13" s="17">
        <v>60451038</v>
      </c>
      <c r="E13" s="17">
        <v>217777088</v>
      </c>
      <c r="F13" s="17">
        <v>79412824</v>
      </c>
      <c r="G13" s="17">
        <v>60451038</v>
      </c>
      <c r="H13" s="17">
        <v>139863862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77913226</v>
      </c>
      <c r="V13" s="17">
        <v>0</v>
      </c>
      <c r="W13" s="17">
        <v>77913226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157326050</v>
      </c>
      <c r="AE13" s="29">
        <f t="shared" si="0"/>
        <v>60451038</v>
      </c>
      <c r="AF13" s="29">
        <f t="shared" si="0"/>
        <v>217777088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16</v>
      </c>
      <c r="B14" s="2" t="s">
        <v>27</v>
      </c>
      <c r="C14" s="13">
        <v>6034445793</v>
      </c>
      <c r="D14" s="13">
        <v>9511228592</v>
      </c>
      <c r="E14" s="13">
        <v>15545674385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6034445793</v>
      </c>
      <c r="AB14" s="13">
        <v>9511228592</v>
      </c>
      <c r="AC14" s="13">
        <v>15545674385</v>
      </c>
      <c r="AD14" s="29">
        <f t="shared" si="0"/>
        <v>6034445793</v>
      </c>
      <c r="AE14" s="29">
        <f t="shared" si="0"/>
        <v>9511228592</v>
      </c>
      <c r="AF14" s="29">
        <f t="shared" si="0"/>
        <v>15545674385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14</v>
      </c>
      <c r="C15" s="13">
        <v>108327937</v>
      </c>
      <c r="D15" s="13">
        <v>1139703987</v>
      </c>
      <c r="E15" s="13">
        <v>1248031924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108327937</v>
      </c>
      <c r="AB15" s="13">
        <v>1139703987</v>
      </c>
      <c r="AC15" s="13">
        <v>1248031924</v>
      </c>
      <c r="AD15" s="29">
        <f t="shared" si="0"/>
        <v>108327937</v>
      </c>
      <c r="AE15" s="29">
        <f t="shared" si="0"/>
        <v>1139703987</v>
      </c>
      <c r="AF15" s="29">
        <f t="shared" si="0"/>
        <v>1248031924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28</v>
      </c>
      <c r="C16" s="13">
        <v>13368860536</v>
      </c>
      <c r="D16" s="13">
        <v>7237537994</v>
      </c>
      <c r="E16" s="13">
        <v>20606398530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13368860536</v>
      </c>
      <c r="AB16" s="13">
        <v>7237537994</v>
      </c>
      <c r="AC16" s="13">
        <v>20606398530</v>
      </c>
      <c r="AD16" s="29">
        <f t="shared" si="0"/>
        <v>13368860536</v>
      </c>
      <c r="AE16" s="29">
        <f t="shared" si="0"/>
        <v>7237537994</v>
      </c>
      <c r="AF16" s="29">
        <f t="shared" si="0"/>
        <v>20606398530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9</v>
      </c>
      <c r="B17" s="16"/>
      <c r="C17" s="17">
        <v>19511634266</v>
      </c>
      <c r="D17" s="17">
        <v>17888470573</v>
      </c>
      <c r="E17" s="17">
        <v>37400104839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19511634266</v>
      </c>
      <c r="AB17" s="17">
        <v>17888470573</v>
      </c>
      <c r="AC17" s="17">
        <v>37400104839</v>
      </c>
      <c r="AD17" s="29">
        <f t="shared" si="0"/>
        <v>19511634266</v>
      </c>
      <c r="AE17" s="29">
        <f t="shared" si="0"/>
        <v>17888470573</v>
      </c>
      <c r="AF17" s="29">
        <f t="shared" si="0"/>
        <v>37400104839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17</v>
      </c>
      <c r="B18" s="2" t="s">
        <v>27</v>
      </c>
      <c r="C18" s="13">
        <v>26070558</v>
      </c>
      <c r="D18" s="13">
        <v>24795842</v>
      </c>
      <c r="E18" s="13">
        <v>50866400</v>
      </c>
      <c r="F18" s="13">
        <v>1324147</v>
      </c>
      <c r="G18" s="13">
        <v>10835925</v>
      </c>
      <c r="H18" s="13">
        <v>12160072</v>
      </c>
      <c r="I18" s="13">
        <v>214632</v>
      </c>
      <c r="J18" s="13">
        <v>3161160</v>
      </c>
      <c r="K18" s="13">
        <v>3375792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24412587</v>
      </c>
      <c r="V18" s="13">
        <v>10497907</v>
      </c>
      <c r="W18" s="13">
        <v>34910494</v>
      </c>
      <c r="X18" s="13">
        <v>0</v>
      </c>
      <c r="Y18" s="13">
        <v>0</v>
      </c>
      <c r="Z18" s="13">
        <v>0</v>
      </c>
      <c r="AA18" s="13">
        <v>119192</v>
      </c>
      <c r="AB18" s="13">
        <v>300850</v>
      </c>
      <c r="AC18" s="13">
        <v>420042</v>
      </c>
      <c r="AD18" s="29">
        <f t="shared" si="0"/>
        <v>26070558</v>
      </c>
      <c r="AE18" s="29">
        <f t="shared" si="0"/>
        <v>24795842</v>
      </c>
      <c r="AF18" s="29">
        <f t="shared" si="0"/>
        <v>50866400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14</v>
      </c>
      <c r="C19" s="13">
        <v>456223589</v>
      </c>
      <c r="D19" s="13">
        <v>473023961</v>
      </c>
      <c r="E19" s="13">
        <v>929247551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224773199</v>
      </c>
      <c r="V19" s="13">
        <v>78473171</v>
      </c>
      <c r="W19" s="13">
        <v>303246370</v>
      </c>
      <c r="X19" s="13">
        <v>231450390</v>
      </c>
      <c r="Y19" s="13">
        <v>394550791</v>
      </c>
      <c r="Z19" s="13">
        <v>626001181</v>
      </c>
      <c r="AA19" s="13">
        <v>0</v>
      </c>
      <c r="AB19" s="13">
        <v>0</v>
      </c>
      <c r="AC19" s="13">
        <v>0</v>
      </c>
      <c r="AD19" s="29">
        <f t="shared" si="0"/>
        <v>456223589</v>
      </c>
      <c r="AE19" s="29">
        <f t="shared" si="0"/>
        <v>473023962</v>
      </c>
      <c r="AF19" s="29">
        <f t="shared" si="0"/>
        <v>929247551</v>
      </c>
      <c r="AG19" s="29">
        <f t="shared" si="1"/>
        <v>0</v>
      </c>
      <c r="AH19" s="29">
        <f t="shared" si="1"/>
        <v>-1</v>
      </c>
      <c r="AI19" s="29">
        <f t="shared" si="1"/>
        <v>0</v>
      </c>
    </row>
    <row r="20" spans="1:35" s="14" customFormat="1" ht="19.350000000000001" customHeight="1">
      <c r="A20" s="36"/>
      <c r="B20" s="1" t="s">
        <v>28</v>
      </c>
      <c r="C20" s="13">
        <v>1646479564</v>
      </c>
      <c r="D20" s="13">
        <v>672851722</v>
      </c>
      <c r="E20" s="13">
        <v>2319331286</v>
      </c>
      <c r="F20" s="13">
        <v>591311725</v>
      </c>
      <c r="G20" s="13">
        <v>282785231</v>
      </c>
      <c r="H20" s="13">
        <v>874096956</v>
      </c>
      <c r="I20" s="13">
        <v>145277605</v>
      </c>
      <c r="J20" s="13">
        <v>182118465</v>
      </c>
      <c r="K20" s="13">
        <v>327396070</v>
      </c>
      <c r="L20" s="13">
        <v>0</v>
      </c>
      <c r="M20" s="13">
        <v>0</v>
      </c>
      <c r="N20" s="13">
        <v>0</v>
      </c>
      <c r="O20" s="13">
        <v>594240</v>
      </c>
      <c r="P20" s="13">
        <v>3134043</v>
      </c>
      <c r="Q20" s="13">
        <v>3728283</v>
      </c>
      <c r="R20" s="13">
        <v>0</v>
      </c>
      <c r="S20" s="13">
        <v>3304200</v>
      </c>
      <c r="T20" s="13">
        <v>3304200</v>
      </c>
      <c r="U20" s="13">
        <v>909295994</v>
      </c>
      <c r="V20" s="13">
        <v>201509783</v>
      </c>
      <c r="W20" s="13">
        <v>1110805778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1646479564</v>
      </c>
      <c r="AE20" s="29">
        <f t="shared" si="0"/>
        <v>672851722</v>
      </c>
      <c r="AF20" s="29">
        <f t="shared" si="0"/>
        <v>2319331287</v>
      </c>
      <c r="AG20" s="29">
        <f t="shared" si="1"/>
        <v>0</v>
      </c>
      <c r="AH20" s="29">
        <f t="shared" si="1"/>
        <v>0</v>
      </c>
      <c r="AI20" s="29">
        <f t="shared" si="1"/>
        <v>-1</v>
      </c>
    </row>
    <row r="21" spans="1:35" ht="19.350000000000001" customHeight="1" thickBot="1">
      <c r="A21" s="15" t="s">
        <v>9</v>
      </c>
      <c r="B21" s="16"/>
      <c r="C21" s="17">
        <v>2128773712</v>
      </c>
      <c r="D21" s="17">
        <v>1170671525</v>
      </c>
      <c r="E21" s="17">
        <v>3299445237</v>
      </c>
      <c r="F21" s="17">
        <v>592635872</v>
      </c>
      <c r="G21" s="17">
        <v>293621156</v>
      </c>
      <c r="H21" s="17">
        <v>886257028</v>
      </c>
      <c r="I21" s="17">
        <v>145492237</v>
      </c>
      <c r="J21" s="17">
        <v>185279625</v>
      </c>
      <c r="K21" s="17">
        <v>330771862</v>
      </c>
      <c r="L21" s="17">
        <v>0</v>
      </c>
      <c r="M21" s="17">
        <v>0</v>
      </c>
      <c r="N21" s="17">
        <v>0</v>
      </c>
      <c r="O21" s="17">
        <v>594240</v>
      </c>
      <c r="P21" s="17">
        <v>3134043</v>
      </c>
      <c r="Q21" s="17">
        <v>3728283</v>
      </c>
      <c r="R21" s="17">
        <v>0</v>
      </c>
      <c r="S21" s="17">
        <v>3304200</v>
      </c>
      <c r="T21" s="17">
        <v>3304200</v>
      </c>
      <c r="U21" s="17">
        <v>1158481781</v>
      </c>
      <c r="V21" s="17">
        <v>290480861</v>
      </c>
      <c r="W21" s="17">
        <v>1448962642</v>
      </c>
      <c r="X21" s="17">
        <v>231450390</v>
      </c>
      <c r="Y21" s="17">
        <v>394550791</v>
      </c>
      <c r="Z21" s="17">
        <v>626001181</v>
      </c>
      <c r="AA21" s="17">
        <v>119192</v>
      </c>
      <c r="AB21" s="17">
        <v>300850</v>
      </c>
      <c r="AC21" s="17">
        <v>420042</v>
      </c>
      <c r="AD21" s="29">
        <f t="shared" si="0"/>
        <v>2128773712</v>
      </c>
      <c r="AE21" s="29">
        <f t="shared" si="0"/>
        <v>1170671526</v>
      </c>
      <c r="AF21" s="29">
        <f t="shared" si="0"/>
        <v>3299445238</v>
      </c>
      <c r="AG21" s="29">
        <f t="shared" si="1"/>
        <v>0</v>
      </c>
      <c r="AH21" s="29">
        <f t="shared" si="1"/>
        <v>-1</v>
      </c>
      <c r="AI21" s="29">
        <f t="shared" si="1"/>
        <v>-1</v>
      </c>
    </row>
    <row r="22" spans="1:35" s="14" customFormat="1" ht="19.350000000000001" customHeight="1">
      <c r="A22" s="34" t="s">
        <v>18</v>
      </c>
      <c r="B22" s="2" t="s">
        <v>27</v>
      </c>
      <c r="C22" s="13">
        <v>64188503</v>
      </c>
      <c r="D22" s="13">
        <v>35731356</v>
      </c>
      <c r="E22" s="13">
        <v>99919859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64188503</v>
      </c>
      <c r="AB22" s="13">
        <v>35731356</v>
      </c>
      <c r="AC22" s="13">
        <v>99919859</v>
      </c>
      <c r="AD22" s="29">
        <f t="shared" ref="AD22:AF85" si="2">F22+I22+L22+O22+R22+U22+X22+AA22</f>
        <v>64188503</v>
      </c>
      <c r="AE22" s="29">
        <f t="shared" si="2"/>
        <v>35731356</v>
      </c>
      <c r="AF22" s="29">
        <f t="shared" si="2"/>
        <v>99919859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14</v>
      </c>
      <c r="C23" s="13">
        <v>135712783</v>
      </c>
      <c r="D23" s="13">
        <v>8193259</v>
      </c>
      <c r="E23" s="13">
        <v>143906042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6889645</v>
      </c>
      <c r="W23" s="13">
        <v>6889645</v>
      </c>
      <c r="X23" s="13">
        <v>0</v>
      </c>
      <c r="Y23" s="13">
        <v>0</v>
      </c>
      <c r="Z23" s="13">
        <v>0</v>
      </c>
      <c r="AA23" s="13">
        <v>135712783</v>
      </c>
      <c r="AB23" s="13">
        <v>1303614</v>
      </c>
      <c r="AC23" s="13">
        <v>137016397</v>
      </c>
      <c r="AD23" s="29">
        <f t="shared" si="2"/>
        <v>135712783</v>
      </c>
      <c r="AE23" s="29">
        <f t="shared" si="2"/>
        <v>8193259</v>
      </c>
      <c r="AF23" s="29">
        <f t="shared" si="2"/>
        <v>143906042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28</v>
      </c>
      <c r="C24" s="13">
        <v>7639724</v>
      </c>
      <c r="D24" s="13">
        <v>6873510</v>
      </c>
      <c r="E24" s="13">
        <v>14513234</v>
      </c>
      <c r="F24" s="13">
        <v>737171</v>
      </c>
      <c r="G24" s="13">
        <v>0</v>
      </c>
      <c r="H24" s="13">
        <v>737171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6902553</v>
      </c>
      <c r="V24" s="13">
        <v>6873510</v>
      </c>
      <c r="W24" s="13">
        <v>13776063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7639724</v>
      </c>
      <c r="AE24" s="29">
        <f t="shared" si="2"/>
        <v>6873510</v>
      </c>
      <c r="AF24" s="29">
        <f t="shared" si="2"/>
        <v>14513234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9</v>
      </c>
      <c r="B25" s="16"/>
      <c r="C25" s="17">
        <v>207541010</v>
      </c>
      <c r="D25" s="17">
        <v>50798125</v>
      </c>
      <c r="E25" s="17">
        <v>258339134</v>
      </c>
      <c r="F25" s="17">
        <v>737171</v>
      </c>
      <c r="G25" s="17">
        <v>0</v>
      </c>
      <c r="H25" s="17">
        <v>737171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6902553</v>
      </c>
      <c r="V25" s="17">
        <v>13763155</v>
      </c>
      <c r="W25" s="17">
        <v>20665708</v>
      </c>
      <c r="X25" s="17">
        <v>0</v>
      </c>
      <c r="Y25" s="17">
        <v>0</v>
      </c>
      <c r="Z25" s="17">
        <v>0</v>
      </c>
      <c r="AA25" s="17">
        <v>199901286</v>
      </c>
      <c r="AB25" s="17">
        <v>37034970</v>
      </c>
      <c r="AC25" s="17">
        <v>236936255</v>
      </c>
      <c r="AD25" s="29">
        <f t="shared" si="2"/>
        <v>207541010</v>
      </c>
      <c r="AE25" s="29">
        <f t="shared" si="2"/>
        <v>50798125</v>
      </c>
      <c r="AF25" s="29">
        <f t="shared" si="2"/>
        <v>258339134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19</v>
      </c>
      <c r="B26" s="2" t="s">
        <v>27</v>
      </c>
      <c r="C26" s="13">
        <v>66770042</v>
      </c>
      <c r="D26" s="13">
        <v>46564980</v>
      </c>
      <c r="E26" s="13">
        <v>113335022</v>
      </c>
      <c r="F26" s="13">
        <v>66770042</v>
      </c>
      <c r="G26" s="13">
        <v>46564980</v>
      </c>
      <c r="H26" s="13">
        <v>113335022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66770042</v>
      </c>
      <c r="AE26" s="29">
        <f t="shared" si="2"/>
        <v>46564980</v>
      </c>
      <c r="AF26" s="29">
        <f t="shared" si="2"/>
        <v>113335022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14</v>
      </c>
      <c r="C27" s="13">
        <v>46947830</v>
      </c>
      <c r="D27" s="13">
        <v>34098663</v>
      </c>
      <c r="E27" s="13">
        <v>81046493</v>
      </c>
      <c r="F27" s="13">
        <v>39036943</v>
      </c>
      <c r="G27" s="13">
        <v>27659809</v>
      </c>
      <c r="H27" s="13">
        <v>66696753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7910887</v>
      </c>
      <c r="V27" s="13">
        <v>6438853</v>
      </c>
      <c r="W27" s="13">
        <v>14349740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46947830</v>
      </c>
      <c r="AE27" s="29">
        <f t="shared" si="2"/>
        <v>34098662</v>
      </c>
      <c r="AF27" s="29">
        <f t="shared" si="2"/>
        <v>81046493</v>
      </c>
      <c r="AG27" s="29">
        <f t="shared" si="1"/>
        <v>0</v>
      </c>
      <c r="AH27" s="29">
        <f t="shared" si="1"/>
        <v>1</v>
      </c>
      <c r="AI27" s="29">
        <f t="shared" si="1"/>
        <v>0</v>
      </c>
    </row>
    <row r="28" spans="1:35" s="14" customFormat="1" ht="19.350000000000001" customHeight="1">
      <c r="A28" s="36"/>
      <c r="B28" s="1" t="s">
        <v>28</v>
      </c>
      <c r="C28" s="13">
        <v>258758959</v>
      </c>
      <c r="D28" s="13">
        <v>140477233</v>
      </c>
      <c r="E28" s="13">
        <v>399236192</v>
      </c>
      <c r="F28" s="13">
        <v>248687733</v>
      </c>
      <c r="G28" s="13">
        <v>123207532</v>
      </c>
      <c r="H28" s="13">
        <v>371895265</v>
      </c>
      <c r="I28" s="13">
        <v>828634</v>
      </c>
      <c r="J28" s="13">
        <v>17269701</v>
      </c>
      <c r="K28" s="13">
        <v>18098335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9242592</v>
      </c>
      <c r="V28" s="13">
        <v>0</v>
      </c>
      <c r="W28" s="13">
        <v>9242592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258758959</v>
      </c>
      <c r="AE28" s="29">
        <f t="shared" si="2"/>
        <v>140477233</v>
      </c>
      <c r="AF28" s="29">
        <f t="shared" si="2"/>
        <v>399236192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9</v>
      </c>
      <c r="B29" s="16"/>
      <c r="C29" s="17">
        <v>372476831</v>
      </c>
      <c r="D29" s="17">
        <v>221140876</v>
      </c>
      <c r="E29" s="17">
        <v>593617707</v>
      </c>
      <c r="F29" s="17">
        <v>354494719</v>
      </c>
      <c r="G29" s="17">
        <v>197432321</v>
      </c>
      <c r="H29" s="17">
        <v>551927040</v>
      </c>
      <c r="I29" s="17">
        <v>828634</v>
      </c>
      <c r="J29" s="17">
        <v>17269701</v>
      </c>
      <c r="K29" s="17">
        <v>18098335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17153479</v>
      </c>
      <c r="V29" s="17">
        <v>6438853</v>
      </c>
      <c r="W29" s="17">
        <v>23592333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372476832</v>
      </c>
      <c r="AE29" s="29">
        <f t="shared" si="2"/>
        <v>221140875</v>
      </c>
      <c r="AF29" s="29">
        <f t="shared" si="2"/>
        <v>593617708</v>
      </c>
      <c r="AG29" s="29">
        <f t="shared" si="1"/>
        <v>-1</v>
      </c>
      <c r="AH29" s="29">
        <f t="shared" si="1"/>
        <v>1</v>
      </c>
      <c r="AI29" s="29">
        <f t="shared" si="1"/>
        <v>-1</v>
      </c>
    </row>
    <row r="30" spans="1:35" s="14" customFormat="1" ht="19.350000000000001" customHeight="1">
      <c r="A30" s="34" t="s">
        <v>20</v>
      </c>
      <c r="B30" s="2" t="s">
        <v>27</v>
      </c>
      <c r="C30" s="13">
        <v>2773389</v>
      </c>
      <c r="D30" s="13">
        <v>0</v>
      </c>
      <c r="E30" s="13">
        <v>2773389</v>
      </c>
      <c r="F30" s="13">
        <v>2773389</v>
      </c>
      <c r="G30" s="13">
        <v>0</v>
      </c>
      <c r="H30" s="13">
        <v>2773389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2773389</v>
      </c>
      <c r="AE30" s="29">
        <f t="shared" si="2"/>
        <v>0</v>
      </c>
      <c r="AF30" s="29">
        <f t="shared" si="2"/>
        <v>2773389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14</v>
      </c>
      <c r="C31" s="13">
        <v>72118222</v>
      </c>
      <c r="D31" s="13">
        <v>34735915</v>
      </c>
      <c r="E31" s="13">
        <v>106854137</v>
      </c>
      <c r="F31" s="13">
        <v>0</v>
      </c>
      <c r="G31" s="13">
        <v>1169915</v>
      </c>
      <c r="H31" s="13">
        <v>1169915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6599972</v>
      </c>
      <c r="V31" s="13">
        <v>0</v>
      </c>
      <c r="W31" s="13">
        <v>6599972</v>
      </c>
      <c r="X31" s="13">
        <v>65518250</v>
      </c>
      <c r="Y31" s="13">
        <v>33566000</v>
      </c>
      <c r="Z31" s="13">
        <v>99084250</v>
      </c>
      <c r="AA31" s="13">
        <v>0</v>
      </c>
      <c r="AB31" s="13">
        <v>0</v>
      </c>
      <c r="AC31" s="13">
        <v>0</v>
      </c>
      <c r="AD31" s="29">
        <f t="shared" si="2"/>
        <v>72118222</v>
      </c>
      <c r="AE31" s="29">
        <f t="shared" si="2"/>
        <v>34735915</v>
      </c>
      <c r="AF31" s="29">
        <f t="shared" si="2"/>
        <v>106854137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28</v>
      </c>
      <c r="C32" s="13">
        <v>347539663</v>
      </c>
      <c r="D32" s="13">
        <v>297207089</v>
      </c>
      <c r="E32" s="13">
        <v>644746752</v>
      </c>
      <c r="F32" s="13">
        <v>338396309</v>
      </c>
      <c r="G32" s="13">
        <v>288604198</v>
      </c>
      <c r="H32" s="13">
        <v>627000507</v>
      </c>
      <c r="I32" s="13">
        <v>8802744</v>
      </c>
      <c r="J32" s="13">
        <v>0</v>
      </c>
      <c r="K32" s="13">
        <v>8802744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340610</v>
      </c>
      <c r="V32" s="13">
        <v>8602891</v>
      </c>
      <c r="W32" s="13">
        <v>8943501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347539663</v>
      </c>
      <c r="AE32" s="29">
        <f t="shared" si="2"/>
        <v>297207089</v>
      </c>
      <c r="AF32" s="29">
        <f t="shared" si="2"/>
        <v>644746752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9</v>
      </c>
      <c r="B33" s="16"/>
      <c r="C33" s="17">
        <v>422431274</v>
      </c>
      <c r="D33" s="17">
        <v>331943004</v>
      </c>
      <c r="E33" s="17">
        <v>754374278</v>
      </c>
      <c r="F33" s="17">
        <v>341169698</v>
      </c>
      <c r="G33" s="17">
        <v>289774113</v>
      </c>
      <c r="H33" s="17">
        <v>630943811</v>
      </c>
      <c r="I33" s="17">
        <v>8802744</v>
      </c>
      <c r="J33" s="17">
        <v>0</v>
      </c>
      <c r="K33" s="17">
        <v>8802744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6940582</v>
      </c>
      <c r="V33" s="17">
        <v>8602891</v>
      </c>
      <c r="W33" s="17">
        <v>15543473</v>
      </c>
      <c r="X33" s="17">
        <v>65518250</v>
      </c>
      <c r="Y33" s="17">
        <v>33566000</v>
      </c>
      <c r="Z33" s="17">
        <v>99084250</v>
      </c>
      <c r="AA33" s="17">
        <v>0</v>
      </c>
      <c r="AB33" s="17">
        <v>0</v>
      </c>
      <c r="AC33" s="17">
        <v>0</v>
      </c>
      <c r="AD33" s="29">
        <f t="shared" si="2"/>
        <v>422431274</v>
      </c>
      <c r="AE33" s="29">
        <f t="shared" si="2"/>
        <v>331943004</v>
      </c>
      <c r="AF33" s="29">
        <f t="shared" si="2"/>
        <v>754374278</v>
      </c>
      <c r="AG33" s="29">
        <f t="shared" si="1"/>
        <v>0</v>
      </c>
      <c r="AH33" s="29">
        <f t="shared" si="1"/>
        <v>0</v>
      </c>
      <c r="AI33" s="29">
        <f t="shared" si="1"/>
        <v>0</v>
      </c>
    </row>
    <row r="34" spans="1:35" s="14" customFormat="1" ht="19.350000000000001" customHeight="1">
      <c r="A34" s="34" t="s">
        <v>224</v>
      </c>
      <c r="B34" s="2" t="s">
        <v>27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14</v>
      </c>
      <c r="C35" s="13">
        <v>128565478</v>
      </c>
      <c r="D35" s="13">
        <v>60677000</v>
      </c>
      <c r="E35" s="13">
        <v>189242478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99259778</v>
      </c>
      <c r="V35" s="13">
        <v>0</v>
      </c>
      <c r="W35" s="13">
        <v>99259778</v>
      </c>
      <c r="X35" s="13">
        <v>29305700</v>
      </c>
      <c r="Y35" s="13">
        <v>60677000</v>
      </c>
      <c r="Z35" s="13">
        <v>89982700</v>
      </c>
      <c r="AA35" s="13">
        <v>0</v>
      </c>
      <c r="AB35" s="13">
        <v>0</v>
      </c>
      <c r="AC35" s="13">
        <v>0</v>
      </c>
      <c r="AD35" s="29">
        <f t="shared" si="2"/>
        <v>128565478</v>
      </c>
      <c r="AE35" s="29">
        <f t="shared" si="2"/>
        <v>60677000</v>
      </c>
      <c r="AF35" s="29">
        <f t="shared" si="2"/>
        <v>189242478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28</v>
      </c>
      <c r="C36" s="13">
        <v>4287287</v>
      </c>
      <c r="D36" s="13">
        <v>1978387</v>
      </c>
      <c r="E36" s="13">
        <v>6265674</v>
      </c>
      <c r="F36" s="13">
        <v>4287287</v>
      </c>
      <c r="G36" s="13">
        <v>1978387</v>
      </c>
      <c r="H36" s="13">
        <v>6265674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4287287</v>
      </c>
      <c r="AE36" s="29">
        <f t="shared" si="2"/>
        <v>1978387</v>
      </c>
      <c r="AF36" s="29">
        <f t="shared" si="2"/>
        <v>6265674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9</v>
      </c>
      <c r="B37" s="16"/>
      <c r="C37" s="17">
        <v>132852765</v>
      </c>
      <c r="D37" s="17">
        <v>62655387</v>
      </c>
      <c r="E37" s="17">
        <v>195508152</v>
      </c>
      <c r="F37" s="17">
        <v>4287287</v>
      </c>
      <c r="G37" s="17">
        <v>1978387</v>
      </c>
      <c r="H37" s="17">
        <v>6265674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99259778</v>
      </c>
      <c r="V37" s="17">
        <v>0</v>
      </c>
      <c r="W37" s="17">
        <v>99259778</v>
      </c>
      <c r="X37" s="17">
        <v>29305700</v>
      </c>
      <c r="Y37" s="17">
        <v>60677000</v>
      </c>
      <c r="Z37" s="17">
        <v>89982700</v>
      </c>
      <c r="AA37" s="17">
        <v>0</v>
      </c>
      <c r="AB37" s="17">
        <v>0</v>
      </c>
      <c r="AC37" s="17">
        <v>0</v>
      </c>
      <c r="AD37" s="29">
        <f t="shared" si="2"/>
        <v>132852765</v>
      </c>
      <c r="AE37" s="29">
        <f t="shared" si="2"/>
        <v>62655387</v>
      </c>
      <c r="AF37" s="29">
        <f t="shared" si="2"/>
        <v>195508152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40</v>
      </c>
      <c r="B38" s="2" t="s">
        <v>27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14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28</v>
      </c>
      <c r="C40" s="13">
        <v>4296815</v>
      </c>
      <c r="D40" s="13">
        <v>49646433</v>
      </c>
      <c r="E40" s="13">
        <v>53943248</v>
      </c>
      <c r="F40" s="13">
        <v>4296815</v>
      </c>
      <c r="G40" s="13">
        <v>49646433</v>
      </c>
      <c r="H40" s="13">
        <v>53943248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4296815</v>
      </c>
      <c r="AE40" s="29">
        <f t="shared" si="2"/>
        <v>49646433</v>
      </c>
      <c r="AF40" s="29">
        <f t="shared" si="2"/>
        <v>53943248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9</v>
      </c>
      <c r="B41" s="16"/>
      <c r="C41" s="17">
        <v>4296815</v>
      </c>
      <c r="D41" s="17">
        <v>49646433</v>
      </c>
      <c r="E41" s="17">
        <v>53943248</v>
      </c>
      <c r="F41" s="17">
        <v>4296815</v>
      </c>
      <c r="G41" s="17">
        <v>49646433</v>
      </c>
      <c r="H41" s="17">
        <v>53943248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4296815</v>
      </c>
      <c r="AE41" s="29">
        <f t="shared" si="2"/>
        <v>49646433</v>
      </c>
      <c r="AF41" s="29">
        <f t="shared" si="2"/>
        <v>53943248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41</v>
      </c>
      <c r="B42" s="2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14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28</v>
      </c>
      <c r="C44" s="13">
        <v>27982003</v>
      </c>
      <c r="D44" s="13">
        <v>57134538</v>
      </c>
      <c r="E44" s="13">
        <v>85116541</v>
      </c>
      <c r="F44" s="13">
        <v>27982003</v>
      </c>
      <c r="G44" s="13">
        <v>56576814</v>
      </c>
      <c r="H44" s="13">
        <v>84558817</v>
      </c>
      <c r="I44" s="13">
        <v>0</v>
      </c>
      <c r="J44" s="13">
        <v>557724</v>
      </c>
      <c r="K44" s="13">
        <v>557724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27982003</v>
      </c>
      <c r="AE44" s="29">
        <f t="shared" si="2"/>
        <v>57134538</v>
      </c>
      <c r="AF44" s="29">
        <f t="shared" si="2"/>
        <v>85116541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9</v>
      </c>
      <c r="B45" s="16"/>
      <c r="C45" s="17">
        <v>27982003</v>
      </c>
      <c r="D45" s="17">
        <v>57134538</v>
      </c>
      <c r="E45" s="17">
        <v>85116541</v>
      </c>
      <c r="F45" s="17">
        <v>27982003</v>
      </c>
      <c r="G45" s="17">
        <v>56576814</v>
      </c>
      <c r="H45" s="17">
        <v>84558817</v>
      </c>
      <c r="I45" s="17">
        <v>0</v>
      </c>
      <c r="J45" s="17">
        <v>557724</v>
      </c>
      <c r="K45" s="17">
        <v>557724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27982003</v>
      </c>
      <c r="AE45" s="29">
        <f t="shared" si="2"/>
        <v>57134538</v>
      </c>
      <c r="AF45" s="29">
        <f t="shared" si="2"/>
        <v>85116541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42</v>
      </c>
      <c r="B46" s="2" t="s">
        <v>27</v>
      </c>
      <c r="C46" s="13">
        <v>12164926</v>
      </c>
      <c r="D46" s="13">
        <v>0</v>
      </c>
      <c r="E46" s="13">
        <v>12164926</v>
      </c>
      <c r="F46" s="13">
        <v>12164926</v>
      </c>
      <c r="G46" s="13">
        <v>0</v>
      </c>
      <c r="H46" s="13">
        <v>12164926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12164926</v>
      </c>
      <c r="AE46" s="29">
        <f t="shared" si="2"/>
        <v>0</v>
      </c>
      <c r="AF46" s="29">
        <f t="shared" si="2"/>
        <v>12164926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14</v>
      </c>
      <c r="C47" s="13">
        <v>0</v>
      </c>
      <c r="D47" s="13">
        <v>7086640</v>
      </c>
      <c r="E47" s="13">
        <v>7086640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7086640</v>
      </c>
      <c r="W47" s="13">
        <v>7086640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7086640</v>
      </c>
      <c r="AF47" s="29">
        <f t="shared" si="2"/>
        <v>7086640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28</v>
      </c>
      <c r="C48" s="13">
        <v>66084440</v>
      </c>
      <c r="D48" s="13">
        <v>30709962</v>
      </c>
      <c r="E48" s="13">
        <v>96794402</v>
      </c>
      <c r="F48" s="13">
        <v>65125440</v>
      </c>
      <c r="G48" s="13">
        <v>30709962</v>
      </c>
      <c r="H48" s="13">
        <v>95835402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959000</v>
      </c>
      <c r="V48" s="13">
        <v>0</v>
      </c>
      <c r="W48" s="13">
        <v>959000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66084440</v>
      </c>
      <c r="AE48" s="29">
        <f t="shared" si="2"/>
        <v>30709962</v>
      </c>
      <c r="AF48" s="29">
        <f t="shared" si="2"/>
        <v>96794402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9</v>
      </c>
      <c r="B49" s="16"/>
      <c r="C49" s="17">
        <v>78249366</v>
      </c>
      <c r="D49" s="17">
        <v>37796602</v>
      </c>
      <c r="E49" s="17">
        <v>116045968</v>
      </c>
      <c r="F49" s="17">
        <v>77290366</v>
      </c>
      <c r="G49" s="17">
        <v>30709962</v>
      </c>
      <c r="H49" s="17">
        <v>108000328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959000</v>
      </c>
      <c r="V49" s="17">
        <v>7086640</v>
      </c>
      <c r="W49" s="17">
        <v>8045640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78249366</v>
      </c>
      <c r="AE49" s="29">
        <f t="shared" si="2"/>
        <v>37796602</v>
      </c>
      <c r="AF49" s="29">
        <f t="shared" si="2"/>
        <v>116045968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43</v>
      </c>
      <c r="B50" s="2" t="s">
        <v>27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14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28</v>
      </c>
      <c r="C52" s="13">
        <v>60310838</v>
      </c>
      <c r="D52" s="13">
        <v>45877634</v>
      </c>
      <c r="E52" s="13">
        <v>106188472</v>
      </c>
      <c r="F52" s="13">
        <v>60310838</v>
      </c>
      <c r="G52" s="13">
        <v>45877634</v>
      </c>
      <c r="H52" s="13">
        <v>106188472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60310838</v>
      </c>
      <c r="AE52" s="29">
        <f t="shared" si="2"/>
        <v>45877634</v>
      </c>
      <c r="AF52" s="29">
        <f t="shared" si="2"/>
        <v>106188472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9</v>
      </c>
      <c r="B53" s="16"/>
      <c r="C53" s="17">
        <v>60310838</v>
      </c>
      <c r="D53" s="17">
        <v>45877634</v>
      </c>
      <c r="E53" s="17">
        <v>106188472</v>
      </c>
      <c r="F53" s="17">
        <v>60310838</v>
      </c>
      <c r="G53" s="17">
        <v>45877634</v>
      </c>
      <c r="H53" s="17">
        <v>106188472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60310838</v>
      </c>
      <c r="AE53" s="29">
        <f t="shared" si="2"/>
        <v>45877634</v>
      </c>
      <c r="AF53" s="29">
        <f t="shared" si="2"/>
        <v>106188472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21</v>
      </c>
      <c r="B54" s="2" t="s">
        <v>27</v>
      </c>
      <c r="C54" s="13">
        <v>3201284179</v>
      </c>
      <c r="D54" s="13">
        <v>2827432478</v>
      </c>
      <c r="E54" s="13">
        <v>6028716658</v>
      </c>
      <c r="F54" s="13">
        <v>2907478563</v>
      </c>
      <c r="G54" s="13">
        <v>2606137303</v>
      </c>
      <c r="H54" s="13">
        <v>5513615866</v>
      </c>
      <c r="I54" s="13">
        <v>107195334</v>
      </c>
      <c r="J54" s="13">
        <v>84716912</v>
      </c>
      <c r="K54" s="13">
        <v>191912246</v>
      </c>
      <c r="L54" s="13">
        <v>13219966</v>
      </c>
      <c r="M54" s="13">
        <v>12031319</v>
      </c>
      <c r="N54" s="13">
        <v>25251285</v>
      </c>
      <c r="O54" s="13">
        <v>0</v>
      </c>
      <c r="P54" s="13">
        <v>0</v>
      </c>
      <c r="Q54" s="13">
        <v>0</v>
      </c>
      <c r="R54" s="13">
        <v>841769</v>
      </c>
      <c r="S54" s="13">
        <v>262310</v>
      </c>
      <c r="T54" s="13">
        <v>1104079</v>
      </c>
      <c r="U54" s="13">
        <v>127705055</v>
      </c>
      <c r="V54" s="13">
        <v>86638478</v>
      </c>
      <c r="W54" s="13">
        <v>214343533</v>
      </c>
      <c r="X54" s="13">
        <v>0</v>
      </c>
      <c r="Y54" s="13">
        <v>0</v>
      </c>
      <c r="Z54" s="13">
        <v>0</v>
      </c>
      <c r="AA54" s="13">
        <v>44843491</v>
      </c>
      <c r="AB54" s="13">
        <v>37646157</v>
      </c>
      <c r="AC54" s="13">
        <v>82489649</v>
      </c>
      <c r="AD54" s="29">
        <f t="shared" si="2"/>
        <v>3201284178</v>
      </c>
      <c r="AE54" s="29">
        <f t="shared" si="2"/>
        <v>2827432479</v>
      </c>
      <c r="AF54" s="29">
        <f t="shared" si="2"/>
        <v>6028716658</v>
      </c>
      <c r="AG54" s="29">
        <f t="shared" si="1"/>
        <v>1</v>
      </c>
      <c r="AH54" s="29">
        <f t="shared" si="1"/>
        <v>-1</v>
      </c>
      <c r="AI54" s="29">
        <f t="shared" si="1"/>
        <v>0</v>
      </c>
    </row>
    <row r="55" spans="1:35" s="14" customFormat="1" ht="19.350000000000001" customHeight="1">
      <c r="A55" s="35"/>
      <c r="B55" s="1" t="s">
        <v>14</v>
      </c>
      <c r="C55" s="13">
        <v>861552690</v>
      </c>
      <c r="D55" s="13">
        <v>819263311</v>
      </c>
      <c r="E55" s="13">
        <v>1680816001</v>
      </c>
      <c r="F55" s="13">
        <v>268514639</v>
      </c>
      <c r="G55" s="13">
        <v>169193814</v>
      </c>
      <c r="H55" s="13">
        <v>437708453</v>
      </c>
      <c r="I55" s="13">
        <v>56458441</v>
      </c>
      <c r="J55" s="13">
        <v>47763332</v>
      </c>
      <c r="K55" s="13">
        <v>104221772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462513949</v>
      </c>
      <c r="V55" s="13">
        <v>602175714</v>
      </c>
      <c r="W55" s="13">
        <v>1064689663</v>
      </c>
      <c r="X55" s="13">
        <v>74045600</v>
      </c>
      <c r="Y55" s="13">
        <v>0</v>
      </c>
      <c r="Z55" s="13">
        <v>74045600</v>
      </c>
      <c r="AA55" s="13">
        <v>20062</v>
      </c>
      <c r="AB55" s="13">
        <v>130451</v>
      </c>
      <c r="AC55" s="13">
        <v>150513</v>
      </c>
      <c r="AD55" s="29">
        <f t="shared" si="2"/>
        <v>861552691</v>
      </c>
      <c r="AE55" s="29">
        <f t="shared" si="2"/>
        <v>819263311</v>
      </c>
      <c r="AF55" s="29">
        <f t="shared" si="2"/>
        <v>1680816001</v>
      </c>
      <c r="AG55" s="29">
        <f t="shared" si="1"/>
        <v>-1</v>
      </c>
      <c r="AH55" s="29">
        <f t="shared" si="1"/>
        <v>0</v>
      </c>
      <c r="AI55" s="29">
        <f t="shared" si="1"/>
        <v>0</v>
      </c>
    </row>
    <row r="56" spans="1:35" s="14" customFormat="1" ht="19.350000000000001" customHeight="1">
      <c r="A56" s="36"/>
      <c r="B56" s="1" t="s">
        <v>28</v>
      </c>
      <c r="C56" s="13">
        <v>6988681630</v>
      </c>
      <c r="D56" s="13">
        <v>4699220315</v>
      </c>
      <c r="E56" s="13">
        <v>11687901945</v>
      </c>
      <c r="F56" s="13">
        <v>1794672694</v>
      </c>
      <c r="G56" s="13">
        <v>2058986002</v>
      </c>
      <c r="H56" s="13">
        <v>3853658696</v>
      </c>
      <c r="I56" s="13">
        <v>627004581</v>
      </c>
      <c r="J56" s="13">
        <v>859763127</v>
      </c>
      <c r="K56" s="13">
        <v>1486767708</v>
      </c>
      <c r="L56" s="13">
        <v>1655798</v>
      </c>
      <c r="M56" s="13">
        <v>1353644</v>
      </c>
      <c r="N56" s="13">
        <v>3009442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4564522809</v>
      </c>
      <c r="V56" s="13">
        <v>1769240292</v>
      </c>
      <c r="W56" s="13">
        <v>6333763101</v>
      </c>
      <c r="X56" s="13">
        <v>0</v>
      </c>
      <c r="Y56" s="13">
        <v>0</v>
      </c>
      <c r="Z56" s="13">
        <v>0</v>
      </c>
      <c r="AA56" s="13">
        <v>825748</v>
      </c>
      <c r="AB56" s="13">
        <v>9877250</v>
      </c>
      <c r="AC56" s="13">
        <v>10702998</v>
      </c>
      <c r="AD56" s="29">
        <f t="shared" si="2"/>
        <v>6988681630</v>
      </c>
      <c r="AE56" s="29">
        <f t="shared" si="2"/>
        <v>4699220315</v>
      </c>
      <c r="AF56" s="29">
        <f t="shared" si="2"/>
        <v>11687901945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9</v>
      </c>
      <c r="B57" s="16"/>
      <c r="C57" s="17">
        <v>11051518500</v>
      </c>
      <c r="D57" s="17">
        <v>8345916104</v>
      </c>
      <c r="E57" s="17">
        <v>19397434604</v>
      </c>
      <c r="F57" s="17">
        <v>4970665896</v>
      </c>
      <c r="G57" s="17">
        <v>4834317119</v>
      </c>
      <c r="H57" s="17">
        <v>9804983015</v>
      </c>
      <c r="I57" s="17">
        <v>790658356</v>
      </c>
      <c r="J57" s="17">
        <v>992243370</v>
      </c>
      <c r="K57" s="17">
        <v>1782901726</v>
      </c>
      <c r="L57" s="17">
        <v>14875764</v>
      </c>
      <c r="M57" s="17">
        <v>13384963</v>
      </c>
      <c r="N57" s="17">
        <v>28260727</v>
      </c>
      <c r="O57" s="17">
        <v>0</v>
      </c>
      <c r="P57" s="17">
        <v>0</v>
      </c>
      <c r="Q57" s="17">
        <v>0</v>
      </c>
      <c r="R57" s="17">
        <v>841769</v>
      </c>
      <c r="S57" s="17">
        <v>262310</v>
      </c>
      <c r="T57" s="17">
        <v>1104079</v>
      </c>
      <c r="U57" s="17">
        <v>5154741812</v>
      </c>
      <c r="V57" s="17">
        <v>2458054484</v>
      </c>
      <c r="W57" s="17">
        <v>7612796296</v>
      </c>
      <c r="X57" s="17">
        <v>74045600</v>
      </c>
      <c r="Y57" s="17">
        <v>0</v>
      </c>
      <c r="Z57" s="17">
        <v>74045600</v>
      </c>
      <c r="AA57" s="17">
        <v>45689301</v>
      </c>
      <c r="AB57" s="17">
        <v>47653858</v>
      </c>
      <c r="AC57" s="17">
        <v>93343160</v>
      </c>
      <c r="AD57" s="29">
        <f t="shared" si="2"/>
        <v>11051518498</v>
      </c>
      <c r="AE57" s="29">
        <f t="shared" si="2"/>
        <v>8345916104</v>
      </c>
      <c r="AF57" s="29">
        <f t="shared" si="2"/>
        <v>19397434603</v>
      </c>
      <c r="AG57" s="29">
        <f t="shared" si="1"/>
        <v>2</v>
      </c>
      <c r="AH57" s="29">
        <f t="shared" si="1"/>
        <v>0</v>
      </c>
      <c r="AI57" s="29">
        <f t="shared" si="1"/>
        <v>1</v>
      </c>
    </row>
    <row r="58" spans="1:35" s="14" customFormat="1" ht="19.350000000000001" customHeight="1">
      <c r="A58" s="34" t="s">
        <v>25</v>
      </c>
      <c r="B58" s="2" t="s">
        <v>27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14</v>
      </c>
      <c r="C59" s="13">
        <v>276983196</v>
      </c>
      <c r="D59" s="13">
        <v>213195311</v>
      </c>
      <c r="E59" s="13">
        <v>490178507</v>
      </c>
      <c r="F59" s="13">
        <v>276983196</v>
      </c>
      <c r="G59" s="13">
        <v>213195311</v>
      </c>
      <c r="H59" s="13">
        <v>490178507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276983196</v>
      </c>
      <c r="AE59" s="29">
        <f t="shared" si="2"/>
        <v>213195311</v>
      </c>
      <c r="AF59" s="29">
        <f t="shared" si="2"/>
        <v>490178507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28</v>
      </c>
      <c r="C60" s="13">
        <v>2455179960</v>
      </c>
      <c r="D60" s="13">
        <v>1313634378</v>
      </c>
      <c r="E60" s="13">
        <v>3768814338</v>
      </c>
      <c r="F60" s="13">
        <v>2455179960</v>
      </c>
      <c r="G60" s="13">
        <v>1313634378</v>
      </c>
      <c r="H60" s="13">
        <v>3768814338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2455179960</v>
      </c>
      <c r="AE60" s="29">
        <f t="shared" si="2"/>
        <v>1313634378</v>
      </c>
      <c r="AF60" s="29">
        <f t="shared" si="2"/>
        <v>3768814338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9</v>
      </c>
      <c r="B61" s="16"/>
      <c r="C61" s="17">
        <v>2732163156</v>
      </c>
      <c r="D61" s="17">
        <v>1526829689</v>
      </c>
      <c r="E61" s="17">
        <v>4258992845</v>
      </c>
      <c r="F61" s="17">
        <v>2732163156</v>
      </c>
      <c r="G61" s="17">
        <v>1526829689</v>
      </c>
      <c r="H61" s="17">
        <v>4258992845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2732163156</v>
      </c>
      <c r="AE61" s="29">
        <f t="shared" si="2"/>
        <v>1526829689</v>
      </c>
      <c r="AF61" s="29">
        <f t="shared" si="2"/>
        <v>4258992845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22</v>
      </c>
      <c r="B62" s="2" t="s">
        <v>27</v>
      </c>
      <c r="C62" s="13">
        <v>236476138</v>
      </c>
      <c r="D62" s="13">
        <v>191319722</v>
      </c>
      <c r="E62" s="13">
        <v>427795859</v>
      </c>
      <c r="F62" s="13">
        <v>236476138</v>
      </c>
      <c r="G62" s="13">
        <v>191319722</v>
      </c>
      <c r="H62" s="13">
        <v>427795859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236476138</v>
      </c>
      <c r="AE62" s="29">
        <f t="shared" si="2"/>
        <v>191319722</v>
      </c>
      <c r="AF62" s="29">
        <f t="shared" si="2"/>
        <v>427795859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14</v>
      </c>
      <c r="C63" s="13">
        <v>210595987</v>
      </c>
      <c r="D63" s="13">
        <v>193219101</v>
      </c>
      <c r="E63" s="13">
        <v>403815088</v>
      </c>
      <c r="F63" s="13">
        <v>131158378</v>
      </c>
      <c r="G63" s="13">
        <v>120216117</v>
      </c>
      <c r="H63" s="13">
        <v>251374494</v>
      </c>
      <c r="I63" s="13">
        <v>79437609</v>
      </c>
      <c r="J63" s="13">
        <v>73002985</v>
      </c>
      <c r="K63" s="13">
        <v>152440594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210595987</v>
      </c>
      <c r="AE63" s="29">
        <f t="shared" si="2"/>
        <v>193219102</v>
      </c>
      <c r="AF63" s="29">
        <f t="shared" si="2"/>
        <v>403815088</v>
      </c>
      <c r="AG63" s="29">
        <f t="shared" si="1"/>
        <v>0</v>
      </c>
      <c r="AH63" s="29">
        <f t="shared" si="1"/>
        <v>-1</v>
      </c>
      <c r="AI63" s="29">
        <f t="shared" si="1"/>
        <v>0</v>
      </c>
    </row>
    <row r="64" spans="1:35" s="14" customFormat="1" ht="19.350000000000001" customHeight="1">
      <c r="A64" s="36"/>
      <c r="B64" s="1" t="s">
        <v>28</v>
      </c>
      <c r="C64" s="13">
        <v>1439786570</v>
      </c>
      <c r="D64" s="13">
        <v>749048801</v>
      </c>
      <c r="E64" s="13">
        <v>2188835372</v>
      </c>
      <c r="F64" s="13">
        <v>1399186655</v>
      </c>
      <c r="G64" s="13">
        <v>732345707</v>
      </c>
      <c r="H64" s="13">
        <v>2131532362</v>
      </c>
      <c r="I64" s="13">
        <v>40599915</v>
      </c>
      <c r="J64" s="13">
        <v>16703094</v>
      </c>
      <c r="K64" s="13">
        <v>57303009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1439786570</v>
      </c>
      <c r="AE64" s="29">
        <f t="shared" si="2"/>
        <v>749048801</v>
      </c>
      <c r="AF64" s="29">
        <f t="shared" si="2"/>
        <v>2188835371</v>
      </c>
      <c r="AG64" s="29">
        <f t="shared" si="1"/>
        <v>0</v>
      </c>
      <c r="AH64" s="29">
        <f t="shared" si="1"/>
        <v>0</v>
      </c>
      <c r="AI64" s="29">
        <f t="shared" si="1"/>
        <v>1</v>
      </c>
    </row>
    <row r="65" spans="1:35" ht="19.350000000000001" customHeight="1" thickBot="1">
      <c r="A65" s="15" t="s">
        <v>9</v>
      </c>
      <c r="B65" s="16"/>
      <c r="C65" s="17">
        <v>1886858694</v>
      </c>
      <c r="D65" s="17">
        <v>1133587625</v>
      </c>
      <c r="E65" s="17">
        <v>3020446319</v>
      </c>
      <c r="F65" s="17">
        <v>1766821170</v>
      </c>
      <c r="G65" s="17">
        <v>1043881546</v>
      </c>
      <c r="H65" s="17">
        <v>2810702716</v>
      </c>
      <c r="I65" s="17">
        <v>120037524</v>
      </c>
      <c r="J65" s="17">
        <v>89706079</v>
      </c>
      <c r="K65" s="17">
        <v>209743603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1886858694</v>
      </c>
      <c r="AE65" s="29">
        <f t="shared" si="2"/>
        <v>1133587625</v>
      </c>
      <c r="AF65" s="29">
        <f t="shared" si="2"/>
        <v>3020446319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23</v>
      </c>
      <c r="B66" s="2" t="s">
        <v>27</v>
      </c>
      <c r="C66" s="13">
        <v>1494635</v>
      </c>
      <c r="D66" s="13">
        <v>896770</v>
      </c>
      <c r="E66" s="13">
        <v>2391405</v>
      </c>
      <c r="F66" s="13">
        <v>1494635</v>
      </c>
      <c r="G66" s="13">
        <v>896770</v>
      </c>
      <c r="H66" s="13">
        <v>2391405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1494635</v>
      </c>
      <c r="AE66" s="29">
        <f t="shared" si="2"/>
        <v>896770</v>
      </c>
      <c r="AF66" s="29">
        <f t="shared" si="2"/>
        <v>2391405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14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28</v>
      </c>
      <c r="C68" s="13">
        <v>112386731</v>
      </c>
      <c r="D68" s="13">
        <v>66974064</v>
      </c>
      <c r="E68" s="13">
        <v>179360795</v>
      </c>
      <c r="F68" s="13">
        <v>107541731</v>
      </c>
      <c r="G68" s="13">
        <v>66974064</v>
      </c>
      <c r="H68" s="13">
        <v>174515795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4845000</v>
      </c>
      <c r="V68" s="13">
        <v>0</v>
      </c>
      <c r="W68" s="13">
        <v>4845000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112386731</v>
      </c>
      <c r="AE68" s="29">
        <f t="shared" si="2"/>
        <v>66974064</v>
      </c>
      <c r="AF68" s="29">
        <f t="shared" si="2"/>
        <v>179360795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9</v>
      </c>
      <c r="B69" s="16"/>
      <c r="C69" s="17">
        <v>113881366</v>
      </c>
      <c r="D69" s="17">
        <v>67870834</v>
      </c>
      <c r="E69" s="17">
        <v>181752200</v>
      </c>
      <c r="F69" s="17">
        <v>109036366</v>
      </c>
      <c r="G69" s="17">
        <v>67870834</v>
      </c>
      <c r="H69" s="17">
        <v>176907200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4845000</v>
      </c>
      <c r="V69" s="17">
        <v>0</v>
      </c>
      <c r="W69" s="17">
        <v>4845000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113881366</v>
      </c>
      <c r="AE69" s="29">
        <f t="shared" si="2"/>
        <v>67870834</v>
      </c>
      <c r="AF69" s="29">
        <f t="shared" si="2"/>
        <v>181752200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24</v>
      </c>
      <c r="B70" s="2" t="s">
        <v>27</v>
      </c>
      <c r="C70" s="13">
        <v>16339534</v>
      </c>
      <c r="D70" s="13">
        <v>16024404</v>
      </c>
      <c r="E70" s="13">
        <v>32363938</v>
      </c>
      <c r="F70" s="13">
        <v>15967464</v>
      </c>
      <c r="G70" s="13">
        <v>16022037</v>
      </c>
      <c r="H70" s="13">
        <v>31989501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372070</v>
      </c>
      <c r="S70" s="13">
        <v>2367</v>
      </c>
      <c r="T70" s="13">
        <v>374437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16339534</v>
      </c>
      <c r="AE70" s="29">
        <f t="shared" si="2"/>
        <v>16024404</v>
      </c>
      <c r="AF70" s="29">
        <f t="shared" si="2"/>
        <v>32363938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14</v>
      </c>
      <c r="C71" s="13">
        <v>26</v>
      </c>
      <c r="D71" s="13">
        <v>0</v>
      </c>
      <c r="E71" s="13">
        <v>26</v>
      </c>
      <c r="F71" s="13">
        <v>26</v>
      </c>
      <c r="G71" s="13">
        <v>0</v>
      </c>
      <c r="H71" s="13">
        <v>26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26</v>
      </c>
      <c r="AE71" s="29">
        <f t="shared" si="2"/>
        <v>0</v>
      </c>
      <c r="AF71" s="29">
        <f t="shared" si="2"/>
        <v>26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28</v>
      </c>
      <c r="C72" s="13">
        <v>175561423</v>
      </c>
      <c r="D72" s="13">
        <v>575329918</v>
      </c>
      <c r="E72" s="13">
        <v>750891341</v>
      </c>
      <c r="F72" s="13">
        <v>108711105</v>
      </c>
      <c r="G72" s="13">
        <v>574041957</v>
      </c>
      <c r="H72" s="13">
        <v>682753062</v>
      </c>
      <c r="I72" s="13">
        <v>49404</v>
      </c>
      <c r="J72" s="13">
        <v>0</v>
      </c>
      <c r="K72" s="13">
        <v>49404</v>
      </c>
      <c r="L72" s="13">
        <v>0</v>
      </c>
      <c r="M72" s="13">
        <v>1285598</v>
      </c>
      <c r="N72" s="13">
        <v>1285598</v>
      </c>
      <c r="O72" s="13">
        <v>0</v>
      </c>
      <c r="P72" s="13">
        <v>0</v>
      </c>
      <c r="Q72" s="13">
        <v>0</v>
      </c>
      <c r="R72" s="13">
        <v>66800914</v>
      </c>
      <c r="S72" s="13">
        <v>2363</v>
      </c>
      <c r="T72" s="13">
        <v>66803277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175561423</v>
      </c>
      <c r="AE72" s="29">
        <f t="shared" si="2"/>
        <v>575329918</v>
      </c>
      <c r="AF72" s="29">
        <f t="shared" si="2"/>
        <v>750891341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9</v>
      </c>
      <c r="B73" s="16"/>
      <c r="C73" s="17">
        <v>191900984</v>
      </c>
      <c r="D73" s="17">
        <v>591354322</v>
      </c>
      <c r="E73" s="17">
        <v>783255306</v>
      </c>
      <c r="F73" s="17">
        <v>124678596</v>
      </c>
      <c r="G73" s="17">
        <v>590063994</v>
      </c>
      <c r="H73" s="17">
        <v>714742590</v>
      </c>
      <c r="I73" s="17">
        <v>49404</v>
      </c>
      <c r="J73" s="17">
        <v>0</v>
      </c>
      <c r="K73" s="17">
        <v>49404</v>
      </c>
      <c r="L73" s="17">
        <v>0</v>
      </c>
      <c r="M73" s="17">
        <v>1285598</v>
      </c>
      <c r="N73" s="17">
        <v>1285598</v>
      </c>
      <c r="O73" s="17">
        <v>0</v>
      </c>
      <c r="P73" s="17">
        <v>0</v>
      </c>
      <c r="Q73" s="17">
        <v>0</v>
      </c>
      <c r="R73" s="17">
        <v>67172984</v>
      </c>
      <c r="S73" s="17">
        <v>4730</v>
      </c>
      <c r="T73" s="17">
        <v>67177714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191900984</v>
      </c>
      <c r="AE73" s="29">
        <f t="shared" si="2"/>
        <v>591354322</v>
      </c>
      <c r="AF73" s="29">
        <f t="shared" si="2"/>
        <v>783255306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44</v>
      </c>
      <c r="B74" s="2" t="s">
        <v>27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14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28</v>
      </c>
      <c r="C76" s="13">
        <v>10247736</v>
      </c>
      <c r="D76" s="13">
        <v>23347063</v>
      </c>
      <c r="E76" s="13">
        <v>33594799</v>
      </c>
      <c r="F76" s="13">
        <v>10247736</v>
      </c>
      <c r="G76" s="13">
        <v>23347063</v>
      </c>
      <c r="H76" s="13">
        <v>33594799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10247736</v>
      </c>
      <c r="AE76" s="29">
        <f t="shared" si="2"/>
        <v>23347063</v>
      </c>
      <c r="AF76" s="29">
        <f t="shared" si="2"/>
        <v>33594799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9</v>
      </c>
      <c r="B77" s="16"/>
      <c r="C77" s="17">
        <v>10247736</v>
      </c>
      <c r="D77" s="17">
        <v>23347063</v>
      </c>
      <c r="E77" s="17">
        <v>33594799</v>
      </c>
      <c r="F77" s="17">
        <v>10247736</v>
      </c>
      <c r="G77" s="17">
        <v>23347063</v>
      </c>
      <c r="H77" s="17">
        <v>33594799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10247736</v>
      </c>
      <c r="AE77" s="29">
        <f t="shared" si="2"/>
        <v>23347063</v>
      </c>
      <c r="AF77" s="29">
        <f t="shared" si="2"/>
        <v>33594799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45</v>
      </c>
      <c r="B78" s="2" t="s">
        <v>27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14</v>
      </c>
      <c r="C79" s="13">
        <v>217515</v>
      </c>
      <c r="D79" s="13">
        <v>0</v>
      </c>
      <c r="E79" s="13">
        <v>217515</v>
      </c>
      <c r="F79" s="13">
        <v>98478</v>
      </c>
      <c r="G79" s="13">
        <v>0</v>
      </c>
      <c r="H79" s="13">
        <v>98478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119037</v>
      </c>
      <c r="P79" s="13">
        <v>0</v>
      </c>
      <c r="Q79" s="13">
        <v>119037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217515</v>
      </c>
      <c r="AE79" s="29">
        <f t="shared" si="2"/>
        <v>0</v>
      </c>
      <c r="AF79" s="29">
        <f t="shared" si="2"/>
        <v>217515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28</v>
      </c>
      <c r="C80" s="13">
        <v>34583729</v>
      </c>
      <c r="D80" s="13">
        <v>43681507</v>
      </c>
      <c r="E80" s="13">
        <v>78265236</v>
      </c>
      <c r="F80" s="13">
        <v>34583729</v>
      </c>
      <c r="G80" s="13">
        <v>41575507</v>
      </c>
      <c r="H80" s="13">
        <v>76159236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2106000</v>
      </c>
      <c r="Q80" s="13">
        <v>2106000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34583729</v>
      </c>
      <c r="AE80" s="29">
        <f t="shared" si="2"/>
        <v>43681507</v>
      </c>
      <c r="AF80" s="29">
        <f t="shared" si="2"/>
        <v>78265236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9</v>
      </c>
      <c r="B81" s="16"/>
      <c r="C81" s="17">
        <v>34801244</v>
      </c>
      <c r="D81" s="17">
        <v>43681507</v>
      </c>
      <c r="E81" s="17">
        <v>78482751</v>
      </c>
      <c r="F81" s="17">
        <v>34682207</v>
      </c>
      <c r="G81" s="17">
        <v>41575507</v>
      </c>
      <c r="H81" s="17">
        <v>76257714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119037</v>
      </c>
      <c r="P81" s="17">
        <v>2106000</v>
      </c>
      <c r="Q81" s="17">
        <v>2225037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34801244</v>
      </c>
      <c r="AE81" s="29">
        <f t="shared" si="2"/>
        <v>43681507</v>
      </c>
      <c r="AF81" s="29">
        <f t="shared" si="2"/>
        <v>78482751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46</v>
      </c>
      <c r="B82" s="2" t="s">
        <v>27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14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28</v>
      </c>
      <c r="C84" s="13">
        <v>66722773</v>
      </c>
      <c r="D84" s="13">
        <v>71370928</v>
      </c>
      <c r="E84" s="13">
        <v>138093700</v>
      </c>
      <c r="F84" s="13">
        <v>66722773</v>
      </c>
      <c r="G84" s="13">
        <v>71370928</v>
      </c>
      <c r="H84" s="13">
        <v>138093700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66722773</v>
      </c>
      <c r="AE84" s="29">
        <f t="shared" si="2"/>
        <v>71370928</v>
      </c>
      <c r="AF84" s="29">
        <f t="shared" si="2"/>
        <v>138093700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9</v>
      </c>
      <c r="B85" s="16"/>
      <c r="C85" s="17">
        <v>66722773</v>
      </c>
      <c r="D85" s="17">
        <v>71370928</v>
      </c>
      <c r="E85" s="17">
        <v>138093700</v>
      </c>
      <c r="F85" s="17">
        <v>66722773</v>
      </c>
      <c r="G85" s="17">
        <v>71370928</v>
      </c>
      <c r="H85" s="17">
        <v>138093700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66722773</v>
      </c>
      <c r="AE85" s="29">
        <f t="shared" si="2"/>
        <v>71370928</v>
      </c>
      <c r="AF85" s="29">
        <f t="shared" si="2"/>
        <v>138093700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47</v>
      </c>
      <c r="B86" s="2" t="s">
        <v>27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14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28</v>
      </c>
      <c r="C88" s="13">
        <v>72486960</v>
      </c>
      <c r="D88" s="13">
        <v>26723270</v>
      </c>
      <c r="E88" s="13">
        <v>99210230</v>
      </c>
      <c r="F88" s="13">
        <v>72486960</v>
      </c>
      <c r="G88" s="13">
        <v>26723270</v>
      </c>
      <c r="H88" s="13">
        <v>99210230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72486960</v>
      </c>
      <c r="AE88" s="29">
        <f t="shared" si="4"/>
        <v>26723270</v>
      </c>
      <c r="AF88" s="29">
        <f t="shared" si="4"/>
        <v>99210230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9</v>
      </c>
      <c r="B89" s="16"/>
      <c r="C89" s="17">
        <v>72486960</v>
      </c>
      <c r="D89" s="17">
        <v>26723270</v>
      </c>
      <c r="E89" s="17">
        <v>99210230</v>
      </c>
      <c r="F89" s="17">
        <v>72486960</v>
      </c>
      <c r="G89" s="17">
        <v>26723270</v>
      </c>
      <c r="H89" s="17">
        <v>99210230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72486960</v>
      </c>
      <c r="AE89" s="29">
        <f t="shared" si="4"/>
        <v>26723270</v>
      </c>
      <c r="AF89" s="29">
        <f t="shared" si="4"/>
        <v>99210230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48</v>
      </c>
      <c r="B90" s="2" t="s">
        <v>27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14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28</v>
      </c>
      <c r="C92" s="13">
        <v>15059843</v>
      </c>
      <c r="D92" s="13">
        <v>5084715</v>
      </c>
      <c r="E92" s="13">
        <v>20144558</v>
      </c>
      <c r="F92" s="13">
        <v>15059843</v>
      </c>
      <c r="G92" s="13">
        <v>5084715</v>
      </c>
      <c r="H92" s="13">
        <v>20144558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15059843</v>
      </c>
      <c r="AE92" s="29">
        <f t="shared" si="4"/>
        <v>5084715</v>
      </c>
      <c r="AF92" s="29">
        <f t="shared" si="4"/>
        <v>20144558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9</v>
      </c>
      <c r="B93" s="16"/>
      <c r="C93" s="17">
        <v>15059843</v>
      </c>
      <c r="D93" s="17">
        <v>5084715</v>
      </c>
      <c r="E93" s="17">
        <v>20144558</v>
      </c>
      <c r="F93" s="17">
        <v>15059843</v>
      </c>
      <c r="G93" s="17">
        <v>5084715</v>
      </c>
      <c r="H93" s="17">
        <v>20144558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15059843</v>
      </c>
      <c r="AE93" s="29">
        <f t="shared" si="4"/>
        <v>5084715</v>
      </c>
      <c r="AF93" s="29">
        <f t="shared" si="4"/>
        <v>20144558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49</v>
      </c>
      <c r="B94" s="2" t="s">
        <v>27</v>
      </c>
      <c r="C94" s="13">
        <v>0</v>
      </c>
      <c r="D94" s="13">
        <v>1013897</v>
      </c>
      <c r="E94" s="13">
        <v>1013897</v>
      </c>
      <c r="F94" s="13">
        <v>0</v>
      </c>
      <c r="G94" s="13">
        <v>1013897</v>
      </c>
      <c r="H94" s="13">
        <v>1013897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1013897</v>
      </c>
      <c r="AF94" s="29">
        <f t="shared" si="4"/>
        <v>1013897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14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28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9</v>
      </c>
      <c r="B97" s="16"/>
      <c r="C97" s="17">
        <v>0</v>
      </c>
      <c r="D97" s="17">
        <v>1013897</v>
      </c>
      <c r="E97" s="17">
        <v>1013897</v>
      </c>
      <c r="F97" s="17">
        <v>0</v>
      </c>
      <c r="G97" s="17">
        <v>1013897</v>
      </c>
      <c r="H97" s="17">
        <v>1013897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1013897</v>
      </c>
      <c r="AF97" s="29">
        <f t="shared" si="4"/>
        <v>1013897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37</v>
      </c>
      <c r="B98" s="2" t="s">
        <v>27</v>
      </c>
      <c r="C98" s="13">
        <v>7407546</v>
      </c>
      <c r="D98" s="13">
        <v>236467</v>
      </c>
      <c r="E98" s="13">
        <v>7644013</v>
      </c>
      <c r="F98" s="13">
        <v>4972557</v>
      </c>
      <c r="G98" s="13">
        <v>236467</v>
      </c>
      <c r="H98" s="13">
        <v>5209024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2434989</v>
      </c>
      <c r="V98" s="13">
        <v>0</v>
      </c>
      <c r="W98" s="13">
        <v>2434989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7407546</v>
      </c>
      <c r="AE98" s="29">
        <f t="shared" si="4"/>
        <v>236467</v>
      </c>
      <c r="AF98" s="29">
        <f t="shared" si="4"/>
        <v>7644013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50</v>
      </c>
      <c r="B99" s="1" t="s">
        <v>14</v>
      </c>
      <c r="C99" s="13">
        <v>2877000</v>
      </c>
      <c r="D99" s="13">
        <v>0</v>
      </c>
      <c r="E99" s="13">
        <v>2877000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2877000</v>
      </c>
      <c r="V99" s="13">
        <v>0</v>
      </c>
      <c r="W99" s="13">
        <v>2877000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2877000</v>
      </c>
      <c r="AE99" s="29">
        <f t="shared" si="4"/>
        <v>0</v>
      </c>
      <c r="AF99" s="29">
        <f t="shared" si="4"/>
        <v>2877000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28</v>
      </c>
      <c r="C100" s="13">
        <v>148756009</v>
      </c>
      <c r="D100" s="13">
        <v>109922464</v>
      </c>
      <c r="E100" s="13">
        <v>258678473</v>
      </c>
      <c r="F100" s="13">
        <v>148756009</v>
      </c>
      <c r="G100" s="13">
        <v>107560942</v>
      </c>
      <c r="H100" s="13">
        <v>256316951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2361522</v>
      </c>
      <c r="T100" s="13">
        <v>2361522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148756009</v>
      </c>
      <c r="AE100" s="29">
        <f t="shared" si="4"/>
        <v>109922464</v>
      </c>
      <c r="AF100" s="29">
        <f t="shared" si="4"/>
        <v>258678473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9</v>
      </c>
      <c r="B101" s="16"/>
      <c r="C101" s="17">
        <v>159040555</v>
      </c>
      <c r="D101" s="17">
        <v>110158931</v>
      </c>
      <c r="E101" s="17">
        <v>269199486</v>
      </c>
      <c r="F101" s="17">
        <v>153728566</v>
      </c>
      <c r="G101" s="17">
        <v>107797409</v>
      </c>
      <c r="H101" s="17">
        <v>261525975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2361522</v>
      </c>
      <c r="T101" s="17">
        <v>2361522</v>
      </c>
      <c r="U101" s="17">
        <v>5311989</v>
      </c>
      <c r="V101" s="17">
        <v>0</v>
      </c>
      <c r="W101" s="17">
        <v>5311989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159040555</v>
      </c>
      <c r="AE101" s="29">
        <f t="shared" si="4"/>
        <v>110158931</v>
      </c>
      <c r="AF101" s="29">
        <f t="shared" si="4"/>
        <v>269199486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51</v>
      </c>
      <c r="B102" s="2" t="s">
        <v>27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14</v>
      </c>
      <c r="C103" s="13">
        <v>4845000</v>
      </c>
      <c r="D103" s="13">
        <v>0</v>
      </c>
      <c r="E103" s="13">
        <v>4845000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4845000</v>
      </c>
      <c r="V103" s="13">
        <v>0</v>
      </c>
      <c r="W103" s="13">
        <v>4845000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4845000</v>
      </c>
      <c r="AE103" s="29">
        <f t="shared" si="4"/>
        <v>0</v>
      </c>
      <c r="AF103" s="29">
        <f t="shared" si="4"/>
        <v>4845000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28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9</v>
      </c>
      <c r="B105" s="16"/>
      <c r="C105" s="17">
        <v>4845000</v>
      </c>
      <c r="D105" s="17">
        <v>0</v>
      </c>
      <c r="E105" s="17">
        <v>4845000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4845000</v>
      </c>
      <c r="V105" s="17">
        <v>0</v>
      </c>
      <c r="W105" s="17">
        <v>4845000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4845000</v>
      </c>
      <c r="AE105" s="29">
        <f t="shared" si="4"/>
        <v>0</v>
      </c>
      <c r="AF105" s="29">
        <f t="shared" si="4"/>
        <v>4845000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52</v>
      </c>
      <c r="B106" s="2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14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28</v>
      </c>
      <c r="C108" s="13">
        <v>25594959</v>
      </c>
      <c r="D108" s="13">
        <v>902517</v>
      </c>
      <c r="E108" s="13">
        <v>26497476</v>
      </c>
      <c r="F108" s="13">
        <v>25594959</v>
      </c>
      <c r="G108" s="13">
        <v>902517</v>
      </c>
      <c r="H108" s="13">
        <v>26497476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25594959</v>
      </c>
      <c r="AE108" s="29">
        <f t="shared" si="4"/>
        <v>902517</v>
      </c>
      <c r="AF108" s="29">
        <f t="shared" si="4"/>
        <v>26497476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9</v>
      </c>
      <c r="B109" s="16"/>
      <c r="C109" s="17">
        <v>25594959</v>
      </c>
      <c r="D109" s="17">
        <v>902517</v>
      </c>
      <c r="E109" s="17">
        <v>26497476</v>
      </c>
      <c r="F109" s="17">
        <v>25594959</v>
      </c>
      <c r="G109" s="17">
        <v>902517</v>
      </c>
      <c r="H109" s="17">
        <v>26497476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25594959</v>
      </c>
      <c r="AE109" s="29">
        <f t="shared" si="4"/>
        <v>902517</v>
      </c>
      <c r="AF109" s="29">
        <f t="shared" si="4"/>
        <v>26497476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53</v>
      </c>
      <c r="B110" s="2" t="s">
        <v>27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14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9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54</v>
      </c>
      <c r="B114" s="2" t="s">
        <v>27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14</v>
      </c>
      <c r="C115" s="13">
        <v>35889800</v>
      </c>
      <c r="D115" s="13">
        <v>26304125</v>
      </c>
      <c r="E115" s="13">
        <v>62193925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35889800</v>
      </c>
      <c r="V115" s="13">
        <v>26304125</v>
      </c>
      <c r="W115" s="13">
        <v>62193925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35889800</v>
      </c>
      <c r="AE115" s="29">
        <f t="shared" si="4"/>
        <v>26304125</v>
      </c>
      <c r="AF115" s="29">
        <f t="shared" si="4"/>
        <v>62193925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28</v>
      </c>
      <c r="C116" s="13">
        <v>54228831</v>
      </c>
      <c r="D116" s="13">
        <v>8692033</v>
      </c>
      <c r="E116" s="13">
        <v>62920864</v>
      </c>
      <c r="F116" s="13">
        <v>50085811</v>
      </c>
      <c r="G116" s="13">
        <v>8692033</v>
      </c>
      <c r="H116" s="13">
        <v>58777844</v>
      </c>
      <c r="I116" s="13">
        <v>4143020</v>
      </c>
      <c r="J116" s="13">
        <v>0</v>
      </c>
      <c r="K116" s="13">
        <v>4143020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54228831</v>
      </c>
      <c r="AE116" s="29">
        <f t="shared" si="4"/>
        <v>8692033</v>
      </c>
      <c r="AF116" s="29">
        <f t="shared" si="4"/>
        <v>62920864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9</v>
      </c>
      <c r="B117" s="16"/>
      <c r="C117" s="17">
        <v>90118631</v>
      </c>
      <c r="D117" s="17">
        <v>34996158</v>
      </c>
      <c r="E117" s="17">
        <v>125114789</v>
      </c>
      <c r="F117" s="17">
        <v>50085811</v>
      </c>
      <c r="G117" s="17">
        <v>8692033</v>
      </c>
      <c r="H117" s="17">
        <v>58777844</v>
      </c>
      <c r="I117" s="17">
        <v>4143020</v>
      </c>
      <c r="J117" s="17">
        <v>0</v>
      </c>
      <c r="K117" s="17">
        <v>4143020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35889800</v>
      </c>
      <c r="V117" s="17">
        <v>26304125</v>
      </c>
      <c r="W117" s="17">
        <v>62193925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90118631</v>
      </c>
      <c r="AE117" s="29">
        <f t="shared" si="4"/>
        <v>34996158</v>
      </c>
      <c r="AF117" s="29">
        <f t="shared" si="4"/>
        <v>125114789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55</v>
      </c>
      <c r="B118" s="2" t="s">
        <v>27</v>
      </c>
      <c r="C118" s="13">
        <v>18693500</v>
      </c>
      <c r="D118" s="13">
        <v>1002800</v>
      </c>
      <c r="E118" s="13">
        <v>19696300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18693500</v>
      </c>
      <c r="V118" s="13">
        <v>1002800</v>
      </c>
      <c r="W118" s="13">
        <v>19696300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18693500</v>
      </c>
      <c r="AE118" s="29">
        <f t="shared" si="4"/>
        <v>1002800</v>
      </c>
      <c r="AF118" s="29">
        <f t="shared" si="4"/>
        <v>19696300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14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0</v>
      </c>
      <c r="AE119" s="29">
        <f t="shared" si="4"/>
        <v>0</v>
      </c>
      <c r="AF119" s="29">
        <f t="shared" si="4"/>
        <v>0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28</v>
      </c>
      <c r="C120" s="13">
        <v>485677</v>
      </c>
      <c r="D120" s="13">
        <v>11278080</v>
      </c>
      <c r="E120" s="13">
        <v>11763757</v>
      </c>
      <c r="F120" s="13">
        <v>485677</v>
      </c>
      <c r="G120" s="13">
        <v>11278080</v>
      </c>
      <c r="H120" s="13">
        <v>11763757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485677</v>
      </c>
      <c r="AE120" s="29">
        <f t="shared" si="4"/>
        <v>11278080</v>
      </c>
      <c r="AF120" s="29">
        <f t="shared" si="4"/>
        <v>11763757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9</v>
      </c>
      <c r="B121" s="16"/>
      <c r="C121" s="17">
        <v>19179177</v>
      </c>
      <c r="D121" s="17">
        <v>12280880</v>
      </c>
      <c r="E121" s="17">
        <v>31460057</v>
      </c>
      <c r="F121" s="17">
        <v>485677</v>
      </c>
      <c r="G121" s="17">
        <v>11278080</v>
      </c>
      <c r="H121" s="17">
        <v>11763757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18693500</v>
      </c>
      <c r="V121" s="17">
        <v>1002800</v>
      </c>
      <c r="W121" s="17">
        <v>19696300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19179177</v>
      </c>
      <c r="AE121" s="29">
        <f t="shared" si="4"/>
        <v>12280880</v>
      </c>
      <c r="AF121" s="29">
        <f t="shared" si="4"/>
        <v>31460057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26</v>
      </c>
      <c r="B122" s="20"/>
      <c r="C122" s="21">
        <v>84688067193</v>
      </c>
      <c r="D122" s="21">
        <v>64270817867</v>
      </c>
      <c r="E122" s="28">
        <v>148958885061</v>
      </c>
      <c r="F122" s="21">
        <v>35609100102</v>
      </c>
      <c r="G122" s="21">
        <v>25555392895</v>
      </c>
      <c r="H122" s="21">
        <v>61164492997</v>
      </c>
      <c r="I122" s="21">
        <v>21841392883</v>
      </c>
      <c r="J122" s="21">
        <v>16887807704</v>
      </c>
      <c r="K122" s="21">
        <v>38729200587</v>
      </c>
      <c r="L122" s="21">
        <v>14875764</v>
      </c>
      <c r="M122" s="21">
        <v>14670561</v>
      </c>
      <c r="N122" s="21">
        <v>29546325</v>
      </c>
      <c r="O122" s="21">
        <v>246512828</v>
      </c>
      <c r="P122" s="21">
        <v>442642259</v>
      </c>
      <c r="Q122" s="21">
        <v>689155087</v>
      </c>
      <c r="R122" s="21">
        <v>68014753</v>
      </c>
      <c r="S122" s="21">
        <v>10206589</v>
      </c>
      <c r="T122" s="21">
        <v>78221342</v>
      </c>
      <c r="U122" s="21">
        <v>6699539635</v>
      </c>
      <c r="V122" s="21">
        <v>2855406331</v>
      </c>
      <c r="W122" s="21">
        <v>9554945967</v>
      </c>
      <c r="X122" s="21">
        <v>451277518</v>
      </c>
      <c r="Y122" s="21">
        <v>527316864</v>
      </c>
      <c r="Z122" s="21">
        <v>978594382</v>
      </c>
      <c r="AA122" s="21">
        <v>19757353709</v>
      </c>
      <c r="AB122" s="21">
        <v>17977374665</v>
      </c>
      <c r="AC122" s="21">
        <v>37734728374</v>
      </c>
      <c r="AD122" s="29">
        <f t="shared" si="4"/>
        <v>84688067192</v>
      </c>
      <c r="AE122" s="29">
        <f t="shared" si="4"/>
        <v>64270817868</v>
      </c>
      <c r="AF122" s="29">
        <f t="shared" si="4"/>
        <v>148958885061</v>
      </c>
      <c r="AG122" s="29">
        <f t="shared" si="3"/>
        <v>1</v>
      </c>
      <c r="AH122" s="29">
        <f t="shared" si="3"/>
        <v>-1</v>
      </c>
      <c r="AI122" s="29">
        <f t="shared" si="3"/>
        <v>0</v>
      </c>
    </row>
    <row r="123" spans="1:35" s="14" customFormat="1" ht="19.350000000000001" customHeight="1">
      <c r="A123" s="48" t="s">
        <v>9</v>
      </c>
      <c r="B123" s="22" t="s">
        <v>27</v>
      </c>
      <c r="C123" s="23">
        <v>14642780821</v>
      </c>
      <c r="D123" s="23">
        <v>17243758190</v>
      </c>
      <c r="E123" s="23">
        <v>31886539011</v>
      </c>
      <c r="F123" s="23">
        <v>7355687179</v>
      </c>
      <c r="G123" s="23">
        <v>6263570876</v>
      </c>
      <c r="H123" s="23">
        <v>13619258055</v>
      </c>
      <c r="I123" s="23">
        <v>711622365</v>
      </c>
      <c r="J123" s="23">
        <v>934499769</v>
      </c>
      <c r="K123" s="23">
        <v>1646122134</v>
      </c>
      <c r="L123" s="23">
        <v>13219966</v>
      </c>
      <c r="M123" s="23">
        <v>12031319</v>
      </c>
      <c r="N123" s="23">
        <v>25251285</v>
      </c>
      <c r="O123" s="23">
        <v>180419125</v>
      </c>
      <c r="P123" s="23">
        <v>295758860</v>
      </c>
      <c r="Q123" s="23">
        <v>476177986</v>
      </c>
      <c r="R123" s="23">
        <v>1213839</v>
      </c>
      <c r="S123" s="23">
        <v>264677</v>
      </c>
      <c r="T123" s="23">
        <v>1478516</v>
      </c>
      <c r="U123" s="23">
        <v>215943053</v>
      </c>
      <c r="V123" s="23">
        <v>110288247</v>
      </c>
      <c r="W123" s="23">
        <v>326231300</v>
      </c>
      <c r="X123" s="23">
        <v>21068650</v>
      </c>
      <c r="Y123" s="23">
        <v>38523073</v>
      </c>
      <c r="Z123" s="23">
        <v>59591723</v>
      </c>
      <c r="AA123" s="23">
        <v>6143606643</v>
      </c>
      <c r="AB123" s="23">
        <v>9588821369</v>
      </c>
      <c r="AC123" s="23">
        <v>15732428012</v>
      </c>
      <c r="AD123" s="29">
        <f t="shared" si="4"/>
        <v>14642780820</v>
      </c>
      <c r="AE123" s="29">
        <f t="shared" si="4"/>
        <v>17243758190</v>
      </c>
      <c r="AF123" s="29">
        <f t="shared" si="4"/>
        <v>31886539011</v>
      </c>
      <c r="AG123" s="29">
        <f t="shared" si="3"/>
        <v>1</v>
      </c>
      <c r="AH123" s="29">
        <f t="shared" si="3"/>
        <v>0</v>
      </c>
      <c r="AI123" s="29">
        <f t="shared" si="3"/>
        <v>0</v>
      </c>
    </row>
    <row r="124" spans="1:35" s="14" customFormat="1" ht="19.350000000000001" customHeight="1">
      <c r="A124" s="49"/>
      <c r="B124" s="24" t="s">
        <v>14</v>
      </c>
      <c r="C124" s="23">
        <v>8419991949</v>
      </c>
      <c r="D124" s="23">
        <v>8677788620</v>
      </c>
      <c r="E124" s="23">
        <v>17097780569</v>
      </c>
      <c r="F124" s="23">
        <v>3799173859</v>
      </c>
      <c r="G124" s="23">
        <v>2819297825</v>
      </c>
      <c r="H124" s="23">
        <v>6618471684</v>
      </c>
      <c r="I124" s="23">
        <v>3029904404</v>
      </c>
      <c r="J124" s="23">
        <v>3454906000</v>
      </c>
      <c r="K124" s="23">
        <v>6484810404</v>
      </c>
      <c r="L124" s="23">
        <v>0</v>
      </c>
      <c r="M124" s="23">
        <v>0</v>
      </c>
      <c r="N124" s="23">
        <v>0</v>
      </c>
      <c r="O124" s="23">
        <v>35131785</v>
      </c>
      <c r="P124" s="23">
        <v>34333371</v>
      </c>
      <c r="Q124" s="23">
        <v>69465156</v>
      </c>
      <c r="R124" s="23">
        <v>0</v>
      </c>
      <c r="S124" s="23">
        <v>0</v>
      </c>
      <c r="T124" s="23">
        <v>0</v>
      </c>
      <c r="U124" s="23">
        <v>881512251</v>
      </c>
      <c r="V124" s="23">
        <v>739319581</v>
      </c>
      <c r="W124" s="23">
        <v>1620831832</v>
      </c>
      <c r="X124" s="23">
        <v>430208868</v>
      </c>
      <c r="Y124" s="23">
        <v>488793791</v>
      </c>
      <c r="Z124" s="23">
        <v>919002659</v>
      </c>
      <c r="AA124" s="23">
        <v>244060782</v>
      </c>
      <c r="AB124" s="23">
        <v>1141138052</v>
      </c>
      <c r="AC124" s="23">
        <v>1385198834</v>
      </c>
      <c r="AD124" s="29">
        <f t="shared" si="4"/>
        <v>8419991949</v>
      </c>
      <c r="AE124" s="29">
        <f t="shared" si="4"/>
        <v>8677788620</v>
      </c>
      <c r="AF124" s="29">
        <f t="shared" si="4"/>
        <v>17097780569</v>
      </c>
      <c r="AG124" s="29">
        <f t="shared" si="3"/>
        <v>0</v>
      </c>
      <c r="AH124" s="29">
        <f t="shared" si="3"/>
        <v>0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28</v>
      </c>
      <c r="C125" s="23">
        <v>61625294423</v>
      </c>
      <c r="D125" s="23">
        <v>38349271058</v>
      </c>
      <c r="E125" s="23">
        <v>99974565481</v>
      </c>
      <c r="F125" s="23">
        <v>24454239063</v>
      </c>
      <c r="G125" s="23">
        <v>16472524194</v>
      </c>
      <c r="H125" s="23">
        <v>40926763257</v>
      </c>
      <c r="I125" s="23">
        <v>18099866114</v>
      </c>
      <c r="J125" s="23">
        <v>12498401935</v>
      </c>
      <c r="K125" s="23">
        <v>30598268049</v>
      </c>
      <c r="L125" s="23">
        <v>1655798</v>
      </c>
      <c r="M125" s="23">
        <v>2639242</v>
      </c>
      <c r="N125" s="23">
        <v>4295040</v>
      </c>
      <c r="O125" s="23">
        <v>30961918</v>
      </c>
      <c r="P125" s="23">
        <v>112550027</v>
      </c>
      <c r="Q125" s="23">
        <v>143511945</v>
      </c>
      <c r="R125" s="23">
        <v>66800914</v>
      </c>
      <c r="S125" s="23">
        <v>9941912</v>
      </c>
      <c r="T125" s="23">
        <v>76742826</v>
      </c>
      <c r="U125" s="23">
        <v>5602084332</v>
      </c>
      <c r="V125" s="23">
        <v>2005798503</v>
      </c>
      <c r="W125" s="23">
        <v>7607882835</v>
      </c>
      <c r="X125" s="23">
        <v>0</v>
      </c>
      <c r="Y125" s="23">
        <v>0</v>
      </c>
      <c r="Z125" s="23">
        <v>0</v>
      </c>
      <c r="AA125" s="23">
        <v>13369686284</v>
      </c>
      <c r="AB125" s="23">
        <v>7247415244</v>
      </c>
      <c r="AC125" s="23">
        <v>20617101528</v>
      </c>
      <c r="AD125" s="29">
        <f t="shared" si="4"/>
        <v>61625294423</v>
      </c>
      <c r="AE125" s="29">
        <f t="shared" si="4"/>
        <v>38349271057</v>
      </c>
      <c r="AF125" s="29">
        <f t="shared" si="4"/>
        <v>99974565480</v>
      </c>
      <c r="AG125" s="29">
        <f t="shared" si="3"/>
        <v>0</v>
      </c>
      <c r="AH125" s="29">
        <f t="shared" si="3"/>
        <v>1</v>
      </c>
      <c r="AI125" s="29">
        <f t="shared" si="3"/>
        <v>1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29</v>
      </c>
      <c r="B128" s="27" t="s">
        <v>27</v>
      </c>
      <c r="C128" s="13">
        <v>1082769</v>
      </c>
    </row>
    <row r="129" spans="1:29" s="14" customFormat="1">
      <c r="A129" s="52"/>
      <c r="B129" s="27" t="s">
        <v>30</v>
      </c>
      <c r="C129" s="13">
        <v>3984</v>
      </c>
    </row>
    <row r="130" spans="1:29" s="14" customFormat="1">
      <c r="A130" s="52"/>
      <c r="B130" s="27" t="s">
        <v>28</v>
      </c>
      <c r="C130" s="13">
        <v>3365</v>
      </c>
    </row>
    <row r="131" spans="1:29" s="14" customFormat="1">
      <c r="A131" s="52"/>
      <c r="B131" s="27" t="s">
        <v>31</v>
      </c>
      <c r="C131" s="13">
        <v>1090118</v>
      </c>
    </row>
    <row r="132" spans="1:2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mergeCells count="46">
    <mergeCell ref="A78:A80"/>
    <mergeCell ref="A82:A84"/>
    <mergeCell ref="A128:A131"/>
    <mergeCell ref="A110:A112"/>
    <mergeCell ref="A114:A116"/>
    <mergeCell ref="A118:A120"/>
    <mergeCell ref="A123:A125"/>
    <mergeCell ref="A106:A108"/>
    <mergeCell ref="A94:A96"/>
    <mergeCell ref="A98:A100"/>
    <mergeCell ref="A102:A104"/>
    <mergeCell ref="A86:A88"/>
    <mergeCell ref="A90:A92"/>
    <mergeCell ref="A1:AC1"/>
    <mergeCell ref="A2:AC2"/>
    <mergeCell ref="A30:A32"/>
    <mergeCell ref="F3:T3"/>
    <mergeCell ref="U3:Z3"/>
    <mergeCell ref="A6:A8"/>
    <mergeCell ref="A10:A12"/>
    <mergeCell ref="C3:E4"/>
    <mergeCell ref="A22:A24"/>
    <mergeCell ref="U4:W4"/>
    <mergeCell ref="AA3:AC4"/>
    <mergeCell ref="R4:T4"/>
    <mergeCell ref="X4:Z4"/>
    <mergeCell ref="A3:A5"/>
    <mergeCell ref="B3:B5"/>
    <mergeCell ref="F4:H4"/>
    <mergeCell ref="I4:K4"/>
    <mergeCell ref="L4:N4"/>
    <mergeCell ref="O4:Q4"/>
    <mergeCell ref="A14:A16"/>
    <mergeCell ref="A66:A68"/>
    <mergeCell ref="A38:A40"/>
    <mergeCell ref="A18:A20"/>
    <mergeCell ref="A26:A28"/>
    <mergeCell ref="A34:A36"/>
    <mergeCell ref="A70:A72"/>
    <mergeCell ref="A74:A76"/>
    <mergeCell ref="A58:A60"/>
    <mergeCell ref="A62:A64"/>
    <mergeCell ref="A42:A44"/>
    <mergeCell ref="A46:A48"/>
    <mergeCell ref="A54:A56"/>
    <mergeCell ref="A50:A5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39"/>
  <sheetViews>
    <sheetView topLeftCell="Y115" workbookViewId="0">
      <selection activeCell="AD115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7.6640625" style="4" customWidth="1"/>
    <col min="7" max="7" width="18.44140625" style="4" customWidth="1"/>
    <col min="8" max="8" width="16.21875" style="4" customWidth="1"/>
    <col min="9" max="11" width="18.44140625" style="4" customWidth="1"/>
    <col min="12" max="12" width="12.109375" style="4" customWidth="1"/>
    <col min="13" max="13" width="12.21875" style="4" customWidth="1"/>
    <col min="14" max="14" width="15" style="4" customWidth="1"/>
    <col min="15" max="15" width="16.88671875" style="4" customWidth="1"/>
    <col min="16" max="16" width="13.33203125" style="4" customWidth="1"/>
    <col min="17" max="17" width="13.77734375" style="4" customWidth="1"/>
    <col min="18" max="18" width="14.33203125" style="4" customWidth="1"/>
    <col min="19" max="19" width="12.88671875" style="4" customWidth="1"/>
    <col min="20" max="20" width="13.77734375" style="4" customWidth="1"/>
    <col min="21" max="21" width="17.6640625" style="4" customWidth="1"/>
    <col min="22" max="23" width="17.109375" style="4" customWidth="1"/>
    <col min="24" max="24" width="16.109375" style="4" customWidth="1"/>
    <col min="25" max="25" width="13.33203125" style="4" customWidth="1"/>
    <col min="26" max="26" width="14.44140625" style="4" customWidth="1"/>
    <col min="27" max="27" width="17.33203125" style="4" customWidth="1"/>
    <col min="28" max="28" width="17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226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228</v>
      </c>
      <c r="C3" s="44" t="s">
        <v>280</v>
      </c>
      <c r="D3" s="45"/>
      <c r="E3" s="45"/>
      <c r="F3" s="43" t="s">
        <v>229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230</v>
      </c>
      <c r="V3" s="42"/>
      <c r="W3" s="42"/>
      <c r="X3" s="42"/>
      <c r="Y3" s="42"/>
      <c r="Z3" s="42"/>
      <c r="AA3" s="39" t="s">
        <v>231</v>
      </c>
      <c r="AB3" s="40"/>
      <c r="AC3" s="40"/>
    </row>
    <row r="4" spans="1:35" ht="19.95" customHeight="1">
      <c r="A4" s="47"/>
      <c r="B4" s="47" t="s">
        <v>228</v>
      </c>
      <c r="C4" s="45"/>
      <c r="D4" s="45"/>
      <c r="E4" s="45"/>
      <c r="F4" s="41" t="s">
        <v>232</v>
      </c>
      <c r="G4" s="41"/>
      <c r="H4" s="41"/>
      <c r="I4" s="39" t="s">
        <v>233</v>
      </c>
      <c r="J4" s="39"/>
      <c r="K4" s="39"/>
      <c r="L4" s="41" t="s">
        <v>234</v>
      </c>
      <c r="M4" s="41"/>
      <c r="N4" s="41"/>
      <c r="O4" s="39" t="s">
        <v>235</v>
      </c>
      <c r="P4" s="39"/>
      <c r="Q4" s="39"/>
      <c r="R4" s="41" t="s">
        <v>236</v>
      </c>
      <c r="S4" s="41"/>
      <c r="T4" s="41"/>
      <c r="U4" s="39" t="s">
        <v>237</v>
      </c>
      <c r="V4" s="39"/>
      <c r="W4" s="39"/>
      <c r="X4" s="38" t="s">
        <v>238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239</v>
      </c>
      <c r="D5" s="11" t="s">
        <v>240</v>
      </c>
      <c r="E5" s="9" t="s">
        <v>241</v>
      </c>
      <c r="F5" s="10" t="s">
        <v>239</v>
      </c>
      <c r="G5" s="11" t="s">
        <v>240</v>
      </c>
      <c r="H5" s="9" t="s">
        <v>241</v>
      </c>
      <c r="I5" s="10" t="s">
        <v>239</v>
      </c>
      <c r="J5" s="11" t="s">
        <v>240</v>
      </c>
      <c r="K5" s="9" t="s">
        <v>241</v>
      </c>
      <c r="L5" s="10" t="s">
        <v>239</v>
      </c>
      <c r="M5" s="11" t="s">
        <v>240</v>
      </c>
      <c r="N5" s="9" t="s">
        <v>241</v>
      </c>
      <c r="O5" s="10" t="s">
        <v>239</v>
      </c>
      <c r="P5" s="11" t="s">
        <v>240</v>
      </c>
      <c r="Q5" s="9" t="s">
        <v>241</v>
      </c>
      <c r="R5" s="10" t="s">
        <v>239</v>
      </c>
      <c r="S5" s="11" t="s">
        <v>240</v>
      </c>
      <c r="T5" s="9" t="s">
        <v>241</v>
      </c>
      <c r="U5" s="10" t="s">
        <v>239</v>
      </c>
      <c r="V5" s="11" t="s">
        <v>240</v>
      </c>
      <c r="W5" s="9" t="s">
        <v>241</v>
      </c>
      <c r="X5" s="10" t="s">
        <v>239</v>
      </c>
      <c r="Y5" s="11" t="s">
        <v>240</v>
      </c>
      <c r="Z5" s="9" t="s">
        <v>241</v>
      </c>
      <c r="AA5" s="10" t="s">
        <v>239</v>
      </c>
      <c r="AB5" s="11" t="s">
        <v>240</v>
      </c>
      <c r="AC5" s="9" t="s">
        <v>241</v>
      </c>
    </row>
    <row r="6" spans="1:35" s="14" customFormat="1" ht="19.350000000000001" customHeight="1">
      <c r="A6" s="34" t="s">
        <v>242</v>
      </c>
      <c r="B6" s="2" t="s">
        <v>243</v>
      </c>
      <c r="C6" s="13">
        <v>5701464064</v>
      </c>
      <c r="D6" s="13">
        <v>5893264615</v>
      </c>
      <c r="E6" s="13">
        <v>11594728679</v>
      </c>
      <c r="F6" s="13">
        <v>3892577935</v>
      </c>
      <c r="G6" s="13">
        <v>4605380863</v>
      </c>
      <c r="H6" s="13">
        <v>8497958798</v>
      </c>
      <c r="I6" s="13">
        <v>1532809503</v>
      </c>
      <c r="J6" s="13">
        <v>996947391</v>
      </c>
      <c r="K6" s="13">
        <v>2529756894</v>
      </c>
      <c r="L6" s="13">
        <v>0</v>
      </c>
      <c r="M6" s="13">
        <v>0</v>
      </c>
      <c r="N6" s="13">
        <v>0</v>
      </c>
      <c r="O6" s="13">
        <v>218973555</v>
      </c>
      <c r="P6" s="13">
        <v>256241499</v>
      </c>
      <c r="Q6" s="13">
        <v>475215054</v>
      </c>
      <c r="R6" s="13">
        <v>0</v>
      </c>
      <c r="S6" s="13">
        <v>0</v>
      </c>
      <c r="T6" s="13">
        <v>0</v>
      </c>
      <c r="U6" s="13">
        <v>26325625</v>
      </c>
      <c r="V6" s="13">
        <v>15459492</v>
      </c>
      <c r="W6" s="13">
        <v>41785118</v>
      </c>
      <c r="X6" s="13">
        <v>30537700</v>
      </c>
      <c r="Y6" s="13">
        <v>19235370</v>
      </c>
      <c r="Z6" s="13">
        <v>49773070</v>
      </c>
      <c r="AA6" s="13">
        <v>239746</v>
      </c>
      <c r="AB6" s="13">
        <v>0</v>
      </c>
      <c r="AC6" s="13">
        <v>239746</v>
      </c>
      <c r="AD6" s="29">
        <f t="shared" ref="AD6:AF21" si="0">F6+I6+L6+O6+R6+U6+X6+AA6</f>
        <v>5701464064</v>
      </c>
      <c r="AE6" s="29">
        <f t="shared" si="0"/>
        <v>5893264615</v>
      </c>
      <c r="AF6" s="29">
        <f t="shared" si="0"/>
        <v>11594728680</v>
      </c>
      <c r="AG6" s="29">
        <f>C6-AD6</f>
        <v>0</v>
      </c>
      <c r="AH6" s="29">
        <f>D6-AE6</f>
        <v>0</v>
      </c>
      <c r="AI6" s="29">
        <f>E6-AF6</f>
        <v>-1</v>
      </c>
    </row>
    <row r="7" spans="1:35" s="14" customFormat="1" ht="19.350000000000001" customHeight="1">
      <c r="A7" s="35"/>
      <c r="B7" s="1" t="s">
        <v>244</v>
      </c>
      <c r="C7" s="13">
        <v>6902515762</v>
      </c>
      <c r="D7" s="13">
        <v>5585479090</v>
      </c>
      <c r="E7" s="13">
        <v>12487994852</v>
      </c>
      <c r="F7" s="13">
        <v>3086060625</v>
      </c>
      <c r="G7" s="13">
        <v>2654593549</v>
      </c>
      <c r="H7" s="13">
        <v>5740654174</v>
      </c>
      <c r="I7" s="13">
        <v>3723621650</v>
      </c>
      <c r="J7" s="13">
        <v>2835917568</v>
      </c>
      <c r="K7" s="13">
        <v>6559539219</v>
      </c>
      <c r="L7" s="13">
        <v>0</v>
      </c>
      <c r="M7" s="13">
        <v>0</v>
      </c>
      <c r="N7" s="13">
        <v>0</v>
      </c>
      <c r="O7" s="13">
        <v>28192537</v>
      </c>
      <c r="P7" s="13">
        <v>48208882</v>
      </c>
      <c r="Q7" s="13">
        <v>76401419</v>
      </c>
      <c r="R7" s="13">
        <v>0</v>
      </c>
      <c r="S7" s="13">
        <v>0</v>
      </c>
      <c r="T7" s="13">
        <v>0</v>
      </c>
      <c r="U7" s="13">
        <v>62346519</v>
      </c>
      <c r="V7" s="13">
        <v>35495040</v>
      </c>
      <c r="W7" s="13">
        <v>97841559</v>
      </c>
      <c r="X7" s="13">
        <v>2294431</v>
      </c>
      <c r="Y7" s="13">
        <v>11264050</v>
      </c>
      <c r="Z7" s="13">
        <v>13558481</v>
      </c>
      <c r="AA7" s="13">
        <v>0</v>
      </c>
      <c r="AB7" s="13">
        <v>0</v>
      </c>
      <c r="AC7" s="13">
        <v>0</v>
      </c>
      <c r="AD7" s="29">
        <f t="shared" si="0"/>
        <v>6902515762</v>
      </c>
      <c r="AE7" s="29">
        <f t="shared" si="0"/>
        <v>5585479089</v>
      </c>
      <c r="AF7" s="29">
        <f t="shared" si="0"/>
        <v>12487994852</v>
      </c>
      <c r="AG7" s="29">
        <f t="shared" ref="AG7:AI70" si="1">C7-AD7</f>
        <v>0</v>
      </c>
      <c r="AH7" s="29">
        <f t="shared" si="1"/>
        <v>1</v>
      </c>
      <c r="AI7" s="29">
        <f t="shared" si="1"/>
        <v>0</v>
      </c>
    </row>
    <row r="8" spans="1:35" s="14" customFormat="1" ht="19.350000000000001" customHeight="1">
      <c r="A8" s="36"/>
      <c r="B8" s="1" t="s">
        <v>245</v>
      </c>
      <c r="C8" s="13">
        <v>31207886143</v>
      </c>
      <c r="D8" s="13">
        <v>36639003315</v>
      </c>
      <c r="E8" s="13">
        <v>67846889458</v>
      </c>
      <c r="F8" s="13">
        <v>14017100197</v>
      </c>
      <c r="G8" s="13">
        <v>20899577598</v>
      </c>
      <c r="H8" s="13">
        <v>34916677795</v>
      </c>
      <c r="I8" s="13">
        <v>16943950260</v>
      </c>
      <c r="J8" s="13">
        <v>15549047895</v>
      </c>
      <c r="K8" s="13">
        <v>32492998155</v>
      </c>
      <c r="L8" s="13">
        <v>0</v>
      </c>
      <c r="M8" s="13">
        <v>0</v>
      </c>
      <c r="N8" s="13">
        <v>0</v>
      </c>
      <c r="O8" s="13">
        <v>109062980</v>
      </c>
      <c r="P8" s="13">
        <v>140561841</v>
      </c>
      <c r="Q8" s="13">
        <v>249624821</v>
      </c>
      <c r="R8" s="13">
        <v>60813241</v>
      </c>
      <c r="S8" s="13">
        <v>28462747</v>
      </c>
      <c r="T8" s="13">
        <v>89275988</v>
      </c>
      <c r="U8" s="13">
        <v>76959465</v>
      </c>
      <c r="V8" s="13">
        <v>21353233</v>
      </c>
      <c r="W8" s="13">
        <v>98312699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31207886143</v>
      </c>
      <c r="AE8" s="29">
        <f t="shared" si="0"/>
        <v>36639003314</v>
      </c>
      <c r="AF8" s="29">
        <f t="shared" si="0"/>
        <v>67846889458</v>
      </c>
      <c r="AG8" s="29">
        <f t="shared" si="1"/>
        <v>0</v>
      </c>
      <c r="AH8" s="29">
        <f t="shared" si="1"/>
        <v>1</v>
      </c>
      <c r="AI8" s="29">
        <f t="shared" si="1"/>
        <v>0</v>
      </c>
    </row>
    <row r="9" spans="1:35" ht="19.350000000000001" customHeight="1" thickBot="1">
      <c r="A9" s="15" t="s">
        <v>246</v>
      </c>
      <c r="B9" s="16"/>
      <c r="C9" s="17">
        <v>43811865970</v>
      </c>
      <c r="D9" s="17">
        <v>48117747019</v>
      </c>
      <c r="E9" s="17">
        <v>91929612989</v>
      </c>
      <c r="F9" s="17">
        <v>20995738757</v>
      </c>
      <c r="G9" s="17">
        <v>28159552010</v>
      </c>
      <c r="H9" s="17">
        <v>49155290766</v>
      </c>
      <c r="I9" s="17">
        <v>22200381414</v>
      </c>
      <c r="J9" s="17">
        <v>19381912854</v>
      </c>
      <c r="K9" s="17">
        <v>41582294268</v>
      </c>
      <c r="L9" s="17">
        <v>0</v>
      </c>
      <c r="M9" s="17">
        <v>0</v>
      </c>
      <c r="N9" s="17">
        <v>0</v>
      </c>
      <c r="O9" s="17">
        <v>356229072</v>
      </c>
      <c r="P9" s="17">
        <v>445012222</v>
      </c>
      <c r="Q9" s="17">
        <v>801241294</v>
      </c>
      <c r="R9" s="17">
        <v>60813241</v>
      </c>
      <c r="S9" s="17">
        <v>28462747</v>
      </c>
      <c r="T9" s="17">
        <v>89275988</v>
      </c>
      <c r="U9" s="17">
        <v>165631609</v>
      </c>
      <c r="V9" s="17">
        <v>72307766</v>
      </c>
      <c r="W9" s="17">
        <v>237939375</v>
      </c>
      <c r="X9" s="17">
        <v>32832131</v>
      </c>
      <c r="Y9" s="17">
        <v>30499420</v>
      </c>
      <c r="Z9" s="17">
        <v>63331551</v>
      </c>
      <c r="AA9" s="17">
        <v>239746</v>
      </c>
      <c r="AB9" s="17">
        <v>0</v>
      </c>
      <c r="AC9" s="17">
        <v>239746</v>
      </c>
      <c r="AD9" s="29">
        <f t="shared" si="0"/>
        <v>43811865970</v>
      </c>
      <c r="AE9" s="29">
        <f t="shared" si="0"/>
        <v>48117747019</v>
      </c>
      <c r="AF9" s="29">
        <f t="shared" si="0"/>
        <v>91929612988</v>
      </c>
      <c r="AG9" s="29">
        <f t="shared" si="1"/>
        <v>0</v>
      </c>
      <c r="AH9" s="29">
        <f t="shared" si="1"/>
        <v>0</v>
      </c>
      <c r="AI9" s="29">
        <f t="shared" si="1"/>
        <v>1</v>
      </c>
    </row>
    <row r="10" spans="1:35" s="14" customFormat="1" ht="19.350000000000001" customHeight="1">
      <c r="A10" s="34" t="s">
        <v>247</v>
      </c>
      <c r="B10" s="2" t="s">
        <v>243</v>
      </c>
      <c r="C10" s="13">
        <v>6561252</v>
      </c>
      <c r="D10" s="13">
        <v>0</v>
      </c>
      <c r="E10" s="13">
        <v>6561252</v>
      </c>
      <c r="F10" s="13">
        <v>6561252</v>
      </c>
      <c r="G10" s="13">
        <v>0</v>
      </c>
      <c r="H10" s="13">
        <v>6561252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6561252</v>
      </c>
      <c r="AE10" s="29">
        <f t="shared" si="0"/>
        <v>0</v>
      </c>
      <c r="AF10" s="29">
        <f t="shared" si="0"/>
        <v>6561252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244</v>
      </c>
      <c r="C11" s="13">
        <v>21126080</v>
      </c>
      <c r="D11" s="13">
        <v>0</v>
      </c>
      <c r="E11" s="13">
        <v>21126080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21126080</v>
      </c>
      <c r="V11" s="13">
        <v>0</v>
      </c>
      <c r="W11" s="13">
        <v>21126080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21126080</v>
      </c>
      <c r="AE11" s="29">
        <f t="shared" si="0"/>
        <v>0</v>
      </c>
      <c r="AF11" s="29">
        <f t="shared" si="0"/>
        <v>21126080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245</v>
      </c>
      <c r="C12" s="13">
        <v>122772468</v>
      </c>
      <c r="D12" s="13">
        <v>59800872</v>
      </c>
      <c r="E12" s="13">
        <v>182573340</v>
      </c>
      <c r="F12" s="13">
        <v>122772468</v>
      </c>
      <c r="G12" s="13">
        <v>59800872</v>
      </c>
      <c r="H12" s="13">
        <v>182573340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122772468</v>
      </c>
      <c r="AE12" s="29">
        <f t="shared" si="0"/>
        <v>59800872</v>
      </c>
      <c r="AF12" s="29">
        <f t="shared" si="0"/>
        <v>182573340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246</v>
      </c>
      <c r="B13" s="16"/>
      <c r="C13" s="17">
        <v>150459800</v>
      </c>
      <c r="D13" s="17">
        <v>59800872</v>
      </c>
      <c r="E13" s="17">
        <v>210260672</v>
      </c>
      <c r="F13" s="17">
        <v>129333720</v>
      </c>
      <c r="G13" s="17">
        <v>59800872</v>
      </c>
      <c r="H13" s="17">
        <v>189134592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21126080</v>
      </c>
      <c r="V13" s="17">
        <v>0</v>
      </c>
      <c r="W13" s="17">
        <v>21126080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150459800</v>
      </c>
      <c r="AE13" s="29">
        <f t="shared" si="0"/>
        <v>59800872</v>
      </c>
      <c r="AF13" s="29">
        <f t="shared" si="0"/>
        <v>210260672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248</v>
      </c>
      <c r="B14" s="2" t="s">
        <v>243</v>
      </c>
      <c r="C14" s="13">
        <v>7052022231</v>
      </c>
      <c r="D14" s="13">
        <v>9460975313</v>
      </c>
      <c r="E14" s="13">
        <v>16512997543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7052022231</v>
      </c>
      <c r="AB14" s="13">
        <v>9460975313</v>
      </c>
      <c r="AC14" s="13">
        <v>16512997543</v>
      </c>
      <c r="AD14" s="29">
        <f t="shared" si="0"/>
        <v>7052022231</v>
      </c>
      <c r="AE14" s="29">
        <f t="shared" si="0"/>
        <v>9460975313</v>
      </c>
      <c r="AF14" s="29">
        <f t="shared" si="0"/>
        <v>16512997543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244</v>
      </c>
      <c r="C15" s="13">
        <v>687499911</v>
      </c>
      <c r="D15" s="13">
        <v>441270149</v>
      </c>
      <c r="E15" s="13">
        <v>1128770060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6318180</v>
      </c>
      <c r="W15" s="13">
        <v>6318180</v>
      </c>
      <c r="X15" s="13">
        <v>0</v>
      </c>
      <c r="Y15" s="13">
        <v>0</v>
      </c>
      <c r="Z15" s="13">
        <v>0</v>
      </c>
      <c r="AA15" s="13">
        <v>687499911</v>
      </c>
      <c r="AB15" s="13">
        <v>434951969</v>
      </c>
      <c r="AC15" s="13">
        <v>1122451880</v>
      </c>
      <c r="AD15" s="29">
        <f t="shared" si="0"/>
        <v>687499911</v>
      </c>
      <c r="AE15" s="29">
        <f t="shared" si="0"/>
        <v>441270149</v>
      </c>
      <c r="AF15" s="29">
        <f t="shared" si="0"/>
        <v>1128770060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245</v>
      </c>
      <c r="C16" s="13">
        <v>6688850615</v>
      </c>
      <c r="D16" s="13">
        <v>9161301082</v>
      </c>
      <c r="E16" s="13">
        <v>15850151697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6688850615</v>
      </c>
      <c r="AB16" s="13">
        <v>9161301082</v>
      </c>
      <c r="AC16" s="13">
        <v>15850151697</v>
      </c>
      <c r="AD16" s="29">
        <f t="shared" si="0"/>
        <v>6688850615</v>
      </c>
      <c r="AE16" s="29">
        <f t="shared" si="0"/>
        <v>9161301082</v>
      </c>
      <c r="AF16" s="29">
        <f t="shared" si="0"/>
        <v>15850151697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246</v>
      </c>
      <c r="B17" s="16"/>
      <c r="C17" s="17">
        <v>14428372756</v>
      </c>
      <c r="D17" s="17">
        <v>19063546544</v>
      </c>
      <c r="E17" s="17">
        <v>33491919300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6318180</v>
      </c>
      <c r="W17" s="17">
        <v>6318180</v>
      </c>
      <c r="X17" s="17">
        <v>0</v>
      </c>
      <c r="Y17" s="17">
        <v>0</v>
      </c>
      <c r="Z17" s="17">
        <v>0</v>
      </c>
      <c r="AA17" s="17">
        <v>14428372756</v>
      </c>
      <c r="AB17" s="17">
        <v>19057228364</v>
      </c>
      <c r="AC17" s="17">
        <v>33485601120</v>
      </c>
      <c r="AD17" s="29">
        <f t="shared" si="0"/>
        <v>14428372756</v>
      </c>
      <c r="AE17" s="29">
        <f t="shared" si="0"/>
        <v>19063546544</v>
      </c>
      <c r="AF17" s="29">
        <f t="shared" si="0"/>
        <v>33491919300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249</v>
      </c>
      <c r="B18" s="2" t="s">
        <v>243</v>
      </c>
      <c r="C18" s="13">
        <v>40006780</v>
      </c>
      <c r="D18" s="13">
        <v>56439126</v>
      </c>
      <c r="E18" s="13">
        <v>96445906</v>
      </c>
      <c r="F18" s="13">
        <v>15898487</v>
      </c>
      <c r="G18" s="13">
        <v>2188468</v>
      </c>
      <c r="H18" s="13">
        <v>18086955</v>
      </c>
      <c r="I18" s="13">
        <v>548944</v>
      </c>
      <c r="J18" s="13">
        <v>1156328</v>
      </c>
      <c r="K18" s="13">
        <v>1705272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23478754</v>
      </c>
      <c r="V18" s="13">
        <v>53094330</v>
      </c>
      <c r="W18" s="13">
        <v>76573084</v>
      </c>
      <c r="X18" s="13">
        <v>0</v>
      </c>
      <c r="Y18" s="13">
        <v>0</v>
      </c>
      <c r="Z18" s="13">
        <v>0</v>
      </c>
      <c r="AA18" s="13">
        <v>80595</v>
      </c>
      <c r="AB18" s="13">
        <v>0</v>
      </c>
      <c r="AC18" s="13">
        <v>80595</v>
      </c>
      <c r="AD18" s="29">
        <f t="shared" si="0"/>
        <v>40006780</v>
      </c>
      <c r="AE18" s="29">
        <f t="shared" si="0"/>
        <v>56439126</v>
      </c>
      <c r="AF18" s="29">
        <f t="shared" si="0"/>
        <v>96445906</v>
      </c>
      <c r="AG18" s="29">
        <f t="shared" si="1"/>
        <v>0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244</v>
      </c>
      <c r="C19" s="13">
        <v>260338015</v>
      </c>
      <c r="D19" s="13">
        <v>402916109</v>
      </c>
      <c r="E19" s="13">
        <v>663254125</v>
      </c>
      <c r="F19" s="13">
        <v>0</v>
      </c>
      <c r="G19" s="13">
        <v>578612</v>
      </c>
      <c r="H19" s="13">
        <v>578612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72928939</v>
      </c>
      <c r="V19" s="13">
        <v>73125791</v>
      </c>
      <c r="W19" s="13">
        <v>146054731</v>
      </c>
      <c r="X19" s="13">
        <v>187409076</v>
      </c>
      <c r="Y19" s="13">
        <v>329211706</v>
      </c>
      <c r="Z19" s="13">
        <v>516620782</v>
      </c>
      <c r="AA19" s="13">
        <v>0</v>
      </c>
      <c r="AB19" s="13">
        <v>0</v>
      </c>
      <c r="AC19" s="13">
        <v>0</v>
      </c>
      <c r="AD19" s="29">
        <f t="shared" si="0"/>
        <v>260338015</v>
      </c>
      <c r="AE19" s="29">
        <f t="shared" si="0"/>
        <v>402916109</v>
      </c>
      <c r="AF19" s="29">
        <f t="shared" si="0"/>
        <v>663254125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245</v>
      </c>
      <c r="C20" s="13">
        <v>2339642153</v>
      </c>
      <c r="D20" s="13">
        <v>1564008066</v>
      </c>
      <c r="E20" s="13">
        <v>3903650219</v>
      </c>
      <c r="F20" s="13">
        <v>1123887387</v>
      </c>
      <c r="G20" s="13">
        <v>371388581</v>
      </c>
      <c r="H20" s="13">
        <v>1495275968</v>
      </c>
      <c r="I20" s="13">
        <v>82103470</v>
      </c>
      <c r="J20" s="13">
        <v>536001944</v>
      </c>
      <c r="K20" s="13">
        <v>618105414</v>
      </c>
      <c r="L20" s="13">
        <v>0</v>
      </c>
      <c r="M20" s="13">
        <v>0</v>
      </c>
      <c r="N20" s="13">
        <v>0</v>
      </c>
      <c r="O20" s="13">
        <v>18290682</v>
      </c>
      <c r="P20" s="13">
        <v>3665611</v>
      </c>
      <c r="Q20" s="13">
        <v>21956293</v>
      </c>
      <c r="R20" s="13">
        <v>0</v>
      </c>
      <c r="S20" s="13">
        <v>0</v>
      </c>
      <c r="T20" s="13">
        <v>0</v>
      </c>
      <c r="U20" s="13">
        <v>1115360614</v>
      </c>
      <c r="V20" s="13">
        <v>652951930</v>
      </c>
      <c r="W20" s="13">
        <v>1768312544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2339642153</v>
      </c>
      <c r="AE20" s="29">
        <f t="shared" si="0"/>
        <v>1564008066</v>
      </c>
      <c r="AF20" s="29">
        <f t="shared" si="0"/>
        <v>3903650219</v>
      </c>
      <c r="AG20" s="29">
        <f t="shared" si="1"/>
        <v>0</v>
      </c>
      <c r="AH20" s="29">
        <f t="shared" si="1"/>
        <v>0</v>
      </c>
      <c r="AI20" s="29">
        <f t="shared" si="1"/>
        <v>0</v>
      </c>
    </row>
    <row r="21" spans="1:35" ht="19.350000000000001" customHeight="1" thickBot="1">
      <c r="A21" s="15" t="s">
        <v>246</v>
      </c>
      <c r="B21" s="16"/>
      <c r="C21" s="17">
        <v>2639986948</v>
      </c>
      <c r="D21" s="17">
        <v>2023363301</v>
      </c>
      <c r="E21" s="17">
        <v>4663350250</v>
      </c>
      <c r="F21" s="17">
        <v>1139785874</v>
      </c>
      <c r="G21" s="17">
        <v>374155661</v>
      </c>
      <c r="H21" s="17">
        <v>1513941535</v>
      </c>
      <c r="I21" s="17">
        <v>82652414</v>
      </c>
      <c r="J21" s="17">
        <v>537158272</v>
      </c>
      <c r="K21" s="17">
        <v>619810686</v>
      </c>
      <c r="L21" s="17">
        <v>0</v>
      </c>
      <c r="M21" s="17">
        <v>0</v>
      </c>
      <c r="N21" s="17">
        <v>0</v>
      </c>
      <c r="O21" s="17">
        <v>18290682</v>
      </c>
      <c r="P21" s="17">
        <v>3665611</v>
      </c>
      <c r="Q21" s="17">
        <v>21956293</v>
      </c>
      <c r="R21" s="17">
        <v>0</v>
      </c>
      <c r="S21" s="17">
        <v>0</v>
      </c>
      <c r="T21" s="17">
        <v>0</v>
      </c>
      <c r="U21" s="17">
        <v>1211768307</v>
      </c>
      <c r="V21" s="17">
        <v>779172051</v>
      </c>
      <c r="W21" s="17">
        <v>1990940358</v>
      </c>
      <c r="X21" s="17">
        <v>187409076</v>
      </c>
      <c r="Y21" s="17">
        <v>329211706</v>
      </c>
      <c r="Z21" s="17">
        <v>516620782</v>
      </c>
      <c r="AA21" s="17">
        <v>80595</v>
      </c>
      <c r="AB21" s="17">
        <v>0</v>
      </c>
      <c r="AC21" s="17">
        <v>80595</v>
      </c>
      <c r="AD21" s="29">
        <f t="shared" si="0"/>
        <v>2639986948</v>
      </c>
      <c r="AE21" s="29">
        <f t="shared" si="0"/>
        <v>2023363301</v>
      </c>
      <c r="AF21" s="29">
        <f t="shared" si="0"/>
        <v>4663350249</v>
      </c>
      <c r="AG21" s="29">
        <f t="shared" si="1"/>
        <v>0</v>
      </c>
      <c r="AH21" s="29">
        <f t="shared" si="1"/>
        <v>0</v>
      </c>
      <c r="AI21" s="29">
        <f t="shared" si="1"/>
        <v>1</v>
      </c>
    </row>
    <row r="22" spans="1:35" s="14" customFormat="1" ht="19.350000000000001" customHeight="1">
      <c r="A22" s="34" t="s">
        <v>250</v>
      </c>
      <c r="B22" s="2" t="s">
        <v>243</v>
      </c>
      <c r="C22" s="13">
        <v>273792091</v>
      </c>
      <c r="D22" s="13">
        <v>49138598</v>
      </c>
      <c r="E22" s="13">
        <v>322930689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273792091</v>
      </c>
      <c r="AB22" s="13">
        <v>49138598</v>
      </c>
      <c r="AC22" s="13">
        <v>322930689</v>
      </c>
      <c r="AD22" s="29">
        <f t="shared" ref="AD22:AF85" si="2">F22+I22+L22+O22+R22+U22+X22+AA22</f>
        <v>273792091</v>
      </c>
      <c r="AE22" s="29">
        <f t="shared" si="2"/>
        <v>49138598</v>
      </c>
      <c r="AF22" s="29">
        <f t="shared" si="2"/>
        <v>322930689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244</v>
      </c>
      <c r="C23" s="13">
        <v>139354343</v>
      </c>
      <c r="D23" s="13">
        <v>494905</v>
      </c>
      <c r="E23" s="13">
        <v>139849248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139354343</v>
      </c>
      <c r="AB23" s="13">
        <v>494905</v>
      </c>
      <c r="AC23" s="13">
        <v>139849248</v>
      </c>
      <c r="AD23" s="29">
        <f t="shared" si="2"/>
        <v>139354343</v>
      </c>
      <c r="AE23" s="29">
        <f t="shared" si="2"/>
        <v>494905</v>
      </c>
      <c r="AF23" s="29">
        <f t="shared" si="2"/>
        <v>139849248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245</v>
      </c>
      <c r="C24" s="13">
        <v>0</v>
      </c>
      <c r="D24" s="13">
        <v>870900</v>
      </c>
      <c r="E24" s="13">
        <v>870900</v>
      </c>
      <c r="F24" s="13">
        <v>0</v>
      </c>
      <c r="G24" s="13">
        <v>870900</v>
      </c>
      <c r="H24" s="13">
        <v>870900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870900</v>
      </c>
      <c r="AF24" s="29">
        <f t="shared" si="2"/>
        <v>870900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246</v>
      </c>
      <c r="B25" s="16"/>
      <c r="C25" s="17">
        <v>413146434</v>
      </c>
      <c r="D25" s="17">
        <v>50504403</v>
      </c>
      <c r="E25" s="17">
        <v>463650837</v>
      </c>
      <c r="F25" s="17">
        <v>0</v>
      </c>
      <c r="G25" s="17">
        <v>870900</v>
      </c>
      <c r="H25" s="17">
        <v>870900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413146434</v>
      </c>
      <c r="AB25" s="17">
        <v>49633503</v>
      </c>
      <c r="AC25" s="17">
        <v>462779937</v>
      </c>
      <c r="AD25" s="29">
        <f t="shared" si="2"/>
        <v>413146434</v>
      </c>
      <c r="AE25" s="29">
        <f t="shared" si="2"/>
        <v>50504403</v>
      </c>
      <c r="AF25" s="29">
        <f t="shared" si="2"/>
        <v>463650837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251</v>
      </c>
      <c r="B26" s="2" t="s">
        <v>243</v>
      </c>
      <c r="C26" s="13">
        <v>8255296</v>
      </c>
      <c r="D26" s="13">
        <v>187806659</v>
      </c>
      <c r="E26" s="13">
        <v>196061955</v>
      </c>
      <c r="F26" s="13">
        <v>2610796</v>
      </c>
      <c r="G26" s="13">
        <v>184614659</v>
      </c>
      <c r="H26" s="13">
        <v>187225455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5644500</v>
      </c>
      <c r="V26" s="13">
        <v>3192000</v>
      </c>
      <c r="W26" s="13">
        <v>8836500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8255296</v>
      </c>
      <c r="AE26" s="29">
        <f t="shared" si="2"/>
        <v>187806659</v>
      </c>
      <c r="AF26" s="29">
        <f t="shared" si="2"/>
        <v>196061955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244</v>
      </c>
      <c r="C27" s="13">
        <v>1118867</v>
      </c>
      <c r="D27" s="13">
        <v>43755445</v>
      </c>
      <c r="E27" s="13">
        <v>44874312</v>
      </c>
      <c r="F27" s="13">
        <v>218867</v>
      </c>
      <c r="G27" s="13">
        <v>43755445</v>
      </c>
      <c r="H27" s="13">
        <v>43974312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900000</v>
      </c>
      <c r="V27" s="13">
        <v>0</v>
      </c>
      <c r="W27" s="13">
        <v>900000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1118867</v>
      </c>
      <c r="AE27" s="29">
        <f t="shared" si="2"/>
        <v>43755445</v>
      </c>
      <c r="AF27" s="29">
        <f t="shared" si="2"/>
        <v>44874312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245</v>
      </c>
      <c r="C28" s="13">
        <v>232515144</v>
      </c>
      <c r="D28" s="13">
        <v>414187286</v>
      </c>
      <c r="E28" s="13">
        <v>646702430</v>
      </c>
      <c r="F28" s="13">
        <v>195745753</v>
      </c>
      <c r="G28" s="13">
        <v>352928389</v>
      </c>
      <c r="H28" s="13">
        <v>548674142</v>
      </c>
      <c r="I28" s="13">
        <v>3327360</v>
      </c>
      <c r="J28" s="13">
        <v>60808896</v>
      </c>
      <c r="K28" s="13">
        <v>64136256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33442032</v>
      </c>
      <c r="V28" s="13">
        <v>450000</v>
      </c>
      <c r="W28" s="13">
        <v>33892032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232515145</v>
      </c>
      <c r="AE28" s="29">
        <f t="shared" si="2"/>
        <v>414187285</v>
      </c>
      <c r="AF28" s="29">
        <f t="shared" si="2"/>
        <v>646702430</v>
      </c>
      <c r="AG28" s="29">
        <f t="shared" si="1"/>
        <v>-1</v>
      </c>
      <c r="AH28" s="29">
        <f t="shared" si="1"/>
        <v>1</v>
      </c>
      <c r="AI28" s="29">
        <f t="shared" si="1"/>
        <v>0</v>
      </c>
    </row>
    <row r="29" spans="1:35" ht="19.350000000000001" customHeight="1" thickBot="1">
      <c r="A29" s="15" t="s">
        <v>246</v>
      </c>
      <c r="B29" s="16"/>
      <c r="C29" s="17">
        <v>241889307</v>
      </c>
      <c r="D29" s="17">
        <v>645749390</v>
      </c>
      <c r="E29" s="17">
        <v>887638697</v>
      </c>
      <c r="F29" s="17">
        <v>198575416</v>
      </c>
      <c r="G29" s="17">
        <v>581298493</v>
      </c>
      <c r="H29" s="17">
        <v>779873909</v>
      </c>
      <c r="I29" s="17">
        <v>3327360</v>
      </c>
      <c r="J29" s="17">
        <v>60808896</v>
      </c>
      <c r="K29" s="17">
        <v>64136256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39986532</v>
      </c>
      <c r="V29" s="17">
        <v>3642000</v>
      </c>
      <c r="W29" s="17">
        <v>43628532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241889308</v>
      </c>
      <c r="AE29" s="29">
        <f t="shared" si="2"/>
        <v>645749389</v>
      </c>
      <c r="AF29" s="29">
        <f t="shared" si="2"/>
        <v>887638697</v>
      </c>
      <c r="AG29" s="29">
        <f t="shared" si="1"/>
        <v>-1</v>
      </c>
      <c r="AH29" s="29">
        <f t="shared" si="1"/>
        <v>1</v>
      </c>
      <c r="AI29" s="29">
        <f t="shared" si="1"/>
        <v>0</v>
      </c>
    </row>
    <row r="30" spans="1:35" s="14" customFormat="1" ht="19.350000000000001" customHeight="1">
      <c r="A30" s="34" t="s">
        <v>252</v>
      </c>
      <c r="B30" s="2" t="s">
        <v>243</v>
      </c>
      <c r="C30" s="13">
        <v>151866</v>
      </c>
      <c r="D30" s="13">
        <v>0</v>
      </c>
      <c r="E30" s="13">
        <v>151866</v>
      </c>
      <c r="F30" s="13">
        <v>151866</v>
      </c>
      <c r="G30" s="13">
        <v>0</v>
      </c>
      <c r="H30" s="13">
        <v>151866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151866</v>
      </c>
      <c r="AE30" s="29">
        <f t="shared" si="2"/>
        <v>0</v>
      </c>
      <c r="AF30" s="29">
        <f t="shared" si="2"/>
        <v>151866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244</v>
      </c>
      <c r="C31" s="13">
        <v>123211200</v>
      </c>
      <c r="D31" s="13">
        <v>105336000</v>
      </c>
      <c r="E31" s="13">
        <v>228547200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123211200</v>
      </c>
      <c r="Y31" s="13">
        <v>105336000</v>
      </c>
      <c r="Z31" s="13">
        <v>228547200</v>
      </c>
      <c r="AA31" s="13">
        <v>0</v>
      </c>
      <c r="AB31" s="13">
        <v>0</v>
      </c>
      <c r="AC31" s="13">
        <v>0</v>
      </c>
      <c r="AD31" s="29">
        <f t="shared" si="2"/>
        <v>123211200</v>
      </c>
      <c r="AE31" s="29">
        <f t="shared" si="2"/>
        <v>105336000</v>
      </c>
      <c r="AF31" s="29">
        <f t="shared" si="2"/>
        <v>228547200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245</v>
      </c>
      <c r="C32" s="13">
        <v>135464870</v>
      </c>
      <c r="D32" s="13">
        <v>131463797</v>
      </c>
      <c r="E32" s="13">
        <v>266928667</v>
      </c>
      <c r="F32" s="13">
        <v>135385253</v>
      </c>
      <c r="G32" s="13">
        <v>112963311</v>
      </c>
      <c r="H32" s="13">
        <v>248348564</v>
      </c>
      <c r="I32" s="13">
        <v>79617</v>
      </c>
      <c r="J32" s="13">
        <v>13381948</v>
      </c>
      <c r="K32" s="13">
        <v>13461565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5118537</v>
      </c>
      <c r="W32" s="13">
        <v>5118537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135464870</v>
      </c>
      <c r="AE32" s="29">
        <f t="shared" si="2"/>
        <v>131463796</v>
      </c>
      <c r="AF32" s="29">
        <f t="shared" si="2"/>
        <v>266928666</v>
      </c>
      <c r="AG32" s="29">
        <f t="shared" si="1"/>
        <v>0</v>
      </c>
      <c r="AH32" s="29">
        <f t="shared" si="1"/>
        <v>1</v>
      </c>
      <c r="AI32" s="29">
        <f t="shared" si="1"/>
        <v>1</v>
      </c>
    </row>
    <row r="33" spans="1:35" ht="19.350000000000001" customHeight="1" thickBot="1">
      <c r="A33" s="15" t="s">
        <v>246</v>
      </c>
      <c r="B33" s="16"/>
      <c r="C33" s="17">
        <v>258827936</v>
      </c>
      <c r="D33" s="17">
        <v>236799797</v>
      </c>
      <c r="E33" s="17">
        <v>495627733</v>
      </c>
      <c r="F33" s="17">
        <v>135537119</v>
      </c>
      <c r="G33" s="17">
        <v>112963311</v>
      </c>
      <c r="H33" s="17">
        <v>248500430</v>
      </c>
      <c r="I33" s="17">
        <v>79617</v>
      </c>
      <c r="J33" s="17">
        <v>13381948</v>
      </c>
      <c r="K33" s="17">
        <v>13461565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5118537</v>
      </c>
      <c r="W33" s="17">
        <v>5118537</v>
      </c>
      <c r="X33" s="17">
        <v>123211200</v>
      </c>
      <c r="Y33" s="17">
        <v>105336000</v>
      </c>
      <c r="Z33" s="17">
        <v>228547200</v>
      </c>
      <c r="AA33" s="17">
        <v>0</v>
      </c>
      <c r="AB33" s="17">
        <v>0</v>
      </c>
      <c r="AC33" s="17">
        <v>0</v>
      </c>
      <c r="AD33" s="29">
        <f t="shared" si="2"/>
        <v>258827936</v>
      </c>
      <c r="AE33" s="29">
        <f t="shared" si="2"/>
        <v>236799796</v>
      </c>
      <c r="AF33" s="29">
        <f t="shared" si="2"/>
        <v>495627732</v>
      </c>
      <c r="AG33" s="29">
        <f t="shared" si="1"/>
        <v>0</v>
      </c>
      <c r="AH33" s="29">
        <f t="shared" si="1"/>
        <v>1</v>
      </c>
      <c r="AI33" s="29">
        <f t="shared" si="1"/>
        <v>1</v>
      </c>
    </row>
    <row r="34" spans="1:35" s="14" customFormat="1" ht="19.350000000000001" customHeight="1">
      <c r="A34" s="34" t="s">
        <v>253</v>
      </c>
      <c r="B34" s="2" t="s">
        <v>243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244</v>
      </c>
      <c r="C35" s="13">
        <v>29947344</v>
      </c>
      <c r="D35" s="13">
        <v>46284000</v>
      </c>
      <c r="E35" s="13">
        <v>76231344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29947344</v>
      </c>
      <c r="Y35" s="13">
        <v>46284000</v>
      </c>
      <c r="Z35" s="13">
        <v>76231344</v>
      </c>
      <c r="AA35" s="13">
        <v>0</v>
      </c>
      <c r="AB35" s="13">
        <v>0</v>
      </c>
      <c r="AC35" s="13">
        <v>0</v>
      </c>
      <c r="AD35" s="29">
        <f t="shared" si="2"/>
        <v>29947344</v>
      </c>
      <c r="AE35" s="29">
        <f t="shared" si="2"/>
        <v>46284000</v>
      </c>
      <c r="AF35" s="29">
        <f t="shared" si="2"/>
        <v>76231344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245</v>
      </c>
      <c r="C36" s="13">
        <v>23196856</v>
      </c>
      <c r="D36" s="13">
        <v>16979039</v>
      </c>
      <c r="E36" s="13">
        <v>40175895</v>
      </c>
      <c r="F36" s="13">
        <v>23196856</v>
      </c>
      <c r="G36" s="13">
        <v>16979039</v>
      </c>
      <c r="H36" s="13">
        <v>40175895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23196856</v>
      </c>
      <c r="AE36" s="29">
        <f t="shared" si="2"/>
        <v>16979039</v>
      </c>
      <c r="AF36" s="29">
        <f t="shared" si="2"/>
        <v>40175895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246</v>
      </c>
      <c r="B37" s="16"/>
      <c r="C37" s="17">
        <v>53144200</v>
      </c>
      <c r="D37" s="17">
        <v>63263039</v>
      </c>
      <c r="E37" s="17">
        <v>116407239</v>
      </c>
      <c r="F37" s="17">
        <v>23196856</v>
      </c>
      <c r="G37" s="17">
        <v>16979039</v>
      </c>
      <c r="H37" s="17">
        <v>40175895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29947344</v>
      </c>
      <c r="Y37" s="17">
        <v>46284000</v>
      </c>
      <c r="Z37" s="17">
        <v>76231344</v>
      </c>
      <c r="AA37" s="17">
        <v>0</v>
      </c>
      <c r="AB37" s="17">
        <v>0</v>
      </c>
      <c r="AC37" s="17">
        <v>0</v>
      </c>
      <c r="AD37" s="29">
        <f t="shared" si="2"/>
        <v>53144200</v>
      </c>
      <c r="AE37" s="29">
        <f t="shared" si="2"/>
        <v>63263039</v>
      </c>
      <c r="AF37" s="29">
        <f t="shared" si="2"/>
        <v>116407239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254</v>
      </c>
      <c r="B38" s="2" t="s">
        <v>243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244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245</v>
      </c>
      <c r="C40" s="13">
        <v>22896100</v>
      </c>
      <c r="D40" s="13">
        <v>76618693</v>
      </c>
      <c r="E40" s="13">
        <v>99514793</v>
      </c>
      <c r="F40" s="13">
        <v>22896100</v>
      </c>
      <c r="G40" s="13">
        <v>76618693</v>
      </c>
      <c r="H40" s="13">
        <v>99514793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22896100</v>
      </c>
      <c r="AE40" s="29">
        <f t="shared" si="2"/>
        <v>76618693</v>
      </c>
      <c r="AF40" s="29">
        <f t="shared" si="2"/>
        <v>99514793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246</v>
      </c>
      <c r="B41" s="16"/>
      <c r="C41" s="17">
        <v>22896100</v>
      </c>
      <c r="D41" s="17">
        <v>76618693</v>
      </c>
      <c r="E41" s="17">
        <v>99514793</v>
      </c>
      <c r="F41" s="17">
        <v>22896100</v>
      </c>
      <c r="G41" s="17">
        <v>76618693</v>
      </c>
      <c r="H41" s="17">
        <v>99514793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22896100</v>
      </c>
      <c r="AE41" s="29">
        <f t="shared" si="2"/>
        <v>76618693</v>
      </c>
      <c r="AF41" s="29">
        <f t="shared" si="2"/>
        <v>99514793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255</v>
      </c>
      <c r="B42" s="2" t="s">
        <v>243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244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245</v>
      </c>
      <c r="C44" s="13">
        <v>21131608</v>
      </c>
      <c r="D44" s="13">
        <v>117897494</v>
      </c>
      <c r="E44" s="13">
        <v>139029102</v>
      </c>
      <c r="F44" s="13">
        <v>20309910</v>
      </c>
      <c r="G44" s="13">
        <v>117897494</v>
      </c>
      <c r="H44" s="13">
        <v>138207404</v>
      </c>
      <c r="I44" s="13">
        <v>821698</v>
      </c>
      <c r="J44" s="13">
        <v>0</v>
      </c>
      <c r="K44" s="13">
        <v>821698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21131608</v>
      </c>
      <c r="AE44" s="29">
        <f t="shared" si="2"/>
        <v>117897494</v>
      </c>
      <c r="AF44" s="29">
        <f t="shared" si="2"/>
        <v>139029102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246</v>
      </c>
      <c r="B45" s="16"/>
      <c r="C45" s="17">
        <v>21131608</v>
      </c>
      <c r="D45" s="17">
        <v>117897494</v>
      </c>
      <c r="E45" s="17">
        <v>139029102</v>
      </c>
      <c r="F45" s="17">
        <v>20309910</v>
      </c>
      <c r="G45" s="17">
        <v>117897494</v>
      </c>
      <c r="H45" s="17">
        <v>138207404</v>
      </c>
      <c r="I45" s="17">
        <v>821698</v>
      </c>
      <c r="J45" s="17">
        <v>0</v>
      </c>
      <c r="K45" s="17">
        <v>821698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21131608</v>
      </c>
      <c r="AE45" s="29">
        <f t="shared" si="2"/>
        <v>117897494</v>
      </c>
      <c r="AF45" s="29">
        <f t="shared" si="2"/>
        <v>139029102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256</v>
      </c>
      <c r="B46" s="2" t="s">
        <v>243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244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0</v>
      </c>
      <c r="AF47" s="29">
        <f t="shared" si="2"/>
        <v>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245</v>
      </c>
      <c r="C48" s="13">
        <v>2662776</v>
      </c>
      <c r="D48" s="13">
        <v>1515828</v>
      </c>
      <c r="E48" s="13">
        <v>4178604</v>
      </c>
      <c r="F48" s="13">
        <v>2662776</v>
      </c>
      <c r="G48" s="13">
        <v>1515828</v>
      </c>
      <c r="H48" s="13">
        <v>4178604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2662776</v>
      </c>
      <c r="AE48" s="29">
        <f t="shared" si="2"/>
        <v>1515828</v>
      </c>
      <c r="AF48" s="29">
        <f t="shared" si="2"/>
        <v>4178604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246</v>
      </c>
      <c r="B49" s="16"/>
      <c r="C49" s="17">
        <v>2662776</v>
      </c>
      <c r="D49" s="17">
        <v>1515828</v>
      </c>
      <c r="E49" s="17">
        <v>4178604</v>
      </c>
      <c r="F49" s="17">
        <v>2662776</v>
      </c>
      <c r="G49" s="17">
        <v>1515828</v>
      </c>
      <c r="H49" s="17">
        <v>4178604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2662776</v>
      </c>
      <c r="AE49" s="29">
        <f t="shared" si="2"/>
        <v>1515828</v>
      </c>
      <c r="AF49" s="29">
        <f t="shared" si="2"/>
        <v>4178604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257</v>
      </c>
      <c r="B50" s="2" t="s">
        <v>243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244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245</v>
      </c>
      <c r="C52" s="13">
        <v>61475036</v>
      </c>
      <c r="D52" s="13">
        <v>43655336</v>
      </c>
      <c r="E52" s="13">
        <v>105130372</v>
      </c>
      <c r="F52" s="13">
        <v>61475036</v>
      </c>
      <c r="G52" s="13">
        <v>43655336</v>
      </c>
      <c r="H52" s="13">
        <v>105130372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61475036</v>
      </c>
      <c r="AE52" s="29">
        <f t="shared" si="2"/>
        <v>43655336</v>
      </c>
      <c r="AF52" s="29">
        <f t="shared" si="2"/>
        <v>105130372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246</v>
      </c>
      <c r="B53" s="16"/>
      <c r="C53" s="17">
        <v>61475036</v>
      </c>
      <c r="D53" s="17">
        <v>43655336</v>
      </c>
      <c r="E53" s="17">
        <v>105130372</v>
      </c>
      <c r="F53" s="17">
        <v>61475036</v>
      </c>
      <c r="G53" s="17">
        <v>43655336</v>
      </c>
      <c r="H53" s="17">
        <v>105130372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61475036</v>
      </c>
      <c r="AE53" s="29">
        <f t="shared" si="2"/>
        <v>43655336</v>
      </c>
      <c r="AF53" s="29">
        <f t="shared" si="2"/>
        <v>105130372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258</v>
      </c>
      <c r="B54" s="2" t="s">
        <v>243</v>
      </c>
      <c r="C54" s="13">
        <v>2726517090</v>
      </c>
      <c r="D54" s="13">
        <v>2404871539</v>
      </c>
      <c r="E54" s="13">
        <v>5131388629</v>
      </c>
      <c r="F54" s="13">
        <v>2089315180</v>
      </c>
      <c r="G54" s="13">
        <v>1895773285</v>
      </c>
      <c r="H54" s="13">
        <v>3985088465</v>
      </c>
      <c r="I54" s="13">
        <v>153201516</v>
      </c>
      <c r="J54" s="13">
        <v>137619722</v>
      </c>
      <c r="K54" s="13">
        <v>290821238</v>
      </c>
      <c r="L54" s="13">
        <v>16558339</v>
      </c>
      <c r="M54" s="13">
        <v>16180675</v>
      </c>
      <c r="N54" s="13">
        <v>32739014</v>
      </c>
      <c r="O54" s="13">
        <v>0</v>
      </c>
      <c r="P54" s="13">
        <v>0</v>
      </c>
      <c r="Q54" s="13">
        <v>0</v>
      </c>
      <c r="R54" s="13">
        <v>240459</v>
      </c>
      <c r="S54" s="13">
        <v>1563964</v>
      </c>
      <c r="T54" s="13">
        <v>1804423</v>
      </c>
      <c r="U54" s="13">
        <v>369731793</v>
      </c>
      <c r="V54" s="13">
        <v>277743557</v>
      </c>
      <c r="W54" s="13">
        <v>647475349</v>
      </c>
      <c r="X54" s="13">
        <v>0</v>
      </c>
      <c r="Y54" s="13">
        <v>0</v>
      </c>
      <c r="Z54" s="13">
        <v>0</v>
      </c>
      <c r="AA54" s="13">
        <v>97469803</v>
      </c>
      <c r="AB54" s="13">
        <v>75990337</v>
      </c>
      <c r="AC54" s="13">
        <v>173460140</v>
      </c>
      <c r="AD54" s="29">
        <f t="shared" si="2"/>
        <v>2726517090</v>
      </c>
      <c r="AE54" s="29">
        <f t="shared" si="2"/>
        <v>2404871540</v>
      </c>
      <c r="AF54" s="29">
        <f t="shared" si="2"/>
        <v>5131388629</v>
      </c>
      <c r="AG54" s="29">
        <f t="shared" si="1"/>
        <v>0</v>
      </c>
      <c r="AH54" s="29">
        <f t="shared" si="1"/>
        <v>-1</v>
      </c>
      <c r="AI54" s="29">
        <f t="shared" si="1"/>
        <v>0</v>
      </c>
    </row>
    <row r="55" spans="1:35" s="14" customFormat="1" ht="19.350000000000001" customHeight="1">
      <c r="A55" s="35"/>
      <c r="B55" s="1" t="s">
        <v>244</v>
      </c>
      <c r="C55" s="13">
        <v>1093309925</v>
      </c>
      <c r="D55" s="13">
        <v>1378011043</v>
      </c>
      <c r="E55" s="13">
        <v>2471320968</v>
      </c>
      <c r="F55" s="13">
        <v>338338193</v>
      </c>
      <c r="G55" s="13">
        <v>356892150</v>
      </c>
      <c r="H55" s="13">
        <v>695230343</v>
      </c>
      <c r="I55" s="13">
        <v>54121802</v>
      </c>
      <c r="J55" s="13">
        <v>57978691</v>
      </c>
      <c r="K55" s="13">
        <v>112100492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561557048</v>
      </c>
      <c r="V55" s="13">
        <v>962303090</v>
      </c>
      <c r="W55" s="13">
        <v>1523860138</v>
      </c>
      <c r="X55" s="13">
        <v>71594420</v>
      </c>
      <c r="Y55" s="13">
        <v>0</v>
      </c>
      <c r="Z55" s="13">
        <v>71594420</v>
      </c>
      <c r="AA55" s="13">
        <v>67698461</v>
      </c>
      <c r="AB55" s="13">
        <v>837113</v>
      </c>
      <c r="AC55" s="13">
        <v>68535574</v>
      </c>
      <c r="AD55" s="29">
        <f t="shared" si="2"/>
        <v>1093309924</v>
      </c>
      <c r="AE55" s="29">
        <f t="shared" si="2"/>
        <v>1378011044</v>
      </c>
      <c r="AF55" s="29">
        <f t="shared" si="2"/>
        <v>2471320967</v>
      </c>
      <c r="AG55" s="29">
        <f t="shared" si="1"/>
        <v>1</v>
      </c>
      <c r="AH55" s="29">
        <f t="shared" si="1"/>
        <v>-1</v>
      </c>
      <c r="AI55" s="29">
        <f t="shared" si="1"/>
        <v>1</v>
      </c>
    </row>
    <row r="56" spans="1:35" s="14" customFormat="1" ht="19.350000000000001" customHeight="1">
      <c r="A56" s="36"/>
      <c r="B56" s="1" t="s">
        <v>245</v>
      </c>
      <c r="C56" s="13">
        <v>9537301451</v>
      </c>
      <c r="D56" s="13">
        <v>4393675988</v>
      </c>
      <c r="E56" s="13">
        <v>13930977438</v>
      </c>
      <c r="F56" s="13">
        <v>3664296185</v>
      </c>
      <c r="G56" s="13">
        <v>1774034000</v>
      </c>
      <c r="H56" s="13">
        <v>5438330185</v>
      </c>
      <c r="I56" s="13">
        <v>1405367587</v>
      </c>
      <c r="J56" s="13">
        <v>833033033</v>
      </c>
      <c r="K56" s="13">
        <v>2238400620</v>
      </c>
      <c r="L56" s="13">
        <v>1665375</v>
      </c>
      <c r="M56" s="13">
        <v>2058430</v>
      </c>
      <c r="N56" s="13">
        <v>3723805</v>
      </c>
      <c r="O56" s="13">
        <v>0</v>
      </c>
      <c r="P56" s="13">
        <v>0</v>
      </c>
      <c r="Q56" s="13">
        <v>0</v>
      </c>
      <c r="R56" s="13">
        <v>0</v>
      </c>
      <c r="S56" s="13">
        <v>20947354</v>
      </c>
      <c r="T56" s="13">
        <v>20947354</v>
      </c>
      <c r="U56" s="13">
        <v>4454803804</v>
      </c>
      <c r="V56" s="13">
        <v>1737978259</v>
      </c>
      <c r="W56" s="13">
        <v>6192782063</v>
      </c>
      <c r="X56" s="13">
        <v>0</v>
      </c>
      <c r="Y56" s="13">
        <v>0</v>
      </c>
      <c r="Z56" s="13">
        <v>0</v>
      </c>
      <c r="AA56" s="13">
        <v>11168500</v>
      </c>
      <c r="AB56" s="13">
        <v>25624911</v>
      </c>
      <c r="AC56" s="13">
        <v>36793411</v>
      </c>
      <c r="AD56" s="29">
        <f t="shared" si="2"/>
        <v>9537301451</v>
      </c>
      <c r="AE56" s="29">
        <f t="shared" si="2"/>
        <v>4393675987</v>
      </c>
      <c r="AF56" s="29">
        <f t="shared" si="2"/>
        <v>13930977438</v>
      </c>
      <c r="AG56" s="29">
        <f t="shared" si="1"/>
        <v>0</v>
      </c>
      <c r="AH56" s="29">
        <f t="shared" si="1"/>
        <v>1</v>
      </c>
      <c r="AI56" s="29">
        <f t="shared" si="1"/>
        <v>0</v>
      </c>
    </row>
    <row r="57" spans="1:35" ht="19.350000000000001" customHeight="1" thickBot="1">
      <c r="A57" s="15" t="s">
        <v>246</v>
      </c>
      <c r="B57" s="16"/>
      <c r="C57" s="17">
        <v>13357128465</v>
      </c>
      <c r="D57" s="17">
        <v>8176558570</v>
      </c>
      <c r="E57" s="17">
        <v>21533687035</v>
      </c>
      <c r="F57" s="17">
        <v>6091949558</v>
      </c>
      <c r="G57" s="17">
        <v>4026699435</v>
      </c>
      <c r="H57" s="17">
        <v>10118648993</v>
      </c>
      <c r="I57" s="17">
        <v>1612690905</v>
      </c>
      <c r="J57" s="17">
        <v>1028631446</v>
      </c>
      <c r="K57" s="17">
        <v>2641322350</v>
      </c>
      <c r="L57" s="17">
        <v>18223714</v>
      </c>
      <c r="M57" s="17">
        <v>18239105</v>
      </c>
      <c r="N57" s="17">
        <v>36462819</v>
      </c>
      <c r="O57" s="17">
        <v>0</v>
      </c>
      <c r="P57" s="17">
        <v>0</v>
      </c>
      <c r="Q57" s="17">
        <v>0</v>
      </c>
      <c r="R57" s="17">
        <v>240459</v>
      </c>
      <c r="S57" s="17">
        <v>22511318</v>
      </c>
      <c r="T57" s="17">
        <v>22751777</v>
      </c>
      <c r="U57" s="17">
        <v>5386092645</v>
      </c>
      <c r="V57" s="17">
        <v>2978024906</v>
      </c>
      <c r="W57" s="17">
        <v>8364117550</v>
      </c>
      <c r="X57" s="17">
        <v>71594420</v>
      </c>
      <c r="Y57" s="17">
        <v>0</v>
      </c>
      <c r="Z57" s="17">
        <v>71594420</v>
      </c>
      <c r="AA57" s="17">
        <v>176336765</v>
      </c>
      <c r="AB57" s="17">
        <v>102452361</v>
      </c>
      <c r="AC57" s="17">
        <v>278789125</v>
      </c>
      <c r="AD57" s="29">
        <f t="shared" si="2"/>
        <v>13357128466</v>
      </c>
      <c r="AE57" s="29">
        <f t="shared" si="2"/>
        <v>8176558571</v>
      </c>
      <c r="AF57" s="29">
        <f t="shared" si="2"/>
        <v>21533687034</v>
      </c>
      <c r="AG57" s="29">
        <f t="shared" si="1"/>
        <v>-1</v>
      </c>
      <c r="AH57" s="29">
        <f t="shared" si="1"/>
        <v>-1</v>
      </c>
      <c r="AI57" s="29">
        <f t="shared" si="1"/>
        <v>1</v>
      </c>
    </row>
    <row r="58" spans="1:35" s="14" customFormat="1" ht="19.350000000000001" customHeight="1">
      <c r="A58" s="34" t="s">
        <v>259</v>
      </c>
      <c r="B58" s="2" t="s">
        <v>243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244</v>
      </c>
      <c r="C59" s="13">
        <v>370235490</v>
      </c>
      <c r="D59" s="13">
        <v>167896055</v>
      </c>
      <c r="E59" s="13">
        <v>538131545</v>
      </c>
      <c r="F59" s="13">
        <v>370235490</v>
      </c>
      <c r="G59" s="13">
        <v>167896055</v>
      </c>
      <c r="H59" s="13">
        <v>538131545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370235490</v>
      </c>
      <c r="AE59" s="29">
        <f t="shared" si="2"/>
        <v>167896055</v>
      </c>
      <c r="AF59" s="29">
        <f t="shared" si="2"/>
        <v>538131545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245</v>
      </c>
      <c r="C60" s="13">
        <v>3986323306</v>
      </c>
      <c r="D60" s="13">
        <v>3543052630</v>
      </c>
      <c r="E60" s="13">
        <v>7529375936</v>
      </c>
      <c r="F60" s="13">
        <v>3986323306</v>
      </c>
      <c r="G60" s="13">
        <v>3543052630</v>
      </c>
      <c r="H60" s="13">
        <v>7529375936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3986323306</v>
      </c>
      <c r="AE60" s="29">
        <f t="shared" si="2"/>
        <v>3543052630</v>
      </c>
      <c r="AF60" s="29">
        <f t="shared" si="2"/>
        <v>7529375936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246</v>
      </c>
      <c r="B61" s="16"/>
      <c r="C61" s="17">
        <v>4356558796</v>
      </c>
      <c r="D61" s="17">
        <v>3710948685</v>
      </c>
      <c r="E61" s="17">
        <v>8067507481</v>
      </c>
      <c r="F61" s="17">
        <v>4356558796</v>
      </c>
      <c r="G61" s="17">
        <v>3710948685</v>
      </c>
      <c r="H61" s="17">
        <v>8067507481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4356558796</v>
      </c>
      <c r="AE61" s="29">
        <f t="shared" si="2"/>
        <v>3710948685</v>
      </c>
      <c r="AF61" s="29">
        <f t="shared" si="2"/>
        <v>8067507481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260</v>
      </c>
      <c r="B62" s="2" t="s">
        <v>243</v>
      </c>
      <c r="C62" s="13">
        <v>646021810</v>
      </c>
      <c r="D62" s="13">
        <v>195931564</v>
      </c>
      <c r="E62" s="13">
        <v>841953374</v>
      </c>
      <c r="F62" s="13">
        <v>646021810</v>
      </c>
      <c r="G62" s="13">
        <v>195931564</v>
      </c>
      <c r="H62" s="13">
        <v>841953374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646021810</v>
      </c>
      <c r="AE62" s="29">
        <f t="shared" si="2"/>
        <v>195931564</v>
      </c>
      <c r="AF62" s="29">
        <f t="shared" si="2"/>
        <v>841953374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244</v>
      </c>
      <c r="C63" s="13">
        <v>234600892</v>
      </c>
      <c r="D63" s="13">
        <v>114318902</v>
      </c>
      <c r="E63" s="13">
        <v>348919794</v>
      </c>
      <c r="F63" s="13">
        <v>137029798</v>
      </c>
      <c r="G63" s="13">
        <v>109226336</v>
      </c>
      <c r="H63" s="13">
        <v>246256134</v>
      </c>
      <c r="I63" s="13">
        <v>97571093</v>
      </c>
      <c r="J63" s="13">
        <v>5092566</v>
      </c>
      <c r="K63" s="13">
        <v>102663659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234600891</v>
      </c>
      <c r="AE63" s="29">
        <f t="shared" si="2"/>
        <v>114318902</v>
      </c>
      <c r="AF63" s="29">
        <f t="shared" si="2"/>
        <v>348919793</v>
      </c>
      <c r="AG63" s="29">
        <f t="shared" si="1"/>
        <v>1</v>
      </c>
      <c r="AH63" s="29">
        <f t="shared" si="1"/>
        <v>0</v>
      </c>
      <c r="AI63" s="29">
        <f t="shared" si="1"/>
        <v>1</v>
      </c>
    </row>
    <row r="64" spans="1:35" s="14" customFormat="1" ht="19.350000000000001" customHeight="1">
      <c r="A64" s="36"/>
      <c r="B64" s="1" t="s">
        <v>245</v>
      </c>
      <c r="C64" s="13">
        <v>1193714473</v>
      </c>
      <c r="D64" s="13">
        <v>759473276</v>
      </c>
      <c r="E64" s="13">
        <v>1953187749</v>
      </c>
      <c r="F64" s="13">
        <v>1046172142</v>
      </c>
      <c r="G64" s="13">
        <v>565981517</v>
      </c>
      <c r="H64" s="13">
        <v>1612153659</v>
      </c>
      <c r="I64" s="13">
        <v>147542331</v>
      </c>
      <c r="J64" s="13">
        <v>193491759</v>
      </c>
      <c r="K64" s="13">
        <v>341034090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1193714473</v>
      </c>
      <c r="AE64" s="29">
        <f t="shared" si="2"/>
        <v>759473276</v>
      </c>
      <c r="AF64" s="29">
        <f t="shared" si="2"/>
        <v>1953187749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246</v>
      </c>
      <c r="B65" s="16"/>
      <c r="C65" s="17">
        <v>2074337175</v>
      </c>
      <c r="D65" s="17">
        <v>1069723742</v>
      </c>
      <c r="E65" s="17">
        <v>3144060917</v>
      </c>
      <c r="F65" s="17">
        <v>1829223751</v>
      </c>
      <c r="G65" s="17">
        <v>871139418</v>
      </c>
      <c r="H65" s="17">
        <v>2700363168</v>
      </c>
      <c r="I65" s="17">
        <v>245113424</v>
      </c>
      <c r="J65" s="17">
        <v>198584325</v>
      </c>
      <c r="K65" s="17">
        <v>443697749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2074337175</v>
      </c>
      <c r="AE65" s="29">
        <f t="shared" si="2"/>
        <v>1069723743</v>
      </c>
      <c r="AF65" s="29">
        <f t="shared" si="2"/>
        <v>3144060917</v>
      </c>
      <c r="AG65" s="29">
        <f t="shared" si="1"/>
        <v>0</v>
      </c>
      <c r="AH65" s="29">
        <f t="shared" si="1"/>
        <v>-1</v>
      </c>
      <c r="AI65" s="29">
        <f t="shared" si="1"/>
        <v>0</v>
      </c>
    </row>
    <row r="66" spans="1:35" s="14" customFormat="1" ht="19.350000000000001" customHeight="1">
      <c r="A66" s="34" t="s">
        <v>261</v>
      </c>
      <c r="B66" s="2" t="s">
        <v>243</v>
      </c>
      <c r="C66" s="13">
        <v>0</v>
      </c>
      <c r="D66" s="13">
        <v>31178</v>
      </c>
      <c r="E66" s="13">
        <v>31178</v>
      </c>
      <c r="F66" s="13">
        <v>0</v>
      </c>
      <c r="G66" s="13">
        <v>31178</v>
      </c>
      <c r="H66" s="13">
        <v>31178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0</v>
      </c>
      <c r="AE66" s="29">
        <f t="shared" si="2"/>
        <v>31178</v>
      </c>
      <c r="AF66" s="29">
        <f t="shared" si="2"/>
        <v>31178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244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245</v>
      </c>
      <c r="C68" s="13">
        <v>170502547</v>
      </c>
      <c r="D68" s="13">
        <v>140062139</v>
      </c>
      <c r="E68" s="13">
        <v>310564686</v>
      </c>
      <c r="F68" s="13">
        <v>160918547</v>
      </c>
      <c r="G68" s="13">
        <v>140062139</v>
      </c>
      <c r="H68" s="13">
        <v>300980686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9584000</v>
      </c>
      <c r="V68" s="13">
        <v>0</v>
      </c>
      <c r="W68" s="13">
        <v>9584000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170502547</v>
      </c>
      <c r="AE68" s="29">
        <f t="shared" si="2"/>
        <v>140062139</v>
      </c>
      <c r="AF68" s="29">
        <f t="shared" si="2"/>
        <v>310564686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246</v>
      </c>
      <c r="B69" s="16"/>
      <c r="C69" s="17">
        <v>170502547</v>
      </c>
      <c r="D69" s="17">
        <v>140093317</v>
      </c>
      <c r="E69" s="17">
        <v>310595864</v>
      </c>
      <c r="F69" s="17">
        <v>160918547</v>
      </c>
      <c r="G69" s="17">
        <v>140093317</v>
      </c>
      <c r="H69" s="17">
        <v>301011864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9584000</v>
      </c>
      <c r="V69" s="17">
        <v>0</v>
      </c>
      <c r="W69" s="17">
        <v>9584000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170502547</v>
      </c>
      <c r="AE69" s="29">
        <f t="shared" si="2"/>
        <v>140093317</v>
      </c>
      <c r="AF69" s="29">
        <f t="shared" si="2"/>
        <v>310595864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262</v>
      </c>
      <c r="B70" s="2" t="s">
        <v>243</v>
      </c>
      <c r="C70" s="13">
        <v>39602257</v>
      </c>
      <c r="D70" s="13">
        <v>19348152</v>
      </c>
      <c r="E70" s="13">
        <v>58950409</v>
      </c>
      <c r="F70" s="13">
        <v>38161941</v>
      </c>
      <c r="G70" s="13">
        <v>19343111</v>
      </c>
      <c r="H70" s="13">
        <v>57505052</v>
      </c>
      <c r="I70" s="13">
        <v>1185285</v>
      </c>
      <c r="J70" s="13">
        <v>0</v>
      </c>
      <c r="K70" s="13">
        <v>1185285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255031</v>
      </c>
      <c r="S70" s="13">
        <v>5041</v>
      </c>
      <c r="T70" s="13">
        <v>260072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39602257</v>
      </c>
      <c r="AE70" s="29">
        <f t="shared" si="2"/>
        <v>19348152</v>
      </c>
      <c r="AF70" s="29">
        <f t="shared" si="2"/>
        <v>58950409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244</v>
      </c>
      <c r="C71" s="13">
        <v>27518579</v>
      </c>
      <c r="D71" s="13">
        <v>0</v>
      </c>
      <c r="E71" s="13">
        <v>27518579</v>
      </c>
      <c r="F71" s="13">
        <v>27518579</v>
      </c>
      <c r="G71" s="13">
        <v>0</v>
      </c>
      <c r="H71" s="13">
        <v>27518579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27518579</v>
      </c>
      <c r="AE71" s="29">
        <f t="shared" si="2"/>
        <v>0</v>
      </c>
      <c r="AF71" s="29">
        <f t="shared" si="2"/>
        <v>27518579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245</v>
      </c>
      <c r="C72" s="13">
        <v>393812752</v>
      </c>
      <c r="D72" s="13">
        <v>475931096</v>
      </c>
      <c r="E72" s="13">
        <v>869743848</v>
      </c>
      <c r="F72" s="13">
        <v>232726760</v>
      </c>
      <c r="G72" s="13">
        <v>475926049</v>
      </c>
      <c r="H72" s="13">
        <v>708652809</v>
      </c>
      <c r="I72" s="13">
        <v>2472</v>
      </c>
      <c r="J72" s="13">
        <v>0</v>
      </c>
      <c r="K72" s="13">
        <v>2472</v>
      </c>
      <c r="L72" s="13">
        <v>63866226</v>
      </c>
      <c r="M72" s="13">
        <v>5047</v>
      </c>
      <c r="N72" s="13">
        <v>63871273</v>
      </c>
      <c r="O72" s="13">
        <v>0</v>
      </c>
      <c r="P72" s="13">
        <v>0</v>
      </c>
      <c r="Q72" s="13">
        <v>0</v>
      </c>
      <c r="R72" s="13">
        <v>97217294</v>
      </c>
      <c r="S72" s="13">
        <v>0</v>
      </c>
      <c r="T72" s="13">
        <v>97217294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393812752</v>
      </c>
      <c r="AE72" s="29">
        <f t="shared" si="2"/>
        <v>475931096</v>
      </c>
      <c r="AF72" s="29">
        <f t="shared" si="2"/>
        <v>869743848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246</v>
      </c>
      <c r="B73" s="16"/>
      <c r="C73" s="17">
        <v>460933588</v>
      </c>
      <c r="D73" s="17">
        <v>495279248</v>
      </c>
      <c r="E73" s="17">
        <v>956212836</v>
      </c>
      <c r="F73" s="17">
        <v>298407280</v>
      </c>
      <c r="G73" s="17">
        <v>495269160</v>
      </c>
      <c r="H73" s="17">
        <v>793676440</v>
      </c>
      <c r="I73" s="17">
        <v>1187757</v>
      </c>
      <c r="J73" s="17">
        <v>0</v>
      </c>
      <c r="K73" s="17">
        <v>1187757</v>
      </c>
      <c r="L73" s="17">
        <v>63866226</v>
      </c>
      <c r="M73" s="17">
        <v>5047</v>
      </c>
      <c r="N73" s="17">
        <v>63871273</v>
      </c>
      <c r="O73" s="17">
        <v>0</v>
      </c>
      <c r="P73" s="17">
        <v>0</v>
      </c>
      <c r="Q73" s="17">
        <v>0</v>
      </c>
      <c r="R73" s="17">
        <v>97472325</v>
      </c>
      <c r="S73" s="17">
        <v>5041</v>
      </c>
      <c r="T73" s="17">
        <v>97477366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460933588</v>
      </c>
      <c r="AE73" s="29">
        <f t="shared" si="2"/>
        <v>495279248</v>
      </c>
      <c r="AF73" s="29">
        <f t="shared" si="2"/>
        <v>956212836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263</v>
      </c>
      <c r="B74" s="2" t="s">
        <v>243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244</v>
      </c>
      <c r="C75" s="13">
        <v>31920000</v>
      </c>
      <c r="D75" s="13">
        <v>0</v>
      </c>
      <c r="E75" s="13">
        <v>31920000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31920000</v>
      </c>
      <c r="V75" s="13">
        <v>0</v>
      </c>
      <c r="W75" s="13">
        <v>31920000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31920000</v>
      </c>
      <c r="AE75" s="29">
        <f t="shared" si="2"/>
        <v>0</v>
      </c>
      <c r="AF75" s="29">
        <f t="shared" si="2"/>
        <v>31920000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245</v>
      </c>
      <c r="C76" s="13">
        <v>1683634</v>
      </c>
      <c r="D76" s="13">
        <v>31354833</v>
      </c>
      <c r="E76" s="13">
        <v>33038466</v>
      </c>
      <c r="F76" s="13">
        <v>1683634</v>
      </c>
      <c r="G76" s="13">
        <v>31354833</v>
      </c>
      <c r="H76" s="13">
        <v>33038466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1683634</v>
      </c>
      <c r="AE76" s="29">
        <f t="shared" si="2"/>
        <v>31354833</v>
      </c>
      <c r="AF76" s="29">
        <f t="shared" si="2"/>
        <v>33038466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246</v>
      </c>
      <c r="B77" s="16"/>
      <c r="C77" s="17">
        <v>33603634</v>
      </c>
      <c r="D77" s="17">
        <v>31354833</v>
      </c>
      <c r="E77" s="17">
        <v>64958466</v>
      </c>
      <c r="F77" s="17">
        <v>1683634</v>
      </c>
      <c r="G77" s="17">
        <v>31354833</v>
      </c>
      <c r="H77" s="17">
        <v>33038466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31920000</v>
      </c>
      <c r="V77" s="17">
        <v>0</v>
      </c>
      <c r="W77" s="17">
        <v>31920000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33603634</v>
      </c>
      <c r="AE77" s="29">
        <f t="shared" si="2"/>
        <v>31354833</v>
      </c>
      <c r="AF77" s="29">
        <f t="shared" si="2"/>
        <v>64958466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264</v>
      </c>
      <c r="B78" s="2" t="s">
        <v>243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244</v>
      </c>
      <c r="C79" s="13">
        <v>331645</v>
      </c>
      <c r="D79" s="13">
        <v>0</v>
      </c>
      <c r="E79" s="13">
        <v>331645</v>
      </c>
      <c r="F79" s="13">
        <v>331645</v>
      </c>
      <c r="G79" s="13">
        <v>0</v>
      </c>
      <c r="H79" s="13">
        <v>331645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331645</v>
      </c>
      <c r="AE79" s="29">
        <f t="shared" si="2"/>
        <v>0</v>
      </c>
      <c r="AF79" s="29">
        <f t="shared" si="2"/>
        <v>331645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245</v>
      </c>
      <c r="C80" s="13">
        <v>32420755</v>
      </c>
      <c r="D80" s="13">
        <v>64430788</v>
      </c>
      <c r="E80" s="13">
        <v>96851543</v>
      </c>
      <c r="F80" s="13">
        <v>32420755</v>
      </c>
      <c r="G80" s="13">
        <v>60126903</v>
      </c>
      <c r="H80" s="13">
        <v>92547658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4303885</v>
      </c>
      <c r="Q80" s="13">
        <v>4303885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32420755</v>
      </c>
      <c r="AE80" s="29">
        <f t="shared" si="2"/>
        <v>64430788</v>
      </c>
      <c r="AF80" s="29">
        <f t="shared" si="2"/>
        <v>96851543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246</v>
      </c>
      <c r="B81" s="16"/>
      <c r="C81" s="17">
        <v>32752400</v>
      </c>
      <c r="D81" s="17">
        <v>64430788</v>
      </c>
      <c r="E81" s="17">
        <v>97183188</v>
      </c>
      <c r="F81" s="17">
        <v>32752400</v>
      </c>
      <c r="G81" s="17">
        <v>60126903</v>
      </c>
      <c r="H81" s="17">
        <v>92879303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4303885</v>
      </c>
      <c r="Q81" s="17">
        <v>4303885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32752400</v>
      </c>
      <c r="AE81" s="29">
        <f t="shared" si="2"/>
        <v>64430788</v>
      </c>
      <c r="AF81" s="29">
        <f t="shared" si="2"/>
        <v>97183188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265</v>
      </c>
      <c r="B82" s="2" t="s">
        <v>243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244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245</v>
      </c>
      <c r="C84" s="13">
        <v>52256921</v>
      </c>
      <c r="D84" s="13">
        <v>36831813</v>
      </c>
      <c r="E84" s="13">
        <v>89088734</v>
      </c>
      <c r="F84" s="13">
        <v>52256921</v>
      </c>
      <c r="G84" s="13">
        <v>36831813</v>
      </c>
      <c r="H84" s="13">
        <v>89088734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52256921</v>
      </c>
      <c r="AE84" s="29">
        <f t="shared" si="2"/>
        <v>36831813</v>
      </c>
      <c r="AF84" s="29">
        <f t="shared" si="2"/>
        <v>89088734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246</v>
      </c>
      <c r="B85" s="16"/>
      <c r="C85" s="17">
        <v>52256921</v>
      </c>
      <c r="D85" s="17">
        <v>36831813</v>
      </c>
      <c r="E85" s="17">
        <v>89088734</v>
      </c>
      <c r="F85" s="17">
        <v>52256921</v>
      </c>
      <c r="G85" s="17">
        <v>36831813</v>
      </c>
      <c r="H85" s="17">
        <v>89088734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52256921</v>
      </c>
      <c r="AE85" s="29">
        <f t="shared" si="2"/>
        <v>36831813</v>
      </c>
      <c r="AF85" s="29">
        <f t="shared" si="2"/>
        <v>89088734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266</v>
      </c>
      <c r="B86" s="2" t="s">
        <v>243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244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245</v>
      </c>
      <c r="C88" s="13">
        <v>87288503</v>
      </c>
      <c r="D88" s="13">
        <v>46807974</v>
      </c>
      <c r="E88" s="13">
        <v>134096477</v>
      </c>
      <c r="F88" s="13">
        <v>87288503</v>
      </c>
      <c r="G88" s="13">
        <v>46807974</v>
      </c>
      <c r="H88" s="13">
        <v>134096477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87288503</v>
      </c>
      <c r="AE88" s="29">
        <f t="shared" si="4"/>
        <v>46807974</v>
      </c>
      <c r="AF88" s="29">
        <f t="shared" si="4"/>
        <v>134096477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246</v>
      </c>
      <c r="B89" s="16"/>
      <c r="C89" s="17">
        <v>87288503</v>
      </c>
      <c r="D89" s="17">
        <v>46807974</v>
      </c>
      <c r="E89" s="17">
        <v>134096477</v>
      </c>
      <c r="F89" s="17">
        <v>87288503</v>
      </c>
      <c r="G89" s="17">
        <v>46807974</v>
      </c>
      <c r="H89" s="17">
        <v>134096477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87288503</v>
      </c>
      <c r="AE89" s="29">
        <f t="shared" si="4"/>
        <v>46807974</v>
      </c>
      <c r="AF89" s="29">
        <f t="shared" si="4"/>
        <v>134096477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267</v>
      </c>
      <c r="B90" s="2" t="s">
        <v>243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244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245</v>
      </c>
      <c r="C92" s="13">
        <v>11600938</v>
      </c>
      <c r="D92" s="13">
        <v>10111535</v>
      </c>
      <c r="E92" s="13">
        <v>21712473</v>
      </c>
      <c r="F92" s="13">
        <v>11600938</v>
      </c>
      <c r="G92" s="13">
        <v>10111535</v>
      </c>
      <c r="H92" s="13">
        <v>21712473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11600938</v>
      </c>
      <c r="AE92" s="29">
        <f t="shared" si="4"/>
        <v>10111535</v>
      </c>
      <c r="AF92" s="29">
        <f t="shared" si="4"/>
        <v>21712473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246</v>
      </c>
      <c r="B93" s="16"/>
      <c r="C93" s="17">
        <v>11600938</v>
      </c>
      <c r="D93" s="17">
        <v>10111535</v>
      </c>
      <c r="E93" s="17">
        <v>21712473</v>
      </c>
      <c r="F93" s="17">
        <v>11600938</v>
      </c>
      <c r="G93" s="17">
        <v>10111535</v>
      </c>
      <c r="H93" s="17">
        <v>21712473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11600938</v>
      </c>
      <c r="AE93" s="29">
        <f t="shared" si="4"/>
        <v>10111535</v>
      </c>
      <c r="AF93" s="29">
        <f t="shared" si="4"/>
        <v>21712473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268</v>
      </c>
      <c r="B94" s="2" t="s">
        <v>243</v>
      </c>
      <c r="C94" s="13">
        <v>0</v>
      </c>
      <c r="D94" s="13">
        <v>372210</v>
      </c>
      <c r="E94" s="13">
        <v>372210</v>
      </c>
      <c r="F94" s="13">
        <v>0</v>
      </c>
      <c r="G94" s="13">
        <v>372210</v>
      </c>
      <c r="H94" s="13">
        <v>372210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372210</v>
      </c>
      <c r="AF94" s="29">
        <f t="shared" si="4"/>
        <v>372210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244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245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246</v>
      </c>
      <c r="B97" s="16"/>
      <c r="C97" s="17">
        <v>0</v>
      </c>
      <c r="D97" s="17">
        <v>372210</v>
      </c>
      <c r="E97" s="17">
        <v>372210</v>
      </c>
      <c r="F97" s="17">
        <v>0</v>
      </c>
      <c r="G97" s="17">
        <v>372210</v>
      </c>
      <c r="H97" s="17">
        <v>372210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372210</v>
      </c>
      <c r="AF97" s="29">
        <f t="shared" si="4"/>
        <v>372210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269</v>
      </c>
      <c r="B98" s="2" t="s">
        <v>243</v>
      </c>
      <c r="C98" s="13">
        <v>760637</v>
      </c>
      <c r="D98" s="13">
        <v>1557039</v>
      </c>
      <c r="E98" s="13">
        <v>2317676</v>
      </c>
      <c r="F98" s="13">
        <v>760637</v>
      </c>
      <c r="G98" s="13">
        <v>1557039</v>
      </c>
      <c r="H98" s="13">
        <v>2317676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760637</v>
      </c>
      <c r="AE98" s="29">
        <f t="shared" si="4"/>
        <v>1557039</v>
      </c>
      <c r="AF98" s="29">
        <f t="shared" si="4"/>
        <v>2317676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270</v>
      </c>
      <c r="B99" s="1" t="s">
        <v>244</v>
      </c>
      <c r="C99" s="13">
        <v>0</v>
      </c>
      <c r="D99" s="13">
        <v>228289</v>
      </c>
      <c r="E99" s="13">
        <v>228289</v>
      </c>
      <c r="F99" s="13">
        <v>0</v>
      </c>
      <c r="G99" s="13">
        <v>228289</v>
      </c>
      <c r="H99" s="13">
        <v>228289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228289</v>
      </c>
      <c r="AF99" s="29">
        <f t="shared" si="4"/>
        <v>228289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245</v>
      </c>
      <c r="C100" s="13">
        <v>96484747</v>
      </c>
      <c r="D100" s="13">
        <v>54073520</v>
      </c>
      <c r="E100" s="13">
        <v>150558267</v>
      </c>
      <c r="F100" s="13">
        <v>96484747</v>
      </c>
      <c r="G100" s="13">
        <v>54073520</v>
      </c>
      <c r="H100" s="13">
        <v>150558267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96484747</v>
      </c>
      <c r="AE100" s="29">
        <f t="shared" si="4"/>
        <v>54073520</v>
      </c>
      <c r="AF100" s="29">
        <f t="shared" si="4"/>
        <v>150558267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246</v>
      </c>
      <c r="B101" s="16"/>
      <c r="C101" s="17">
        <v>97245384</v>
      </c>
      <c r="D101" s="17">
        <v>55858848</v>
      </c>
      <c r="E101" s="17">
        <v>153104232</v>
      </c>
      <c r="F101" s="17">
        <v>97245384</v>
      </c>
      <c r="G101" s="17">
        <v>55858848</v>
      </c>
      <c r="H101" s="17">
        <v>153104232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97245384</v>
      </c>
      <c r="AE101" s="29">
        <f t="shared" si="4"/>
        <v>55858848</v>
      </c>
      <c r="AF101" s="29">
        <f t="shared" si="4"/>
        <v>153104232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271</v>
      </c>
      <c r="B102" s="2" t="s">
        <v>243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244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0</v>
      </c>
      <c r="AF103" s="29">
        <f t="shared" si="4"/>
        <v>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246</v>
      </c>
      <c r="B105" s="16"/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0</v>
      </c>
      <c r="AF105" s="29">
        <f t="shared" si="4"/>
        <v>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272</v>
      </c>
      <c r="B106" s="2" t="s">
        <v>243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244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245</v>
      </c>
      <c r="C108" s="13">
        <v>36396709</v>
      </c>
      <c r="D108" s="13">
        <v>0</v>
      </c>
      <c r="E108" s="13">
        <v>36396709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36396709</v>
      </c>
      <c r="V108" s="13">
        <v>0</v>
      </c>
      <c r="W108" s="13">
        <v>36396709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36396709</v>
      </c>
      <c r="AE108" s="29">
        <f t="shared" si="4"/>
        <v>0</v>
      </c>
      <c r="AF108" s="29">
        <f t="shared" si="4"/>
        <v>36396709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246</v>
      </c>
      <c r="B109" s="16"/>
      <c r="C109" s="17">
        <v>36396709</v>
      </c>
      <c r="D109" s="17">
        <v>0</v>
      </c>
      <c r="E109" s="17">
        <v>36396709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36396709</v>
      </c>
      <c r="V109" s="17">
        <v>0</v>
      </c>
      <c r="W109" s="17">
        <v>36396709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36396709</v>
      </c>
      <c r="AE109" s="29">
        <f t="shared" si="4"/>
        <v>0</v>
      </c>
      <c r="AF109" s="29">
        <f t="shared" si="4"/>
        <v>36396709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273</v>
      </c>
      <c r="B110" s="2" t="s">
        <v>243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244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245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246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274</v>
      </c>
      <c r="B114" s="2" t="s">
        <v>243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244</v>
      </c>
      <c r="C115" s="13">
        <v>40346880</v>
      </c>
      <c r="D115" s="13">
        <v>29813280</v>
      </c>
      <c r="E115" s="13">
        <v>70160160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40346880</v>
      </c>
      <c r="V115" s="13">
        <v>29813280</v>
      </c>
      <c r="W115" s="13">
        <v>70160160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40346880</v>
      </c>
      <c r="AE115" s="29">
        <f t="shared" si="4"/>
        <v>29813280</v>
      </c>
      <c r="AF115" s="29">
        <f t="shared" si="4"/>
        <v>70160160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245</v>
      </c>
      <c r="C116" s="13">
        <v>23151307</v>
      </c>
      <c r="D116" s="13">
        <v>60168394</v>
      </c>
      <c r="E116" s="13">
        <v>83319701</v>
      </c>
      <c r="F116" s="13">
        <v>23151307</v>
      </c>
      <c r="G116" s="13">
        <v>60168394</v>
      </c>
      <c r="H116" s="13">
        <v>83319701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23151307</v>
      </c>
      <c r="AE116" s="29">
        <f t="shared" si="4"/>
        <v>60168394</v>
      </c>
      <c r="AF116" s="29">
        <f t="shared" si="4"/>
        <v>83319701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246</v>
      </c>
      <c r="B117" s="16"/>
      <c r="C117" s="17">
        <v>63498187</v>
      </c>
      <c r="D117" s="17">
        <v>89981674</v>
      </c>
      <c r="E117" s="17">
        <v>153479861</v>
      </c>
      <c r="F117" s="17">
        <v>23151307</v>
      </c>
      <c r="G117" s="17">
        <v>60168394</v>
      </c>
      <c r="H117" s="17">
        <v>83319701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40346880</v>
      </c>
      <c r="V117" s="17">
        <v>29813280</v>
      </c>
      <c r="W117" s="17">
        <v>70160160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63498187</v>
      </c>
      <c r="AE117" s="29">
        <f t="shared" si="4"/>
        <v>89981674</v>
      </c>
      <c r="AF117" s="29">
        <f t="shared" si="4"/>
        <v>153479861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275</v>
      </c>
      <c r="B118" s="2" t="s">
        <v>243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244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0</v>
      </c>
      <c r="AE119" s="29">
        <f t="shared" si="4"/>
        <v>0</v>
      </c>
      <c r="AF119" s="29">
        <f t="shared" si="4"/>
        <v>0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245</v>
      </c>
      <c r="C120" s="13">
        <v>27259516</v>
      </c>
      <c r="D120" s="13">
        <v>3034917</v>
      </c>
      <c r="E120" s="13">
        <v>30294433</v>
      </c>
      <c r="F120" s="13">
        <v>27259516</v>
      </c>
      <c r="G120" s="13">
        <v>3034917</v>
      </c>
      <c r="H120" s="13">
        <v>30294433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27259516</v>
      </c>
      <c r="AE120" s="29">
        <f t="shared" si="4"/>
        <v>3034917</v>
      </c>
      <c r="AF120" s="29">
        <f t="shared" si="4"/>
        <v>30294433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246</v>
      </c>
      <c r="B121" s="16"/>
      <c r="C121" s="17">
        <v>27259516</v>
      </c>
      <c r="D121" s="17">
        <v>3034917</v>
      </c>
      <c r="E121" s="17">
        <v>30294433</v>
      </c>
      <c r="F121" s="17">
        <v>27259516</v>
      </c>
      <c r="G121" s="17">
        <v>3034917</v>
      </c>
      <c r="H121" s="17">
        <v>30294433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27259516</v>
      </c>
      <c r="AE121" s="29">
        <f t="shared" si="4"/>
        <v>3034917</v>
      </c>
      <c r="AF121" s="29">
        <f t="shared" si="4"/>
        <v>30294433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276</v>
      </c>
      <c r="B122" s="20"/>
      <c r="C122" s="21">
        <v>82967221635</v>
      </c>
      <c r="D122" s="21">
        <v>84431849868</v>
      </c>
      <c r="E122" s="28">
        <v>167399071503</v>
      </c>
      <c r="F122" s="21">
        <v>35799808098</v>
      </c>
      <c r="G122" s="21">
        <v>39094125077</v>
      </c>
      <c r="H122" s="21">
        <v>74893933176</v>
      </c>
      <c r="I122" s="21">
        <v>24146254589</v>
      </c>
      <c r="J122" s="21">
        <v>21220477742</v>
      </c>
      <c r="K122" s="21">
        <v>45366732330</v>
      </c>
      <c r="L122" s="21">
        <v>82089940</v>
      </c>
      <c r="M122" s="21">
        <v>18244152</v>
      </c>
      <c r="N122" s="21">
        <v>100334092</v>
      </c>
      <c r="O122" s="21">
        <v>374519754</v>
      </c>
      <c r="P122" s="21">
        <v>452981718</v>
      </c>
      <c r="Q122" s="21">
        <v>827501472</v>
      </c>
      <c r="R122" s="21">
        <v>158526025</v>
      </c>
      <c r="S122" s="21">
        <v>50979106</v>
      </c>
      <c r="T122" s="21">
        <v>209505131</v>
      </c>
      <c r="U122" s="21">
        <v>6942852762</v>
      </c>
      <c r="V122" s="21">
        <v>3874396720</v>
      </c>
      <c r="W122" s="21">
        <v>10817249482</v>
      </c>
      <c r="X122" s="21">
        <v>444994171</v>
      </c>
      <c r="Y122" s="21">
        <v>511331126</v>
      </c>
      <c r="Z122" s="21">
        <v>956325297</v>
      </c>
      <c r="AA122" s="21">
        <v>15018176295</v>
      </c>
      <c r="AB122" s="21">
        <v>19209314227</v>
      </c>
      <c r="AC122" s="21">
        <v>34227490522</v>
      </c>
      <c r="AD122" s="29">
        <f t="shared" si="4"/>
        <v>82967221634</v>
      </c>
      <c r="AE122" s="29">
        <f t="shared" si="4"/>
        <v>84431849868</v>
      </c>
      <c r="AF122" s="29">
        <f t="shared" si="4"/>
        <v>167399071502</v>
      </c>
      <c r="AG122" s="29">
        <f t="shared" si="3"/>
        <v>1</v>
      </c>
      <c r="AH122" s="29">
        <f t="shared" si="3"/>
        <v>0</v>
      </c>
      <c r="AI122" s="29">
        <f t="shared" si="3"/>
        <v>1</v>
      </c>
    </row>
    <row r="123" spans="1:35" s="14" customFormat="1" ht="19.350000000000001" customHeight="1">
      <c r="A123" s="48" t="s">
        <v>246</v>
      </c>
      <c r="B123" s="22" t="s">
        <v>243</v>
      </c>
      <c r="C123" s="23">
        <v>16495155373</v>
      </c>
      <c r="D123" s="23">
        <v>18269735993</v>
      </c>
      <c r="E123" s="23">
        <v>34764891366</v>
      </c>
      <c r="F123" s="23">
        <v>6692059904</v>
      </c>
      <c r="G123" s="23">
        <v>6905192377</v>
      </c>
      <c r="H123" s="23">
        <v>13597252281</v>
      </c>
      <c r="I123" s="23">
        <v>1687745248</v>
      </c>
      <c r="J123" s="23">
        <v>1135723441</v>
      </c>
      <c r="K123" s="23">
        <v>2823468690</v>
      </c>
      <c r="L123" s="23">
        <v>16558339</v>
      </c>
      <c r="M123" s="23">
        <v>16180675</v>
      </c>
      <c r="N123" s="23">
        <v>32739014</v>
      </c>
      <c r="O123" s="23">
        <v>218973555</v>
      </c>
      <c r="P123" s="23">
        <v>256241499</v>
      </c>
      <c r="Q123" s="23">
        <v>475215054</v>
      </c>
      <c r="R123" s="23">
        <v>495490</v>
      </c>
      <c r="S123" s="23">
        <v>1569005</v>
      </c>
      <c r="T123" s="23">
        <v>2064495</v>
      </c>
      <c r="U123" s="23">
        <v>425180671</v>
      </c>
      <c r="V123" s="23">
        <v>349489379</v>
      </c>
      <c r="W123" s="23">
        <v>774670051</v>
      </c>
      <c r="X123" s="23">
        <v>30537700</v>
      </c>
      <c r="Y123" s="23">
        <v>19235370</v>
      </c>
      <c r="Z123" s="23">
        <v>49773070</v>
      </c>
      <c r="AA123" s="23">
        <v>7423604465</v>
      </c>
      <c r="AB123" s="23">
        <v>9586104247</v>
      </c>
      <c r="AC123" s="23">
        <v>17009708712</v>
      </c>
      <c r="AD123" s="29">
        <f t="shared" si="4"/>
        <v>16495155372</v>
      </c>
      <c r="AE123" s="29">
        <f t="shared" si="4"/>
        <v>18269735993</v>
      </c>
      <c r="AF123" s="29">
        <f t="shared" si="4"/>
        <v>34764891367</v>
      </c>
      <c r="AG123" s="29">
        <f t="shared" si="3"/>
        <v>1</v>
      </c>
      <c r="AH123" s="29">
        <f t="shared" si="3"/>
        <v>0</v>
      </c>
      <c r="AI123" s="29">
        <f t="shared" si="3"/>
        <v>-1</v>
      </c>
    </row>
    <row r="124" spans="1:35" s="14" customFormat="1" ht="19.350000000000001" customHeight="1">
      <c r="A124" s="49"/>
      <c r="B124" s="24" t="s">
        <v>244</v>
      </c>
      <c r="C124" s="23">
        <v>9963374933</v>
      </c>
      <c r="D124" s="23">
        <v>8315803268</v>
      </c>
      <c r="E124" s="23">
        <v>18279178201</v>
      </c>
      <c r="F124" s="23">
        <v>3959733198</v>
      </c>
      <c r="G124" s="23">
        <v>3333170435</v>
      </c>
      <c r="H124" s="23">
        <v>7292903633</v>
      </c>
      <c r="I124" s="23">
        <v>3875314545</v>
      </c>
      <c r="J124" s="23">
        <v>2898988825</v>
      </c>
      <c r="K124" s="23">
        <v>6774303370</v>
      </c>
      <c r="L124" s="23">
        <v>0</v>
      </c>
      <c r="M124" s="23">
        <v>0</v>
      </c>
      <c r="N124" s="23">
        <v>0</v>
      </c>
      <c r="O124" s="23">
        <v>28192537</v>
      </c>
      <c r="P124" s="23">
        <v>48208882</v>
      </c>
      <c r="Q124" s="23">
        <v>76401419</v>
      </c>
      <c r="R124" s="23">
        <v>0</v>
      </c>
      <c r="S124" s="23">
        <v>0</v>
      </c>
      <c r="T124" s="23">
        <v>0</v>
      </c>
      <c r="U124" s="23">
        <v>791125466</v>
      </c>
      <c r="V124" s="23">
        <v>1107055381</v>
      </c>
      <c r="W124" s="23">
        <v>1898180848</v>
      </c>
      <c r="X124" s="23">
        <v>414456471</v>
      </c>
      <c r="Y124" s="23">
        <v>492095756</v>
      </c>
      <c r="Z124" s="23">
        <v>906552227</v>
      </c>
      <c r="AA124" s="23">
        <v>894552715</v>
      </c>
      <c r="AB124" s="23">
        <v>436283987</v>
      </c>
      <c r="AC124" s="23">
        <v>1330836703</v>
      </c>
      <c r="AD124" s="29">
        <f t="shared" si="4"/>
        <v>9963374932</v>
      </c>
      <c r="AE124" s="29">
        <f t="shared" si="4"/>
        <v>8315803266</v>
      </c>
      <c r="AF124" s="29">
        <f t="shared" si="4"/>
        <v>18279178200</v>
      </c>
      <c r="AG124" s="29">
        <f t="shared" si="3"/>
        <v>1</v>
      </c>
      <c r="AH124" s="29">
        <f t="shared" si="3"/>
        <v>2</v>
      </c>
      <c r="AI124" s="29">
        <f t="shared" si="3"/>
        <v>1</v>
      </c>
    </row>
    <row r="125" spans="1:35" s="14" customFormat="1" ht="19.350000000000001" customHeight="1" thickBot="1">
      <c r="A125" s="50"/>
      <c r="B125" s="25" t="s">
        <v>245</v>
      </c>
      <c r="C125" s="23">
        <v>56508691329</v>
      </c>
      <c r="D125" s="23">
        <v>57846310607</v>
      </c>
      <c r="E125" s="23">
        <v>114355001936</v>
      </c>
      <c r="F125" s="23">
        <v>25148014997</v>
      </c>
      <c r="G125" s="23">
        <v>28855762265</v>
      </c>
      <c r="H125" s="23">
        <v>54003777261</v>
      </c>
      <c r="I125" s="23">
        <v>18583194795</v>
      </c>
      <c r="J125" s="23">
        <v>17185765475</v>
      </c>
      <c r="K125" s="23">
        <v>35768960270</v>
      </c>
      <c r="L125" s="23">
        <v>65531601</v>
      </c>
      <c r="M125" s="23">
        <v>2063477</v>
      </c>
      <c r="N125" s="23">
        <v>67595078</v>
      </c>
      <c r="O125" s="23">
        <v>127353662</v>
      </c>
      <c r="P125" s="23">
        <v>148531337</v>
      </c>
      <c r="Q125" s="23">
        <v>275884999</v>
      </c>
      <c r="R125" s="23">
        <v>158030535</v>
      </c>
      <c r="S125" s="23">
        <v>49410101</v>
      </c>
      <c r="T125" s="23">
        <v>207440636</v>
      </c>
      <c r="U125" s="23">
        <v>5726546624</v>
      </c>
      <c r="V125" s="23">
        <v>2417851959</v>
      </c>
      <c r="W125" s="23">
        <v>8144398584</v>
      </c>
      <c r="X125" s="23">
        <v>0</v>
      </c>
      <c r="Y125" s="23">
        <v>0</v>
      </c>
      <c r="Z125" s="23">
        <v>0</v>
      </c>
      <c r="AA125" s="23">
        <v>6700019115</v>
      </c>
      <c r="AB125" s="23">
        <v>9186925993</v>
      </c>
      <c r="AC125" s="23">
        <v>15886945108</v>
      </c>
      <c r="AD125" s="29">
        <f t="shared" si="4"/>
        <v>56508691329</v>
      </c>
      <c r="AE125" s="29">
        <f t="shared" si="4"/>
        <v>57846310607</v>
      </c>
      <c r="AF125" s="29">
        <f t="shared" si="4"/>
        <v>114355001936</v>
      </c>
      <c r="AG125" s="29">
        <f t="shared" si="3"/>
        <v>0</v>
      </c>
      <c r="AH125" s="29">
        <f t="shared" si="3"/>
        <v>0</v>
      </c>
      <c r="AI125" s="29">
        <f t="shared" si="3"/>
        <v>0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277</v>
      </c>
      <c r="B128" s="27" t="s">
        <v>243</v>
      </c>
      <c r="C128" s="13">
        <v>1097029</v>
      </c>
    </row>
    <row r="129" spans="1:29" s="14" customFormat="1">
      <c r="A129" s="52"/>
      <c r="B129" s="27" t="s">
        <v>278</v>
      </c>
      <c r="C129" s="13">
        <v>4106</v>
      </c>
    </row>
    <row r="130" spans="1:29" s="14" customFormat="1">
      <c r="A130" s="52"/>
      <c r="B130" s="27" t="s">
        <v>245</v>
      </c>
      <c r="C130" s="13">
        <v>3386</v>
      </c>
    </row>
    <row r="131" spans="1:29" s="14" customFormat="1">
      <c r="A131" s="52"/>
      <c r="B131" s="27" t="s">
        <v>279</v>
      </c>
      <c r="C131" s="13">
        <v>1104521</v>
      </c>
    </row>
    <row r="132" spans="1:2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mergeCells count="46">
    <mergeCell ref="A1:AC1"/>
    <mergeCell ref="A2:AC2"/>
    <mergeCell ref="A30:A32"/>
    <mergeCell ref="F3:T3"/>
    <mergeCell ref="U3:Z3"/>
    <mergeCell ref="A6:A8"/>
    <mergeCell ref="A10:A12"/>
    <mergeCell ref="C3:E4"/>
    <mergeCell ref="R4:T4"/>
    <mergeCell ref="AA3:AC4"/>
    <mergeCell ref="U4:W4"/>
    <mergeCell ref="X4:Z4"/>
    <mergeCell ref="A3:A5"/>
    <mergeCell ref="B3:B5"/>
    <mergeCell ref="A14:A16"/>
    <mergeCell ref="I4:K4"/>
    <mergeCell ref="L4:N4"/>
    <mergeCell ref="O4:Q4"/>
    <mergeCell ref="A78:A80"/>
    <mergeCell ref="A82:A84"/>
    <mergeCell ref="A58:A60"/>
    <mergeCell ref="A42:A44"/>
    <mergeCell ref="A46:A48"/>
    <mergeCell ref="A54:A56"/>
    <mergeCell ref="A50:A52"/>
    <mergeCell ref="F4:H4"/>
    <mergeCell ref="A38:A40"/>
    <mergeCell ref="A34:A36"/>
    <mergeCell ref="A22:A24"/>
    <mergeCell ref="A18:A20"/>
    <mergeCell ref="A26:A28"/>
    <mergeCell ref="A62:A64"/>
    <mergeCell ref="A66:A68"/>
    <mergeCell ref="A70:A72"/>
    <mergeCell ref="A74:A76"/>
    <mergeCell ref="A128:A131"/>
    <mergeCell ref="A110:A112"/>
    <mergeCell ref="A114:A116"/>
    <mergeCell ref="A118:A120"/>
    <mergeCell ref="A123:A125"/>
    <mergeCell ref="A86:A88"/>
    <mergeCell ref="A94:A96"/>
    <mergeCell ref="A98:A100"/>
    <mergeCell ref="A102:A104"/>
    <mergeCell ref="A106:A108"/>
    <mergeCell ref="A90:A92"/>
  </mergeCells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39"/>
  <sheetViews>
    <sheetView topLeftCell="Y119" workbookViewId="0">
      <selection activeCell="AD119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7.6640625" style="4" customWidth="1"/>
    <col min="7" max="7" width="18.44140625" style="4" customWidth="1"/>
    <col min="8" max="8" width="16.21875" style="4" customWidth="1"/>
    <col min="9" max="11" width="18.44140625" style="4" customWidth="1"/>
    <col min="12" max="12" width="12.109375" style="4" customWidth="1"/>
    <col min="13" max="13" width="12.21875" style="4" customWidth="1"/>
    <col min="14" max="14" width="15" style="4" customWidth="1"/>
    <col min="15" max="15" width="16.88671875" style="4" customWidth="1"/>
    <col min="16" max="16" width="13.33203125" style="4" customWidth="1"/>
    <col min="17" max="17" width="13.77734375" style="4" customWidth="1"/>
    <col min="18" max="18" width="14.33203125" style="4" customWidth="1"/>
    <col min="19" max="19" width="12.88671875" style="4" customWidth="1"/>
    <col min="20" max="20" width="13.77734375" style="4" customWidth="1"/>
    <col min="21" max="21" width="17.6640625" style="4" customWidth="1"/>
    <col min="22" max="23" width="17.109375" style="4" customWidth="1"/>
    <col min="24" max="24" width="16.109375" style="4" customWidth="1"/>
    <col min="25" max="25" width="13.33203125" style="4" customWidth="1"/>
    <col min="26" max="26" width="14.44140625" style="4" customWidth="1"/>
    <col min="27" max="27" width="17.33203125" style="4" customWidth="1"/>
    <col min="28" max="28" width="17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226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228</v>
      </c>
      <c r="C3" s="44" t="s">
        <v>281</v>
      </c>
      <c r="D3" s="45"/>
      <c r="E3" s="45"/>
      <c r="F3" s="43" t="s">
        <v>229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230</v>
      </c>
      <c r="V3" s="42"/>
      <c r="W3" s="42"/>
      <c r="X3" s="42"/>
      <c r="Y3" s="42"/>
      <c r="Z3" s="42"/>
      <c r="AA3" s="39" t="s">
        <v>231</v>
      </c>
      <c r="AB3" s="40"/>
      <c r="AC3" s="40"/>
    </row>
    <row r="4" spans="1:35" ht="19.95" customHeight="1">
      <c r="A4" s="47"/>
      <c r="B4" s="47" t="s">
        <v>228</v>
      </c>
      <c r="C4" s="45"/>
      <c r="D4" s="45"/>
      <c r="E4" s="45"/>
      <c r="F4" s="41" t="s">
        <v>232</v>
      </c>
      <c r="G4" s="41"/>
      <c r="H4" s="41"/>
      <c r="I4" s="39" t="s">
        <v>233</v>
      </c>
      <c r="J4" s="39"/>
      <c r="K4" s="39"/>
      <c r="L4" s="41" t="s">
        <v>234</v>
      </c>
      <c r="M4" s="41"/>
      <c r="N4" s="41"/>
      <c r="O4" s="39" t="s">
        <v>235</v>
      </c>
      <c r="P4" s="39"/>
      <c r="Q4" s="39"/>
      <c r="R4" s="41" t="s">
        <v>236</v>
      </c>
      <c r="S4" s="41"/>
      <c r="T4" s="41"/>
      <c r="U4" s="39" t="s">
        <v>237</v>
      </c>
      <c r="V4" s="39"/>
      <c r="W4" s="39"/>
      <c r="X4" s="38" t="s">
        <v>238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239</v>
      </c>
      <c r="D5" s="11" t="s">
        <v>240</v>
      </c>
      <c r="E5" s="9" t="s">
        <v>241</v>
      </c>
      <c r="F5" s="10" t="s">
        <v>239</v>
      </c>
      <c r="G5" s="11" t="s">
        <v>240</v>
      </c>
      <c r="H5" s="9" t="s">
        <v>241</v>
      </c>
      <c r="I5" s="10" t="s">
        <v>239</v>
      </c>
      <c r="J5" s="11" t="s">
        <v>240</v>
      </c>
      <c r="K5" s="9" t="s">
        <v>241</v>
      </c>
      <c r="L5" s="10" t="s">
        <v>239</v>
      </c>
      <c r="M5" s="11" t="s">
        <v>240</v>
      </c>
      <c r="N5" s="9" t="s">
        <v>241</v>
      </c>
      <c r="O5" s="10" t="s">
        <v>239</v>
      </c>
      <c r="P5" s="11" t="s">
        <v>240</v>
      </c>
      <c r="Q5" s="9" t="s">
        <v>241</v>
      </c>
      <c r="R5" s="10" t="s">
        <v>239</v>
      </c>
      <c r="S5" s="11" t="s">
        <v>240</v>
      </c>
      <c r="T5" s="9" t="s">
        <v>241</v>
      </c>
      <c r="U5" s="10" t="s">
        <v>239</v>
      </c>
      <c r="V5" s="11" t="s">
        <v>240</v>
      </c>
      <c r="W5" s="9" t="s">
        <v>241</v>
      </c>
      <c r="X5" s="10" t="s">
        <v>239</v>
      </c>
      <c r="Y5" s="11" t="s">
        <v>240</v>
      </c>
      <c r="Z5" s="9" t="s">
        <v>241</v>
      </c>
      <c r="AA5" s="10" t="s">
        <v>239</v>
      </c>
      <c r="AB5" s="11" t="s">
        <v>240</v>
      </c>
      <c r="AC5" s="9" t="s">
        <v>241</v>
      </c>
    </row>
    <row r="6" spans="1:35" s="14" customFormat="1" ht="19.350000000000001" customHeight="1">
      <c r="A6" s="34" t="s">
        <v>242</v>
      </c>
      <c r="B6" s="2" t="s">
        <v>243</v>
      </c>
      <c r="C6" s="13">
        <v>6879247919</v>
      </c>
      <c r="D6" s="13">
        <v>7186346364</v>
      </c>
      <c r="E6" s="13">
        <v>14065594283</v>
      </c>
      <c r="F6" s="13">
        <v>4919371087</v>
      </c>
      <c r="G6" s="13">
        <v>4731378348</v>
      </c>
      <c r="H6" s="13">
        <v>9650749435</v>
      </c>
      <c r="I6" s="13">
        <v>1693000350</v>
      </c>
      <c r="J6" s="13">
        <v>2134253801</v>
      </c>
      <c r="K6" s="13">
        <v>3827254150</v>
      </c>
      <c r="L6" s="13">
        <v>0</v>
      </c>
      <c r="M6" s="13">
        <v>453841</v>
      </c>
      <c r="N6" s="13">
        <v>453841</v>
      </c>
      <c r="O6" s="13">
        <v>248782350</v>
      </c>
      <c r="P6" s="13">
        <v>259327366</v>
      </c>
      <c r="Q6" s="13">
        <v>508109716</v>
      </c>
      <c r="R6" s="13">
        <v>0</v>
      </c>
      <c r="S6" s="13">
        <v>0</v>
      </c>
      <c r="T6" s="13">
        <v>0</v>
      </c>
      <c r="U6" s="13">
        <v>7155865</v>
      </c>
      <c r="V6" s="13">
        <v>16751723</v>
      </c>
      <c r="W6" s="13">
        <v>23907589</v>
      </c>
      <c r="X6" s="13">
        <v>10928750</v>
      </c>
      <c r="Y6" s="13">
        <v>44181285</v>
      </c>
      <c r="Z6" s="13">
        <v>55110035</v>
      </c>
      <c r="AA6" s="13">
        <v>9517</v>
      </c>
      <c r="AB6" s="13">
        <v>0</v>
      </c>
      <c r="AC6" s="13">
        <v>9517</v>
      </c>
      <c r="AD6" s="29">
        <f t="shared" ref="AD6:AF21" si="0">F6+I6+L6+O6+R6+U6+X6+AA6</f>
        <v>6879247919</v>
      </c>
      <c r="AE6" s="29">
        <f t="shared" si="0"/>
        <v>7186346364</v>
      </c>
      <c r="AF6" s="29">
        <f t="shared" si="0"/>
        <v>14065594283</v>
      </c>
      <c r="AG6" s="29">
        <f>C6-AD6</f>
        <v>0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244</v>
      </c>
      <c r="C7" s="13">
        <v>6598731667</v>
      </c>
      <c r="D7" s="13">
        <v>6441935151</v>
      </c>
      <c r="E7" s="13">
        <v>13040666817</v>
      </c>
      <c r="F7" s="13">
        <v>3070420802</v>
      </c>
      <c r="G7" s="13">
        <v>3017854565</v>
      </c>
      <c r="H7" s="13">
        <v>6088275368</v>
      </c>
      <c r="I7" s="13">
        <v>3368491670</v>
      </c>
      <c r="J7" s="13">
        <v>3237600441</v>
      </c>
      <c r="K7" s="13">
        <v>6606092111</v>
      </c>
      <c r="L7" s="13">
        <v>0</v>
      </c>
      <c r="M7" s="13">
        <v>0</v>
      </c>
      <c r="N7" s="13">
        <v>0</v>
      </c>
      <c r="O7" s="13">
        <v>97708443</v>
      </c>
      <c r="P7" s="13">
        <v>131604295</v>
      </c>
      <c r="Q7" s="13">
        <v>229312738</v>
      </c>
      <c r="R7" s="13">
        <v>0</v>
      </c>
      <c r="S7" s="13">
        <v>0</v>
      </c>
      <c r="T7" s="13">
        <v>0</v>
      </c>
      <c r="U7" s="13">
        <v>52752771</v>
      </c>
      <c r="V7" s="13">
        <v>32444217</v>
      </c>
      <c r="W7" s="13">
        <v>85196988</v>
      </c>
      <c r="X7" s="13">
        <v>9357981</v>
      </c>
      <c r="Y7" s="13">
        <v>22431632</v>
      </c>
      <c r="Z7" s="13">
        <v>31789613</v>
      </c>
      <c r="AA7" s="13">
        <v>0</v>
      </c>
      <c r="AB7" s="13">
        <v>0</v>
      </c>
      <c r="AC7" s="13">
        <v>0</v>
      </c>
      <c r="AD7" s="29">
        <f t="shared" si="0"/>
        <v>6598731667</v>
      </c>
      <c r="AE7" s="29">
        <f t="shared" si="0"/>
        <v>6441935150</v>
      </c>
      <c r="AF7" s="29">
        <f t="shared" si="0"/>
        <v>13040666818</v>
      </c>
      <c r="AG7" s="29">
        <f t="shared" ref="AG7:AI70" si="1">C7-AD7</f>
        <v>0</v>
      </c>
      <c r="AH7" s="29">
        <f t="shared" si="1"/>
        <v>1</v>
      </c>
      <c r="AI7" s="29">
        <f t="shared" si="1"/>
        <v>-1</v>
      </c>
    </row>
    <row r="8" spans="1:35" s="14" customFormat="1" ht="19.350000000000001" customHeight="1">
      <c r="A8" s="36"/>
      <c r="B8" s="1" t="s">
        <v>245</v>
      </c>
      <c r="C8" s="13">
        <v>30565510031</v>
      </c>
      <c r="D8" s="13">
        <v>24851859104</v>
      </c>
      <c r="E8" s="13">
        <v>55417369135</v>
      </c>
      <c r="F8" s="13">
        <v>15625645305</v>
      </c>
      <c r="G8" s="13">
        <v>12265968289</v>
      </c>
      <c r="H8" s="13">
        <v>27891613594</v>
      </c>
      <c r="I8" s="13">
        <v>14395506993</v>
      </c>
      <c r="J8" s="13">
        <v>11695887599</v>
      </c>
      <c r="K8" s="13">
        <v>26091394592</v>
      </c>
      <c r="L8" s="13">
        <v>0</v>
      </c>
      <c r="M8" s="13">
        <v>0</v>
      </c>
      <c r="N8" s="13">
        <v>0</v>
      </c>
      <c r="O8" s="13">
        <v>441204869</v>
      </c>
      <c r="P8" s="13">
        <v>848099824</v>
      </c>
      <c r="Q8" s="13">
        <v>1289304693</v>
      </c>
      <c r="R8" s="13">
        <v>0</v>
      </c>
      <c r="S8" s="13">
        <v>26059213</v>
      </c>
      <c r="T8" s="13">
        <v>26059213</v>
      </c>
      <c r="U8" s="13">
        <v>103152864</v>
      </c>
      <c r="V8" s="13">
        <v>15844178</v>
      </c>
      <c r="W8" s="13">
        <v>118997042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30565510031</v>
      </c>
      <c r="AE8" s="29">
        <f t="shared" si="0"/>
        <v>24851859103</v>
      </c>
      <c r="AF8" s="29">
        <f t="shared" si="0"/>
        <v>55417369134</v>
      </c>
      <c r="AG8" s="29">
        <f t="shared" si="1"/>
        <v>0</v>
      </c>
      <c r="AH8" s="29">
        <f t="shared" si="1"/>
        <v>1</v>
      </c>
      <c r="AI8" s="29">
        <f t="shared" si="1"/>
        <v>1</v>
      </c>
    </row>
    <row r="9" spans="1:35" ht="19.350000000000001" customHeight="1" thickBot="1">
      <c r="A9" s="15" t="s">
        <v>246</v>
      </c>
      <c r="B9" s="16"/>
      <c r="C9" s="17">
        <v>44043489617</v>
      </c>
      <c r="D9" s="17">
        <v>38480140619</v>
      </c>
      <c r="E9" s="17">
        <v>82523630236</v>
      </c>
      <c r="F9" s="17">
        <v>23615437194</v>
      </c>
      <c r="G9" s="17">
        <v>20015201203</v>
      </c>
      <c r="H9" s="17">
        <v>43630638397</v>
      </c>
      <c r="I9" s="17">
        <v>19456999012</v>
      </c>
      <c r="J9" s="17">
        <v>17067741841</v>
      </c>
      <c r="K9" s="17">
        <v>36524740853</v>
      </c>
      <c r="L9" s="17">
        <v>0</v>
      </c>
      <c r="M9" s="17">
        <v>453841</v>
      </c>
      <c r="N9" s="17">
        <v>453841</v>
      </c>
      <c r="O9" s="17">
        <v>787695662</v>
      </c>
      <c r="P9" s="17">
        <v>1239031486</v>
      </c>
      <c r="Q9" s="17">
        <v>2026727148</v>
      </c>
      <c r="R9" s="17">
        <v>0</v>
      </c>
      <c r="S9" s="17">
        <v>26059213</v>
      </c>
      <c r="T9" s="17">
        <v>26059213</v>
      </c>
      <c r="U9" s="17">
        <v>163061500</v>
      </c>
      <c r="V9" s="17">
        <v>65040119</v>
      </c>
      <c r="W9" s="17">
        <v>228101619</v>
      </c>
      <c r="X9" s="17">
        <v>20286731</v>
      </c>
      <c r="Y9" s="17">
        <v>66612917</v>
      </c>
      <c r="Z9" s="17">
        <v>86899648</v>
      </c>
      <c r="AA9" s="17">
        <v>9517</v>
      </c>
      <c r="AB9" s="17">
        <v>0</v>
      </c>
      <c r="AC9" s="17">
        <v>9517</v>
      </c>
      <c r="AD9" s="29">
        <f t="shared" si="0"/>
        <v>44043489616</v>
      </c>
      <c r="AE9" s="29">
        <f t="shared" si="0"/>
        <v>38480140620</v>
      </c>
      <c r="AF9" s="29">
        <f t="shared" si="0"/>
        <v>82523630236</v>
      </c>
      <c r="AG9" s="29">
        <f t="shared" si="1"/>
        <v>1</v>
      </c>
      <c r="AH9" s="29">
        <f t="shared" si="1"/>
        <v>-1</v>
      </c>
      <c r="AI9" s="29">
        <f t="shared" si="1"/>
        <v>0</v>
      </c>
    </row>
    <row r="10" spans="1:35" s="14" customFormat="1" ht="19.350000000000001" customHeight="1">
      <c r="A10" s="34" t="s">
        <v>247</v>
      </c>
      <c r="B10" s="2" t="s">
        <v>243</v>
      </c>
      <c r="C10" s="13">
        <v>0</v>
      </c>
      <c r="D10" s="13">
        <v>307474</v>
      </c>
      <c r="E10" s="13">
        <v>307474</v>
      </c>
      <c r="F10" s="13">
        <v>0</v>
      </c>
      <c r="G10" s="13">
        <v>307474</v>
      </c>
      <c r="H10" s="13">
        <v>307474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0</v>
      </c>
      <c r="AE10" s="29">
        <f t="shared" si="0"/>
        <v>307474</v>
      </c>
      <c r="AF10" s="29">
        <f t="shared" si="0"/>
        <v>307474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244</v>
      </c>
      <c r="C11" s="13">
        <v>33161696</v>
      </c>
      <c r="D11" s="13">
        <v>3378980</v>
      </c>
      <c r="E11" s="13">
        <v>36540676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33161696</v>
      </c>
      <c r="V11" s="13">
        <v>3378980</v>
      </c>
      <c r="W11" s="13">
        <v>36540676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33161696</v>
      </c>
      <c r="AE11" s="29">
        <f t="shared" si="0"/>
        <v>3378980</v>
      </c>
      <c r="AF11" s="29">
        <f t="shared" si="0"/>
        <v>36540676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245</v>
      </c>
      <c r="C12" s="13">
        <v>174096741</v>
      </c>
      <c r="D12" s="13">
        <v>59471414</v>
      </c>
      <c r="E12" s="13">
        <v>233568155</v>
      </c>
      <c r="F12" s="13">
        <v>170453497</v>
      </c>
      <c r="G12" s="13">
        <v>59471414</v>
      </c>
      <c r="H12" s="13">
        <v>229924911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3643244</v>
      </c>
      <c r="V12" s="13">
        <v>0</v>
      </c>
      <c r="W12" s="13">
        <v>3643244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174096741</v>
      </c>
      <c r="AE12" s="29">
        <f t="shared" si="0"/>
        <v>59471414</v>
      </c>
      <c r="AF12" s="29">
        <f t="shared" si="0"/>
        <v>233568155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246</v>
      </c>
      <c r="B13" s="16"/>
      <c r="C13" s="17">
        <v>207258437</v>
      </c>
      <c r="D13" s="17">
        <v>63157869</v>
      </c>
      <c r="E13" s="17">
        <v>270416305</v>
      </c>
      <c r="F13" s="17">
        <v>170453497</v>
      </c>
      <c r="G13" s="17">
        <v>59778889</v>
      </c>
      <c r="H13" s="17">
        <v>230232385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36804940</v>
      </c>
      <c r="V13" s="17">
        <v>3378980</v>
      </c>
      <c r="W13" s="17">
        <v>40183920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207258437</v>
      </c>
      <c r="AE13" s="29">
        <f t="shared" si="0"/>
        <v>63157869</v>
      </c>
      <c r="AF13" s="29">
        <f t="shared" si="0"/>
        <v>270416305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248</v>
      </c>
      <c r="B14" s="2" t="s">
        <v>243</v>
      </c>
      <c r="C14" s="13">
        <v>7180982065</v>
      </c>
      <c r="D14" s="13">
        <v>9246956074</v>
      </c>
      <c r="E14" s="13">
        <v>16427938139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7180982065</v>
      </c>
      <c r="AB14" s="13">
        <v>9246956074</v>
      </c>
      <c r="AC14" s="13">
        <v>16427938139</v>
      </c>
      <c r="AD14" s="29">
        <f t="shared" si="0"/>
        <v>7180982065</v>
      </c>
      <c r="AE14" s="29">
        <f t="shared" si="0"/>
        <v>9246956074</v>
      </c>
      <c r="AF14" s="29">
        <f t="shared" si="0"/>
        <v>16427938139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244</v>
      </c>
      <c r="C15" s="13">
        <v>1128634264</v>
      </c>
      <c r="D15" s="13">
        <v>1029739552</v>
      </c>
      <c r="E15" s="13">
        <v>2158373816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1128634264</v>
      </c>
      <c r="AB15" s="13">
        <v>1029739552</v>
      </c>
      <c r="AC15" s="13">
        <v>2158373816</v>
      </c>
      <c r="AD15" s="29">
        <f t="shared" si="0"/>
        <v>1128634264</v>
      </c>
      <c r="AE15" s="29">
        <f t="shared" si="0"/>
        <v>1029739552</v>
      </c>
      <c r="AF15" s="29">
        <f t="shared" si="0"/>
        <v>2158373816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245</v>
      </c>
      <c r="C16" s="13">
        <v>7397835002</v>
      </c>
      <c r="D16" s="13">
        <v>7684893865</v>
      </c>
      <c r="E16" s="13">
        <v>15082728867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7397835002</v>
      </c>
      <c r="AB16" s="13">
        <v>7684893865</v>
      </c>
      <c r="AC16" s="13">
        <v>15082728867</v>
      </c>
      <c r="AD16" s="29">
        <f t="shared" si="0"/>
        <v>7397835002</v>
      </c>
      <c r="AE16" s="29">
        <f t="shared" si="0"/>
        <v>7684893865</v>
      </c>
      <c r="AF16" s="29">
        <f t="shared" si="0"/>
        <v>15082728867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246</v>
      </c>
      <c r="B17" s="16"/>
      <c r="C17" s="17">
        <v>15707451330</v>
      </c>
      <c r="D17" s="17">
        <v>17961589492</v>
      </c>
      <c r="E17" s="17">
        <v>33669040822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15707451330</v>
      </c>
      <c r="AB17" s="17">
        <v>17961589492</v>
      </c>
      <c r="AC17" s="17">
        <v>33669040822</v>
      </c>
      <c r="AD17" s="29">
        <f t="shared" si="0"/>
        <v>15707451330</v>
      </c>
      <c r="AE17" s="29">
        <f t="shared" si="0"/>
        <v>17961589492</v>
      </c>
      <c r="AF17" s="29">
        <f t="shared" si="0"/>
        <v>33669040822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249</v>
      </c>
      <c r="B18" s="2" t="s">
        <v>243</v>
      </c>
      <c r="C18" s="13">
        <v>22118669</v>
      </c>
      <c r="D18" s="13">
        <v>36444895</v>
      </c>
      <c r="E18" s="13">
        <v>58563564</v>
      </c>
      <c r="F18" s="13">
        <v>3829256</v>
      </c>
      <c r="G18" s="13">
        <v>1236466</v>
      </c>
      <c r="H18" s="13">
        <v>5065722</v>
      </c>
      <c r="I18" s="13">
        <v>578927</v>
      </c>
      <c r="J18" s="13">
        <v>652951</v>
      </c>
      <c r="K18" s="13">
        <v>1231878</v>
      </c>
      <c r="L18" s="13">
        <v>0</v>
      </c>
      <c r="M18" s="13">
        <v>0</v>
      </c>
      <c r="N18" s="13">
        <v>0</v>
      </c>
      <c r="O18" s="13">
        <v>0</v>
      </c>
      <c r="P18" s="13">
        <v>228506</v>
      </c>
      <c r="Q18" s="13">
        <v>228506</v>
      </c>
      <c r="R18" s="13">
        <v>0</v>
      </c>
      <c r="S18" s="13">
        <v>0</v>
      </c>
      <c r="T18" s="13">
        <v>0</v>
      </c>
      <c r="U18" s="13">
        <v>17624557</v>
      </c>
      <c r="V18" s="13">
        <v>33689393</v>
      </c>
      <c r="W18" s="13">
        <v>51313949</v>
      </c>
      <c r="X18" s="13">
        <v>0</v>
      </c>
      <c r="Y18" s="13">
        <v>0</v>
      </c>
      <c r="Z18" s="13">
        <v>0</v>
      </c>
      <c r="AA18" s="13">
        <v>85929</v>
      </c>
      <c r="AB18" s="13">
        <v>637580</v>
      </c>
      <c r="AC18" s="13">
        <v>723509</v>
      </c>
      <c r="AD18" s="29">
        <f t="shared" si="0"/>
        <v>22118669</v>
      </c>
      <c r="AE18" s="29">
        <f t="shared" si="0"/>
        <v>36444896</v>
      </c>
      <c r="AF18" s="29">
        <f t="shared" si="0"/>
        <v>58563564</v>
      </c>
      <c r="AG18" s="29">
        <f t="shared" si="1"/>
        <v>0</v>
      </c>
      <c r="AH18" s="29">
        <f t="shared" si="1"/>
        <v>-1</v>
      </c>
      <c r="AI18" s="29">
        <f t="shared" si="1"/>
        <v>0</v>
      </c>
    </row>
    <row r="19" spans="1:35" s="14" customFormat="1" ht="19.350000000000001" customHeight="1">
      <c r="A19" s="35"/>
      <c r="B19" s="1" t="s">
        <v>244</v>
      </c>
      <c r="C19" s="13">
        <v>511562624</v>
      </c>
      <c r="D19" s="13">
        <v>173495342</v>
      </c>
      <c r="E19" s="13">
        <v>685057966</v>
      </c>
      <c r="F19" s="13">
        <v>108331</v>
      </c>
      <c r="G19" s="13">
        <v>0</v>
      </c>
      <c r="H19" s="13">
        <v>108331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159034733</v>
      </c>
      <c r="V19" s="13">
        <v>23353592</v>
      </c>
      <c r="W19" s="13">
        <v>182388326</v>
      </c>
      <c r="X19" s="13">
        <v>352419560</v>
      </c>
      <c r="Y19" s="13">
        <v>150141750</v>
      </c>
      <c r="Z19" s="13">
        <v>502561310</v>
      </c>
      <c r="AA19" s="13">
        <v>0</v>
      </c>
      <c r="AB19" s="13">
        <v>0</v>
      </c>
      <c r="AC19" s="13">
        <v>0</v>
      </c>
      <c r="AD19" s="29">
        <f t="shared" si="0"/>
        <v>511562624</v>
      </c>
      <c r="AE19" s="29">
        <f t="shared" si="0"/>
        <v>173495342</v>
      </c>
      <c r="AF19" s="29">
        <f t="shared" si="0"/>
        <v>685057967</v>
      </c>
      <c r="AG19" s="29">
        <f t="shared" si="1"/>
        <v>0</v>
      </c>
      <c r="AH19" s="29">
        <f t="shared" si="1"/>
        <v>0</v>
      </c>
      <c r="AI19" s="29">
        <f t="shared" si="1"/>
        <v>-1</v>
      </c>
    </row>
    <row r="20" spans="1:35" s="14" customFormat="1" ht="19.350000000000001" customHeight="1">
      <c r="A20" s="36"/>
      <c r="B20" s="1" t="s">
        <v>245</v>
      </c>
      <c r="C20" s="13">
        <v>1650572478</v>
      </c>
      <c r="D20" s="13">
        <v>798365230</v>
      </c>
      <c r="E20" s="13">
        <v>2448937708</v>
      </c>
      <c r="F20" s="13">
        <v>569479021</v>
      </c>
      <c r="G20" s="13">
        <v>208174548</v>
      </c>
      <c r="H20" s="13">
        <v>777653569</v>
      </c>
      <c r="I20" s="13">
        <v>154391420</v>
      </c>
      <c r="J20" s="13">
        <v>252056214</v>
      </c>
      <c r="K20" s="13">
        <v>406447634</v>
      </c>
      <c r="L20" s="13">
        <v>0</v>
      </c>
      <c r="M20" s="13">
        <v>0</v>
      </c>
      <c r="N20" s="13">
        <v>0</v>
      </c>
      <c r="O20" s="13">
        <v>1931310</v>
      </c>
      <c r="P20" s="13">
        <v>0</v>
      </c>
      <c r="Q20" s="13">
        <v>1931310</v>
      </c>
      <c r="R20" s="13">
        <v>0</v>
      </c>
      <c r="S20" s="13">
        <v>0</v>
      </c>
      <c r="T20" s="13">
        <v>0</v>
      </c>
      <c r="U20" s="13">
        <v>924770727</v>
      </c>
      <c r="V20" s="13">
        <v>338134469</v>
      </c>
      <c r="W20" s="13">
        <v>1262905196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1650572478</v>
      </c>
      <c r="AE20" s="29">
        <f t="shared" si="0"/>
        <v>798365231</v>
      </c>
      <c r="AF20" s="29">
        <f t="shared" si="0"/>
        <v>2448937709</v>
      </c>
      <c r="AG20" s="29">
        <f t="shared" si="1"/>
        <v>0</v>
      </c>
      <c r="AH20" s="29">
        <f t="shared" si="1"/>
        <v>-1</v>
      </c>
      <c r="AI20" s="29">
        <f t="shared" si="1"/>
        <v>-1</v>
      </c>
    </row>
    <row r="21" spans="1:35" ht="19.350000000000001" customHeight="1" thickBot="1">
      <c r="A21" s="15" t="s">
        <v>246</v>
      </c>
      <c r="B21" s="16"/>
      <c r="C21" s="17">
        <v>2184253771</v>
      </c>
      <c r="D21" s="17">
        <v>1008305468</v>
      </c>
      <c r="E21" s="17">
        <v>3192559239</v>
      </c>
      <c r="F21" s="17">
        <v>573416608</v>
      </c>
      <c r="G21" s="17">
        <v>209411014</v>
      </c>
      <c r="H21" s="17">
        <v>782827621</v>
      </c>
      <c r="I21" s="17">
        <v>154970347</v>
      </c>
      <c r="J21" s="17">
        <v>252709165</v>
      </c>
      <c r="K21" s="17">
        <v>407679512</v>
      </c>
      <c r="L21" s="17">
        <v>0</v>
      </c>
      <c r="M21" s="17">
        <v>0</v>
      </c>
      <c r="N21" s="17">
        <v>0</v>
      </c>
      <c r="O21" s="17">
        <v>1931310</v>
      </c>
      <c r="P21" s="17">
        <v>228506</v>
      </c>
      <c r="Q21" s="17">
        <v>2159816</v>
      </c>
      <c r="R21" s="17">
        <v>0</v>
      </c>
      <c r="S21" s="17">
        <v>0</v>
      </c>
      <c r="T21" s="17">
        <v>0</v>
      </c>
      <c r="U21" s="17">
        <v>1101430017</v>
      </c>
      <c r="V21" s="17">
        <v>395177454</v>
      </c>
      <c r="W21" s="17">
        <v>1496607471</v>
      </c>
      <c r="X21" s="17">
        <v>352419560</v>
      </c>
      <c r="Y21" s="17">
        <v>150141750</v>
      </c>
      <c r="Z21" s="17">
        <v>502561310</v>
      </c>
      <c r="AA21" s="17">
        <v>85929</v>
      </c>
      <c r="AB21" s="17">
        <v>637580</v>
      </c>
      <c r="AC21" s="17">
        <v>723509</v>
      </c>
      <c r="AD21" s="29">
        <f t="shared" si="0"/>
        <v>2184253771</v>
      </c>
      <c r="AE21" s="29">
        <f t="shared" si="0"/>
        <v>1008305469</v>
      </c>
      <c r="AF21" s="29">
        <f t="shared" si="0"/>
        <v>3192559239</v>
      </c>
      <c r="AG21" s="29">
        <f t="shared" si="1"/>
        <v>0</v>
      </c>
      <c r="AH21" s="29">
        <f t="shared" si="1"/>
        <v>-1</v>
      </c>
      <c r="AI21" s="29">
        <f t="shared" si="1"/>
        <v>0</v>
      </c>
    </row>
    <row r="22" spans="1:35" s="14" customFormat="1" ht="19.350000000000001" customHeight="1">
      <c r="A22" s="34" t="s">
        <v>250</v>
      </c>
      <c r="B22" s="2" t="s">
        <v>243</v>
      </c>
      <c r="C22" s="13">
        <v>375361847</v>
      </c>
      <c r="D22" s="13">
        <v>134287820</v>
      </c>
      <c r="E22" s="13">
        <v>509649667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375361847</v>
      </c>
      <c r="AB22" s="13">
        <v>134287820</v>
      </c>
      <c r="AC22" s="13">
        <v>509649667</v>
      </c>
      <c r="AD22" s="29">
        <f t="shared" ref="AD22:AF85" si="2">F22+I22+L22+O22+R22+U22+X22+AA22</f>
        <v>375361847</v>
      </c>
      <c r="AE22" s="29">
        <f t="shared" si="2"/>
        <v>134287820</v>
      </c>
      <c r="AF22" s="29">
        <f t="shared" si="2"/>
        <v>509649667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244</v>
      </c>
      <c r="C23" s="13">
        <v>374255552</v>
      </c>
      <c r="D23" s="13">
        <v>5230286</v>
      </c>
      <c r="E23" s="13">
        <v>379485837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374255552</v>
      </c>
      <c r="AB23" s="13">
        <v>5230286</v>
      </c>
      <c r="AC23" s="13">
        <v>379485837</v>
      </c>
      <c r="AD23" s="29">
        <f t="shared" si="2"/>
        <v>374255552</v>
      </c>
      <c r="AE23" s="29">
        <f t="shared" si="2"/>
        <v>5230286</v>
      </c>
      <c r="AF23" s="29">
        <f t="shared" si="2"/>
        <v>379485837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245</v>
      </c>
      <c r="C24" s="13">
        <v>0</v>
      </c>
      <c r="D24" s="13">
        <v>6107037</v>
      </c>
      <c r="E24" s="13">
        <v>6107037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6107037</v>
      </c>
      <c r="AC24" s="13">
        <v>6107037</v>
      </c>
      <c r="AD24" s="29">
        <f t="shared" si="2"/>
        <v>0</v>
      </c>
      <c r="AE24" s="29">
        <f t="shared" si="2"/>
        <v>6107037</v>
      </c>
      <c r="AF24" s="29">
        <f t="shared" si="2"/>
        <v>6107037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246</v>
      </c>
      <c r="B25" s="16"/>
      <c r="C25" s="17">
        <v>749617399</v>
      </c>
      <c r="D25" s="17">
        <v>145625143</v>
      </c>
      <c r="E25" s="17">
        <v>895242542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749617399</v>
      </c>
      <c r="AB25" s="17">
        <v>145625143</v>
      </c>
      <c r="AC25" s="17">
        <v>895242542</v>
      </c>
      <c r="AD25" s="29">
        <f t="shared" si="2"/>
        <v>749617399</v>
      </c>
      <c r="AE25" s="29">
        <f t="shared" si="2"/>
        <v>145625143</v>
      </c>
      <c r="AF25" s="29">
        <f t="shared" si="2"/>
        <v>895242542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251</v>
      </c>
      <c r="B26" s="2" t="s">
        <v>243</v>
      </c>
      <c r="C26" s="13">
        <v>2368747</v>
      </c>
      <c r="D26" s="13">
        <v>32463982</v>
      </c>
      <c r="E26" s="13">
        <v>34832729</v>
      </c>
      <c r="F26" s="13">
        <v>1392282</v>
      </c>
      <c r="G26" s="13">
        <v>32463982</v>
      </c>
      <c r="H26" s="13">
        <v>33856264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976465</v>
      </c>
      <c r="V26" s="13">
        <v>0</v>
      </c>
      <c r="W26" s="13">
        <v>976465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2368747</v>
      </c>
      <c r="AE26" s="29">
        <f t="shared" si="2"/>
        <v>32463982</v>
      </c>
      <c r="AF26" s="29">
        <f t="shared" si="2"/>
        <v>34832729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244</v>
      </c>
      <c r="C27" s="13">
        <v>26600333</v>
      </c>
      <c r="D27" s="13">
        <v>65453080</v>
      </c>
      <c r="E27" s="13">
        <v>92053413</v>
      </c>
      <c r="F27" s="13">
        <v>20916937</v>
      </c>
      <c r="G27" s="13">
        <v>65453080</v>
      </c>
      <c r="H27" s="13">
        <v>86370018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5683395</v>
      </c>
      <c r="V27" s="13">
        <v>0</v>
      </c>
      <c r="W27" s="13">
        <v>5683395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26600332</v>
      </c>
      <c r="AE27" s="29">
        <f t="shared" si="2"/>
        <v>65453080</v>
      </c>
      <c r="AF27" s="29">
        <f t="shared" si="2"/>
        <v>92053413</v>
      </c>
      <c r="AG27" s="29">
        <f t="shared" si="1"/>
        <v>1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245</v>
      </c>
      <c r="C28" s="13">
        <v>319354642</v>
      </c>
      <c r="D28" s="13">
        <v>203537052</v>
      </c>
      <c r="E28" s="13">
        <v>522891694</v>
      </c>
      <c r="F28" s="13">
        <v>225471679</v>
      </c>
      <c r="G28" s="13">
        <v>87998608</v>
      </c>
      <c r="H28" s="13">
        <v>313470287</v>
      </c>
      <c r="I28" s="13">
        <v>93882963</v>
      </c>
      <c r="J28" s="13">
        <v>115538444</v>
      </c>
      <c r="K28" s="13">
        <v>209421407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319354642</v>
      </c>
      <c r="AE28" s="29">
        <f t="shared" si="2"/>
        <v>203537052</v>
      </c>
      <c r="AF28" s="29">
        <f t="shared" si="2"/>
        <v>522891694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246</v>
      </c>
      <c r="B29" s="16"/>
      <c r="C29" s="17">
        <v>348323721</v>
      </c>
      <c r="D29" s="17">
        <v>301454114</v>
      </c>
      <c r="E29" s="17">
        <v>649777835</v>
      </c>
      <c r="F29" s="17">
        <v>247780898</v>
      </c>
      <c r="G29" s="17">
        <v>185915670</v>
      </c>
      <c r="H29" s="17">
        <v>433696568</v>
      </c>
      <c r="I29" s="17">
        <v>93882963</v>
      </c>
      <c r="J29" s="17">
        <v>115538444</v>
      </c>
      <c r="K29" s="17">
        <v>209421407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6659860</v>
      </c>
      <c r="V29" s="17">
        <v>0</v>
      </c>
      <c r="W29" s="17">
        <v>6659860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348323721</v>
      </c>
      <c r="AE29" s="29">
        <f t="shared" si="2"/>
        <v>301454114</v>
      </c>
      <c r="AF29" s="29">
        <f t="shared" si="2"/>
        <v>649777835</v>
      </c>
      <c r="AG29" s="29">
        <f t="shared" si="1"/>
        <v>0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252</v>
      </c>
      <c r="B30" s="2" t="s">
        <v>243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0</v>
      </c>
      <c r="AF30" s="29">
        <f t="shared" si="2"/>
        <v>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244</v>
      </c>
      <c r="C31" s="13">
        <v>166340818</v>
      </c>
      <c r="D31" s="13">
        <v>112371332</v>
      </c>
      <c r="E31" s="13">
        <v>278712150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19754000</v>
      </c>
      <c r="V31" s="13">
        <v>0</v>
      </c>
      <c r="W31" s="13">
        <v>19754000</v>
      </c>
      <c r="X31" s="13">
        <v>146586818</v>
      </c>
      <c r="Y31" s="13">
        <v>112371332</v>
      </c>
      <c r="Z31" s="13">
        <v>258958150</v>
      </c>
      <c r="AA31" s="13">
        <v>0</v>
      </c>
      <c r="AB31" s="13">
        <v>0</v>
      </c>
      <c r="AC31" s="13">
        <v>0</v>
      </c>
      <c r="AD31" s="29">
        <f t="shared" si="2"/>
        <v>166340818</v>
      </c>
      <c r="AE31" s="29">
        <f t="shared" si="2"/>
        <v>112371332</v>
      </c>
      <c r="AF31" s="29">
        <f t="shared" si="2"/>
        <v>278712150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245</v>
      </c>
      <c r="C32" s="13">
        <v>115883449</v>
      </c>
      <c r="D32" s="13">
        <v>134755204</v>
      </c>
      <c r="E32" s="13">
        <v>250638653</v>
      </c>
      <c r="F32" s="13">
        <v>115883449</v>
      </c>
      <c r="G32" s="13">
        <v>133113012</v>
      </c>
      <c r="H32" s="13">
        <v>248996461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1642193</v>
      </c>
      <c r="W32" s="13">
        <v>1642193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115883449</v>
      </c>
      <c r="AE32" s="29">
        <f t="shared" si="2"/>
        <v>134755205</v>
      </c>
      <c r="AF32" s="29">
        <f t="shared" si="2"/>
        <v>250638654</v>
      </c>
      <c r="AG32" s="29">
        <f t="shared" si="1"/>
        <v>0</v>
      </c>
      <c r="AH32" s="29">
        <f t="shared" si="1"/>
        <v>-1</v>
      </c>
      <c r="AI32" s="29">
        <f t="shared" si="1"/>
        <v>-1</v>
      </c>
    </row>
    <row r="33" spans="1:35" ht="19.350000000000001" customHeight="1" thickBot="1">
      <c r="A33" s="15" t="s">
        <v>246</v>
      </c>
      <c r="B33" s="16"/>
      <c r="C33" s="17">
        <v>282224267</v>
      </c>
      <c r="D33" s="17">
        <v>247126536</v>
      </c>
      <c r="E33" s="17">
        <v>529350803</v>
      </c>
      <c r="F33" s="17">
        <v>115883449</v>
      </c>
      <c r="G33" s="17">
        <v>133113012</v>
      </c>
      <c r="H33" s="17">
        <v>248996461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19754000</v>
      </c>
      <c r="V33" s="17">
        <v>1642193</v>
      </c>
      <c r="W33" s="17">
        <v>21396193</v>
      </c>
      <c r="X33" s="17">
        <v>146586818</v>
      </c>
      <c r="Y33" s="17">
        <v>112371332</v>
      </c>
      <c r="Z33" s="17">
        <v>258958150</v>
      </c>
      <c r="AA33" s="17">
        <v>0</v>
      </c>
      <c r="AB33" s="17">
        <v>0</v>
      </c>
      <c r="AC33" s="17">
        <v>0</v>
      </c>
      <c r="AD33" s="29">
        <f t="shared" si="2"/>
        <v>282224267</v>
      </c>
      <c r="AE33" s="29">
        <f t="shared" si="2"/>
        <v>247126537</v>
      </c>
      <c r="AF33" s="29">
        <f t="shared" si="2"/>
        <v>529350804</v>
      </c>
      <c r="AG33" s="29">
        <f t="shared" si="1"/>
        <v>0</v>
      </c>
      <c r="AH33" s="29">
        <f t="shared" si="1"/>
        <v>-1</v>
      </c>
      <c r="AI33" s="29">
        <f t="shared" si="1"/>
        <v>-1</v>
      </c>
    </row>
    <row r="34" spans="1:35" s="14" customFormat="1" ht="19.350000000000001" customHeight="1">
      <c r="A34" s="34" t="s">
        <v>253</v>
      </c>
      <c r="B34" s="2" t="s">
        <v>243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244</v>
      </c>
      <c r="C35" s="13">
        <v>55836000</v>
      </c>
      <c r="D35" s="13">
        <v>6345000</v>
      </c>
      <c r="E35" s="13">
        <v>62181000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55836000</v>
      </c>
      <c r="Y35" s="13">
        <v>6345000</v>
      </c>
      <c r="Z35" s="13">
        <v>62181000</v>
      </c>
      <c r="AA35" s="13">
        <v>0</v>
      </c>
      <c r="AB35" s="13">
        <v>0</v>
      </c>
      <c r="AC35" s="13">
        <v>0</v>
      </c>
      <c r="AD35" s="29">
        <f t="shared" si="2"/>
        <v>55836000</v>
      </c>
      <c r="AE35" s="29">
        <f t="shared" si="2"/>
        <v>6345000</v>
      </c>
      <c r="AF35" s="29">
        <f t="shared" si="2"/>
        <v>62181000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245</v>
      </c>
      <c r="C36" s="13">
        <v>113315772</v>
      </c>
      <c r="D36" s="13">
        <v>8956877</v>
      </c>
      <c r="E36" s="13">
        <v>122272649</v>
      </c>
      <c r="F36" s="13">
        <v>113315772</v>
      </c>
      <c r="G36" s="13">
        <v>5867879</v>
      </c>
      <c r="H36" s="13">
        <v>119183651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3088998</v>
      </c>
      <c r="W36" s="13">
        <v>3088998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113315772</v>
      </c>
      <c r="AE36" s="29">
        <f t="shared" si="2"/>
        <v>8956877</v>
      </c>
      <c r="AF36" s="29">
        <f t="shared" si="2"/>
        <v>122272649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246</v>
      </c>
      <c r="B37" s="16"/>
      <c r="C37" s="17">
        <v>169151772</v>
      </c>
      <c r="D37" s="17">
        <v>15301877</v>
      </c>
      <c r="E37" s="17">
        <v>184453649</v>
      </c>
      <c r="F37" s="17">
        <v>113315772</v>
      </c>
      <c r="G37" s="17">
        <v>5867879</v>
      </c>
      <c r="H37" s="17">
        <v>119183651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3088998</v>
      </c>
      <c r="W37" s="17">
        <v>3088998</v>
      </c>
      <c r="X37" s="17">
        <v>55836000</v>
      </c>
      <c r="Y37" s="17">
        <v>6345000</v>
      </c>
      <c r="Z37" s="17">
        <v>62181000</v>
      </c>
      <c r="AA37" s="17">
        <v>0</v>
      </c>
      <c r="AB37" s="17">
        <v>0</v>
      </c>
      <c r="AC37" s="17">
        <v>0</v>
      </c>
      <c r="AD37" s="29">
        <f t="shared" si="2"/>
        <v>169151772</v>
      </c>
      <c r="AE37" s="29">
        <f t="shared" si="2"/>
        <v>15301877</v>
      </c>
      <c r="AF37" s="29">
        <f t="shared" si="2"/>
        <v>184453649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254</v>
      </c>
      <c r="B38" s="2" t="s">
        <v>243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244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245</v>
      </c>
      <c r="C40" s="13">
        <v>27193975</v>
      </c>
      <c r="D40" s="13">
        <v>17974151</v>
      </c>
      <c r="E40" s="13">
        <v>45168126</v>
      </c>
      <c r="F40" s="13">
        <v>27193975</v>
      </c>
      <c r="G40" s="13">
        <v>17974151</v>
      </c>
      <c r="H40" s="13">
        <v>45168126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27193975</v>
      </c>
      <c r="AE40" s="29">
        <f t="shared" si="2"/>
        <v>17974151</v>
      </c>
      <c r="AF40" s="29">
        <f t="shared" si="2"/>
        <v>45168126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246</v>
      </c>
      <c r="B41" s="16"/>
      <c r="C41" s="17">
        <v>27193975</v>
      </c>
      <c r="D41" s="17">
        <v>17974151</v>
      </c>
      <c r="E41" s="17">
        <v>45168126</v>
      </c>
      <c r="F41" s="17">
        <v>27193975</v>
      </c>
      <c r="G41" s="17">
        <v>17974151</v>
      </c>
      <c r="H41" s="17">
        <v>45168126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27193975</v>
      </c>
      <c r="AE41" s="29">
        <f t="shared" si="2"/>
        <v>17974151</v>
      </c>
      <c r="AF41" s="29">
        <f t="shared" si="2"/>
        <v>45168126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255</v>
      </c>
      <c r="B42" s="2" t="s">
        <v>243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244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245</v>
      </c>
      <c r="C44" s="13">
        <v>42723823</v>
      </c>
      <c r="D44" s="13">
        <v>21953091</v>
      </c>
      <c r="E44" s="13">
        <v>64676914</v>
      </c>
      <c r="F44" s="13">
        <v>42408138</v>
      </c>
      <c r="G44" s="13">
        <v>21953091</v>
      </c>
      <c r="H44" s="13">
        <v>64361229</v>
      </c>
      <c r="I44" s="13">
        <v>315685</v>
      </c>
      <c r="J44" s="13">
        <v>0</v>
      </c>
      <c r="K44" s="13">
        <v>315685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42723823</v>
      </c>
      <c r="AE44" s="29">
        <f t="shared" si="2"/>
        <v>21953091</v>
      </c>
      <c r="AF44" s="29">
        <f t="shared" si="2"/>
        <v>64676914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246</v>
      </c>
      <c r="B45" s="16"/>
      <c r="C45" s="17">
        <v>42723823</v>
      </c>
      <c r="D45" s="17">
        <v>21953091</v>
      </c>
      <c r="E45" s="17">
        <v>64676914</v>
      </c>
      <c r="F45" s="17">
        <v>42408138</v>
      </c>
      <c r="G45" s="17">
        <v>21953091</v>
      </c>
      <c r="H45" s="17">
        <v>64361229</v>
      </c>
      <c r="I45" s="17">
        <v>315685</v>
      </c>
      <c r="J45" s="17">
        <v>0</v>
      </c>
      <c r="K45" s="17">
        <v>315685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42723823</v>
      </c>
      <c r="AE45" s="29">
        <f t="shared" si="2"/>
        <v>21953091</v>
      </c>
      <c r="AF45" s="29">
        <f t="shared" si="2"/>
        <v>64676914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256</v>
      </c>
      <c r="B46" s="2" t="s">
        <v>243</v>
      </c>
      <c r="C46" s="13">
        <v>0</v>
      </c>
      <c r="D46" s="13">
        <v>14496830</v>
      </c>
      <c r="E46" s="13">
        <v>14496830</v>
      </c>
      <c r="F46" s="13">
        <v>0</v>
      </c>
      <c r="G46" s="13">
        <v>12257280</v>
      </c>
      <c r="H46" s="13">
        <v>12257280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2239550</v>
      </c>
      <c r="W46" s="13">
        <v>2239550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14496830</v>
      </c>
      <c r="AF46" s="29">
        <f t="shared" si="2"/>
        <v>14496830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244</v>
      </c>
      <c r="C47" s="13">
        <v>14365354</v>
      </c>
      <c r="D47" s="13">
        <v>0</v>
      </c>
      <c r="E47" s="13">
        <v>14365354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14365354</v>
      </c>
      <c r="V47" s="13">
        <v>0</v>
      </c>
      <c r="W47" s="13">
        <v>14365354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14365354</v>
      </c>
      <c r="AE47" s="29">
        <f t="shared" si="2"/>
        <v>0</v>
      </c>
      <c r="AF47" s="29">
        <f t="shared" si="2"/>
        <v>14365354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245</v>
      </c>
      <c r="C48" s="13">
        <v>45273484</v>
      </c>
      <c r="D48" s="13">
        <v>34071137</v>
      </c>
      <c r="E48" s="13">
        <v>79344621</v>
      </c>
      <c r="F48" s="13">
        <v>45273484</v>
      </c>
      <c r="G48" s="13">
        <v>34071137</v>
      </c>
      <c r="H48" s="13">
        <v>79344621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45273484</v>
      </c>
      <c r="AE48" s="29">
        <f t="shared" si="2"/>
        <v>34071137</v>
      </c>
      <c r="AF48" s="29">
        <f t="shared" si="2"/>
        <v>79344621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246</v>
      </c>
      <c r="B49" s="16"/>
      <c r="C49" s="17">
        <v>59638838</v>
      </c>
      <c r="D49" s="17">
        <v>48567967</v>
      </c>
      <c r="E49" s="17">
        <v>108206804</v>
      </c>
      <c r="F49" s="17">
        <v>45273484</v>
      </c>
      <c r="G49" s="17">
        <v>46328417</v>
      </c>
      <c r="H49" s="17">
        <v>91601900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14365354</v>
      </c>
      <c r="V49" s="17">
        <v>2239550</v>
      </c>
      <c r="W49" s="17">
        <v>16604904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59638838</v>
      </c>
      <c r="AE49" s="29">
        <f t="shared" si="2"/>
        <v>48567967</v>
      </c>
      <c r="AF49" s="29">
        <f t="shared" si="2"/>
        <v>108206804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257</v>
      </c>
      <c r="B50" s="2" t="s">
        <v>243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244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245</v>
      </c>
      <c r="C52" s="13">
        <v>46566886</v>
      </c>
      <c r="D52" s="13">
        <v>193299837</v>
      </c>
      <c r="E52" s="13">
        <v>239866723</v>
      </c>
      <c r="F52" s="13">
        <v>46566886</v>
      </c>
      <c r="G52" s="13">
        <v>193299837</v>
      </c>
      <c r="H52" s="13">
        <v>239866723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46566886</v>
      </c>
      <c r="AE52" s="29">
        <f t="shared" si="2"/>
        <v>193299837</v>
      </c>
      <c r="AF52" s="29">
        <f t="shared" si="2"/>
        <v>239866723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246</v>
      </c>
      <c r="B53" s="16"/>
      <c r="C53" s="17">
        <v>46566886</v>
      </c>
      <c r="D53" s="17">
        <v>193299837</v>
      </c>
      <c r="E53" s="17">
        <v>239866723</v>
      </c>
      <c r="F53" s="17">
        <v>46566886</v>
      </c>
      <c r="G53" s="17">
        <v>193299837</v>
      </c>
      <c r="H53" s="17">
        <v>239866723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46566886</v>
      </c>
      <c r="AE53" s="29">
        <f t="shared" si="2"/>
        <v>193299837</v>
      </c>
      <c r="AF53" s="29">
        <f t="shared" si="2"/>
        <v>239866723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258</v>
      </c>
      <c r="B54" s="2" t="s">
        <v>243</v>
      </c>
      <c r="C54" s="13">
        <v>3321935684</v>
      </c>
      <c r="D54" s="13">
        <v>3234562230</v>
      </c>
      <c r="E54" s="13">
        <v>6556497914</v>
      </c>
      <c r="F54" s="13">
        <v>2918800104</v>
      </c>
      <c r="G54" s="13">
        <v>2719450884</v>
      </c>
      <c r="H54" s="13">
        <v>5638250987</v>
      </c>
      <c r="I54" s="13">
        <v>121975123</v>
      </c>
      <c r="J54" s="13">
        <v>279710719</v>
      </c>
      <c r="K54" s="13">
        <v>401685841</v>
      </c>
      <c r="L54" s="13">
        <v>32443303</v>
      </c>
      <c r="M54" s="13">
        <v>31637446</v>
      </c>
      <c r="N54" s="13">
        <v>64080749</v>
      </c>
      <c r="O54" s="13">
        <v>0</v>
      </c>
      <c r="P54" s="13">
        <v>0</v>
      </c>
      <c r="Q54" s="13">
        <v>0</v>
      </c>
      <c r="R54" s="13">
        <v>461540</v>
      </c>
      <c r="S54" s="13">
        <v>762456</v>
      </c>
      <c r="T54" s="13">
        <v>1223996</v>
      </c>
      <c r="U54" s="13">
        <v>212818494</v>
      </c>
      <c r="V54" s="13">
        <v>148931004</v>
      </c>
      <c r="W54" s="13">
        <v>361749498</v>
      </c>
      <c r="X54" s="13">
        <v>0</v>
      </c>
      <c r="Y54" s="13">
        <v>0</v>
      </c>
      <c r="Z54" s="13">
        <v>0</v>
      </c>
      <c r="AA54" s="13">
        <v>35437121</v>
      </c>
      <c r="AB54" s="13">
        <v>54069722</v>
      </c>
      <c r="AC54" s="13">
        <v>89506843</v>
      </c>
      <c r="AD54" s="29">
        <f t="shared" si="2"/>
        <v>3321935685</v>
      </c>
      <c r="AE54" s="29">
        <f t="shared" si="2"/>
        <v>3234562231</v>
      </c>
      <c r="AF54" s="29">
        <f t="shared" si="2"/>
        <v>6556497914</v>
      </c>
      <c r="AG54" s="29">
        <f t="shared" si="1"/>
        <v>-1</v>
      </c>
      <c r="AH54" s="29">
        <f t="shared" si="1"/>
        <v>-1</v>
      </c>
      <c r="AI54" s="29">
        <f t="shared" si="1"/>
        <v>0</v>
      </c>
    </row>
    <row r="55" spans="1:35" s="14" customFormat="1" ht="19.350000000000001" customHeight="1">
      <c r="A55" s="35"/>
      <c r="B55" s="1" t="s">
        <v>244</v>
      </c>
      <c r="C55" s="13">
        <v>1600170251</v>
      </c>
      <c r="D55" s="13">
        <v>1334075121</v>
      </c>
      <c r="E55" s="13">
        <v>2934245373</v>
      </c>
      <c r="F55" s="13">
        <v>628159626</v>
      </c>
      <c r="G55" s="13">
        <v>656480331</v>
      </c>
      <c r="H55" s="13">
        <v>1284639957</v>
      </c>
      <c r="I55" s="13">
        <v>103989813</v>
      </c>
      <c r="J55" s="13">
        <v>77799953</v>
      </c>
      <c r="K55" s="13">
        <v>181789765</v>
      </c>
      <c r="L55" s="13">
        <v>122489</v>
      </c>
      <c r="M55" s="13">
        <v>115904</v>
      </c>
      <c r="N55" s="13">
        <v>238393</v>
      </c>
      <c r="O55" s="13">
        <v>0</v>
      </c>
      <c r="P55" s="13">
        <v>0</v>
      </c>
      <c r="Q55" s="13">
        <v>0</v>
      </c>
      <c r="R55" s="13">
        <v>15808</v>
      </c>
      <c r="S55" s="13">
        <v>0</v>
      </c>
      <c r="T55" s="13">
        <v>15808</v>
      </c>
      <c r="U55" s="13">
        <v>764293635</v>
      </c>
      <c r="V55" s="13">
        <v>591098758</v>
      </c>
      <c r="W55" s="13">
        <v>1355392393</v>
      </c>
      <c r="X55" s="13">
        <v>103442598</v>
      </c>
      <c r="Y55" s="13">
        <v>0</v>
      </c>
      <c r="Z55" s="13">
        <v>103442598</v>
      </c>
      <c r="AA55" s="13">
        <v>146282</v>
      </c>
      <c r="AB55" s="13">
        <v>8580176</v>
      </c>
      <c r="AC55" s="13">
        <v>8726458</v>
      </c>
      <c r="AD55" s="29">
        <f t="shared" si="2"/>
        <v>1600170251</v>
      </c>
      <c r="AE55" s="29">
        <f t="shared" si="2"/>
        <v>1334075122</v>
      </c>
      <c r="AF55" s="29">
        <f t="shared" si="2"/>
        <v>2934245372</v>
      </c>
      <c r="AG55" s="29">
        <f t="shared" si="1"/>
        <v>0</v>
      </c>
      <c r="AH55" s="29">
        <f t="shared" si="1"/>
        <v>-1</v>
      </c>
      <c r="AI55" s="29">
        <f t="shared" si="1"/>
        <v>1</v>
      </c>
    </row>
    <row r="56" spans="1:35" s="14" customFormat="1" ht="19.350000000000001" customHeight="1">
      <c r="A56" s="36"/>
      <c r="B56" s="1" t="s">
        <v>245</v>
      </c>
      <c r="C56" s="13">
        <v>12597965739</v>
      </c>
      <c r="D56" s="13">
        <v>6686341594</v>
      </c>
      <c r="E56" s="13">
        <v>19284307333</v>
      </c>
      <c r="F56" s="13">
        <v>3580320892</v>
      </c>
      <c r="G56" s="13">
        <v>2325040508</v>
      </c>
      <c r="H56" s="13">
        <v>5905361400</v>
      </c>
      <c r="I56" s="13">
        <v>2934866374</v>
      </c>
      <c r="J56" s="13">
        <v>2865569233</v>
      </c>
      <c r="K56" s="13">
        <v>5800435607</v>
      </c>
      <c r="L56" s="13">
        <v>2653827</v>
      </c>
      <c r="M56" s="13">
        <v>3085326</v>
      </c>
      <c r="N56" s="13">
        <v>5739153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6079893372</v>
      </c>
      <c r="V56" s="13">
        <v>1491430102</v>
      </c>
      <c r="W56" s="13">
        <v>7571323474</v>
      </c>
      <c r="X56" s="13">
        <v>0</v>
      </c>
      <c r="Y56" s="13">
        <v>0</v>
      </c>
      <c r="Z56" s="13">
        <v>0</v>
      </c>
      <c r="AA56" s="13">
        <v>231274</v>
      </c>
      <c r="AB56" s="13">
        <v>1216425</v>
      </c>
      <c r="AC56" s="13">
        <v>1447699</v>
      </c>
      <c r="AD56" s="29">
        <f t="shared" si="2"/>
        <v>12597965739</v>
      </c>
      <c r="AE56" s="29">
        <f t="shared" si="2"/>
        <v>6686341594</v>
      </c>
      <c r="AF56" s="29">
        <f t="shared" si="2"/>
        <v>19284307333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246</v>
      </c>
      <c r="B57" s="16"/>
      <c r="C57" s="17">
        <v>17520071675</v>
      </c>
      <c r="D57" s="17">
        <v>11254978945</v>
      </c>
      <c r="E57" s="17">
        <v>28775050619</v>
      </c>
      <c r="F57" s="17">
        <v>7127280623</v>
      </c>
      <c r="G57" s="17">
        <v>5700971722</v>
      </c>
      <c r="H57" s="17">
        <v>12828252345</v>
      </c>
      <c r="I57" s="17">
        <v>3160831309</v>
      </c>
      <c r="J57" s="17">
        <v>3223079904</v>
      </c>
      <c r="K57" s="17">
        <v>6383911213</v>
      </c>
      <c r="L57" s="17">
        <v>35219619</v>
      </c>
      <c r="M57" s="17">
        <v>34838676</v>
      </c>
      <c r="N57" s="17">
        <v>70058295</v>
      </c>
      <c r="O57" s="17">
        <v>0</v>
      </c>
      <c r="P57" s="17">
        <v>0</v>
      </c>
      <c r="Q57" s="17">
        <v>0</v>
      </c>
      <c r="R57" s="17">
        <v>477348</v>
      </c>
      <c r="S57" s="17">
        <v>762456</v>
      </c>
      <c r="T57" s="17">
        <v>1239804</v>
      </c>
      <c r="U57" s="17">
        <v>7057005501</v>
      </c>
      <c r="V57" s="17">
        <v>2231459863</v>
      </c>
      <c r="W57" s="17">
        <v>9288465365</v>
      </c>
      <c r="X57" s="17">
        <v>103442598</v>
      </c>
      <c r="Y57" s="17">
        <v>0</v>
      </c>
      <c r="Z57" s="17">
        <v>103442598</v>
      </c>
      <c r="AA57" s="17">
        <v>35814677</v>
      </c>
      <c r="AB57" s="17">
        <v>63866323</v>
      </c>
      <c r="AC57" s="17">
        <v>99681000</v>
      </c>
      <c r="AD57" s="29">
        <f t="shared" si="2"/>
        <v>17520071675</v>
      </c>
      <c r="AE57" s="29">
        <f t="shared" si="2"/>
        <v>11254978944</v>
      </c>
      <c r="AF57" s="29">
        <f t="shared" si="2"/>
        <v>28775050620</v>
      </c>
      <c r="AG57" s="29">
        <f t="shared" si="1"/>
        <v>0</v>
      </c>
      <c r="AH57" s="29">
        <f t="shared" si="1"/>
        <v>1</v>
      </c>
      <c r="AI57" s="29">
        <f t="shared" si="1"/>
        <v>-1</v>
      </c>
    </row>
    <row r="58" spans="1:35" s="14" customFormat="1" ht="19.350000000000001" customHeight="1">
      <c r="A58" s="34" t="s">
        <v>259</v>
      </c>
      <c r="B58" s="2" t="s">
        <v>243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244</v>
      </c>
      <c r="C59" s="13">
        <v>388290133</v>
      </c>
      <c r="D59" s="13">
        <v>225536101</v>
      </c>
      <c r="E59" s="13">
        <v>613826234</v>
      </c>
      <c r="F59" s="13">
        <v>388290133</v>
      </c>
      <c r="G59" s="13">
        <v>225536101</v>
      </c>
      <c r="H59" s="13">
        <v>613826234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388290133</v>
      </c>
      <c r="AE59" s="29">
        <f t="shared" si="2"/>
        <v>225536101</v>
      </c>
      <c r="AF59" s="29">
        <f t="shared" si="2"/>
        <v>613826234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245</v>
      </c>
      <c r="C60" s="13">
        <v>3159443894</v>
      </c>
      <c r="D60" s="13">
        <v>1799313783</v>
      </c>
      <c r="E60" s="13">
        <v>4958757676</v>
      </c>
      <c r="F60" s="13">
        <v>3159443894</v>
      </c>
      <c r="G60" s="13">
        <v>1799313783</v>
      </c>
      <c r="H60" s="13">
        <v>4958757676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3159443894</v>
      </c>
      <c r="AE60" s="29">
        <f t="shared" si="2"/>
        <v>1799313783</v>
      </c>
      <c r="AF60" s="29">
        <f t="shared" si="2"/>
        <v>4958757676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246</v>
      </c>
      <c r="B61" s="16"/>
      <c r="C61" s="17">
        <v>3547734027</v>
      </c>
      <c r="D61" s="17">
        <v>2024849884</v>
      </c>
      <c r="E61" s="17">
        <v>5572583911</v>
      </c>
      <c r="F61" s="17">
        <v>3547734027</v>
      </c>
      <c r="G61" s="17">
        <v>2024849884</v>
      </c>
      <c r="H61" s="17">
        <v>5572583911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3547734027</v>
      </c>
      <c r="AE61" s="29">
        <f t="shared" si="2"/>
        <v>2024849884</v>
      </c>
      <c r="AF61" s="29">
        <f t="shared" si="2"/>
        <v>5572583911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260</v>
      </c>
      <c r="B62" s="2" t="s">
        <v>243</v>
      </c>
      <c r="C62" s="13">
        <v>259341731</v>
      </c>
      <c r="D62" s="13">
        <v>154821519</v>
      </c>
      <c r="E62" s="13">
        <v>414163249</v>
      </c>
      <c r="F62" s="13">
        <v>259341731</v>
      </c>
      <c r="G62" s="13">
        <v>154821519</v>
      </c>
      <c r="H62" s="13">
        <v>414163249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259341731</v>
      </c>
      <c r="AE62" s="29">
        <f t="shared" si="2"/>
        <v>154821519</v>
      </c>
      <c r="AF62" s="29">
        <f t="shared" si="2"/>
        <v>414163249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244</v>
      </c>
      <c r="C63" s="13">
        <v>53287625</v>
      </c>
      <c r="D63" s="13">
        <v>68524845</v>
      </c>
      <c r="E63" s="13">
        <v>121812470</v>
      </c>
      <c r="F63" s="13">
        <v>53287625</v>
      </c>
      <c r="G63" s="13">
        <v>68524845</v>
      </c>
      <c r="H63" s="13">
        <v>121812470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53287625</v>
      </c>
      <c r="AE63" s="29">
        <f t="shared" si="2"/>
        <v>68524845</v>
      </c>
      <c r="AF63" s="29">
        <f t="shared" si="2"/>
        <v>121812470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245</v>
      </c>
      <c r="C64" s="13">
        <v>938144488</v>
      </c>
      <c r="D64" s="13">
        <v>1155032184</v>
      </c>
      <c r="E64" s="13">
        <v>2093176673</v>
      </c>
      <c r="F64" s="13">
        <v>874840788</v>
      </c>
      <c r="G64" s="13">
        <v>1148913313</v>
      </c>
      <c r="H64" s="13">
        <v>2023754102</v>
      </c>
      <c r="I64" s="13">
        <v>63303700</v>
      </c>
      <c r="J64" s="13">
        <v>6118871</v>
      </c>
      <c r="K64" s="13">
        <v>69422571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938144488</v>
      </c>
      <c r="AE64" s="29">
        <f t="shared" si="2"/>
        <v>1155032184</v>
      </c>
      <c r="AF64" s="29">
        <f t="shared" si="2"/>
        <v>2093176673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246</v>
      </c>
      <c r="B65" s="16"/>
      <c r="C65" s="17">
        <v>1250773844</v>
      </c>
      <c r="D65" s="17">
        <v>1378378548</v>
      </c>
      <c r="E65" s="17">
        <v>2629152392</v>
      </c>
      <c r="F65" s="17">
        <v>1187470144</v>
      </c>
      <c r="G65" s="17">
        <v>1372259677</v>
      </c>
      <c r="H65" s="17">
        <v>2559729821</v>
      </c>
      <c r="I65" s="17">
        <v>63303700</v>
      </c>
      <c r="J65" s="17">
        <v>6118871</v>
      </c>
      <c r="K65" s="17">
        <v>69422571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1250773844</v>
      </c>
      <c r="AE65" s="29">
        <f t="shared" si="2"/>
        <v>1378378548</v>
      </c>
      <c r="AF65" s="29">
        <f t="shared" si="2"/>
        <v>2629152392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261</v>
      </c>
      <c r="B66" s="2" t="s">
        <v>243</v>
      </c>
      <c r="C66" s="13">
        <v>3330961</v>
      </c>
      <c r="D66" s="13">
        <v>4857793</v>
      </c>
      <c r="E66" s="13">
        <v>8188754</v>
      </c>
      <c r="F66" s="13">
        <v>3330961</v>
      </c>
      <c r="G66" s="13">
        <v>4857793</v>
      </c>
      <c r="H66" s="13">
        <v>8188754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3330961</v>
      </c>
      <c r="AE66" s="29">
        <f t="shared" si="2"/>
        <v>4857793</v>
      </c>
      <c r="AF66" s="29">
        <f t="shared" si="2"/>
        <v>8188754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244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245</v>
      </c>
      <c r="C68" s="13">
        <v>616302257</v>
      </c>
      <c r="D68" s="13">
        <v>102071435</v>
      </c>
      <c r="E68" s="13">
        <v>718373692</v>
      </c>
      <c r="F68" s="13">
        <v>616302257</v>
      </c>
      <c r="G68" s="13">
        <v>102071435</v>
      </c>
      <c r="H68" s="13">
        <v>718373692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616302257</v>
      </c>
      <c r="AE68" s="29">
        <f t="shared" si="2"/>
        <v>102071435</v>
      </c>
      <c r="AF68" s="29">
        <f t="shared" si="2"/>
        <v>718373692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246</v>
      </c>
      <c r="B69" s="16"/>
      <c r="C69" s="17">
        <v>619633218</v>
      </c>
      <c r="D69" s="17">
        <v>106929228</v>
      </c>
      <c r="E69" s="17">
        <v>726562446</v>
      </c>
      <c r="F69" s="17">
        <v>619633218</v>
      </c>
      <c r="G69" s="17">
        <v>106929228</v>
      </c>
      <c r="H69" s="17">
        <v>726562446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619633218</v>
      </c>
      <c r="AE69" s="29">
        <f t="shared" si="2"/>
        <v>106929228</v>
      </c>
      <c r="AF69" s="29">
        <f t="shared" si="2"/>
        <v>726562446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262</v>
      </c>
      <c r="B70" s="2" t="s">
        <v>243</v>
      </c>
      <c r="C70" s="13">
        <v>24606845</v>
      </c>
      <c r="D70" s="13">
        <v>7951754</v>
      </c>
      <c r="E70" s="13">
        <v>32558599</v>
      </c>
      <c r="F70" s="13">
        <v>24256468</v>
      </c>
      <c r="G70" s="13">
        <v>7924036</v>
      </c>
      <c r="H70" s="13">
        <v>32180504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350377</v>
      </c>
      <c r="S70" s="13">
        <v>27718</v>
      </c>
      <c r="T70" s="13">
        <v>378095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24606845</v>
      </c>
      <c r="AE70" s="29">
        <f t="shared" si="2"/>
        <v>7951754</v>
      </c>
      <c r="AF70" s="29">
        <f t="shared" si="2"/>
        <v>32558599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244</v>
      </c>
      <c r="C71" s="13">
        <v>34878278</v>
      </c>
      <c r="D71" s="13">
        <v>0</v>
      </c>
      <c r="E71" s="13">
        <v>34878278</v>
      </c>
      <c r="F71" s="13">
        <v>34878278</v>
      </c>
      <c r="G71" s="13">
        <v>0</v>
      </c>
      <c r="H71" s="13">
        <v>34878278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34878278</v>
      </c>
      <c r="AE71" s="29">
        <f t="shared" si="2"/>
        <v>0</v>
      </c>
      <c r="AF71" s="29">
        <f t="shared" si="2"/>
        <v>34878278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245</v>
      </c>
      <c r="C72" s="13">
        <v>195461198</v>
      </c>
      <c r="D72" s="13">
        <v>231207187</v>
      </c>
      <c r="E72" s="13">
        <v>426668385</v>
      </c>
      <c r="F72" s="13">
        <v>176784738</v>
      </c>
      <c r="G72" s="13">
        <v>203900080</v>
      </c>
      <c r="H72" s="13">
        <v>380684818</v>
      </c>
      <c r="I72" s="13">
        <v>2772236</v>
      </c>
      <c r="J72" s="13">
        <v>0</v>
      </c>
      <c r="K72" s="13">
        <v>2772236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15904224</v>
      </c>
      <c r="S72" s="13">
        <v>27307107</v>
      </c>
      <c r="T72" s="13">
        <v>43211331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195461198</v>
      </c>
      <c r="AE72" s="29">
        <f t="shared" si="2"/>
        <v>231207187</v>
      </c>
      <c r="AF72" s="29">
        <f t="shared" si="2"/>
        <v>426668385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246</v>
      </c>
      <c r="B73" s="16"/>
      <c r="C73" s="17">
        <v>254946321</v>
      </c>
      <c r="D73" s="17">
        <v>239158941</v>
      </c>
      <c r="E73" s="17">
        <v>494105262</v>
      </c>
      <c r="F73" s="17">
        <v>235919484</v>
      </c>
      <c r="G73" s="17">
        <v>211824116</v>
      </c>
      <c r="H73" s="17">
        <v>447743600</v>
      </c>
      <c r="I73" s="17">
        <v>2772236</v>
      </c>
      <c r="J73" s="17">
        <v>0</v>
      </c>
      <c r="K73" s="17">
        <v>2772236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16254601</v>
      </c>
      <c r="S73" s="17">
        <v>27334825</v>
      </c>
      <c r="T73" s="17">
        <v>43589426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254946321</v>
      </c>
      <c r="AE73" s="29">
        <f t="shared" si="2"/>
        <v>239158941</v>
      </c>
      <c r="AF73" s="29">
        <f t="shared" si="2"/>
        <v>494105262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263</v>
      </c>
      <c r="B74" s="2" t="s">
        <v>243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244</v>
      </c>
      <c r="C75" s="13">
        <v>31725000</v>
      </c>
      <c r="D75" s="13">
        <v>0</v>
      </c>
      <c r="E75" s="13">
        <v>31725000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31725000</v>
      </c>
      <c r="V75" s="13">
        <v>0</v>
      </c>
      <c r="W75" s="13">
        <v>31725000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31725000</v>
      </c>
      <c r="AE75" s="29">
        <f t="shared" si="2"/>
        <v>0</v>
      </c>
      <c r="AF75" s="29">
        <f t="shared" si="2"/>
        <v>31725000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245</v>
      </c>
      <c r="C76" s="13">
        <v>6503163</v>
      </c>
      <c r="D76" s="13">
        <v>11213876</v>
      </c>
      <c r="E76" s="13">
        <v>17717039</v>
      </c>
      <c r="F76" s="13">
        <v>6503163</v>
      </c>
      <c r="G76" s="13">
        <v>11213876</v>
      </c>
      <c r="H76" s="13">
        <v>17717039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6503163</v>
      </c>
      <c r="AE76" s="29">
        <f t="shared" si="2"/>
        <v>11213876</v>
      </c>
      <c r="AF76" s="29">
        <f t="shared" si="2"/>
        <v>17717039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246</v>
      </c>
      <c r="B77" s="16"/>
      <c r="C77" s="17">
        <v>38228163</v>
      </c>
      <c r="D77" s="17">
        <v>11213876</v>
      </c>
      <c r="E77" s="17">
        <v>49442039</v>
      </c>
      <c r="F77" s="17">
        <v>6503163</v>
      </c>
      <c r="G77" s="17">
        <v>11213876</v>
      </c>
      <c r="H77" s="17">
        <v>17717039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31725000</v>
      </c>
      <c r="V77" s="17">
        <v>0</v>
      </c>
      <c r="W77" s="17">
        <v>31725000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38228163</v>
      </c>
      <c r="AE77" s="29">
        <f t="shared" si="2"/>
        <v>11213876</v>
      </c>
      <c r="AF77" s="29">
        <f t="shared" si="2"/>
        <v>49442039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264</v>
      </c>
      <c r="B78" s="2" t="s">
        <v>243</v>
      </c>
      <c r="C78" s="13">
        <v>0</v>
      </c>
      <c r="D78" s="13">
        <v>140446</v>
      </c>
      <c r="E78" s="13">
        <v>140446</v>
      </c>
      <c r="F78" s="13">
        <v>0</v>
      </c>
      <c r="G78" s="13">
        <v>140446</v>
      </c>
      <c r="H78" s="13">
        <v>140446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140446</v>
      </c>
      <c r="AF78" s="29">
        <f t="shared" si="2"/>
        <v>140446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244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0</v>
      </c>
      <c r="AF79" s="29">
        <f t="shared" si="2"/>
        <v>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245</v>
      </c>
      <c r="C80" s="13">
        <v>42660057</v>
      </c>
      <c r="D80" s="13">
        <v>82166325</v>
      </c>
      <c r="E80" s="13">
        <v>124826382</v>
      </c>
      <c r="F80" s="13">
        <v>39026757</v>
      </c>
      <c r="G80" s="13">
        <v>68453255</v>
      </c>
      <c r="H80" s="13">
        <v>107480012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3633300</v>
      </c>
      <c r="P80" s="13">
        <v>13713070</v>
      </c>
      <c r="Q80" s="13">
        <v>17346370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42660057</v>
      </c>
      <c r="AE80" s="29">
        <f t="shared" si="2"/>
        <v>82166325</v>
      </c>
      <c r="AF80" s="29">
        <f t="shared" si="2"/>
        <v>124826382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246</v>
      </c>
      <c r="B81" s="16"/>
      <c r="C81" s="17">
        <v>42660057</v>
      </c>
      <c r="D81" s="17">
        <v>82306771</v>
      </c>
      <c r="E81" s="17">
        <v>124966828</v>
      </c>
      <c r="F81" s="17">
        <v>39026757</v>
      </c>
      <c r="G81" s="17">
        <v>68593701</v>
      </c>
      <c r="H81" s="17">
        <v>107620458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3633300</v>
      </c>
      <c r="P81" s="17">
        <v>13713070</v>
      </c>
      <c r="Q81" s="17">
        <v>17346370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42660057</v>
      </c>
      <c r="AE81" s="29">
        <f t="shared" si="2"/>
        <v>82306771</v>
      </c>
      <c r="AF81" s="29">
        <f t="shared" si="2"/>
        <v>124966828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265</v>
      </c>
      <c r="B82" s="2" t="s">
        <v>243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244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245</v>
      </c>
      <c r="C84" s="13">
        <v>20498404</v>
      </c>
      <c r="D84" s="13">
        <v>19049215</v>
      </c>
      <c r="E84" s="13">
        <v>39547619</v>
      </c>
      <c r="F84" s="13">
        <v>20498404</v>
      </c>
      <c r="G84" s="13">
        <v>19049215</v>
      </c>
      <c r="H84" s="13">
        <v>39547619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20498404</v>
      </c>
      <c r="AE84" s="29">
        <f t="shared" si="2"/>
        <v>19049215</v>
      </c>
      <c r="AF84" s="29">
        <f t="shared" si="2"/>
        <v>39547619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246</v>
      </c>
      <c r="B85" s="16"/>
      <c r="C85" s="17">
        <v>20498404</v>
      </c>
      <c r="D85" s="17">
        <v>19049215</v>
      </c>
      <c r="E85" s="17">
        <v>39547619</v>
      </c>
      <c r="F85" s="17">
        <v>20498404</v>
      </c>
      <c r="G85" s="17">
        <v>19049215</v>
      </c>
      <c r="H85" s="17">
        <v>39547619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20498404</v>
      </c>
      <c r="AE85" s="29">
        <f t="shared" si="2"/>
        <v>19049215</v>
      </c>
      <c r="AF85" s="29">
        <f t="shared" si="2"/>
        <v>39547619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266</v>
      </c>
      <c r="B86" s="2" t="s">
        <v>243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244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245</v>
      </c>
      <c r="C88" s="13">
        <v>115543666</v>
      </c>
      <c r="D88" s="13">
        <v>225883117</v>
      </c>
      <c r="E88" s="13">
        <v>341426784</v>
      </c>
      <c r="F88" s="13">
        <v>115543666</v>
      </c>
      <c r="G88" s="13">
        <v>225883117</v>
      </c>
      <c r="H88" s="13">
        <v>341426784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115543666</v>
      </c>
      <c r="AE88" s="29">
        <f t="shared" si="4"/>
        <v>225883117</v>
      </c>
      <c r="AF88" s="29">
        <f t="shared" si="4"/>
        <v>341426784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246</v>
      </c>
      <c r="B89" s="16"/>
      <c r="C89" s="17">
        <v>115543666</v>
      </c>
      <c r="D89" s="17">
        <v>225883117</v>
      </c>
      <c r="E89" s="17">
        <v>341426784</v>
      </c>
      <c r="F89" s="17">
        <v>115543666</v>
      </c>
      <c r="G89" s="17">
        <v>225883117</v>
      </c>
      <c r="H89" s="17">
        <v>341426784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115543666</v>
      </c>
      <c r="AE89" s="29">
        <f t="shared" si="4"/>
        <v>225883117</v>
      </c>
      <c r="AF89" s="29">
        <f t="shared" si="4"/>
        <v>341426784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267</v>
      </c>
      <c r="B90" s="2" t="s">
        <v>243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244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245</v>
      </c>
      <c r="C92" s="13">
        <v>2252872</v>
      </c>
      <c r="D92" s="13">
        <v>14161480</v>
      </c>
      <c r="E92" s="13">
        <v>16414352</v>
      </c>
      <c r="F92" s="13">
        <v>2252872</v>
      </c>
      <c r="G92" s="13">
        <v>14161480</v>
      </c>
      <c r="H92" s="13">
        <v>16414352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2252872</v>
      </c>
      <c r="AE92" s="29">
        <f t="shared" si="4"/>
        <v>14161480</v>
      </c>
      <c r="AF92" s="29">
        <f t="shared" si="4"/>
        <v>16414352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246</v>
      </c>
      <c r="B93" s="16"/>
      <c r="C93" s="17">
        <v>2252872</v>
      </c>
      <c r="D93" s="17">
        <v>14161480</v>
      </c>
      <c r="E93" s="17">
        <v>16414352</v>
      </c>
      <c r="F93" s="17">
        <v>2252872</v>
      </c>
      <c r="G93" s="17">
        <v>14161480</v>
      </c>
      <c r="H93" s="17">
        <v>16414352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2252872</v>
      </c>
      <c r="AE93" s="29">
        <f t="shared" si="4"/>
        <v>14161480</v>
      </c>
      <c r="AF93" s="29">
        <f t="shared" si="4"/>
        <v>16414352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268</v>
      </c>
      <c r="B94" s="2" t="s">
        <v>243</v>
      </c>
      <c r="C94" s="13">
        <v>0</v>
      </c>
      <c r="D94" s="13">
        <v>4161201</v>
      </c>
      <c r="E94" s="13">
        <v>4161201</v>
      </c>
      <c r="F94" s="13">
        <v>0</v>
      </c>
      <c r="G94" s="13">
        <v>4161201</v>
      </c>
      <c r="H94" s="13">
        <v>4161201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4161201</v>
      </c>
      <c r="AF94" s="29">
        <f t="shared" si="4"/>
        <v>4161201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244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245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246</v>
      </c>
      <c r="B97" s="16"/>
      <c r="C97" s="17">
        <v>0</v>
      </c>
      <c r="D97" s="17">
        <v>4161201</v>
      </c>
      <c r="E97" s="17">
        <v>4161201</v>
      </c>
      <c r="F97" s="17">
        <v>0</v>
      </c>
      <c r="G97" s="17">
        <v>4161201</v>
      </c>
      <c r="H97" s="17">
        <v>4161201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4161201</v>
      </c>
      <c r="AF97" s="29">
        <f t="shared" si="4"/>
        <v>4161201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269</v>
      </c>
      <c r="B98" s="2" t="s">
        <v>243</v>
      </c>
      <c r="C98" s="13">
        <v>616115</v>
      </c>
      <c r="D98" s="13">
        <v>5416423</v>
      </c>
      <c r="E98" s="13">
        <v>6032538</v>
      </c>
      <c r="F98" s="13">
        <v>616115</v>
      </c>
      <c r="G98" s="13">
        <v>674423</v>
      </c>
      <c r="H98" s="13">
        <v>1290538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4742000</v>
      </c>
      <c r="W98" s="13">
        <v>4742000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616115</v>
      </c>
      <c r="AE98" s="29">
        <f t="shared" si="4"/>
        <v>5416423</v>
      </c>
      <c r="AF98" s="29">
        <f t="shared" si="4"/>
        <v>6032538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270</v>
      </c>
      <c r="B99" s="1" t="s">
        <v>244</v>
      </c>
      <c r="C99" s="13">
        <v>23586750</v>
      </c>
      <c r="D99" s="13">
        <v>0</v>
      </c>
      <c r="E99" s="13">
        <v>23586750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23586750</v>
      </c>
      <c r="V99" s="13">
        <v>0</v>
      </c>
      <c r="W99" s="13">
        <v>23586750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23586750</v>
      </c>
      <c r="AE99" s="29">
        <f t="shared" si="4"/>
        <v>0</v>
      </c>
      <c r="AF99" s="29">
        <f t="shared" si="4"/>
        <v>23586750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245</v>
      </c>
      <c r="C100" s="13">
        <v>165461913</v>
      </c>
      <c r="D100" s="13">
        <v>75189239</v>
      </c>
      <c r="E100" s="13">
        <v>240651152</v>
      </c>
      <c r="F100" s="13">
        <v>135352415</v>
      </c>
      <c r="G100" s="13">
        <v>69773859</v>
      </c>
      <c r="H100" s="13">
        <v>205126274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1960584</v>
      </c>
      <c r="T100" s="13">
        <v>1960584</v>
      </c>
      <c r="U100" s="13">
        <v>30109498</v>
      </c>
      <c r="V100" s="13">
        <v>3454796</v>
      </c>
      <c r="W100" s="13">
        <v>33564294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165461913</v>
      </c>
      <c r="AE100" s="29">
        <f t="shared" si="4"/>
        <v>75189239</v>
      </c>
      <c r="AF100" s="29">
        <f t="shared" si="4"/>
        <v>240651152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246</v>
      </c>
      <c r="B101" s="16"/>
      <c r="C101" s="17">
        <v>189664778</v>
      </c>
      <c r="D101" s="17">
        <v>80605662</v>
      </c>
      <c r="E101" s="17">
        <v>270270440</v>
      </c>
      <c r="F101" s="17">
        <v>135968530</v>
      </c>
      <c r="G101" s="17">
        <v>70448282</v>
      </c>
      <c r="H101" s="17">
        <v>206416812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1960584</v>
      </c>
      <c r="T101" s="17">
        <v>1960584</v>
      </c>
      <c r="U101" s="17">
        <v>53696248</v>
      </c>
      <c r="V101" s="17">
        <v>8196796</v>
      </c>
      <c r="W101" s="17">
        <v>61893044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189664778</v>
      </c>
      <c r="AE101" s="29">
        <f t="shared" si="4"/>
        <v>80605662</v>
      </c>
      <c r="AF101" s="29">
        <f t="shared" si="4"/>
        <v>270270440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271</v>
      </c>
      <c r="B102" s="2" t="s">
        <v>243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244</v>
      </c>
      <c r="C103" s="13">
        <v>31725000</v>
      </c>
      <c r="D103" s="13">
        <v>0</v>
      </c>
      <c r="E103" s="13">
        <v>31725000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31725000</v>
      </c>
      <c r="V103" s="13">
        <v>0</v>
      </c>
      <c r="W103" s="13">
        <v>31725000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31725000</v>
      </c>
      <c r="AE103" s="29">
        <f t="shared" si="4"/>
        <v>0</v>
      </c>
      <c r="AF103" s="29">
        <f t="shared" si="4"/>
        <v>31725000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246</v>
      </c>
      <c r="B105" s="16"/>
      <c r="C105" s="17">
        <v>31725000</v>
      </c>
      <c r="D105" s="17">
        <v>0</v>
      </c>
      <c r="E105" s="17">
        <v>31725000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31725000</v>
      </c>
      <c r="V105" s="17">
        <v>0</v>
      </c>
      <c r="W105" s="17">
        <v>31725000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31725000</v>
      </c>
      <c r="AE105" s="29">
        <f t="shared" si="4"/>
        <v>0</v>
      </c>
      <c r="AF105" s="29">
        <f t="shared" si="4"/>
        <v>31725000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272</v>
      </c>
      <c r="B106" s="2" t="s">
        <v>243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244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245</v>
      </c>
      <c r="C108" s="13">
        <v>2195134</v>
      </c>
      <c r="D108" s="13">
        <v>2682066</v>
      </c>
      <c r="E108" s="13">
        <v>4877200</v>
      </c>
      <c r="F108" s="13">
        <v>2195134</v>
      </c>
      <c r="G108" s="13">
        <v>2682066</v>
      </c>
      <c r="H108" s="13">
        <v>4877200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2195134</v>
      </c>
      <c r="AE108" s="29">
        <f t="shared" si="4"/>
        <v>2682066</v>
      </c>
      <c r="AF108" s="29">
        <f t="shared" si="4"/>
        <v>4877200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246</v>
      </c>
      <c r="B109" s="16"/>
      <c r="C109" s="17">
        <v>2195134</v>
      </c>
      <c r="D109" s="17">
        <v>2682066</v>
      </c>
      <c r="E109" s="17">
        <v>4877200</v>
      </c>
      <c r="F109" s="17">
        <v>2195134</v>
      </c>
      <c r="G109" s="17">
        <v>2682066</v>
      </c>
      <c r="H109" s="17">
        <v>4877200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2195134</v>
      </c>
      <c r="AE109" s="29">
        <f t="shared" si="4"/>
        <v>2682066</v>
      </c>
      <c r="AF109" s="29">
        <f t="shared" si="4"/>
        <v>4877200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273</v>
      </c>
      <c r="B110" s="2" t="s">
        <v>243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244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245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246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274</v>
      </c>
      <c r="B114" s="2" t="s">
        <v>243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244</v>
      </c>
      <c r="C115" s="13">
        <v>34263000</v>
      </c>
      <c r="D115" s="13">
        <v>6922720</v>
      </c>
      <c r="E115" s="13">
        <v>41185720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34263000</v>
      </c>
      <c r="V115" s="13">
        <v>6922720</v>
      </c>
      <c r="W115" s="13">
        <v>41185720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34263000</v>
      </c>
      <c r="AE115" s="29">
        <f t="shared" si="4"/>
        <v>6922720</v>
      </c>
      <c r="AF115" s="29">
        <f t="shared" si="4"/>
        <v>41185720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245</v>
      </c>
      <c r="C116" s="13">
        <v>124610048</v>
      </c>
      <c r="D116" s="13">
        <v>169721455</v>
      </c>
      <c r="E116" s="13">
        <v>294331503</v>
      </c>
      <c r="F116" s="13">
        <v>123647721</v>
      </c>
      <c r="G116" s="13">
        <v>168758738</v>
      </c>
      <c r="H116" s="13">
        <v>292406459</v>
      </c>
      <c r="I116" s="13">
        <v>962327</v>
      </c>
      <c r="J116" s="13">
        <v>962717</v>
      </c>
      <c r="K116" s="13">
        <v>1925044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124610048</v>
      </c>
      <c r="AE116" s="29">
        <f t="shared" si="4"/>
        <v>169721455</v>
      </c>
      <c r="AF116" s="29">
        <f t="shared" si="4"/>
        <v>294331503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246</v>
      </c>
      <c r="B117" s="16"/>
      <c r="C117" s="17">
        <v>158873048</v>
      </c>
      <c r="D117" s="17">
        <v>176644175</v>
      </c>
      <c r="E117" s="17">
        <v>335517223</v>
      </c>
      <c r="F117" s="17">
        <v>123647721</v>
      </c>
      <c r="G117" s="17">
        <v>168758738</v>
      </c>
      <c r="H117" s="17">
        <v>292406459</v>
      </c>
      <c r="I117" s="17">
        <v>962327</v>
      </c>
      <c r="J117" s="17">
        <v>962717</v>
      </c>
      <c r="K117" s="17">
        <v>1925044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34263000</v>
      </c>
      <c r="V117" s="17">
        <v>6922720</v>
      </c>
      <c r="W117" s="17">
        <v>41185720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158873048</v>
      </c>
      <c r="AE117" s="29">
        <f t="shared" si="4"/>
        <v>176644175</v>
      </c>
      <c r="AF117" s="29">
        <f t="shared" si="4"/>
        <v>335517223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275</v>
      </c>
      <c r="B118" s="2" t="s">
        <v>243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244</v>
      </c>
      <c r="C119" s="13">
        <v>22301203</v>
      </c>
      <c r="D119" s="13">
        <v>0</v>
      </c>
      <c r="E119" s="13">
        <v>22301203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22301203</v>
      </c>
      <c r="V119" s="13">
        <v>0</v>
      </c>
      <c r="W119" s="13">
        <v>22301203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22301203</v>
      </c>
      <c r="AE119" s="29">
        <f t="shared" si="4"/>
        <v>0</v>
      </c>
      <c r="AF119" s="29">
        <f t="shared" si="4"/>
        <v>22301203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245</v>
      </c>
      <c r="C120" s="13">
        <v>4481244</v>
      </c>
      <c r="D120" s="13">
        <v>1106823</v>
      </c>
      <c r="E120" s="13">
        <v>5588067</v>
      </c>
      <c r="F120" s="13">
        <v>4481244</v>
      </c>
      <c r="G120" s="13">
        <v>1106823</v>
      </c>
      <c r="H120" s="13">
        <v>5588067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4481244</v>
      </c>
      <c r="AE120" s="29">
        <f t="shared" si="4"/>
        <v>1106823</v>
      </c>
      <c r="AF120" s="29">
        <f t="shared" si="4"/>
        <v>5588067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246</v>
      </c>
      <c r="B121" s="16"/>
      <c r="C121" s="17">
        <v>26782447</v>
      </c>
      <c r="D121" s="17">
        <v>1106823</v>
      </c>
      <c r="E121" s="17">
        <v>27889270</v>
      </c>
      <c r="F121" s="17">
        <v>4481244</v>
      </c>
      <c r="G121" s="17">
        <v>1106823</v>
      </c>
      <c r="H121" s="17">
        <v>5588067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22301203</v>
      </c>
      <c r="V121" s="17">
        <v>0</v>
      </c>
      <c r="W121" s="17">
        <v>22301203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26782447</v>
      </c>
      <c r="AE121" s="29">
        <f t="shared" si="4"/>
        <v>1106823</v>
      </c>
      <c r="AF121" s="29">
        <f t="shared" si="4"/>
        <v>27889270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276</v>
      </c>
      <c r="B122" s="20"/>
      <c r="C122" s="21">
        <v>87689476490</v>
      </c>
      <c r="D122" s="21">
        <v>74126606094</v>
      </c>
      <c r="E122" s="28">
        <v>161816082584</v>
      </c>
      <c r="F122" s="21">
        <v>38165884888</v>
      </c>
      <c r="G122" s="21">
        <v>30891736288</v>
      </c>
      <c r="H122" s="21">
        <v>69057621176</v>
      </c>
      <c r="I122" s="21">
        <v>22934037580</v>
      </c>
      <c r="J122" s="21">
        <v>20666150941</v>
      </c>
      <c r="K122" s="21">
        <v>43600188521</v>
      </c>
      <c r="L122" s="21">
        <v>35219619</v>
      </c>
      <c r="M122" s="21">
        <v>35292517</v>
      </c>
      <c r="N122" s="21">
        <v>70512136</v>
      </c>
      <c r="O122" s="21">
        <v>793260272</v>
      </c>
      <c r="P122" s="21">
        <v>1252973062</v>
      </c>
      <c r="Q122" s="21">
        <v>2046233334</v>
      </c>
      <c r="R122" s="21">
        <v>16731949</v>
      </c>
      <c r="S122" s="21">
        <v>56117078</v>
      </c>
      <c r="T122" s="21">
        <v>72849027</v>
      </c>
      <c r="U122" s="21">
        <v>8572791624</v>
      </c>
      <c r="V122" s="21">
        <v>2717146673</v>
      </c>
      <c r="W122" s="21">
        <v>11289938296</v>
      </c>
      <c r="X122" s="21">
        <v>678571707</v>
      </c>
      <c r="Y122" s="21">
        <v>335470998</v>
      </c>
      <c r="Z122" s="21">
        <v>1014042705</v>
      </c>
      <c r="AA122" s="21">
        <v>16492978852</v>
      </c>
      <c r="AB122" s="21">
        <v>18171718538</v>
      </c>
      <c r="AC122" s="21">
        <v>34664697389</v>
      </c>
      <c r="AD122" s="29">
        <f t="shared" si="4"/>
        <v>87689476491</v>
      </c>
      <c r="AE122" s="29">
        <f t="shared" si="4"/>
        <v>74126606095</v>
      </c>
      <c r="AF122" s="29">
        <f t="shared" si="4"/>
        <v>161816082584</v>
      </c>
      <c r="AG122" s="29">
        <f t="shared" si="3"/>
        <v>-1</v>
      </c>
      <c r="AH122" s="29">
        <f t="shared" si="3"/>
        <v>-1</v>
      </c>
      <c r="AI122" s="29">
        <f t="shared" si="3"/>
        <v>0</v>
      </c>
    </row>
    <row r="123" spans="1:35" s="14" customFormat="1" ht="19.350000000000001" customHeight="1">
      <c r="A123" s="48" t="s">
        <v>246</v>
      </c>
      <c r="B123" s="22" t="s">
        <v>243</v>
      </c>
      <c r="C123" s="23">
        <v>18069910582</v>
      </c>
      <c r="D123" s="23">
        <v>20063214805</v>
      </c>
      <c r="E123" s="23">
        <v>38133125388</v>
      </c>
      <c r="F123" s="23">
        <v>8130938003</v>
      </c>
      <c r="G123" s="23">
        <v>7669673851</v>
      </c>
      <c r="H123" s="23">
        <v>15800611855</v>
      </c>
      <c r="I123" s="23">
        <v>1815554399</v>
      </c>
      <c r="J123" s="23">
        <v>2414617470</v>
      </c>
      <c r="K123" s="23">
        <v>4230171869</v>
      </c>
      <c r="L123" s="23">
        <v>32443303</v>
      </c>
      <c r="M123" s="23">
        <v>32091287</v>
      </c>
      <c r="N123" s="23">
        <v>64534590</v>
      </c>
      <c r="O123" s="23">
        <v>248782350</v>
      </c>
      <c r="P123" s="23">
        <v>259555872</v>
      </c>
      <c r="Q123" s="23">
        <v>508338222</v>
      </c>
      <c r="R123" s="23">
        <v>811917</v>
      </c>
      <c r="S123" s="23">
        <v>790174</v>
      </c>
      <c r="T123" s="23">
        <v>1602091</v>
      </c>
      <c r="U123" s="23">
        <v>238575381</v>
      </c>
      <c r="V123" s="23">
        <v>206353670</v>
      </c>
      <c r="W123" s="23">
        <v>444929051</v>
      </c>
      <c r="X123" s="23">
        <v>10928750</v>
      </c>
      <c r="Y123" s="23">
        <v>44181285</v>
      </c>
      <c r="Z123" s="23">
        <v>55110035</v>
      </c>
      <c r="AA123" s="23">
        <v>7591876479</v>
      </c>
      <c r="AB123" s="23">
        <v>9435951196</v>
      </c>
      <c r="AC123" s="23">
        <v>17027827675</v>
      </c>
      <c r="AD123" s="29">
        <f t="shared" si="4"/>
        <v>18069910582</v>
      </c>
      <c r="AE123" s="29">
        <f t="shared" si="4"/>
        <v>20063214805</v>
      </c>
      <c r="AF123" s="29">
        <f t="shared" si="4"/>
        <v>38133125388</v>
      </c>
      <c r="AG123" s="29">
        <f t="shared" si="3"/>
        <v>0</v>
      </c>
      <c r="AH123" s="29">
        <f t="shared" si="3"/>
        <v>0</v>
      </c>
      <c r="AI123" s="29">
        <f t="shared" si="3"/>
        <v>0</v>
      </c>
    </row>
    <row r="124" spans="1:35" s="14" customFormat="1" ht="19.350000000000001" customHeight="1">
      <c r="A124" s="49"/>
      <c r="B124" s="24" t="s">
        <v>244</v>
      </c>
      <c r="C124" s="23">
        <v>11129715547</v>
      </c>
      <c r="D124" s="23">
        <v>9473007511</v>
      </c>
      <c r="E124" s="23">
        <v>20602723057</v>
      </c>
      <c r="F124" s="23">
        <v>4196061733</v>
      </c>
      <c r="G124" s="23">
        <v>4033848923</v>
      </c>
      <c r="H124" s="23">
        <v>8229910656</v>
      </c>
      <c r="I124" s="23">
        <v>3472481482</v>
      </c>
      <c r="J124" s="23">
        <v>3315400394</v>
      </c>
      <c r="K124" s="23">
        <v>6787881876</v>
      </c>
      <c r="L124" s="23">
        <v>122489</v>
      </c>
      <c r="M124" s="23">
        <v>115904</v>
      </c>
      <c r="N124" s="23">
        <v>238393</v>
      </c>
      <c r="O124" s="23">
        <v>97708443</v>
      </c>
      <c r="P124" s="23">
        <v>131604295</v>
      </c>
      <c r="Q124" s="23">
        <v>229312738</v>
      </c>
      <c r="R124" s="23">
        <v>15808</v>
      </c>
      <c r="S124" s="23">
        <v>0</v>
      </c>
      <c r="T124" s="23">
        <v>15808</v>
      </c>
      <c r="U124" s="23">
        <v>1192646538</v>
      </c>
      <c r="V124" s="23">
        <v>657198268</v>
      </c>
      <c r="W124" s="23">
        <v>1849844805</v>
      </c>
      <c r="X124" s="23">
        <v>667642957</v>
      </c>
      <c r="Y124" s="23">
        <v>291289713</v>
      </c>
      <c r="Z124" s="23">
        <v>958932670</v>
      </c>
      <c r="AA124" s="23">
        <v>1503036097</v>
      </c>
      <c r="AB124" s="23">
        <v>1043550014</v>
      </c>
      <c r="AC124" s="23">
        <v>2546586111</v>
      </c>
      <c r="AD124" s="29">
        <f t="shared" si="4"/>
        <v>11129715547</v>
      </c>
      <c r="AE124" s="29">
        <f t="shared" si="4"/>
        <v>9473007511</v>
      </c>
      <c r="AF124" s="29">
        <f t="shared" si="4"/>
        <v>20602723057</v>
      </c>
      <c r="AG124" s="29">
        <f t="shared" si="3"/>
        <v>0</v>
      </c>
      <c r="AH124" s="29">
        <f t="shared" si="3"/>
        <v>0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245</v>
      </c>
      <c r="C125" s="23">
        <v>58489850361</v>
      </c>
      <c r="D125" s="23">
        <v>44590383778</v>
      </c>
      <c r="E125" s="23">
        <v>103080234139</v>
      </c>
      <c r="F125" s="23">
        <v>25838885152</v>
      </c>
      <c r="G125" s="23">
        <v>19188213513</v>
      </c>
      <c r="H125" s="23">
        <v>45027098665</v>
      </c>
      <c r="I125" s="23">
        <v>17646001698</v>
      </c>
      <c r="J125" s="23">
        <v>14936133078</v>
      </c>
      <c r="K125" s="23">
        <v>32582134776</v>
      </c>
      <c r="L125" s="23">
        <v>2653827</v>
      </c>
      <c r="M125" s="23">
        <v>3085326</v>
      </c>
      <c r="N125" s="23">
        <v>5739153</v>
      </c>
      <c r="O125" s="23">
        <v>446769479</v>
      </c>
      <c r="P125" s="23">
        <v>861812894</v>
      </c>
      <c r="Q125" s="23">
        <v>1308582373</v>
      </c>
      <c r="R125" s="23">
        <v>15904224</v>
      </c>
      <c r="S125" s="23">
        <v>55326904</v>
      </c>
      <c r="T125" s="23">
        <v>71231128</v>
      </c>
      <c r="U125" s="23">
        <v>7141569705</v>
      </c>
      <c r="V125" s="23">
        <v>1853594735</v>
      </c>
      <c r="W125" s="23">
        <v>8995164441</v>
      </c>
      <c r="X125" s="23">
        <v>0</v>
      </c>
      <c r="Y125" s="23">
        <v>0</v>
      </c>
      <c r="Z125" s="23">
        <v>0</v>
      </c>
      <c r="AA125" s="23">
        <v>7398066276</v>
      </c>
      <c r="AB125" s="23">
        <v>7692217328</v>
      </c>
      <c r="AC125" s="23">
        <v>15090283603</v>
      </c>
      <c r="AD125" s="29">
        <f t="shared" si="4"/>
        <v>58489850361</v>
      </c>
      <c r="AE125" s="29">
        <f t="shared" si="4"/>
        <v>44590383778</v>
      </c>
      <c r="AF125" s="29">
        <f t="shared" si="4"/>
        <v>103080234139</v>
      </c>
      <c r="AG125" s="29">
        <f t="shared" si="3"/>
        <v>0</v>
      </c>
      <c r="AH125" s="29">
        <f t="shared" si="3"/>
        <v>0</v>
      </c>
      <c r="AI125" s="29">
        <f t="shared" si="3"/>
        <v>0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277</v>
      </c>
      <c r="B128" s="27" t="s">
        <v>243</v>
      </c>
      <c r="C128" s="13">
        <v>1109442</v>
      </c>
    </row>
    <row r="129" spans="1:29" s="14" customFormat="1">
      <c r="A129" s="52"/>
      <c r="B129" s="27" t="s">
        <v>278</v>
      </c>
      <c r="C129" s="13">
        <v>4335</v>
      </c>
    </row>
    <row r="130" spans="1:29" s="14" customFormat="1">
      <c r="A130" s="52"/>
      <c r="B130" s="27" t="s">
        <v>245</v>
      </c>
      <c r="C130" s="13">
        <v>3421</v>
      </c>
    </row>
    <row r="131" spans="1:29" s="14" customFormat="1">
      <c r="A131" s="52"/>
      <c r="B131" s="27" t="s">
        <v>279</v>
      </c>
      <c r="C131" s="13">
        <v>1117198</v>
      </c>
    </row>
    <row r="132" spans="1:2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mergeCells count="46">
    <mergeCell ref="A58:A60"/>
    <mergeCell ref="A62:A64"/>
    <mergeCell ref="L4:N4"/>
    <mergeCell ref="A70:A72"/>
    <mergeCell ref="R4:T4"/>
    <mergeCell ref="A38:A40"/>
    <mergeCell ref="A42:A44"/>
    <mergeCell ref="A46:A48"/>
    <mergeCell ref="A50:A52"/>
    <mergeCell ref="A54:A56"/>
    <mergeCell ref="A14:A16"/>
    <mergeCell ref="A18:A20"/>
    <mergeCell ref="A26:A28"/>
    <mergeCell ref="A30:A32"/>
    <mergeCell ref="A34:A36"/>
    <mergeCell ref="A82:A84"/>
    <mergeCell ref="A86:A88"/>
    <mergeCell ref="A90:A92"/>
    <mergeCell ref="A94:A96"/>
    <mergeCell ref="A66:A68"/>
    <mergeCell ref="A78:A80"/>
    <mergeCell ref="A74:A76"/>
    <mergeCell ref="A1:AC1"/>
    <mergeCell ref="A2:AC2"/>
    <mergeCell ref="A3:A5"/>
    <mergeCell ref="A22:A24"/>
    <mergeCell ref="B3:B5"/>
    <mergeCell ref="C3:E4"/>
    <mergeCell ref="F3:T3"/>
    <mergeCell ref="U3:Z3"/>
    <mergeCell ref="AA3:AC4"/>
    <mergeCell ref="F4:H4"/>
    <mergeCell ref="U4:W4"/>
    <mergeCell ref="X4:Z4"/>
    <mergeCell ref="O4:Q4"/>
    <mergeCell ref="A6:A8"/>
    <mergeCell ref="A10:A12"/>
    <mergeCell ref="I4:K4"/>
    <mergeCell ref="A114:A116"/>
    <mergeCell ref="A118:A120"/>
    <mergeCell ref="A123:A125"/>
    <mergeCell ref="A128:A131"/>
    <mergeCell ref="A98:A100"/>
    <mergeCell ref="A102:A104"/>
    <mergeCell ref="A106:A108"/>
    <mergeCell ref="A110:A11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139"/>
  <sheetViews>
    <sheetView topLeftCell="Y109" workbookViewId="0">
      <selection activeCell="AD109" sqref="AD1:AI1048576"/>
    </sheetView>
  </sheetViews>
  <sheetFormatPr defaultColWidth="9" defaultRowHeight="16.2"/>
  <cols>
    <col min="1" max="1" width="14.33203125" style="8" customWidth="1"/>
    <col min="2" max="2" width="18.33203125" style="3" customWidth="1"/>
    <col min="3" max="3" width="16.33203125" style="4" customWidth="1"/>
    <col min="4" max="4" width="18.109375" style="4" customWidth="1"/>
    <col min="5" max="5" width="19.44140625" style="4" customWidth="1"/>
    <col min="6" max="6" width="17.6640625" style="4" customWidth="1"/>
    <col min="7" max="7" width="18.44140625" style="4" customWidth="1"/>
    <col min="8" max="8" width="16.21875" style="4" customWidth="1"/>
    <col min="9" max="11" width="18.44140625" style="4" customWidth="1"/>
    <col min="12" max="12" width="12.109375" style="4" customWidth="1"/>
    <col min="13" max="13" width="12.21875" style="4" customWidth="1"/>
    <col min="14" max="14" width="15" style="4" customWidth="1"/>
    <col min="15" max="15" width="16.88671875" style="4" customWidth="1"/>
    <col min="16" max="16" width="13.33203125" style="4" customWidth="1"/>
    <col min="17" max="17" width="13.77734375" style="4" customWidth="1"/>
    <col min="18" max="18" width="14.33203125" style="4" customWidth="1"/>
    <col min="19" max="19" width="12.88671875" style="4" customWidth="1"/>
    <col min="20" max="20" width="13.77734375" style="4" customWidth="1"/>
    <col min="21" max="21" width="17.6640625" style="4" customWidth="1"/>
    <col min="22" max="23" width="17.109375" style="4" customWidth="1"/>
    <col min="24" max="24" width="16.109375" style="4" customWidth="1"/>
    <col min="25" max="25" width="13.33203125" style="4" customWidth="1"/>
    <col min="26" max="26" width="14.44140625" style="4" customWidth="1"/>
    <col min="27" max="27" width="17.33203125" style="4" customWidth="1"/>
    <col min="28" max="28" width="17.44140625" style="4" customWidth="1"/>
    <col min="29" max="29" width="17.109375" style="4" customWidth="1"/>
    <col min="30" max="30" width="17.44140625" style="12" customWidth="1"/>
    <col min="31" max="32" width="17.88671875" style="12" customWidth="1"/>
    <col min="33" max="16384" width="9" style="12"/>
  </cols>
  <sheetData>
    <row r="1" spans="1:35" ht="37.35" customHeight="1">
      <c r="A1" s="33" t="s">
        <v>226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228</v>
      </c>
      <c r="C3" s="44" t="s">
        <v>282</v>
      </c>
      <c r="D3" s="45"/>
      <c r="E3" s="45"/>
      <c r="F3" s="43" t="s">
        <v>229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230</v>
      </c>
      <c r="V3" s="42"/>
      <c r="W3" s="42"/>
      <c r="X3" s="42"/>
      <c r="Y3" s="42"/>
      <c r="Z3" s="42"/>
      <c r="AA3" s="39" t="s">
        <v>231</v>
      </c>
      <c r="AB3" s="40"/>
      <c r="AC3" s="40"/>
    </row>
    <row r="4" spans="1:35" ht="19.95" customHeight="1">
      <c r="A4" s="47"/>
      <c r="B4" s="47" t="s">
        <v>228</v>
      </c>
      <c r="C4" s="45"/>
      <c r="D4" s="45"/>
      <c r="E4" s="45"/>
      <c r="F4" s="41" t="s">
        <v>232</v>
      </c>
      <c r="G4" s="41"/>
      <c r="H4" s="41"/>
      <c r="I4" s="39" t="s">
        <v>233</v>
      </c>
      <c r="J4" s="39"/>
      <c r="K4" s="39"/>
      <c r="L4" s="41" t="s">
        <v>234</v>
      </c>
      <c r="M4" s="41"/>
      <c r="N4" s="41"/>
      <c r="O4" s="39" t="s">
        <v>235</v>
      </c>
      <c r="P4" s="39"/>
      <c r="Q4" s="39"/>
      <c r="R4" s="41" t="s">
        <v>236</v>
      </c>
      <c r="S4" s="41"/>
      <c r="T4" s="41"/>
      <c r="U4" s="39" t="s">
        <v>237</v>
      </c>
      <c r="V4" s="39"/>
      <c r="W4" s="39"/>
      <c r="X4" s="38" t="s">
        <v>238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239</v>
      </c>
      <c r="D5" s="11" t="s">
        <v>240</v>
      </c>
      <c r="E5" s="9" t="s">
        <v>241</v>
      </c>
      <c r="F5" s="10" t="s">
        <v>239</v>
      </c>
      <c r="G5" s="11" t="s">
        <v>240</v>
      </c>
      <c r="H5" s="9" t="s">
        <v>241</v>
      </c>
      <c r="I5" s="10" t="s">
        <v>239</v>
      </c>
      <c r="J5" s="11" t="s">
        <v>240</v>
      </c>
      <c r="K5" s="9" t="s">
        <v>241</v>
      </c>
      <c r="L5" s="10" t="s">
        <v>239</v>
      </c>
      <c r="M5" s="11" t="s">
        <v>240</v>
      </c>
      <c r="N5" s="9" t="s">
        <v>241</v>
      </c>
      <c r="O5" s="10" t="s">
        <v>239</v>
      </c>
      <c r="P5" s="11" t="s">
        <v>240</v>
      </c>
      <c r="Q5" s="9" t="s">
        <v>241</v>
      </c>
      <c r="R5" s="10" t="s">
        <v>239</v>
      </c>
      <c r="S5" s="11" t="s">
        <v>240</v>
      </c>
      <c r="T5" s="9" t="s">
        <v>241</v>
      </c>
      <c r="U5" s="10" t="s">
        <v>239</v>
      </c>
      <c r="V5" s="11" t="s">
        <v>240</v>
      </c>
      <c r="W5" s="9" t="s">
        <v>241</v>
      </c>
      <c r="X5" s="10" t="s">
        <v>239</v>
      </c>
      <c r="Y5" s="11" t="s">
        <v>240</v>
      </c>
      <c r="Z5" s="9" t="s">
        <v>241</v>
      </c>
      <c r="AA5" s="10" t="s">
        <v>239</v>
      </c>
      <c r="AB5" s="11" t="s">
        <v>240</v>
      </c>
      <c r="AC5" s="9" t="s">
        <v>241</v>
      </c>
    </row>
    <row r="6" spans="1:35" s="14" customFormat="1" ht="19.350000000000001" customHeight="1">
      <c r="A6" s="34" t="s">
        <v>242</v>
      </c>
      <c r="B6" s="2" t="s">
        <v>243</v>
      </c>
      <c r="C6" s="13">
        <v>5340024130</v>
      </c>
      <c r="D6" s="13">
        <v>4554050119</v>
      </c>
      <c r="E6" s="13">
        <v>9894074249</v>
      </c>
      <c r="F6" s="13">
        <v>3960583920</v>
      </c>
      <c r="G6" s="13">
        <v>3412125081</v>
      </c>
      <c r="H6" s="13">
        <v>7372709001</v>
      </c>
      <c r="I6" s="13">
        <v>986138886</v>
      </c>
      <c r="J6" s="13">
        <v>849663806</v>
      </c>
      <c r="K6" s="13">
        <v>1835802692</v>
      </c>
      <c r="L6" s="13">
        <v>0</v>
      </c>
      <c r="M6" s="13">
        <v>72956</v>
      </c>
      <c r="N6" s="13">
        <v>72956</v>
      </c>
      <c r="O6" s="13">
        <v>362966851</v>
      </c>
      <c r="P6" s="13">
        <v>287312665</v>
      </c>
      <c r="Q6" s="13">
        <v>650279516</v>
      </c>
      <c r="R6" s="13">
        <v>0</v>
      </c>
      <c r="S6" s="13">
        <v>0</v>
      </c>
      <c r="T6" s="13">
        <v>0</v>
      </c>
      <c r="U6" s="13">
        <v>14662073</v>
      </c>
      <c r="V6" s="13">
        <v>4865699</v>
      </c>
      <c r="W6" s="13">
        <v>19527772</v>
      </c>
      <c r="X6" s="13">
        <v>15672400</v>
      </c>
      <c r="Y6" s="13">
        <v>0</v>
      </c>
      <c r="Z6" s="13">
        <v>15672400</v>
      </c>
      <c r="AA6" s="13">
        <v>0</v>
      </c>
      <c r="AB6" s="13">
        <v>9912</v>
      </c>
      <c r="AC6" s="13">
        <v>9912</v>
      </c>
      <c r="AD6" s="29">
        <f t="shared" ref="AD6:AF21" si="0">F6+I6+L6+O6+R6+U6+X6+AA6</f>
        <v>5340024130</v>
      </c>
      <c r="AE6" s="29">
        <f t="shared" si="0"/>
        <v>4554050119</v>
      </c>
      <c r="AF6" s="29">
        <f t="shared" si="0"/>
        <v>9894074249</v>
      </c>
      <c r="AG6" s="29">
        <f>C6-AD6</f>
        <v>0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244</v>
      </c>
      <c r="C7" s="13">
        <v>15121628256</v>
      </c>
      <c r="D7" s="13">
        <v>14738109772</v>
      </c>
      <c r="E7" s="13">
        <v>29859738028</v>
      </c>
      <c r="F7" s="13">
        <v>2978516865</v>
      </c>
      <c r="G7" s="13">
        <v>2589421625</v>
      </c>
      <c r="H7" s="13">
        <v>5567938491</v>
      </c>
      <c r="I7" s="13">
        <v>11902663894</v>
      </c>
      <c r="J7" s="13">
        <v>11968840686</v>
      </c>
      <c r="K7" s="13">
        <v>23871504581</v>
      </c>
      <c r="L7" s="13">
        <v>0</v>
      </c>
      <c r="M7" s="13">
        <v>0</v>
      </c>
      <c r="N7" s="13">
        <v>0</v>
      </c>
      <c r="O7" s="13">
        <v>88729737</v>
      </c>
      <c r="P7" s="13">
        <v>108502486</v>
      </c>
      <c r="Q7" s="13">
        <v>197232223</v>
      </c>
      <c r="R7" s="13">
        <v>0</v>
      </c>
      <c r="S7" s="13">
        <v>0</v>
      </c>
      <c r="T7" s="13">
        <v>0</v>
      </c>
      <c r="U7" s="13">
        <v>77847656</v>
      </c>
      <c r="V7" s="13">
        <v>40147566</v>
      </c>
      <c r="W7" s="13">
        <v>117995222</v>
      </c>
      <c r="X7" s="13">
        <v>73870103</v>
      </c>
      <c r="Y7" s="13">
        <v>31197408</v>
      </c>
      <c r="Z7" s="13">
        <v>105067511</v>
      </c>
      <c r="AA7" s="13">
        <v>0</v>
      </c>
      <c r="AB7" s="13">
        <v>0</v>
      </c>
      <c r="AC7" s="13">
        <v>0</v>
      </c>
      <c r="AD7" s="29">
        <f t="shared" si="0"/>
        <v>15121628255</v>
      </c>
      <c r="AE7" s="29">
        <f t="shared" si="0"/>
        <v>14738109771</v>
      </c>
      <c r="AF7" s="29">
        <f t="shared" si="0"/>
        <v>29859738028</v>
      </c>
      <c r="AG7" s="29">
        <f t="shared" ref="AG7:AI70" si="1">C7-AD7</f>
        <v>1</v>
      </c>
      <c r="AH7" s="29">
        <f t="shared" si="1"/>
        <v>1</v>
      </c>
      <c r="AI7" s="29">
        <f t="shared" si="1"/>
        <v>0</v>
      </c>
    </row>
    <row r="8" spans="1:35" s="14" customFormat="1" ht="19.350000000000001" customHeight="1">
      <c r="A8" s="36"/>
      <c r="B8" s="1" t="s">
        <v>245</v>
      </c>
      <c r="C8" s="13">
        <v>35061219838</v>
      </c>
      <c r="D8" s="13">
        <v>15101386293</v>
      </c>
      <c r="E8" s="13">
        <v>50162606131</v>
      </c>
      <c r="F8" s="13">
        <v>14920734818</v>
      </c>
      <c r="G8" s="13">
        <v>7293338663</v>
      </c>
      <c r="H8" s="13">
        <v>22214073481</v>
      </c>
      <c r="I8" s="13">
        <v>19980786301</v>
      </c>
      <c r="J8" s="13">
        <v>7406112020</v>
      </c>
      <c r="K8" s="13">
        <v>27386898320</v>
      </c>
      <c r="L8" s="13">
        <v>0</v>
      </c>
      <c r="M8" s="13">
        <v>0</v>
      </c>
      <c r="N8" s="13">
        <v>0</v>
      </c>
      <c r="O8" s="13">
        <v>125655268</v>
      </c>
      <c r="P8" s="13">
        <v>381313305</v>
      </c>
      <c r="Q8" s="13">
        <v>506968573</v>
      </c>
      <c r="R8" s="13">
        <v>0</v>
      </c>
      <c r="S8" s="13">
        <v>0</v>
      </c>
      <c r="T8" s="13">
        <v>0</v>
      </c>
      <c r="U8" s="13">
        <v>34043450</v>
      </c>
      <c r="V8" s="13">
        <v>20622306</v>
      </c>
      <c r="W8" s="13">
        <v>54665756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35061219837</v>
      </c>
      <c r="AE8" s="29">
        <f t="shared" si="0"/>
        <v>15101386294</v>
      </c>
      <c r="AF8" s="29">
        <f t="shared" si="0"/>
        <v>50162606130</v>
      </c>
      <c r="AG8" s="29">
        <f t="shared" si="1"/>
        <v>1</v>
      </c>
      <c r="AH8" s="29">
        <f t="shared" si="1"/>
        <v>-1</v>
      </c>
      <c r="AI8" s="29">
        <f t="shared" si="1"/>
        <v>1</v>
      </c>
    </row>
    <row r="9" spans="1:35" ht="19.350000000000001" customHeight="1" thickBot="1">
      <c r="A9" s="15" t="s">
        <v>246</v>
      </c>
      <c r="B9" s="16"/>
      <c r="C9" s="17">
        <v>55522872223</v>
      </c>
      <c r="D9" s="17">
        <v>34393546184</v>
      </c>
      <c r="E9" s="17">
        <v>89916418407</v>
      </c>
      <c r="F9" s="17">
        <v>21859835604</v>
      </c>
      <c r="G9" s="17">
        <v>13294885369</v>
      </c>
      <c r="H9" s="17">
        <v>35154720973</v>
      </c>
      <c r="I9" s="17">
        <v>32869589081</v>
      </c>
      <c r="J9" s="17">
        <v>20224616512</v>
      </c>
      <c r="K9" s="17">
        <v>53094205593</v>
      </c>
      <c r="L9" s="17">
        <v>0</v>
      </c>
      <c r="M9" s="17">
        <v>72956</v>
      </c>
      <c r="N9" s="17">
        <v>72956</v>
      </c>
      <c r="O9" s="17">
        <v>577351856</v>
      </c>
      <c r="P9" s="17">
        <v>777128456</v>
      </c>
      <c r="Q9" s="17">
        <v>1354480312</v>
      </c>
      <c r="R9" s="17">
        <v>0</v>
      </c>
      <c r="S9" s="17">
        <v>0</v>
      </c>
      <c r="T9" s="17">
        <v>0</v>
      </c>
      <c r="U9" s="17">
        <v>126553180</v>
      </c>
      <c r="V9" s="17">
        <v>65635570</v>
      </c>
      <c r="W9" s="17">
        <v>192188750</v>
      </c>
      <c r="X9" s="17">
        <v>89542503</v>
      </c>
      <c r="Y9" s="17">
        <v>31197408</v>
      </c>
      <c r="Z9" s="17">
        <v>120739911</v>
      </c>
      <c r="AA9" s="17">
        <v>0</v>
      </c>
      <c r="AB9" s="17">
        <v>9912</v>
      </c>
      <c r="AC9" s="17">
        <v>9912</v>
      </c>
      <c r="AD9" s="29">
        <f t="shared" si="0"/>
        <v>55522872224</v>
      </c>
      <c r="AE9" s="29">
        <f t="shared" si="0"/>
        <v>34393546183</v>
      </c>
      <c r="AF9" s="29">
        <f t="shared" si="0"/>
        <v>89916418407</v>
      </c>
      <c r="AG9" s="29">
        <f t="shared" si="1"/>
        <v>-1</v>
      </c>
      <c r="AH9" s="29">
        <f t="shared" si="1"/>
        <v>1</v>
      </c>
      <c r="AI9" s="29">
        <f t="shared" si="1"/>
        <v>0</v>
      </c>
    </row>
    <row r="10" spans="1:35" s="14" customFormat="1" ht="19.350000000000001" customHeight="1">
      <c r="A10" s="34" t="s">
        <v>247</v>
      </c>
      <c r="B10" s="2" t="s">
        <v>243</v>
      </c>
      <c r="C10" s="13">
        <v>1690192</v>
      </c>
      <c r="D10" s="13">
        <v>3359624</v>
      </c>
      <c r="E10" s="13">
        <v>5049816</v>
      </c>
      <c r="F10" s="13">
        <v>1690192</v>
      </c>
      <c r="G10" s="13">
        <v>3359624</v>
      </c>
      <c r="H10" s="13">
        <v>5049816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1690192</v>
      </c>
      <c r="AE10" s="29">
        <f t="shared" si="0"/>
        <v>3359624</v>
      </c>
      <c r="AF10" s="29">
        <f t="shared" si="0"/>
        <v>5049816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244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0</v>
      </c>
      <c r="AE11" s="29">
        <f t="shared" si="0"/>
        <v>0</v>
      </c>
      <c r="AF11" s="29">
        <f t="shared" si="0"/>
        <v>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245</v>
      </c>
      <c r="C12" s="13">
        <v>166348509</v>
      </c>
      <c r="D12" s="13">
        <v>18137257</v>
      </c>
      <c r="E12" s="13">
        <v>184485766</v>
      </c>
      <c r="F12" s="13">
        <v>166348509</v>
      </c>
      <c r="G12" s="13">
        <v>18137257</v>
      </c>
      <c r="H12" s="13">
        <v>184485766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166348509</v>
      </c>
      <c r="AE12" s="29">
        <f t="shared" si="0"/>
        <v>18137257</v>
      </c>
      <c r="AF12" s="29">
        <f t="shared" si="0"/>
        <v>184485766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246</v>
      </c>
      <c r="B13" s="16"/>
      <c r="C13" s="17">
        <v>168038702</v>
      </c>
      <c r="D13" s="17">
        <v>21496881</v>
      </c>
      <c r="E13" s="17">
        <v>189535583</v>
      </c>
      <c r="F13" s="17">
        <v>168038702</v>
      </c>
      <c r="G13" s="17">
        <v>21496881</v>
      </c>
      <c r="H13" s="17">
        <v>189535583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168038702</v>
      </c>
      <c r="AE13" s="29">
        <f t="shared" si="0"/>
        <v>21496881</v>
      </c>
      <c r="AF13" s="29">
        <f t="shared" si="0"/>
        <v>189535583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248</v>
      </c>
      <c r="B14" s="2" t="s">
        <v>243</v>
      </c>
      <c r="C14" s="13">
        <v>1025334307</v>
      </c>
      <c r="D14" s="13">
        <v>975457830</v>
      </c>
      <c r="E14" s="13">
        <v>2000792137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1025334307</v>
      </c>
      <c r="AB14" s="13">
        <v>975457830</v>
      </c>
      <c r="AC14" s="13">
        <v>2000792137</v>
      </c>
      <c r="AD14" s="29">
        <f t="shared" si="0"/>
        <v>1025334307</v>
      </c>
      <c r="AE14" s="29">
        <f t="shared" si="0"/>
        <v>975457830</v>
      </c>
      <c r="AF14" s="29">
        <f t="shared" si="0"/>
        <v>2000792137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244</v>
      </c>
      <c r="C15" s="13">
        <v>447120517</v>
      </c>
      <c r="D15" s="13">
        <v>2219317897</v>
      </c>
      <c r="E15" s="13">
        <v>2666438414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447120517</v>
      </c>
      <c r="AB15" s="13">
        <v>2219317897</v>
      </c>
      <c r="AC15" s="13">
        <v>2666438414</v>
      </c>
      <c r="AD15" s="29">
        <f t="shared" si="0"/>
        <v>447120517</v>
      </c>
      <c r="AE15" s="29">
        <f t="shared" si="0"/>
        <v>2219317897</v>
      </c>
      <c r="AF15" s="29">
        <f t="shared" si="0"/>
        <v>2666438414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245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29">
        <f t="shared" si="0"/>
        <v>0</v>
      </c>
      <c r="AE16" s="29">
        <f t="shared" si="0"/>
        <v>0</v>
      </c>
      <c r="AF16" s="29">
        <f t="shared" si="0"/>
        <v>0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246</v>
      </c>
      <c r="B17" s="16"/>
      <c r="C17" s="17">
        <v>1472454824</v>
      </c>
      <c r="D17" s="17">
        <v>3194775727</v>
      </c>
      <c r="E17" s="17">
        <v>4667230551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1472454824</v>
      </c>
      <c r="AB17" s="17">
        <v>3194775727</v>
      </c>
      <c r="AC17" s="17">
        <v>4667230551</v>
      </c>
      <c r="AD17" s="29">
        <f t="shared" si="0"/>
        <v>1472454824</v>
      </c>
      <c r="AE17" s="29">
        <f t="shared" si="0"/>
        <v>3194775727</v>
      </c>
      <c r="AF17" s="29">
        <f t="shared" si="0"/>
        <v>4667230551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249</v>
      </c>
      <c r="B18" s="2" t="s">
        <v>243</v>
      </c>
      <c r="C18" s="13">
        <v>55799509</v>
      </c>
      <c r="D18" s="13">
        <v>11918716</v>
      </c>
      <c r="E18" s="13">
        <v>67718226</v>
      </c>
      <c r="F18" s="13">
        <v>3822828</v>
      </c>
      <c r="G18" s="13">
        <v>3583106</v>
      </c>
      <c r="H18" s="13">
        <v>7405934</v>
      </c>
      <c r="I18" s="13">
        <v>143020</v>
      </c>
      <c r="J18" s="13">
        <v>143823</v>
      </c>
      <c r="K18" s="13">
        <v>286843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51743162</v>
      </c>
      <c r="V18" s="13">
        <v>8115458</v>
      </c>
      <c r="W18" s="13">
        <v>59858620</v>
      </c>
      <c r="X18" s="13">
        <v>0</v>
      </c>
      <c r="Y18" s="13">
        <v>0</v>
      </c>
      <c r="Z18" s="13">
        <v>0</v>
      </c>
      <c r="AA18" s="13">
        <v>90499</v>
      </c>
      <c r="AB18" s="13">
        <v>76330</v>
      </c>
      <c r="AC18" s="13">
        <v>166829</v>
      </c>
      <c r="AD18" s="29">
        <f t="shared" si="0"/>
        <v>55799509</v>
      </c>
      <c r="AE18" s="29">
        <f t="shared" si="0"/>
        <v>11918717</v>
      </c>
      <c r="AF18" s="29">
        <f t="shared" si="0"/>
        <v>67718226</v>
      </c>
      <c r="AG18" s="29">
        <f t="shared" si="1"/>
        <v>0</v>
      </c>
      <c r="AH18" s="29">
        <f t="shared" si="1"/>
        <v>-1</v>
      </c>
      <c r="AI18" s="29">
        <f t="shared" si="1"/>
        <v>0</v>
      </c>
    </row>
    <row r="19" spans="1:35" s="14" customFormat="1" ht="19.350000000000001" customHeight="1">
      <c r="A19" s="35"/>
      <c r="B19" s="1" t="s">
        <v>244</v>
      </c>
      <c r="C19" s="13">
        <v>474165437</v>
      </c>
      <c r="D19" s="13">
        <v>233030075</v>
      </c>
      <c r="E19" s="13">
        <v>707195512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226927417</v>
      </c>
      <c r="V19" s="13">
        <v>112887034</v>
      </c>
      <c r="W19" s="13">
        <v>339814450</v>
      </c>
      <c r="X19" s="13">
        <v>247238020</v>
      </c>
      <c r="Y19" s="13">
        <v>120143041</v>
      </c>
      <c r="Z19" s="13">
        <v>367381061</v>
      </c>
      <c r="AA19" s="13">
        <v>0</v>
      </c>
      <c r="AB19" s="13">
        <v>0</v>
      </c>
      <c r="AC19" s="13">
        <v>0</v>
      </c>
      <c r="AD19" s="29">
        <f t="shared" si="0"/>
        <v>474165437</v>
      </c>
      <c r="AE19" s="29">
        <f t="shared" si="0"/>
        <v>233030075</v>
      </c>
      <c r="AF19" s="29">
        <f t="shared" si="0"/>
        <v>707195511</v>
      </c>
      <c r="AG19" s="29">
        <f t="shared" si="1"/>
        <v>0</v>
      </c>
      <c r="AH19" s="29">
        <f t="shared" si="1"/>
        <v>0</v>
      </c>
      <c r="AI19" s="29">
        <f t="shared" si="1"/>
        <v>1</v>
      </c>
    </row>
    <row r="20" spans="1:35" s="14" customFormat="1" ht="19.350000000000001" customHeight="1">
      <c r="A20" s="36"/>
      <c r="B20" s="1" t="s">
        <v>245</v>
      </c>
      <c r="C20" s="13">
        <v>1310566929</v>
      </c>
      <c r="D20" s="13">
        <v>358902137</v>
      </c>
      <c r="E20" s="13">
        <v>1669469066</v>
      </c>
      <c r="F20" s="13">
        <v>324310389</v>
      </c>
      <c r="G20" s="13">
        <v>121055099</v>
      </c>
      <c r="H20" s="13">
        <v>445365488</v>
      </c>
      <c r="I20" s="13">
        <v>158703106</v>
      </c>
      <c r="J20" s="13">
        <v>3690591</v>
      </c>
      <c r="K20" s="13">
        <v>162393697</v>
      </c>
      <c r="L20" s="13">
        <v>0</v>
      </c>
      <c r="M20" s="13">
        <v>0</v>
      </c>
      <c r="N20" s="13">
        <v>0</v>
      </c>
      <c r="O20" s="13">
        <v>9732018</v>
      </c>
      <c r="P20" s="13">
        <v>1146949</v>
      </c>
      <c r="Q20" s="13">
        <v>10878967</v>
      </c>
      <c r="R20" s="13">
        <v>0</v>
      </c>
      <c r="S20" s="13">
        <v>0</v>
      </c>
      <c r="T20" s="13">
        <v>0</v>
      </c>
      <c r="U20" s="13">
        <v>817821416</v>
      </c>
      <c r="V20" s="13">
        <v>233009498</v>
      </c>
      <c r="W20" s="13">
        <v>1050830913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1310566929</v>
      </c>
      <c r="AE20" s="29">
        <f t="shared" si="0"/>
        <v>358902137</v>
      </c>
      <c r="AF20" s="29">
        <f t="shared" si="0"/>
        <v>1669469065</v>
      </c>
      <c r="AG20" s="29">
        <f t="shared" si="1"/>
        <v>0</v>
      </c>
      <c r="AH20" s="29">
        <f t="shared" si="1"/>
        <v>0</v>
      </c>
      <c r="AI20" s="29">
        <f t="shared" si="1"/>
        <v>1</v>
      </c>
    </row>
    <row r="21" spans="1:35" ht="19.350000000000001" customHeight="1" thickBot="1">
      <c r="A21" s="15" t="s">
        <v>246</v>
      </c>
      <c r="B21" s="16"/>
      <c r="C21" s="17">
        <v>1840531876</v>
      </c>
      <c r="D21" s="17">
        <v>603850928</v>
      </c>
      <c r="E21" s="17">
        <v>2444382804</v>
      </c>
      <c r="F21" s="17">
        <v>328133217</v>
      </c>
      <c r="G21" s="17">
        <v>124638205</v>
      </c>
      <c r="H21" s="17">
        <v>452771422</v>
      </c>
      <c r="I21" s="17">
        <v>158846126</v>
      </c>
      <c r="J21" s="17">
        <v>3834414</v>
      </c>
      <c r="K21" s="17">
        <v>162680540</v>
      </c>
      <c r="L21" s="17">
        <v>0</v>
      </c>
      <c r="M21" s="17">
        <v>0</v>
      </c>
      <c r="N21" s="17">
        <v>0</v>
      </c>
      <c r="O21" s="17">
        <v>9732018</v>
      </c>
      <c r="P21" s="17">
        <v>1146949</v>
      </c>
      <c r="Q21" s="17">
        <v>10878967</v>
      </c>
      <c r="R21" s="17">
        <v>0</v>
      </c>
      <c r="S21" s="17">
        <v>0</v>
      </c>
      <c r="T21" s="17">
        <v>0</v>
      </c>
      <c r="U21" s="17">
        <v>1096491995</v>
      </c>
      <c r="V21" s="17">
        <v>354011989</v>
      </c>
      <c r="W21" s="17">
        <v>1450503984</v>
      </c>
      <c r="X21" s="17">
        <v>247238020</v>
      </c>
      <c r="Y21" s="17">
        <v>120143041</v>
      </c>
      <c r="Z21" s="17">
        <v>367381061</v>
      </c>
      <c r="AA21" s="17">
        <v>90499</v>
      </c>
      <c r="AB21" s="17">
        <v>76330</v>
      </c>
      <c r="AC21" s="17">
        <v>166829</v>
      </c>
      <c r="AD21" s="29">
        <f t="shared" si="0"/>
        <v>1840531875</v>
      </c>
      <c r="AE21" s="29">
        <f t="shared" si="0"/>
        <v>603850928</v>
      </c>
      <c r="AF21" s="29">
        <f t="shared" si="0"/>
        <v>2444382803</v>
      </c>
      <c r="AG21" s="29">
        <f t="shared" si="1"/>
        <v>1</v>
      </c>
      <c r="AH21" s="29">
        <f t="shared" si="1"/>
        <v>0</v>
      </c>
      <c r="AI21" s="29">
        <f t="shared" si="1"/>
        <v>1</v>
      </c>
    </row>
    <row r="22" spans="1:35" s="14" customFormat="1" ht="19.350000000000001" customHeight="1">
      <c r="A22" s="34" t="s">
        <v>250</v>
      </c>
      <c r="B22" s="2" t="s">
        <v>243</v>
      </c>
      <c r="C22" s="13">
        <v>199860646</v>
      </c>
      <c r="D22" s="13">
        <v>804732</v>
      </c>
      <c r="E22" s="13">
        <v>200665378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199860646</v>
      </c>
      <c r="AB22" s="13">
        <v>804732</v>
      </c>
      <c r="AC22" s="13">
        <v>200665378</v>
      </c>
      <c r="AD22" s="29">
        <f t="shared" ref="AD22:AF85" si="2">F22+I22+L22+O22+R22+U22+X22+AA22</f>
        <v>199860646</v>
      </c>
      <c r="AE22" s="29">
        <f t="shared" si="2"/>
        <v>804732</v>
      </c>
      <c r="AF22" s="29">
        <f t="shared" si="2"/>
        <v>200665378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244</v>
      </c>
      <c r="C23" s="13">
        <v>229620112</v>
      </c>
      <c r="D23" s="13">
        <v>23172700</v>
      </c>
      <c r="E23" s="13">
        <v>252792812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229620112</v>
      </c>
      <c r="AB23" s="13">
        <v>23172700</v>
      </c>
      <c r="AC23" s="13">
        <v>252792812</v>
      </c>
      <c r="AD23" s="29">
        <f t="shared" si="2"/>
        <v>229620112</v>
      </c>
      <c r="AE23" s="29">
        <f t="shared" si="2"/>
        <v>23172700</v>
      </c>
      <c r="AF23" s="29">
        <f t="shared" si="2"/>
        <v>252792812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245</v>
      </c>
      <c r="C24" s="13">
        <v>8231315</v>
      </c>
      <c r="D24" s="13">
        <v>0</v>
      </c>
      <c r="E24" s="13">
        <v>8231315</v>
      </c>
      <c r="F24" s="13">
        <v>8231315</v>
      </c>
      <c r="G24" s="13">
        <v>0</v>
      </c>
      <c r="H24" s="13">
        <v>8231315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8231315</v>
      </c>
      <c r="AE24" s="29">
        <f t="shared" si="2"/>
        <v>0</v>
      </c>
      <c r="AF24" s="29">
        <f t="shared" si="2"/>
        <v>8231315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246</v>
      </c>
      <c r="B25" s="16"/>
      <c r="C25" s="17">
        <v>437712073</v>
      </c>
      <c r="D25" s="17">
        <v>23977432</v>
      </c>
      <c r="E25" s="17">
        <v>461689505</v>
      </c>
      <c r="F25" s="17">
        <v>8231315</v>
      </c>
      <c r="G25" s="17">
        <v>0</v>
      </c>
      <c r="H25" s="17">
        <v>8231315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429480758</v>
      </c>
      <c r="AB25" s="17">
        <v>23977432</v>
      </c>
      <c r="AC25" s="17">
        <v>453458190</v>
      </c>
      <c r="AD25" s="29">
        <f t="shared" si="2"/>
        <v>437712073</v>
      </c>
      <c r="AE25" s="29">
        <f t="shared" si="2"/>
        <v>23977432</v>
      </c>
      <c r="AF25" s="29">
        <f t="shared" si="2"/>
        <v>461689505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251</v>
      </c>
      <c r="B26" s="2" t="s">
        <v>243</v>
      </c>
      <c r="C26" s="13">
        <v>3357717</v>
      </c>
      <c r="D26" s="13">
        <v>1069519</v>
      </c>
      <c r="E26" s="13">
        <v>4427236</v>
      </c>
      <c r="F26" s="13">
        <v>3357717</v>
      </c>
      <c r="G26" s="13">
        <v>1069519</v>
      </c>
      <c r="H26" s="13">
        <v>4427236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3357717</v>
      </c>
      <c r="AE26" s="29">
        <f t="shared" si="2"/>
        <v>1069519</v>
      </c>
      <c r="AF26" s="29">
        <f t="shared" si="2"/>
        <v>4427236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244</v>
      </c>
      <c r="C27" s="13">
        <v>12077270</v>
      </c>
      <c r="D27" s="13">
        <v>100090399</v>
      </c>
      <c r="E27" s="13">
        <v>112167669</v>
      </c>
      <c r="F27" s="13">
        <v>12077270</v>
      </c>
      <c r="G27" s="13">
        <v>100090399</v>
      </c>
      <c r="H27" s="13">
        <v>112167669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12077270</v>
      </c>
      <c r="AE27" s="29">
        <f t="shared" si="2"/>
        <v>100090399</v>
      </c>
      <c r="AF27" s="29">
        <f t="shared" si="2"/>
        <v>112167669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245</v>
      </c>
      <c r="C28" s="13">
        <v>145448857</v>
      </c>
      <c r="D28" s="13">
        <v>145709760</v>
      </c>
      <c r="E28" s="13">
        <v>291158617</v>
      </c>
      <c r="F28" s="13">
        <v>108907520</v>
      </c>
      <c r="G28" s="13">
        <v>130887328</v>
      </c>
      <c r="H28" s="13">
        <v>239794848</v>
      </c>
      <c r="I28" s="13">
        <v>20330681</v>
      </c>
      <c r="J28" s="13">
        <v>14822431</v>
      </c>
      <c r="K28" s="13">
        <v>35153112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16210656</v>
      </c>
      <c r="V28" s="13">
        <v>0</v>
      </c>
      <c r="W28" s="13">
        <v>16210656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145448857</v>
      </c>
      <c r="AE28" s="29">
        <f t="shared" si="2"/>
        <v>145709759</v>
      </c>
      <c r="AF28" s="29">
        <f t="shared" si="2"/>
        <v>291158616</v>
      </c>
      <c r="AG28" s="29">
        <f t="shared" si="1"/>
        <v>0</v>
      </c>
      <c r="AH28" s="29">
        <f t="shared" si="1"/>
        <v>1</v>
      </c>
      <c r="AI28" s="29">
        <f t="shared" si="1"/>
        <v>1</v>
      </c>
    </row>
    <row r="29" spans="1:35" ht="19.350000000000001" customHeight="1" thickBot="1">
      <c r="A29" s="15" t="s">
        <v>246</v>
      </c>
      <c r="B29" s="16"/>
      <c r="C29" s="17">
        <v>160883844</v>
      </c>
      <c r="D29" s="17">
        <v>246869677</v>
      </c>
      <c r="E29" s="17">
        <v>407753521</v>
      </c>
      <c r="F29" s="17">
        <v>124342507</v>
      </c>
      <c r="G29" s="17">
        <v>232047246</v>
      </c>
      <c r="H29" s="17">
        <v>356389753</v>
      </c>
      <c r="I29" s="17">
        <v>20330681</v>
      </c>
      <c r="J29" s="17">
        <v>14822431</v>
      </c>
      <c r="K29" s="17">
        <v>35153112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16210656</v>
      </c>
      <c r="V29" s="17">
        <v>0</v>
      </c>
      <c r="W29" s="17">
        <v>16210656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160883844</v>
      </c>
      <c r="AE29" s="29">
        <f t="shared" si="2"/>
        <v>246869677</v>
      </c>
      <c r="AF29" s="29">
        <f t="shared" si="2"/>
        <v>407753521</v>
      </c>
      <c r="AG29" s="29">
        <f t="shared" si="1"/>
        <v>0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252</v>
      </c>
      <c r="B30" s="2" t="s">
        <v>243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0</v>
      </c>
      <c r="AF30" s="29">
        <f t="shared" si="2"/>
        <v>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244</v>
      </c>
      <c r="C31" s="13">
        <v>183992405</v>
      </c>
      <c r="D31" s="13">
        <v>23520000</v>
      </c>
      <c r="E31" s="13">
        <v>207512405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13288000</v>
      </c>
      <c r="V31" s="13">
        <v>0</v>
      </c>
      <c r="W31" s="13">
        <v>13288000</v>
      </c>
      <c r="X31" s="13">
        <v>170704405</v>
      </c>
      <c r="Y31" s="13">
        <v>23520000</v>
      </c>
      <c r="Z31" s="13">
        <v>194224405</v>
      </c>
      <c r="AA31" s="13">
        <v>0</v>
      </c>
      <c r="AB31" s="13">
        <v>0</v>
      </c>
      <c r="AC31" s="13">
        <v>0</v>
      </c>
      <c r="AD31" s="29">
        <f t="shared" si="2"/>
        <v>183992405</v>
      </c>
      <c r="AE31" s="29">
        <f t="shared" si="2"/>
        <v>23520000</v>
      </c>
      <c r="AF31" s="29">
        <f t="shared" si="2"/>
        <v>207512405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245</v>
      </c>
      <c r="C32" s="13">
        <v>161771940</v>
      </c>
      <c r="D32" s="13">
        <v>87045612</v>
      </c>
      <c r="E32" s="13">
        <v>248817552</v>
      </c>
      <c r="F32" s="13">
        <v>161533730</v>
      </c>
      <c r="G32" s="13">
        <v>77383438</v>
      </c>
      <c r="H32" s="13">
        <v>238917168</v>
      </c>
      <c r="I32" s="13">
        <v>238210</v>
      </c>
      <c r="J32" s="13">
        <v>9662174</v>
      </c>
      <c r="K32" s="13">
        <v>9900384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161771940</v>
      </c>
      <c r="AE32" s="29">
        <f t="shared" si="2"/>
        <v>87045612</v>
      </c>
      <c r="AF32" s="29">
        <f t="shared" si="2"/>
        <v>248817552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246</v>
      </c>
      <c r="B33" s="16"/>
      <c r="C33" s="17">
        <v>345764345</v>
      </c>
      <c r="D33" s="17">
        <v>110565612</v>
      </c>
      <c r="E33" s="17">
        <v>456329957</v>
      </c>
      <c r="F33" s="17">
        <v>161533730</v>
      </c>
      <c r="G33" s="17">
        <v>77383438</v>
      </c>
      <c r="H33" s="17">
        <v>238917168</v>
      </c>
      <c r="I33" s="17">
        <v>238210</v>
      </c>
      <c r="J33" s="17">
        <v>9662174</v>
      </c>
      <c r="K33" s="17">
        <v>9900384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13288000</v>
      </c>
      <c r="V33" s="17">
        <v>0</v>
      </c>
      <c r="W33" s="17">
        <v>13288000</v>
      </c>
      <c r="X33" s="17">
        <v>170704405</v>
      </c>
      <c r="Y33" s="17">
        <v>23520000</v>
      </c>
      <c r="Z33" s="17">
        <v>194224405</v>
      </c>
      <c r="AA33" s="17">
        <v>0</v>
      </c>
      <c r="AB33" s="17">
        <v>0</v>
      </c>
      <c r="AC33" s="17">
        <v>0</v>
      </c>
      <c r="AD33" s="29">
        <f t="shared" si="2"/>
        <v>345764345</v>
      </c>
      <c r="AE33" s="29">
        <f t="shared" si="2"/>
        <v>110565612</v>
      </c>
      <c r="AF33" s="29">
        <f t="shared" si="2"/>
        <v>456329957</v>
      </c>
      <c r="AG33" s="29">
        <f t="shared" si="1"/>
        <v>0</v>
      </c>
      <c r="AH33" s="29">
        <f t="shared" si="1"/>
        <v>0</v>
      </c>
      <c r="AI33" s="29">
        <f t="shared" si="1"/>
        <v>0</v>
      </c>
    </row>
    <row r="34" spans="1:35" s="14" customFormat="1" ht="19.350000000000001" customHeight="1">
      <c r="A34" s="34" t="s">
        <v>253</v>
      </c>
      <c r="B34" s="2" t="s">
        <v>243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244</v>
      </c>
      <c r="C35" s="13">
        <v>94080000</v>
      </c>
      <c r="D35" s="13">
        <v>23520000</v>
      </c>
      <c r="E35" s="13">
        <v>117600000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94080000</v>
      </c>
      <c r="Y35" s="13">
        <v>23520000</v>
      </c>
      <c r="Z35" s="13">
        <v>117600000</v>
      </c>
      <c r="AA35" s="13">
        <v>0</v>
      </c>
      <c r="AB35" s="13">
        <v>0</v>
      </c>
      <c r="AC35" s="13">
        <v>0</v>
      </c>
      <c r="AD35" s="29">
        <f t="shared" si="2"/>
        <v>94080000</v>
      </c>
      <c r="AE35" s="29">
        <f t="shared" si="2"/>
        <v>23520000</v>
      </c>
      <c r="AF35" s="29">
        <f t="shared" si="2"/>
        <v>117600000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245</v>
      </c>
      <c r="C36" s="13">
        <v>25884889</v>
      </c>
      <c r="D36" s="13">
        <v>7441085</v>
      </c>
      <c r="E36" s="13">
        <v>33325974</v>
      </c>
      <c r="F36" s="13">
        <v>25383773</v>
      </c>
      <c r="G36" s="13">
        <v>7441085</v>
      </c>
      <c r="H36" s="13">
        <v>32824858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501116</v>
      </c>
      <c r="V36" s="13">
        <v>0</v>
      </c>
      <c r="W36" s="13">
        <v>501116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25884889</v>
      </c>
      <c r="AE36" s="29">
        <f t="shared" si="2"/>
        <v>7441085</v>
      </c>
      <c r="AF36" s="29">
        <f t="shared" si="2"/>
        <v>33325974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246</v>
      </c>
      <c r="B37" s="16"/>
      <c r="C37" s="17">
        <v>119964889</v>
      </c>
      <c r="D37" s="17">
        <v>30961085</v>
      </c>
      <c r="E37" s="17">
        <v>150925974</v>
      </c>
      <c r="F37" s="17">
        <v>25383773</v>
      </c>
      <c r="G37" s="17">
        <v>7441085</v>
      </c>
      <c r="H37" s="17">
        <v>32824858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501116</v>
      </c>
      <c r="V37" s="17">
        <v>0</v>
      </c>
      <c r="W37" s="17">
        <v>501116</v>
      </c>
      <c r="X37" s="17">
        <v>94080000</v>
      </c>
      <c r="Y37" s="17">
        <v>23520000</v>
      </c>
      <c r="Z37" s="17">
        <v>117600000</v>
      </c>
      <c r="AA37" s="17">
        <v>0</v>
      </c>
      <c r="AB37" s="17">
        <v>0</v>
      </c>
      <c r="AC37" s="17">
        <v>0</v>
      </c>
      <c r="AD37" s="29">
        <f t="shared" si="2"/>
        <v>119964889</v>
      </c>
      <c r="AE37" s="29">
        <f t="shared" si="2"/>
        <v>30961085</v>
      </c>
      <c r="AF37" s="29">
        <f t="shared" si="2"/>
        <v>150925974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254</v>
      </c>
      <c r="B38" s="2" t="s">
        <v>243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244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245</v>
      </c>
      <c r="C40" s="13">
        <v>32186654</v>
      </c>
      <c r="D40" s="13">
        <v>0</v>
      </c>
      <c r="E40" s="13">
        <v>32186654</v>
      </c>
      <c r="F40" s="13">
        <v>32186654</v>
      </c>
      <c r="G40" s="13">
        <v>0</v>
      </c>
      <c r="H40" s="13">
        <v>32186654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32186654</v>
      </c>
      <c r="AE40" s="29">
        <f t="shared" si="2"/>
        <v>0</v>
      </c>
      <c r="AF40" s="29">
        <f t="shared" si="2"/>
        <v>32186654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246</v>
      </c>
      <c r="B41" s="16"/>
      <c r="C41" s="17">
        <v>32186654</v>
      </c>
      <c r="D41" s="17">
        <v>0</v>
      </c>
      <c r="E41" s="17">
        <v>32186654</v>
      </c>
      <c r="F41" s="17">
        <v>32186654</v>
      </c>
      <c r="G41" s="17">
        <v>0</v>
      </c>
      <c r="H41" s="17">
        <v>32186654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32186654</v>
      </c>
      <c r="AE41" s="29">
        <f t="shared" si="2"/>
        <v>0</v>
      </c>
      <c r="AF41" s="29">
        <f t="shared" si="2"/>
        <v>32186654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255</v>
      </c>
      <c r="B42" s="2" t="s">
        <v>243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244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245</v>
      </c>
      <c r="C44" s="13">
        <v>22442923</v>
      </c>
      <c r="D44" s="13">
        <v>25990629</v>
      </c>
      <c r="E44" s="13">
        <v>48433552</v>
      </c>
      <c r="F44" s="13">
        <v>22442923</v>
      </c>
      <c r="G44" s="13">
        <v>23595413</v>
      </c>
      <c r="H44" s="13">
        <v>46038336</v>
      </c>
      <c r="I44" s="13">
        <v>0</v>
      </c>
      <c r="J44" s="13">
        <v>2395216</v>
      </c>
      <c r="K44" s="13">
        <v>2395216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22442923</v>
      </c>
      <c r="AE44" s="29">
        <f t="shared" si="2"/>
        <v>25990629</v>
      </c>
      <c r="AF44" s="29">
        <f t="shared" si="2"/>
        <v>48433552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246</v>
      </c>
      <c r="B45" s="16"/>
      <c r="C45" s="17">
        <v>22442923</v>
      </c>
      <c r="D45" s="17">
        <v>25990629</v>
      </c>
      <c r="E45" s="17">
        <v>48433552</v>
      </c>
      <c r="F45" s="17">
        <v>22442923</v>
      </c>
      <c r="G45" s="17">
        <v>23595413</v>
      </c>
      <c r="H45" s="17">
        <v>46038336</v>
      </c>
      <c r="I45" s="17">
        <v>0</v>
      </c>
      <c r="J45" s="17">
        <v>2395216</v>
      </c>
      <c r="K45" s="17">
        <v>2395216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22442923</v>
      </c>
      <c r="AE45" s="29">
        <f t="shared" si="2"/>
        <v>25990629</v>
      </c>
      <c r="AF45" s="29">
        <f t="shared" si="2"/>
        <v>48433552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256</v>
      </c>
      <c r="B46" s="2" t="s">
        <v>243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244</v>
      </c>
      <c r="C47" s="13">
        <v>0</v>
      </c>
      <c r="D47" s="13">
        <v>14210334</v>
      </c>
      <c r="E47" s="13">
        <v>14210334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14210334</v>
      </c>
      <c r="W47" s="13">
        <v>14210334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14210334</v>
      </c>
      <c r="AF47" s="29">
        <f t="shared" si="2"/>
        <v>14210334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245</v>
      </c>
      <c r="C48" s="13">
        <v>15171874</v>
      </c>
      <c r="D48" s="13">
        <v>19296236</v>
      </c>
      <c r="E48" s="13">
        <v>34468109</v>
      </c>
      <c r="F48" s="13">
        <v>15171874</v>
      </c>
      <c r="G48" s="13">
        <v>19296236</v>
      </c>
      <c r="H48" s="13">
        <v>34468109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15171874</v>
      </c>
      <c r="AE48" s="29">
        <f t="shared" si="2"/>
        <v>19296236</v>
      </c>
      <c r="AF48" s="29">
        <f t="shared" si="2"/>
        <v>34468109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246</v>
      </c>
      <c r="B49" s="16"/>
      <c r="C49" s="17">
        <v>15171874</v>
      </c>
      <c r="D49" s="17">
        <v>33506570</v>
      </c>
      <c r="E49" s="17">
        <v>48678443</v>
      </c>
      <c r="F49" s="17">
        <v>15171874</v>
      </c>
      <c r="G49" s="17">
        <v>19296236</v>
      </c>
      <c r="H49" s="17">
        <v>34468109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14210334</v>
      </c>
      <c r="W49" s="17">
        <v>14210334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15171874</v>
      </c>
      <c r="AE49" s="29">
        <f t="shared" si="2"/>
        <v>33506570</v>
      </c>
      <c r="AF49" s="29">
        <f t="shared" si="2"/>
        <v>48678443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257</v>
      </c>
      <c r="B50" s="2" t="s">
        <v>243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244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245</v>
      </c>
      <c r="C52" s="13">
        <v>68924613</v>
      </c>
      <c r="D52" s="13">
        <v>37934260</v>
      </c>
      <c r="E52" s="13">
        <v>106858873</v>
      </c>
      <c r="F52" s="13">
        <v>68924613</v>
      </c>
      <c r="G52" s="13">
        <v>37934260</v>
      </c>
      <c r="H52" s="13">
        <v>106858873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68924613</v>
      </c>
      <c r="AE52" s="29">
        <f t="shared" si="2"/>
        <v>37934260</v>
      </c>
      <c r="AF52" s="29">
        <f t="shared" si="2"/>
        <v>106858873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246</v>
      </c>
      <c r="B53" s="16"/>
      <c r="C53" s="17">
        <v>68924613</v>
      </c>
      <c r="D53" s="17">
        <v>37934260</v>
      </c>
      <c r="E53" s="17">
        <v>106858873</v>
      </c>
      <c r="F53" s="17">
        <v>68924613</v>
      </c>
      <c r="G53" s="17">
        <v>37934260</v>
      </c>
      <c r="H53" s="17">
        <v>106858873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68924613</v>
      </c>
      <c r="AE53" s="29">
        <f t="shared" si="2"/>
        <v>37934260</v>
      </c>
      <c r="AF53" s="29">
        <f t="shared" si="2"/>
        <v>106858873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258</v>
      </c>
      <c r="B54" s="2" t="s">
        <v>243</v>
      </c>
      <c r="C54" s="13">
        <v>3347747154</v>
      </c>
      <c r="D54" s="13">
        <v>3100998081</v>
      </c>
      <c r="E54" s="13">
        <v>6448745235</v>
      </c>
      <c r="F54" s="13">
        <v>2987766598</v>
      </c>
      <c r="G54" s="13">
        <v>2796258818</v>
      </c>
      <c r="H54" s="13">
        <v>5784025416</v>
      </c>
      <c r="I54" s="13">
        <v>94115098</v>
      </c>
      <c r="J54" s="13">
        <v>103403626</v>
      </c>
      <c r="K54" s="13">
        <v>197518724</v>
      </c>
      <c r="L54" s="13">
        <v>45994974</v>
      </c>
      <c r="M54" s="13">
        <v>42022527</v>
      </c>
      <c r="N54" s="13">
        <v>88017502</v>
      </c>
      <c r="O54" s="13">
        <v>0</v>
      </c>
      <c r="P54" s="13">
        <v>0</v>
      </c>
      <c r="Q54" s="13">
        <v>0</v>
      </c>
      <c r="R54" s="13">
        <v>1066018</v>
      </c>
      <c r="S54" s="13">
        <v>0</v>
      </c>
      <c r="T54" s="13">
        <v>1066018</v>
      </c>
      <c r="U54" s="13">
        <v>196418768</v>
      </c>
      <c r="V54" s="13">
        <v>124581478</v>
      </c>
      <c r="W54" s="13">
        <v>321000246</v>
      </c>
      <c r="X54" s="13">
        <v>0</v>
      </c>
      <c r="Y54" s="13">
        <v>0</v>
      </c>
      <c r="Z54" s="13">
        <v>0</v>
      </c>
      <c r="AA54" s="13">
        <v>22385697</v>
      </c>
      <c r="AB54" s="13">
        <v>34731632</v>
      </c>
      <c r="AC54" s="13">
        <v>57117329</v>
      </c>
      <c r="AD54" s="29">
        <f t="shared" si="2"/>
        <v>3347747153</v>
      </c>
      <c r="AE54" s="29">
        <f t="shared" si="2"/>
        <v>3100998081</v>
      </c>
      <c r="AF54" s="29">
        <f t="shared" si="2"/>
        <v>6448745235</v>
      </c>
      <c r="AG54" s="29">
        <f t="shared" si="1"/>
        <v>1</v>
      </c>
      <c r="AH54" s="29">
        <f t="shared" si="1"/>
        <v>0</v>
      </c>
      <c r="AI54" s="29">
        <f t="shared" si="1"/>
        <v>0</v>
      </c>
    </row>
    <row r="55" spans="1:35" s="14" customFormat="1" ht="19.350000000000001" customHeight="1">
      <c r="A55" s="35"/>
      <c r="B55" s="1" t="s">
        <v>244</v>
      </c>
      <c r="C55" s="13">
        <v>1246036459</v>
      </c>
      <c r="D55" s="13">
        <v>758947734</v>
      </c>
      <c r="E55" s="13">
        <v>2004984193</v>
      </c>
      <c r="F55" s="13">
        <v>539401814</v>
      </c>
      <c r="G55" s="13">
        <v>567608968</v>
      </c>
      <c r="H55" s="13">
        <v>1107010782</v>
      </c>
      <c r="I55" s="13">
        <v>40239413</v>
      </c>
      <c r="J55" s="13">
        <v>76195394</v>
      </c>
      <c r="K55" s="13">
        <v>116434807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531632012</v>
      </c>
      <c r="V55" s="13">
        <v>114107827</v>
      </c>
      <c r="W55" s="13">
        <v>645739839</v>
      </c>
      <c r="X55" s="13">
        <v>131960395</v>
      </c>
      <c r="Y55" s="13">
        <v>0</v>
      </c>
      <c r="Z55" s="13">
        <v>131960395</v>
      </c>
      <c r="AA55" s="13">
        <v>2802825</v>
      </c>
      <c r="AB55" s="13">
        <v>1035545</v>
      </c>
      <c r="AC55" s="13">
        <v>3838370</v>
      </c>
      <c r="AD55" s="29">
        <f t="shared" si="2"/>
        <v>1246036459</v>
      </c>
      <c r="AE55" s="29">
        <f t="shared" si="2"/>
        <v>758947734</v>
      </c>
      <c r="AF55" s="29">
        <f t="shared" si="2"/>
        <v>2004984193</v>
      </c>
      <c r="AG55" s="29">
        <f t="shared" si="1"/>
        <v>0</v>
      </c>
      <c r="AH55" s="29">
        <f t="shared" si="1"/>
        <v>0</v>
      </c>
      <c r="AI55" s="29">
        <f t="shared" si="1"/>
        <v>0</v>
      </c>
    </row>
    <row r="56" spans="1:35" s="14" customFormat="1" ht="19.350000000000001" customHeight="1">
      <c r="A56" s="36"/>
      <c r="B56" s="1" t="s">
        <v>245</v>
      </c>
      <c r="C56" s="13">
        <v>7660739830</v>
      </c>
      <c r="D56" s="13">
        <v>5510293988</v>
      </c>
      <c r="E56" s="13">
        <v>13171033818</v>
      </c>
      <c r="F56" s="13">
        <v>2687730411</v>
      </c>
      <c r="G56" s="13">
        <v>3653672532</v>
      </c>
      <c r="H56" s="13">
        <v>6341402943</v>
      </c>
      <c r="I56" s="13">
        <v>793475308</v>
      </c>
      <c r="J56" s="13">
        <v>843305250</v>
      </c>
      <c r="K56" s="13">
        <v>1636780558</v>
      </c>
      <c r="L56" s="13">
        <v>1039726</v>
      </c>
      <c r="M56" s="13">
        <v>1116270</v>
      </c>
      <c r="N56" s="13">
        <v>2155996</v>
      </c>
      <c r="O56" s="13">
        <v>0</v>
      </c>
      <c r="P56" s="13">
        <v>0</v>
      </c>
      <c r="Q56" s="13">
        <v>0</v>
      </c>
      <c r="R56" s="13">
        <v>0</v>
      </c>
      <c r="S56" s="13">
        <v>168</v>
      </c>
      <c r="T56" s="13">
        <v>168</v>
      </c>
      <c r="U56" s="13">
        <v>4178038604</v>
      </c>
      <c r="V56" s="13">
        <v>1012199768</v>
      </c>
      <c r="W56" s="13">
        <v>5190238372</v>
      </c>
      <c r="X56" s="13">
        <v>0</v>
      </c>
      <c r="Y56" s="13">
        <v>0</v>
      </c>
      <c r="Z56" s="13">
        <v>0</v>
      </c>
      <c r="AA56" s="13">
        <v>455781</v>
      </c>
      <c r="AB56" s="13">
        <v>0</v>
      </c>
      <c r="AC56" s="13">
        <v>455781</v>
      </c>
      <c r="AD56" s="29">
        <f t="shared" si="2"/>
        <v>7660739830</v>
      </c>
      <c r="AE56" s="29">
        <f t="shared" si="2"/>
        <v>5510293988</v>
      </c>
      <c r="AF56" s="29">
        <f t="shared" si="2"/>
        <v>13171033818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246</v>
      </c>
      <c r="B57" s="16"/>
      <c r="C57" s="17">
        <v>12254523443</v>
      </c>
      <c r="D57" s="17">
        <v>9370239803</v>
      </c>
      <c r="E57" s="17">
        <v>21624763246</v>
      </c>
      <c r="F57" s="17">
        <v>6214898823</v>
      </c>
      <c r="G57" s="17">
        <v>7017540318</v>
      </c>
      <c r="H57" s="17">
        <v>13232439141</v>
      </c>
      <c r="I57" s="17">
        <v>927829820</v>
      </c>
      <c r="J57" s="17">
        <v>1022904270</v>
      </c>
      <c r="K57" s="17">
        <v>1950734090</v>
      </c>
      <c r="L57" s="17">
        <v>47034700</v>
      </c>
      <c r="M57" s="17">
        <v>43138797</v>
      </c>
      <c r="N57" s="17">
        <v>90173498</v>
      </c>
      <c r="O57" s="17">
        <v>0</v>
      </c>
      <c r="P57" s="17">
        <v>0</v>
      </c>
      <c r="Q57" s="17">
        <v>0</v>
      </c>
      <c r="R57" s="17">
        <v>1066018</v>
      </c>
      <c r="S57" s="17">
        <v>168</v>
      </c>
      <c r="T57" s="17">
        <v>1066186</v>
      </c>
      <c r="U57" s="17">
        <v>4906089384</v>
      </c>
      <c r="V57" s="17">
        <v>1250889073</v>
      </c>
      <c r="W57" s="17">
        <v>6156978457</v>
      </c>
      <c r="X57" s="17">
        <v>131960395</v>
      </c>
      <c r="Y57" s="17">
        <v>0</v>
      </c>
      <c r="Z57" s="17">
        <v>131960395</v>
      </c>
      <c r="AA57" s="17">
        <v>25644303</v>
      </c>
      <c r="AB57" s="17">
        <v>35767177</v>
      </c>
      <c r="AC57" s="17">
        <v>61411480</v>
      </c>
      <c r="AD57" s="29">
        <f t="shared" si="2"/>
        <v>12254523443</v>
      </c>
      <c r="AE57" s="29">
        <f t="shared" si="2"/>
        <v>9370239803</v>
      </c>
      <c r="AF57" s="29">
        <f t="shared" si="2"/>
        <v>21624763247</v>
      </c>
      <c r="AG57" s="29">
        <f t="shared" si="1"/>
        <v>0</v>
      </c>
      <c r="AH57" s="29">
        <f t="shared" si="1"/>
        <v>0</v>
      </c>
      <c r="AI57" s="29">
        <f t="shared" si="1"/>
        <v>-1</v>
      </c>
    </row>
    <row r="58" spans="1:35" s="14" customFormat="1" ht="19.350000000000001" customHeight="1">
      <c r="A58" s="34" t="s">
        <v>259</v>
      </c>
      <c r="B58" s="2" t="s">
        <v>243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244</v>
      </c>
      <c r="C59" s="13">
        <v>69667349</v>
      </c>
      <c r="D59" s="13">
        <v>49590372</v>
      </c>
      <c r="E59" s="13">
        <v>119257721</v>
      </c>
      <c r="F59" s="13">
        <v>69667349</v>
      </c>
      <c r="G59" s="13">
        <v>49590372</v>
      </c>
      <c r="H59" s="13">
        <v>119257721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69667349</v>
      </c>
      <c r="AE59" s="29">
        <f t="shared" si="2"/>
        <v>49590372</v>
      </c>
      <c r="AF59" s="29">
        <f t="shared" si="2"/>
        <v>119257721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245</v>
      </c>
      <c r="C60" s="13">
        <v>1449281110</v>
      </c>
      <c r="D60" s="13">
        <v>2057703777</v>
      </c>
      <c r="E60" s="13">
        <v>3506984887</v>
      </c>
      <c r="F60" s="13">
        <v>1449281110</v>
      </c>
      <c r="G60" s="13">
        <v>2057703777</v>
      </c>
      <c r="H60" s="13">
        <v>3506984887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1449281110</v>
      </c>
      <c r="AE60" s="29">
        <f t="shared" si="2"/>
        <v>2057703777</v>
      </c>
      <c r="AF60" s="29">
        <f t="shared" si="2"/>
        <v>3506984887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246</v>
      </c>
      <c r="B61" s="16"/>
      <c r="C61" s="17">
        <v>1518948459</v>
      </c>
      <c r="D61" s="17">
        <v>2107294149</v>
      </c>
      <c r="E61" s="17">
        <v>3626242608</v>
      </c>
      <c r="F61" s="17">
        <v>1518948459</v>
      </c>
      <c r="G61" s="17">
        <v>2107294149</v>
      </c>
      <c r="H61" s="17">
        <v>3626242608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1518948459</v>
      </c>
      <c r="AE61" s="29">
        <f t="shared" si="2"/>
        <v>2107294149</v>
      </c>
      <c r="AF61" s="29">
        <f t="shared" si="2"/>
        <v>3626242608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260</v>
      </c>
      <c r="B62" s="2" t="s">
        <v>243</v>
      </c>
      <c r="C62" s="13">
        <v>219170982</v>
      </c>
      <c r="D62" s="13">
        <v>178098512</v>
      </c>
      <c r="E62" s="13">
        <v>397269494</v>
      </c>
      <c r="F62" s="13">
        <v>219170982</v>
      </c>
      <c r="G62" s="13">
        <v>178098512</v>
      </c>
      <c r="H62" s="13">
        <v>397269494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219170982</v>
      </c>
      <c r="AE62" s="29">
        <f t="shared" si="2"/>
        <v>178098512</v>
      </c>
      <c r="AF62" s="29">
        <f t="shared" si="2"/>
        <v>397269494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244</v>
      </c>
      <c r="C63" s="13">
        <v>35143178</v>
      </c>
      <c r="D63" s="13">
        <v>36345044</v>
      </c>
      <c r="E63" s="13">
        <v>71488222</v>
      </c>
      <c r="F63" s="13">
        <v>35143178</v>
      </c>
      <c r="G63" s="13">
        <v>36345044</v>
      </c>
      <c r="H63" s="13">
        <v>71488222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35143178</v>
      </c>
      <c r="AE63" s="29">
        <f t="shared" si="2"/>
        <v>36345044</v>
      </c>
      <c r="AF63" s="29">
        <f t="shared" si="2"/>
        <v>71488222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245</v>
      </c>
      <c r="C64" s="13">
        <v>427767287</v>
      </c>
      <c r="D64" s="13">
        <v>509458004</v>
      </c>
      <c r="E64" s="13">
        <v>937225291</v>
      </c>
      <c r="F64" s="13">
        <v>263037811</v>
      </c>
      <c r="G64" s="13">
        <v>509458004</v>
      </c>
      <c r="H64" s="13">
        <v>772495815</v>
      </c>
      <c r="I64" s="13">
        <v>164729476</v>
      </c>
      <c r="J64" s="13">
        <v>0</v>
      </c>
      <c r="K64" s="13">
        <v>164729476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427767287</v>
      </c>
      <c r="AE64" s="29">
        <f t="shared" si="2"/>
        <v>509458004</v>
      </c>
      <c r="AF64" s="29">
        <f t="shared" si="2"/>
        <v>937225291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246</v>
      </c>
      <c r="B65" s="16"/>
      <c r="C65" s="17">
        <v>682081448</v>
      </c>
      <c r="D65" s="17">
        <v>723901559</v>
      </c>
      <c r="E65" s="17">
        <v>1405983007</v>
      </c>
      <c r="F65" s="17">
        <v>517351972</v>
      </c>
      <c r="G65" s="17">
        <v>723901559</v>
      </c>
      <c r="H65" s="17">
        <v>1241253531</v>
      </c>
      <c r="I65" s="17">
        <v>164729476</v>
      </c>
      <c r="J65" s="17">
        <v>0</v>
      </c>
      <c r="K65" s="17">
        <v>164729476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682081448</v>
      </c>
      <c r="AE65" s="29">
        <f t="shared" si="2"/>
        <v>723901559</v>
      </c>
      <c r="AF65" s="29">
        <f t="shared" si="2"/>
        <v>1405983007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261</v>
      </c>
      <c r="B66" s="2" t="s">
        <v>243</v>
      </c>
      <c r="C66" s="13">
        <v>408978</v>
      </c>
      <c r="D66" s="13">
        <v>516479</v>
      </c>
      <c r="E66" s="13">
        <v>925457</v>
      </c>
      <c r="F66" s="13">
        <v>408978</v>
      </c>
      <c r="G66" s="13">
        <v>516479</v>
      </c>
      <c r="H66" s="13">
        <v>925457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408978</v>
      </c>
      <c r="AE66" s="29">
        <f t="shared" si="2"/>
        <v>516479</v>
      </c>
      <c r="AF66" s="29">
        <f t="shared" si="2"/>
        <v>925457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244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245</v>
      </c>
      <c r="C68" s="13">
        <v>379251618</v>
      </c>
      <c r="D68" s="13">
        <v>846643735</v>
      </c>
      <c r="E68" s="13">
        <v>1225895353</v>
      </c>
      <c r="F68" s="13">
        <v>379251618</v>
      </c>
      <c r="G68" s="13">
        <v>846643735</v>
      </c>
      <c r="H68" s="13">
        <v>1225895353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379251618</v>
      </c>
      <c r="AE68" s="29">
        <f t="shared" si="2"/>
        <v>846643735</v>
      </c>
      <c r="AF68" s="29">
        <f t="shared" si="2"/>
        <v>1225895353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246</v>
      </c>
      <c r="B69" s="16"/>
      <c r="C69" s="17">
        <v>379660596</v>
      </c>
      <c r="D69" s="17">
        <v>847160214</v>
      </c>
      <c r="E69" s="17">
        <v>1226820810</v>
      </c>
      <c r="F69" s="17">
        <v>379660596</v>
      </c>
      <c r="G69" s="17">
        <v>847160214</v>
      </c>
      <c r="H69" s="17">
        <v>1226820810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379660596</v>
      </c>
      <c r="AE69" s="29">
        <f t="shared" si="2"/>
        <v>847160214</v>
      </c>
      <c r="AF69" s="29">
        <f t="shared" si="2"/>
        <v>1226820810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262</v>
      </c>
      <c r="B70" s="2" t="s">
        <v>243</v>
      </c>
      <c r="C70" s="13">
        <v>54824921</v>
      </c>
      <c r="D70" s="13">
        <v>3398987</v>
      </c>
      <c r="E70" s="13">
        <v>58223908</v>
      </c>
      <c r="F70" s="13">
        <v>54822464</v>
      </c>
      <c r="G70" s="13">
        <v>3364261</v>
      </c>
      <c r="H70" s="13">
        <v>58186725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2457</v>
      </c>
      <c r="S70" s="13">
        <v>34726</v>
      </c>
      <c r="T70" s="13">
        <v>37183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54824921</v>
      </c>
      <c r="AE70" s="29">
        <f t="shared" si="2"/>
        <v>3398987</v>
      </c>
      <c r="AF70" s="29">
        <f t="shared" si="2"/>
        <v>58223908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244</v>
      </c>
      <c r="C71" s="13">
        <v>5955693</v>
      </c>
      <c r="D71" s="13">
        <v>0</v>
      </c>
      <c r="E71" s="13">
        <v>5955693</v>
      </c>
      <c r="F71" s="13">
        <v>5955693</v>
      </c>
      <c r="G71" s="13">
        <v>0</v>
      </c>
      <c r="H71" s="13">
        <v>5955693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5955693</v>
      </c>
      <c r="AE71" s="29">
        <f t="shared" si="2"/>
        <v>0</v>
      </c>
      <c r="AF71" s="29">
        <f t="shared" si="2"/>
        <v>5955693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245</v>
      </c>
      <c r="C72" s="13">
        <v>120305830</v>
      </c>
      <c r="D72" s="13">
        <v>172957955</v>
      </c>
      <c r="E72" s="13">
        <v>293263785</v>
      </c>
      <c r="F72" s="13">
        <v>95408607</v>
      </c>
      <c r="G72" s="13">
        <v>172923239</v>
      </c>
      <c r="H72" s="13">
        <v>268331846</v>
      </c>
      <c r="I72" s="13">
        <v>9203712</v>
      </c>
      <c r="J72" s="13">
        <v>0</v>
      </c>
      <c r="K72" s="13">
        <v>9203712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15693511</v>
      </c>
      <c r="S72" s="13">
        <v>34716</v>
      </c>
      <c r="T72" s="13">
        <v>15728227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120305830</v>
      </c>
      <c r="AE72" s="29">
        <f t="shared" si="2"/>
        <v>172957955</v>
      </c>
      <c r="AF72" s="29">
        <f t="shared" si="2"/>
        <v>293263785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246</v>
      </c>
      <c r="B73" s="16"/>
      <c r="C73" s="17">
        <v>181086444</v>
      </c>
      <c r="D73" s="17">
        <v>176356942</v>
      </c>
      <c r="E73" s="17">
        <v>357443386</v>
      </c>
      <c r="F73" s="17">
        <v>156186765</v>
      </c>
      <c r="G73" s="17">
        <v>176287500</v>
      </c>
      <c r="H73" s="17">
        <v>332474265</v>
      </c>
      <c r="I73" s="17">
        <v>9203712</v>
      </c>
      <c r="J73" s="17">
        <v>0</v>
      </c>
      <c r="K73" s="17">
        <v>9203712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15695968</v>
      </c>
      <c r="S73" s="17">
        <v>69442</v>
      </c>
      <c r="T73" s="17">
        <v>15765410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181086445</v>
      </c>
      <c r="AE73" s="29">
        <f t="shared" si="2"/>
        <v>176356942</v>
      </c>
      <c r="AF73" s="29">
        <f t="shared" si="2"/>
        <v>357443387</v>
      </c>
      <c r="AG73" s="29">
        <f t="shared" si="3"/>
        <v>-1</v>
      </c>
      <c r="AH73" s="29">
        <f t="shared" si="3"/>
        <v>0</v>
      </c>
      <c r="AI73" s="29">
        <f t="shared" si="3"/>
        <v>-1</v>
      </c>
    </row>
    <row r="74" spans="1:35" s="14" customFormat="1" ht="19.350000000000001" customHeight="1">
      <c r="A74" s="34" t="s">
        <v>263</v>
      </c>
      <c r="B74" s="2" t="s">
        <v>243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244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245</v>
      </c>
      <c r="C76" s="13">
        <v>2044909</v>
      </c>
      <c r="D76" s="13">
        <v>14283406</v>
      </c>
      <c r="E76" s="13">
        <v>16328315</v>
      </c>
      <c r="F76" s="13">
        <v>2044909</v>
      </c>
      <c r="G76" s="13">
        <v>14283406</v>
      </c>
      <c r="H76" s="13">
        <v>16328315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2044909</v>
      </c>
      <c r="AE76" s="29">
        <f t="shared" si="2"/>
        <v>14283406</v>
      </c>
      <c r="AF76" s="29">
        <f t="shared" si="2"/>
        <v>16328315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246</v>
      </c>
      <c r="B77" s="16"/>
      <c r="C77" s="17">
        <v>2044909</v>
      </c>
      <c r="D77" s="17">
        <v>14283406</v>
      </c>
      <c r="E77" s="17">
        <v>16328315</v>
      </c>
      <c r="F77" s="17">
        <v>2044909</v>
      </c>
      <c r="G77" s="17">
        <v>14283406</v>
      </c>
      <c r="H77" s="17">
        <v>16328315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2044909</v>
      </c>
      <c r="AE77" s="29">
        <f t="shared" si="2"/>
        <v>14283406</v>
      </c>
      <c r="AF77" s="29">
        <f t="shared" si="2"/>
        <v>16328315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264</v>
      </c>
      <c r="B78" s="2" t="s">
        <v>243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244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0</v>
      </c>
      <c r="AF79" s="29">
        <f t="shared" si="2"/>
        <v>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245</v>
      </c>
      <c r="C80" s="13">
        <v>15577141</v>
      </c>
      <c r="D80" s="13">
        <v>22089724</v>
      </c>
      <c r="E80" s="13">
        <v>37666865</v>
      </c>
      <c r="F80" s="13">
        <v>12579936</v>
      </c>
      <c r="G80" s="13">
        <v>22089724</v>
      </c>
      <c r="H80" s="13">
        <v>34669660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2997205</v>
      </c>
      <c r="P80" s="13">
        <v>0</v>
      </c>
      <c r="Q80" s="13">
        <v>2997205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15577141</v>
      </c>
      <c r="AE80" s="29">
        <f t="shared" si="2"/>
        <v>22089724</v>
      </c>
      <c r="AF80" s="29">
        <f t="shared" si="2"/>
        <v>37666865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246</v>
      </c>
      <c r="B81" s="16"/>
      <c r="C81" s="17">
        <v>15577141</v>
      </c>
      <c r="D81" s="17">
        <v>22089724</v>
      </c>
      <c r="E81" s="17">
        <v>37666865</v>
      </c>
      <c r="F81" s="17">
        <v>12579936</v>
      </c>
      <c r="G81" s="17">
        <v>22089724</v>
      </c>
      <c r="H81" s="17">
        <v>34669660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2997205</v>
      </c>
      <c r="P81" s="17">
        <v>0</v>
      </c>
      <c r="Q81" s="17">
        <v>2997205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15577141</v>
      </c>
      <c r="AE81" s="29">
        <f t="shared" si="2"/>
        <v>22089724</v>
      </c>
      <c r="AF81" s="29">
        <f t="shared" si="2"/>
        <v>37666865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265</v>
      </c>
      <c r="B82" s="2" t="s">
        <v>243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244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245</v>
      </c>
      <c r="C84" s="13">
        <v>11637626</v>
      </c>
      <c r="D84" s="13">
        <v>85999534</v>
      </c>
      <c r="E84" s="13">
        <v>97637160</v>
      </c>
      <c r="F84" s="13">
        <v>11637626</v>
      </c>
      <c r="G84" s="13">
        <v>85999534</v>
      </c>
      <c r="H84" s="13">
        <v>97637160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11637626</v>
      </c>
      <c r="AE84" s="29">
        <f t="shared" si="2"/>
        <v>85999534</v>
      </c>
      <c r="AF84" s="29">
        <f t="shared" si="2"/>
        <v>97637160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246</v>
      </c>
      <c r="B85" s="16"/>
      <c r="C85" s="17">
        <v>11637626</v>
      </c>
      <c r="D85" s="17">
        <v>85999534</v>
      </c>
      <c r="E85" s="17">
        <v>97637160</v>
      </c>
      <c r="F85" s="17">
        <v>11637626</v>
      </c>
      <c r="G85" s="17">
        <v>85999534</v>
      </c>
      <c r="H85" s="17">
        <v>97637160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11637626</v>
      </c>
      <c r="AE85" s="29">
        <f t="shared" si="2"/>
        <v>85999534</v>
      </c>
      <c r="AF85" s="29">
        <f t="shared" si="2"/>
        <v>97637160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266</v>
      </c>
      <c r="B86" s="2" t="s">
        <v>243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244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245</v>
      </c>
      <c r="C88" s="13">
        <v>15528887</v>
      </c>
      <c r="D88" s="13">
        <v>22472928</v>
      </c>
      <c r="E88" s="13">
        <v>38001815</v>
      </c>
      <c r="F88" s="13">
        <v>15528887</v>
      </c>
      <c r="G88" s="13">
        <v>22472928</v>
      </c>
      <c r="H88" s="13">
        <v>38001815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15528887</v>
      </c>
      <c r="AE88" s="29">
        <f t="shared" si="4"/>
        <v>22472928</v>
      </c>
      <c r="AF88" s="29">
        <f t="shared" si="4"/>
        <v>38001815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246</v>
      </c>
      <c r="B89" s="16"/>
      <c r="C89" s="17">
        <v>15528887</v>
      </c>
      <c r="D89" s="17">
        <v>22472928</v>
      </c>
      <c r="E89" s="17">
        <v>38001815</v>
      </c>
      <c r="F89" s="17">
        <v>15528887</v>
      </c>
      <c r="G89" s="17">
        <v>22472928</v>
      </c>
      <c r="H89" s="17">
        <v>38001815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15528887</v>
      </c>
      <c r="AE89" s="29">
        <f t="shared" si="4"/>
        <v>22472928</v>
      </c>
      <c r="AF89" s="29">
        <f t="shared" si="4"/>
        <v>38001815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267</v>
      </c>
      <c r="B90" s="2" t="s">
        <v>243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244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245</v>
      </c>
      <c r="C92" s="13">
        <v>53572339</v>
      </c>
      <c r="D92" s="13">
        <v>33593987</v>
      </c>
      <c r="E92" s="13">
        <v>87166326</v>
      </c>
      <c r="F92" s="13">
        <v>28027399</v>
      </c>
      <c r="G92" s="13">
        <v>33593987</v>
      </c>
      <c r="H92" s="13">
        <v>61621386</v>
      </c>
      <c r="I92" s="13">
        <v>0</v>
      </c>
      <c r="J92" s="13">
        <v>0</v>
      </c>
      <c r="K92" s="13">
        <v>0</v>
      </c>
      <c r="L92" s="13">
        <v>25544940</v>
      </c>
      <c r="M92" s="13">
        <v>0</v>
      </c>
      <c r="N92" s="13">
        <v>25544940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53572339</v>
      </c>
      <c r="AE92" s="29">
        <f t="shared" si="4"/>
        <v>33593987</v>
      </c>
      <c r="AF92" s="29">
        <f t="shared" si="4"/>
        <v>87166326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246</v>
      </c>
      <c r="B93" s="16"/>
      <c r="C93" s="17">
        <v>53572339</v>
      </c>
      <c r="D93" s="17">
        <v>33593987</v>
      </c>
      <c r="E93" s="17">
        <v>87166326</v>
      </c>
      <c r="F93" s="17">
        <v>28027399</v>
      </c>
      <c r="G93" s="17">
        <v>33593987</v>
      </c>
      <c r="H93" s="17">
        <v>61621386</v>
      </c>
      <c r="I93" s="17">
        <v>0</v>
      </c>
      <c r="J93" s="17">
        <v>0</v>
      </c>
      <c r="K93" s="17">
        <v>0</v>
      </c>
      <c r="L93" s="17">
        <v>25544940</v>
      </c>
      <c r="M93" s="17">
        <v>0</v>
      </c>
      <c r="N93" s="17">
        <v>25544940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53572339</v>
      </c>
      <c r="AE93" s="29">
        <f t="shared" si="4"/>
        <v>33593987</v>
      </c>
      <c r="AF93" s="29">
        <f t="shared" si="4"/>
        <v>87166326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268</v>
      </c>
      <c r="B94" s="2" t="s">
        <v>243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244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245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246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269</v>
      </c>
      <c r="B98" s="2" t="s">
        <v>243</v>
      </c>
      <c r="C98" s="13">
        <v>10819579</v>
      </c>
      <c r="D98" s="13">
        <v>0</v>
      </c>
      <c r="E98" s="13">
        <v>10819579</v>
      </c>
      <c r="F98" s="13">
        <v>10819579</v>
      </c>
      <c r="G98" s="13">
        <v>0</v>
      </c>
      <c r="H98" s="13">
        <v>10819579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10819579</v>
      </c>
      <c r="AE98" s="29">
        <f t="shared" si="4"/>
        <v>0</v>
      </c>
      <c r="AF98" s="29">
        <f t="shared" si="4"/>
        <v>10819579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270</v>
      </c>
      <c r="B99" s="1" t="s">
        <v>244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0</v>
      </c>
      <c r="AF99" s="29">
        <f t="shared" si="4"/>
        <v>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245</v>
      </c>
      <c r="C100" s="13">
        <v>183217141</v>
      </c>
      <c r="D100" s="13">
        <v>40350740</v>
      </c>
      <c r="E100" s="13">
        <v>223567882</v>
      </c>
      <c r="F100" s="13">
        <v>173799128</v>
      </c>
      <c r="G100" s="13">
        <v>38644715</v>
      </c>
      <c r="H100" s="13">
        <v>212443842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9418014</v>
      </c>
      <c r="V100" s="13">
        <v>1706026</v>
      </c>
      <c r="W100" s="13">
        <v>11124039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183217142</v>
      </c>
      <c r="AE100" s="29">
        <f t="shared" si="4"/>
        <v>40350741</v>
      </c>
      <c r="AF100" s="29">
        <f t="shared" si="4"/>
        <v>223567881</v>
      </c>
      <c r="AG100" s="29">
        <f t="shared" si="3"/>
        <v>-1</v>
      </c>
      <c r="AH100" s="29">
        <f t="shared" si="3"/>
        <v>-1</v>
      </c>
      <c r="AI100" s="29">
        <f t="shared" si="3"/>
        <v>1</v>
      </c>
    </row>
    <row r="101" spans="1:35" ht="19.350000000000001" customHeight="1" thickBot="1">
      <c r="A101" s="15" t="s">
        <v>246</v>
      </c>
      <c r="B101" s="16"/>
      <c r="C101" s="17">
        <v>194036720</v>
      </c>
      <c r="D101" s="17">
        <v>40350740</v>
      </c>
      <c r="E101" s="17">
        <v>234387460</v>
      </c>
      <c r="F101" s="17">
        <v>184618707</v>
      </c>
      <c r="G101" s="17">
        <v>38644715</v>
      </c>
      <c r="H101" s="17">
        <v>223263421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9418014</v>
      </c>
      <c r="V101" s="17">
        <v>1706026</v>
      </c>
      <c r="W101" s="17">
        <v>11124039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194036721</v>
      </c>
      <c r="AE101" s="29">
        <f t="shared" si="4"/>
        <v>40350741</v>
      </c>
      <c r="AF101" s="29">
        <f t="shared" si="4"/>
        <v>234387460</v>
      </c>
      <c r="AG101" s="29">
        <f t="shared" si="3"/>
        <v>-1</v>
      </c>
      <c r="AH101" s="29">
        <f t="shared" si="3"/>
        <v>-1</v>
      </c>
      <c r="AI101" s="29">
        <f t="shared" si="3"/>
        <v>0</v>
      </c>
    </row>
    <row r="102" spans="1:35" s="14" customFormat="1" ht="19.350000000000001" customHeight="1">
      <c r="A102" s="34" t="s">
        <v>271</v>
      </c>
      <c r="B102" s="2" t="s">
        <v>243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244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0</v>
      </c>
      <c r="AF103" s="29">
        <f t="shared" si="4"/>
        <v>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246</v>
      </c>
      <c r="B105" s="16"/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0</v>
      </c>
      <c r="AF105" s="29">
        <f t="shared" si="4"/>
        <v>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272</v>
      </c>
      <c r="B106" s="2" t="s">
        <v>243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244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245</v>
      </c>
      <c r="C108" s="13">
        <v>19974024</v>
      </c>
      <c r="D108" s="13">
        <v>31896876</v>
      </c>
      <c r="E108" s="13">
        <v>51870900</v>
      </c>
      <c r="F108" s="13">
        <v>4273171</v>
      </c>
      <c r="G108" s="13">
        <v>31896876</v>
      </c>
      <c r="H108" s="13">
        <v>36170047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15700853</v>
      </c>
      <c r="V108" s="13">
        <v>0</v>
      </c>
      <c r="W108" s="13">
        <v>15700853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19974024</v>
      </c>
      <c r="AE108" s="29">
        <f t="shared" si="4"/>
        <v>31896876</v>
      </c>
      <c r="AF108" s="29">
        <f t="shared" si="4"/>
        <v>51870900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246</v>
      </c>
      <c r="B109" s="16"/>
      <c r="C109" s="17">
        <v>19974024</v>
      </c>
      <c r="D109" s="17">
        <v>31896876</v>
      </c>
      <c r="E109" s="17">
        <v>51870900</v>
      </c>
      <c r="F109" s="17">
        <v>4273171</v>
      </c>
      <c r="G109" s="17">
        <v>31896876</v>
      </c>
      <c r="H109" s="17">
        <v>36170047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15700853</v>
      </c>
      <c r="V109" s="17">
        <v>0</v>
      </c>
      <c r="W109" s="17">
        <v>15700853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19974024</v>
      </c>
      <c r="AE109" s="29">
        <f t="shared" si="4"/>
        <v>31896876</v>
      </c>
      <c r="AF109" s="29">
        <f t="shared" si="4"/>
        <v>51870900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273</v>
      </c>
      <c r="B110" s="2" t="s">
        <v>243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244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245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246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274</v>
      </c>
      <c r="B114" s="2" t="s">
        <v>243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244</v>
      </c>
      <c r="C115" s="13">
        <v>24292720</v>
      </c>
      <c r="D115" s="13">
        <v>16620800</v>
      </c>
      <c r="E115" s="13">
        <v>40913520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24292720</v>
      </c>
      <c r="V115" s="13">
        <v>16620800</v>
      </c>
      <c r="W115" s="13">
        <v>40913520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24292720</v>
      </c>
      <c r="AE115" s="29">
        <f t="shared" si="4"/>
        <v>16620800</v>
      </c>
      <c r="AF115" s="29">
        <f t="shared" si="4"/>
        <v>40913520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245</v>
      </c>
      <c r="C116" s="13">
        <v>19731050</v>
      </c>
      <c r="D116" s="13">
        <v>31395935</v>
      </c>
      <c r="E116" s="13">
        <v>51126985</v>
      </c>
      <c r="F116" s="13">
        <v>19731050</v>
      </c>
      <c r="G116" s="13">
        <v>31395935</v>
      </c>
      <c r="H116" s="13">
        <v>51126985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19731050</v>
      </c>
      <c r="AE116" s="29">
        <f t="shared" si="4"/>
        <v>31395935</v>
      </c>
      <c r="AF116" s="29">
        <f t="shared" si="4"/>
        <v>51126985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246</v>
      </c>
      <c r="B117" s="16"/>
      <c r="C117" s="17">
        <v>44023770</v>
      </c>
      <c r="D117" s="17">
        <v>48016735</v>
      </c>
      <c r="E117" s="17">
        <v>92040505</v>
      </c>
      <c r="F117" s="17">
        <v>19731050</v>
      </c>
      <c r="G117" s="17">
        <v>31395935</v>
      </c>
      <c r="H117" s="17">
        <v>51126985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24292720</v>
      </c>
      <c r="V117" s="17">
        <v>16620800</v>
      </c>
      <c r="W117" s="17">
        <v>40913520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44023770</v>
      </c>
      <c r="AE117" s="29">
        <f t="shared" si="4"/>
        <v>48016735</v>
      </c>
      <c r="AF117" s="29">
        <f t="shared" si="4"/>
        <v>92040505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275</v>
      </c>
      <c r="B118" s="2" t="s">
        <v>243</v>
      </c>
      <c r="C118" s="13">
        <v>2107840</v>
      </c>
      <c r="D118" s="13">
        <v>0</v>
      </c>
      <c r="E118" s="13">
        <v>2107840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2107840</v>
      </c>
      <c r="V118" s="13">
        <v>0</v>
      </c>
      <c r="W118" s="13">
        <v>2107840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2107840</v>
      </c>
      <c r="AE118" s="29">
        <f t="shared" si="4"/>
        <v>0</v>
      </c>
      <c r="AF118" s="29">
        <f t="shared" si="4"/>
        <v>2107840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244</v>
      </c>
      <c r="C119" s="13">
        <v>142284565</v>
      </c>
      <c r="D119" s="13">
        <v>0</v>
      </c>
      <c r="E119" s="13">
        <v>142284565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142284565</v>
      </c>
      <c r="V119" s="13">
        <v>0</v>
      </c>
      <c r="W119" s="13">
        <v>142284565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142284565</v>
      </c>
      <c r="AE119" s="29">
        <f t="shared" si="4"/>
        <v>0</v>
      </c>
      <c r="AF119" s="29">
        <f t="shared" si="4"/>
        <v>142284565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245</v>
      </c>
      <c r="C120" s="13">
        <v>74699679</v>
      </c>
      <c r="D120" s="13">
        <v>3004347</v>
      </c>
      <c r="E120" s="13">
        <v>77704026</v>
      </c>
      <c r="F120" s="13">
        <v>604319</v>
      </c>
      <c r="G120" s="13">
        <v>3004347</v>
      </c>
      <c r="H120" s="13">
        <v>3608666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74095360</v>
      </c>
      <c r="V120" s="13">
        <v>0</v>
      </c>
      <c r="W120" s="13">
        <v>74095360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74699679</v>
      </c>
      <c r="AE120" s="29">
        <f t="shared" si="4"/>
        <v>3004347</v>
      </c>
      <c r="AF120" s="29">
        <f t="shared" si="4"/>
        <v>77704026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246</v>
      </c>
      <c r="B121" s="16"/>
      <c r="C121" s="17">
        <v>219092084</v>
      </c>
      <c r="D121" s="17">
        <v>3004347</v>
      </c>
      <c r="E121" s="17">
        <v>222096431</v>
      </c>
      <c r="F121" s="17">
        <v>604319</v>
      </c>
      <c r="G121" s="17">
        <v>3004347</v>
      </c>
      <c r="H121" s="17">
        <v>3608666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218487765</v>
      </c>
      <c r="V121" s="17">
        <v>0</v>
      </c>
      <c r="W121" s="17">
        <v>218487765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219092084</v>
      </c>
      <c r="AE121" s="29">
        <f t="shared" si="4"/>
        <v>3004347</v>
      </c>
      <c r="AF121" s="29">
        <f t="shared" si="4"/>
        <v>222096431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276</v>
      </c>
      <c r="B122" s="20"/>
      <c r="C122" s="21">
        <v>75798736730</v>
      </c>
      <c r="D122" s="21">
        <v>52250135929</v>
      </c>
      <c r="E122" s="28">
        <v>128048872658</v>
      </c>
      <c r="F122" s="21">
        <v>31880317529</v>
      </c>
      <c r="G122" s="21">
        <v>24994283324</v>
      </c>
      <c r="H122" s="21">
        <v>56874600852</v>
      </c>
      <c r="I122" s="21">
        <v>34150767106</v>
      </c>
      <c r="J122" s="21">
        <v>21278235018</v>
      </c>
      <c r="K122" s="21">
        <v>55429002123</v>
      </c>
      <c r="L122" s="21">
        <v>72579640</v>
      </c>
      <c r="M122" s="21">
        <v>43211753</v>
      </c>
      <c r="N122" s="21">
        <v>115791394</v>
      </c>
      <c r="O122" s="21">
        <v>590081079</v>
      </c>
      <c r="P122" s="21">
        <v>778275405</v>
      </c>
      <c r="Q122" s="21">
        <v>1368356485</v>
      </c>
      <c r="R122" s="21">
        <v>16761986</v>
      </c>
      <c r="S122" s="21">
        <v>69610</v>
      </c>
      <c r="T122" s="21">
        <v>16831596</v>
      </c>
      <c r="U122" s="21">
        <v>6427033682</v>
      </c>
      <c r="V122" s="21">
        <v>1703073792</v>
      </c>
      <c r="W122" s="21">
        <v>8130107474</v>
      </c>
      <c r="X122" s="21">
        <v>733525323</v>
      </c>
      <c r="Y122" s="21">
        <v>198380449</v>
      </c>
      <c r="Z122" s="21">
        <v>931905772</v>
      </c>
      <c r="AA122" s="21">
        <v>1927670384</v>
      </c>
      <c r="AB122" s="21">
        <v>3254606578</v>
      </c>
      <c r="AC122" s="21">
        <v>5182276962</v>
      </c>
      <c r="AD122" s="29">
        <f t="shared" si="4"/>
        <v>75798736729</v>
      </c>
      <c r="AE122" s="29">
        <f t="shared" si="4"/>
        <v>52250135929</v>
      </c>
      <c r="AF122" s="29">
        <f t="shared" si="4"/>
        <v>128048872658</v>
      </c>
      <c r="AG122" s="29">
        <f t="shared" si="3"/>
        <v>1</v>
      </c>
      <c r="AH122" s="29">
        <f t="shared" si="3"/>
        <v>0</v>
      </c>
      <c r="AI122" s="29">
        <f t="shared" si="3"/>
        <v>0</v>
      </c>
    </row>
    <row r="123" spans="1:35" s="14" customFormat="1" ht="19.350000000000001" customHeight="1">
      <c r="A123" s="48" t="s">
        <v>246</v>
      </c>
      <c r="B123" s="22" t="s">
        <v>243</v>
      </c>
      <c r="C123" s="23">
        <v>10261145956</v>
      </c>
      <c r="D123" s="23">
        <v>8829672599</v>
      </c>
      <c r="E123" s="23">
        <v>19090818555</v>
      </c>
      <c r="F123" s="23">
        <v>7242443259</v>
      </c>
      <c r="G123" s="23">
        <v>6398375399</v>
      </c>
      <c r="H123" s="23">
        <v>13640818658</v>
      </c>
      <c r="I123" s="23">
        <v>1080397004</v>
      </c>
      <c r="J123" s="23">
        <v>953211255</v>
      </c>
      <c r="K123" s="23">
        <v>2033608259</v>
      </c>
      <c r="L123" s="23">
        <v>45994974</v>
      </c>
      <c r="M123" s="23">
        <v>42095483</v>
      </c>
      <c r="N123" s="23">
        <v>88090458</v>
      </c>
      <c r="O123" s="23">
        <v>362966851</v>
      </c>
      <c r="P123" s="23">
        <v>287312665</v>
      </c>
      <c r="Q123" s="23">
        <v>650279516</v>
      </c>
      <c r="R123" s="23">
        <v>1068475</v>
      </c>
      <c r="S123" s="23">
        <v>34726</v>
      </c>
      <c r="T123" s="23">
        <v>1103201</v>
      </c>
      <c r="U123" s="23">
        <v>264931843</v>
      </c>
      <c r="V123" s="23">
        <v>137562634</v>
      </c>
      <c r="W123" s="23">
        <v>402494478</v>
      </c>
      <c r="X123" s="23">
        <v>15672400</v>
      </c>
      <c r="Y123" s="23">
        <v>0</v>
      </c>
      <c r="Z123" s="23">
        <v>15672400</v>
      </c>
      <c r="AA123" s="23">
        <v>1247671149</v>
      </c>
      <c r="AB123" s="23">
        <v>1011080436</v>
      </c>
      <c r="AC123" s="23">
        <v>2258751585</v>
      </c>
      <c r="AD123" s="29">
        <f t="shared" si="4"/>
        <v>10261145955</v>
      </c>
      <c r="AE123" s="29">
        <f t="shared" si="4"/>
        <v>8829672598</v>
      </c>
      <c r="AF123" s="29">
        <f t="shared" si="4"/>
        <v>19090818555</v>
      </c>
      <c r="AG123" s="29">
        <f t="shared" si="3"/>
        <v>1</v>
      </c>
      <c r="AH123" s="29">
        <f t="shared" si="3"/>
        <v>1</v>
      </c>
      <c r="AI123" s="29">
        <f t="shared" si="3"/>
        <v>0</v>
      </c>
    </row>
    <row r="124" spans="1:35" s="14" customFormat="1" ht="19.350000000000001" customHeight="1">
      <c r="A124" s="49"/>
      <c r="B124" s="24" t="s">
        <v>244</v>
      </c>
      <c r="C124" s="23">
        <v>18086063961</v>
      </c>
      <c r="D124" s="23">
        <v>18236475126</v>
      </c>
      <c r="E124" s="23">
        <v>36322539086</v>
      </c>
      <c r="F124" s="23">
        <v>3640762169</v>
      </c>
      <c r="G124" s="23">
        <v>3343056408</v>
      </c>
      <c r="H124" s="23">
        <v>6983818577</v>
      </c>
      <c r="I124" s="23">
        <v>11942903307</v>
      </c>
      <c r="J124" s="23">
        <v>12045036081</v>
      </c>
      <c r="K124" s="23">
        <v>23987939388</v>
      </c>
      <c r="L124" s="23">
        <v>0</v>
      </c>
      <c r="M124" s="23">
        <v>0</v>
      </c>
      <c r="N124" s="23">
        <v>0</v>
      </c>
      <c r="O124" s="23">
        <v>88729737</v>
      </c>
      <c r="P124" s="23">
        <v>108502486</v>
      </c>
      <c r="Q124" s="23">
        <v>197232223</v>
      </c>
      <c r="R124" s="23">
        <v>0</v>
      </c>
      <c r="S124" s="23">
        <v>0</v>
      </c>
      <c r="T124" s="23">
        <v>0</v>
      </c>
      <c r="U124" s="23">
        <v>1016272370</v>
      </c>
      <c r="V124" s="23">
        <v>297973560</v>
      </c>
      <c r="W124" s="23">
        <v>1314245931</v>
      </c>
      <c r="X124" s="23">
        <v>717852923</v>
      </c>
      <c r="Y124" s="23">
        <v>198380449</v>
      </c>
      <c r="Z124" s="23">
        <v>916233372</v>
      </c>
      <c r="AA124" s="23">
        <v>679543454</v>
      </c>
      <c r="AB124" s="23">
        <v>2243526142</v>
      </c>
      <c r="AC124" s="23">
        <v>2923069596</v>
      </c>
      <c r="AD124" s="29">
        <f t="shared" si="4"/>
        <v>18086063960</v>
      </c>
      <c r="AE124" s="29">
        <f t="shared" si="4"/>
        <v>18236475126</v>
      </c>
      <c r="AF124" s="29">
        <f t="shared" si="4"/>
        <v>36322539087</v>
      </c>
      <c r="AG124" s="29">
        <f t="shared" si="3"/>
        <v>1</v>
      </c>
      <c r="AH124" s="29">
        <f t="shared" si="3"/>
        <v>0</v>
      </c>
      <c r="AI124" s="29">
        <f t="shared" si="3"/>
        <v>-1</v>
      </c>
    </row>
    <row r="125" spans="1:35" s="14" customFormat="1" ht="19.350000000000001" customHeight="1" thickBot="1">
      <c r="A125" s="50"/>
      <c r="B125" s="25" t="s">
        <v>245</v>
      </c>
      <c r="C125" s="23">
        <v>47451526813</v>
      </c>
      <c r="D125" s="23">
        <v>25183988204</v>
      </c>
      <c r="E125" s="23">
        <v>72635515017</v>
      </c>
      <c r="F125" s="23">
        <v>20997112101</v>
      </c>
      <c r="G125" s="23">
        <v>15252851517</v>
      </c>
      <c r="H125" s="23">
        <v>36249963618</v>
      </c>
      <c r="I125" s="23">
        <v>21127466794</v>
      </c>
      <c r="J125" s="23">
        <v>8279987682</v>
      </c>
      <c r="K125" s="23">
        <v>29407454476</v>
      </c>
      <c r="L125" s="23">
        <v>26584666</v>
      </c>
      <c r="M125" s="23">
        <v>1116270</v>
      </c>
      <c r="N125" s="23">
        <v>27700936</v>
      </c>
      <c r="O125" s="23">
        <v>138384491</v>
      </c>
      <c r="P125" s="23">
        <v>382460254</v>
      </c>
      <c r="Q125" s="23">
        <v>520844746</v>
      </c>
      <c r="R125" s="23">
        <v>15693511</v>
      </c>
      <c r="S125" s="23">
        <v>34884</v>
      </c>
      <c r="T125" s="23">
        <v>15728395</v>
      </c>
      <c r="U125" s="23">
        <v>5145829468</v>
      </c>
      <c r="V125" s="23">
        <v>1267537597</v>
      </c>
      <c r="W125" s="23">
        <v>6413367066</v>
      </c>
      <c r="X125" s="23">
        <v>0</v>
      </c>
      <c r="Y125" s="23">
        <v>0</v>
      </c>
      <c r="Z125" s="23">
        <v>0</v>
      </c>
      <c r="AA125" s="23">
        <v>455781</v>
      </c>
      <c r="AB125" s="23">
        <v>0</v>
      </c>
      <c r="AC125" s="23">
        <v>455781</v>
      </c>
      <c r="AD125" s="29">
        <f t="shared" si="4"/>
        <v>47451526812</v>
      </c>
      <c r="AE125" s="29">
        <f t="shared" si="4"/>
        <v>25183988204</v>
      </c>
      <c r="AF125" s="29">
        <f t="shared" si="4"/>
        <v>72635515018</v>
      </c>
      <c r="AG125" s="29">
        <f t="shared" si="3"/>
        <v>1</v>
      </c>
      <c r="AH125" s="29">
        <f t="shared" si="3"/>
        <v>0</v>
      </c>
      <c r="AI125" s="29">
        <f t="shared" si="3"/>
        <v>-1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24" customHeight="1">
      <c r="A128" s="51" t="s">
        <v>277</v>
      </c>
      <c r="B128" s="27" t="s">
        <v>243</v>
      </c>
      <c r="C128" s="13">
        <v>1095865</v>
      </c>
    </row>
    <row r="129" spans="1:29" s="14" customFormat="1">
      <c r="A129" s="52"/>
      <c r="B129" s="27" t="s">
        <v>278</v>
      </c>
      <c r="C129" s="13">
        <v>4130</v>
      </c>
    </row>
    <row r="130" spans="1:29" s="14" customFormat="1">
      <c r="A130" s="52"/>
      <c r="B130" s="27" t="s">
        <v>245</v>
      </c>
      <c r="C130" s="13">
        <v>3025</v>
      </c>
    </row>
    <row r="131" spans="1:29" s="14" customFormat="1">
      <c r="A131" s="52"/>
      <c r="B131" s="27" t="s">
        <v>279</v>
      </c>
      <c r="C131" s="13">
        <v>1103020</v>
      </c>
    </row>
    <row r="132" spans="1:2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</sheetData>
  <mergeCells count="46">
    <mergeCell ref="A118:A120"/>
    <mergeCell ref="A123:A125"/>
    <mergeCell ref="A128:A131"/>
    <mergeCell ref="A102:A104"/>
    <mergeCell ref="A106:A108"/>
    <mergeCell ref="A110:A112"/>
    <mergeCell ref="A114:A116"/>
    <mergeCell ref="A94:A96"/>
    <mergeCell ref="A98:A100"/>
    <mergeCell ref="A1:AC1"/>
    <mergeCell ref="A2:AC2"/>
    <mergeCell ref="A3:A5"/>
    <mergeCell ref="B3:B5"/>
    <mergeCell ref="AA3:AC4"/>
    <mergeCell ref="F4:H4"/>
    <mergeCell ref="I4:K4"/>
    <mergeCell ref="L4:N4"/>
    <mergeCell ref="A70:A72"/>
    <mergeCell ref="A74:A76"/>
    <mergeCell ref="A78:A80"/>
    <mergeCell ref="A82:A84"/>
    <mergeCell ref="A86:A88"/>
    <mergeCell ref="A90:A92"/>
    <mergeCell ref="A42:A44"/>
    <mergeCell ref="A14:A16"/>
    <mergeCell ref="A18:A20"/>
    <mergeCell ref="A22:A24"/>
    <mergeCell ref="A26:A28"/>
    <mergeCell ref="A30:A32"/>
    <mergeCell ref="A34:A36"/>
    <mergeCell ref="A38:A40"/>
    <mergeCell ref="A10:A12"/>
    <mergeCell ref="C3:E4"/>
    <mergeCell ref="X4:Z4"/>
    <mergeCell ref="A6:A8"/>
    <mergeCell ref="O4:Q4"/>
    <mergeCell ref="R4:T4"/>
    <mergeCell ref="U3:Z3"/>
    <mergeCell ref="U4:W4"/>
    <mergeCell ref="F3:T3"/>
    <mergeCell ref="A66:A68"/>
    <mergeCell ref="A58:A60"/>
    <mergeCell ref="A46:A48"/>
    <mergeCell ref="A54:A56"/>
    <mergeCell ref="A50:A52"/>
    <mergeCell ref="A62:A64"/>
  </mergeCells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40"/>
  <sheetViews>
    <sheetView workbookViewId="0">
      <selection activeCell="AD119" sqref="AD1:AI1048576"/>
    </sheetView>
  </sheetViews>
  <sheetFormatPr defaultColWidth="14.88671875" defaultRowHeight="16.2"/>
  <cols>
    <col min="1" max="1" width="14.88671875" style="8"/>
    <col min="2" max="2" width="17.44140625" style="3" customWidth="1"/>
    <col min="3" max="4" width="16" style="4" customWidth="1"/>
    <col min="5" max="5" width="17.33203125" style="4" customWidth="1"/>
    <col min="6" max="6" width="17.88671875" style="4" customWidth="1"/>
    <col min="7" max="7" width="17.44140625" style="4" customWidth="1"/>
    <col min="8" max="8" width="18" style="4" customWidth="1"/>
    <col min="9" max="9" width="17.109375" style="4" customWidth="1"/>
    <col min="10" max="10" width="16.33203125" style="4" customWidth="1"/>
    <col min="11" max="11" width="18" style="4" customWidth="1"/>
    <col min="12" max="29" width="14.88671875" style="4"/>
    <col min="30" max="30" width="17.44140625" style="12" customWidth="1"/>
    <col min="31" max="32" width="17.88671875" style="12" customWidth="1"/>
    <col min="33" max="16384" width="14.88671875" style="12"/>
  </cols>
  <sheetData>
    <row r="1" spans="1:38" ht="37.35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8" ht="26.1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8" ht="20.399999999999999" customHeight="1">
      <c r="A3" s="46" t="s">
        <v>0</v>
      </c>
      <c r="B3" s="46" t="s">
        <v>2</v>
      </c>
      <c r="C3" s="44" t="s">
        <v>283</v>
      </c>
      <c r="D3" s="45"/>
      <c r="E3" s="45"/>
      <c r="F3" s="43" t="s">
        <v>33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34</v>
      </c>
      <c r="V3" s="42"/>
      <c r="W3" s="42"/>
      <c r="X3" s="42"/>
      <c r="Y3" s="42"/>
      <c r="Z3" s="42"/>
      <c r="AA3" s="39" t="s">
        <v>5</v>
      </c>
      <c r="AB3" s="40"/>
      <c r="AC3" s="40"/>
    </row>
    <row r="4" spans="1:38" ht="19.95" customHeight="1">
      <c r="A4" s="47"/>
      <c r="B4" s="47" t="s">
        <v>2</v>
      </c>
      <c r="C4" s="45"/>
      <c r="D4" s="45"/>
      <c r="E4" s="45"/>
      <c r="F4" s="41" t="s">
        <v>3</v>
      </c>
      <c r="G4" s="41"/>
      <c r="H4" s="41"/>
      <c r="I4" s="39" t="s">
        <v>35</v>
      </c>
      <c r="J4" s="39"/>
      <c r="K4" s="39"/>
      <c r="L4" s="41" t="s">
        <v>7</v>
      </c>
      <c r="M4" s="41"/>
      <c r="N4" s="41"/>
      <c r="O4" s="39" t="s">
        <v>8</v>
      </c>
      <c r="P4" s="39"/>
      <c r="Q4" s="39"/>
      <c r="R4" s="41" t="s">
        <v>36</v>
      </c>
      <c r="S4" s="41"/>
      <c r="T4" s="41"/>
      <c r="U4" s="39" t="s">
        <v>4</v>
      </c>
      <c r="V4" s="39"/>
      <c r="W4" s="39"/>
      <c r="X4" s="38" t="s">
        <v>6</v>
      </c>
      <c r="Y4" s="38"/>
      <c r="Z4" s="38"/>
      <c r="AA4" s="40"/>
      <c r="AB4" s="40"/>
      <c r="AC4" s="40"/>
    </row>
    <row r="5" spans="1:38" ht="19.95" customHeight="1">
      <c r="A5" s="47"/>
      <c r="B5" s="47"/>
      <c r="C5" s="10" t="s">
        <v>10</v>
      </c>
      <c r="D5" s="11" t="s">
        <v>11</v>
      </c>
      <c r="E5" s="9" t="s">
        <v>12</v>
      </c>
      <c r="F5" s="10" t="s">
        <v>10</v>
      </c>
      <c r="G5" s="11" t="s">
        <v>11</v>
      </c>
      <c r="H5" s="9" t="s">
        <v>12</v>
      </c>
      <c r="I5" s="10" t="s">
        <v>10</v>
      </c>
      <c r="J5" s="11" t="s">
        <v>11</v>
      </c>
      <c r="K5" s="9" t="s">
        <v>12</v>
      </c>
      <c r="L5" s="10" t="s">
        <v>10</v>
      </c>
      <c r="M5" s="11" t="s">
        <v>11</v>
      </c>
      <c r="N5" s="9" t="s">
        <v>12</v>
      </c>
      <c r="O5" s="10" t="s">
        <v>10</v>
      </c>
      <c r="P5" s="11" t="s">
        <v>11</v>
      </c>
      <c r="Q5" s="9" t="s">
        <v>12</v>
      </c>
      <c r="R5" s="10" t="s">
        <v>10</v>
      </c>
      <c r="S5" s="11" t="s">
        <v>11</v>
      </c>
      <c r="T5" s="9" t="s">
        <v>12</v>
      </c>
      <c r="U5" s="10" t="s">
        <v>10</v>
      </c>
      <c r="V5" s="11" t="s">
        <v>11</v>
      </c>
      <c r="W5" s="9" t="s">
        <v>12</v>
      </c>
      <c r="X5" s="10" t="s">
        <v>10</v>
      </c>
      <c r="Y5" s="11" t="s">
        <v>11</v>
      </c>
      <c r="Z5" s="9" t="s">
        <v>12</v>
      </c>
      <c r="AA5" s="10" t="s">
        <v>10</v>
      </c>
      <c r="AB5" s="11" t="s">
        <v>11</v>
      </c>
      <c r="AC5" s="9" t="s">
        <v>12</v>
      </c>
    </row>
    <row r="6" spans="1:38" s="14" customFormat="1" ht="19.350000000000001" customHeight="1">
      <c r="A6" s="34" t="s">
        <v>13</v>
      </c>
      <c r="B6" s="2" t="s">
        <v>27</v>
      </c>
      <c r="C6" s="13">
        <v>6499222776</v>
      </c>
      <c r="D6" s="13">
        <v>4803862481</v>
      </c>
      <c r="E6" s="13">
        <v>11303085258</v>
      </c>
      <c r="F6" s="13">
        <v>3857600281</v>
      </c>
      <c r="G6" s="13">
        <v>2603398908</v>
      </c>
      <c r="H6" s="13">
        <v>6460999188</v>
      </c>
      <c r="I6" s="13">
        <v>2287820515</v>
      </c>
      <c r="J6" s="13">
        <v>2007504626</v>
      </c>
      <c r="K6" s="13">
        <v>4295325142</v>
      </c>
      <c r="L6" s="13">
        <v>0</v>
      </c>
      <c r="M6" s="13">
        <v>0</v>
      </c>
      <c r="N6" s="13">
        <v>0</v>
      </c>
      <c r="O6" s="13">
        <v>329091226</v>
      </c>
      <c r="P6" s="13">
        <v>169483042</v>
      </c>
      <c r="Q6" s="13">
        <v>498574268</v>
      </c>
      <c r="R6" s="13">
        <v>0</v>
      </c>
      <c r="S6" s="13">
        <v>0</v>
      </c>
      <c r="T6" s="13">
        <v>0</v>
      </c>
      <c r="U6" s="13">
        <v>24710754</v>
      </c>
      <c r="V6" s="13">
        <v>23475906</v>
      </c>
      <c r="W6" s="13">
        <v>48186660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29">
        <f t="shared" ref="AD6:AF21" si="0">F6+I6+L6+O6+R6+U6+X6+AA6</f>
        <v>6499222776</v>
      </c>
      <c r="AE6" s="29">
        <f t="shared" si="0"/>
        <v>4803862482</v>
      </c>
      <c r="AF6" s="29">
        <f t="shared" si="0"/>
        <v>11303085258</v>
      </c>
      <c r="AG6" s="29">
        <f>C6-AD6</f>
        <v>0</v>
      </c>
      <c r="AH6" s="29">
        <f>D6-AE6</f>
        <v>-1</v>
      </c>
      <c r="AI6" s="29">
        <f>E6-AF6</f>
        <v>0</v>
      </c>
    </row>
    <row r="7" spans="1:38" s="14" customFormat="1" ht="19.350000000000001" customHeight="1">
      <c r="A7" s="35"/>
      <c r="B7" s="1" t="s">
        <v>14</v>
      </c>
      <c r="C7" s="13">
        <v>14492574779</v>
      </c>
      <c r="D7" s="13">
        <v>13682005501</v>
      </c>
      <c r="E7" s="13">
        <v>28174580280</v>
      </c>
      <c r="F7" s="13">
        <v>2897461906</v>
      </c>
      <c r="G7" s="13">
        <v>2465259718</v>
      </c>
      <c r="H7" s="13">
        <v>5362721624</v>
      </c>
      <c r="I7" s="13">
        <v>11453800048</v>
      </c>
      <c r="J7" s="13">
        <v>11140863946</v>
      </c>
      <c r="K7" s="13">
        <v>22594663994</v>
      </c>
      <c r="L7" s="13">
        <v>0</v>
      </c>
      <c r="M7" s="13">
        <v>0</v>
      </c>
      <c r="N7" s="13">
        <v>0</v>
      </c>
      <c r="O7" s="13">
        <v>34094627</v>
      </c>
      <c r="P7" s="13">
        <v>29898651</v>
      </c>
      <c r="Q7" s="13">
        <v>63993278</v>
      </c>
      <c r="R7" s="13">
        <v>0</v>
      </c>
      <c r="S7" s="13">
        <v>0</v>
      </c>
      <c r="T7" s="13">
        <v>0</v>
      </c>
      <c r="U7" s="13">
        <v>64401193</v>
      </c>
      <c r="V7" s="13">
        <v>26686288</v>
      </c>
      <c r="W7" s="13">
        <v>91087481</v>
      </c>
      <c r="X7" s="13">
        <v>42817005</v>
      </c>
      <c r="Y7" s="13">
        <v>19296897</v>
      </c>
      <c r="Z7" s="13">
        <v>62113902</v>
      </c>
      <c r="AA7" s="13">
        <v>0</v>
      </c>
      <c r="AB7" s="13">
        <v>0</v>
      </c>
      <c r="AC7" s="13">
        <v>0</v>
      </c>
      <c r="AD7" s="29">
        <f t="shared" si="0"/>
        <v>14492574779</v>
      </c>
      <c r="AE7" s="29">
        <f t="shared" si="0"/>
        <v>13682005500</v>
      </c>
      <c r="AF7" s="29">
        <f t="shared" si="0"/>
        <v>28174580279</v>
      </c>
      <c r="AG7" s="29">
        <f t="shared" ref="AG7:AI70" si="1">C7-AD7</f>
        <v>0</v>
      </c>
      <c r="AH7" s="29">
        <f t="shared" si="1"/>
        <v>1</v>
      </c>
      <c r="AI7" s="29">
        <f t="shared" si="1"/>
        <v>1</v>
      </c>
    </row>
    <row r="8" spans="1:38" s="14" customFormat="1" ht="19.350000000000001" customHeight="1">
      <c r="A8" s="36"/>
      <c r="B8" s="1" t="s">
        <v>28</v>
      </c>
      <c r="C8" s="13">
        <v>36144673960</v>
      </c>
      <c r="D8" s="13">
        <v>21123974616</v>
      </c>
      <c r="E8" s="13">
        <v>57268648576</v>
      </c>
      <c r="F8" s="13">
        <v>19422615623</v>
      </c>
      <c r="G8" s="13">
        <v>12479433385</v>
      </c>
      <c r="H8" s="13">
        <v>31902049007</v>
      </c>
      <c r="I8" s="13">
        <v>16403718911</v>
      </c>
      <c r="J8" s="13">
        <v>8548175330</v>
      </c>
      <c r="K8" s="13">
        <v>24951894241</v>
      </c>
      <c r="L8" s="13">
        <v>0</v>
      </c>
      <c r="M8" s="13">
        <v>0</v>
      </c>
      <c r="N8" s="13">
        <v>0</v>
      </c>
      <c r="O8" s="13">
        <v>219125544</v>
      </c>
      <c r="P8" s="13">
        <v>48063408</v>
      </c>
      <c r="Q8" s="13">
        <v>267188952</v>
      </c>
      <c r="R8" s="13">
        <v>0</v>
      </c>
      <c r="S8" s="13">
        <v>36297733</v>
      </c>
      <c r="T8" s="13">
        <v>36297733</v>
      </c>
      <c r="U8" s="13">
        <v>99213883</v>
      </c>
      <c r="V8" s="13">
        <v>12004760</v>
      </c>
      <c r="W8" s="13">
        <v>111218643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36144673961</v>
      </c>
      <c r="AE8" s="29">
        <f t="shared" si="0"/>
        <v>21123974616</v>
      </c>
      <c r="AF8" s="29">
        <f t="shared" si="0"/>
        <v>57268648576</v>
      </c>
      <c r="AG8" s="29">
        <f t="shared" si="1"/>
        <v>-1</v>
      </c>
      <c r="AH8" s="29">
        <f t="shared" si="1"/>
        <v>0</v>
      </c>
      <c r="AI8" s="29">
        <f t="shared" si="1"/>
        <v>0</v>
      </c>
    </row>
    <row r="9" spans="1:38" ht="19.350000000000001" customHeight="1" thickBot="1">
      <c r="A9" s="15" t="s">
        <v>9</v>
      </c>
      <c r="B9" s="16"/>
      <c r="C9" s="17">
        <v>57136471515</v>
      </c>
      <c r="D9" s="17">
        <v>39609842598</v>
      </c>
      <c r="E9" s="17">
        <v>96746314113</v>
      </c>
      <c r="F9" s="17">
        <v>26177677809</v>
      </c>
      <c r="G9" s="17">
        <v>17548092011</v>
      </c>
      <c r="H9" s="17">
        <v>43725769820</v>
      </c>
      <c r="I9" s="17">
        <v>30145339474</v>
      </c>
      <c r="J9" s="17">
        <v>21696543903</v>
      </c>
      <c r="K9" s="17">
        <v>51841883377</v>
      </c>
      <c r="L9" s="17">
        <v>0</v>
      </c>
      <c r="M9" s="17">
        <v>0</v>
      </c>
      <c r="N9" s="17">
        <v>0</v>
      </c>
      <c r="O9" s="17">
        <v>582311397</v>
      </c>
      <c r="P9" s="17">
        <v>247445101</v>
      </c>
      <c r="Q9" s="17">
        <v>829756498</v>
      </c>
      <c r="R9" s="17">
        <v>0</v>
      </c>
      <c r="S9" s="17">
        <v>36297733</v>
      </c>
      <c r="T9" s="17">
        <v>36297733</v>
      </c>
      <c r="U9" s="17">
        <v>188325830</v>
      </c>
      <c r="V9" s="17">
        <v>62166954</v>
      </c>
      <c r="W9" s="17">
        <v>250492784</v>
      </c>
      <c r="X9" s="17">
        <v>42817005</v>
      </c>
      <c r="Y9" s="17">
        <v>19296897</v>
      </c>
      <c r="Z9" s="17">
        <v>62113902</v>
      </c>
      <c r="AA9" s="17">
        <v>0</v>
      </c>
      <c r="AB9" s="17">
        <v>0</v>
      </c>
      <c r="AC9" s="17">
        <v>0</v>
      </c>
      <c r="AD9" s="29">
        <f t="shared" si="0"/>
        <v>57136471515</v>
      </c>
      <c r="AE9" s="29">
        <f t="shared" si="0"/>
        <v>39609842599</v>
      </c>
      <c r="AF9" s="29">
        <f t="shared" si="0"/>
        <v>96746314114</v>
      </c>
      <c r="AG9" s="29">
        <f t="shared" si="1"/>
        <v>0</v>
      </c>
      <c r="AH9" s="29">
        <f t="shared" si="1"/>
        <v>-1</v>
      </c>
      <c r="AI9" s="29">
        <f t="shared" si="1"/>
        <v>-1</v>
      </c>
      <c r="AJ9" s="14"/>
      <c r="AK9" s="14"/>
      <c r="AL9" s="14"/>
    </row>
    <row r="10" spans="1:38" s="14" customFormat="1" ht="19.350000000000001" customHeight="1">
      <c r="A10" s="34" t="s">
        <v>15</v>
      </c>
      <c r="B10" s="2" t="s">
        <v>27</v>
      </c>
      <c r="C10" s="13">
        <v>8367273</v>
      </c>
      <c r="D10" s="13">
        <v>1525852</v>
      </c>
      <c r="E10" s="13">
        <v>9893125</v>
      </c>
      <c r="F10" s="13">
        <v>8367273</v>
      </c>
      <c r="G10" s="13">
        <v>1525852</v>
      </c>
      <c r="H10" s="13">
        <v>9893125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8367273</v>
      </c>
      <c r="AE10" s="29">
        <f t="shared" si="0"/>
        <v>1525852</v>
      </c>
      <c r="AF10" s="29">
        <f t="shared" si="0"/>
        <v>9893125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8" s="14" customFormat="1" ht="19.350000000000001" customHeight="1">
      <c r="A11" s="35"/>
      <c r="B11" s="1" t="s">
        <v>14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0</v>
      </c>
      <c r="AE11" s="29">
        <f t="shared" si="0"/>
        <v>0</v>
      </c>
      <c r="AF11" s="29">
        <f t="shared" si="0"/>
        <v>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8" s="14" customFormat="1" ht="19.350000000000001" customHeight="1">
      <c r="A12" s="36"/>
      <c r="B12" s="1" t="s">
        <v>28</v>
      </c>
      <c r="C12" s="13">
        <v>32938245</v>
      </c>
      <c r="D12" s="13">
        <v>77491068</v>
      </c>
      <c r="E12" s="13">
        <v>110429313</v>
      </c>
      <c r="F12" s="13">
        <v>32346741</v>
      </c>
      <c r="G12" s="13">
        <v>77491068</v>
      </c>
      <c r="H12" s="13">
        <v>109837809</v>
      </c>
      <c r="I12" s="13">
        <v>591504</v>
      </c>
      <c r="J12" s="13">
        <v>0</v>
      </c>
      <c r="K12" s="13">
        <v>591504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32938245</v>
      </c>
      <c r="AE12" s="29">
        <f t="shared" si="0"/>
        <v>77491068</v>
      </c>
      <c r="AF12" s="29">
        <f t="shared" si="0"/>
        <v>110429313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8" ht="19.350000000000001" customHeight="1" thickBot="1">
      <c r="A13" s="15" t="s">
        <v>9</v>
      </c>
      <c r="B13" s="16"/>
      <c r="C13" s="17">
        <v>41305518</v>
      </c>
      <c r="D13" s="17">
        <v>79016920</v>
      </c>
      <c r="E13" s="17">
        <v>120322438</v>
      </c>
      <c r="F13" s="17">
        <v>40714014</v>
      </c>
      <c r="G13" s="17">
        <v>79016920</v>
      </c>
      <c r="H13" s="17">
        <v>119730934</v>
      </c>
      <c r="I13" s="17">
        <v>591504</v>
      </c>
      <c r="J13" s="17">
        <v>0</v>
      </c>
      <c r="K13" s="17">
        <v>591504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41305518</v>
      </c>
      <c r="AE13" s="29">
        <f t="shared" si="0"/>
        <v>79016920</v>
      </c>
      <c r="AF13" s="29">
        <f t="shared" si="0"/>
        <v>120322438</v>
      </c>
      <c r="AG13" s="29">
        <f t="shared" si="1"/>
        <v>0</v>
      </c>
      <c r="AH13" s="29">
        <f t="shared" si="1"/>
        <v>0</v>
      </c>
      <c r="AI13" s="29">
        <f t="shared" si="1"/>
        <v>0</v>
      </c>
      <c r="AJ13" s="14"/>
      <c r="AK13" s="14"/>
      <c r="AL13" s="14"/>
    </row>
    <row r="14" spans="1:38" s="14" customFormat="1" ht="19.350000000000001" customHeight="1">
      <c r="A14" s="34" t="s">
        <v>16</v>
      </c>
      <c r="B14" s="2" t="s">
        <v>27</v>
      </c>
      <c r="C14" s="13">
        <v>743847399</v>
      </c>
      <c r="D14" s="13">
        <v>894636520</v>
      </c>
      <c r="E14" s="13">
        <v>1638483919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743847399</v>
      </c>
      <c r="AB14" s="13">
        <v>894636520</v>
      </c>
      <c r="AC14" s="13">
        <v>1638483919</v>
      </c>
      <c r="AD14" s="29">
        <f t="shared" si="0"/>
        <v>743847399</v>
      </c>
      <c r="AE14" s="29">
        <f t="shared" si="0"/>
        <v>894636520</v>
      </c>
      <c r="AF14" s="29">
        <f t="shared" si="0"/>
        <v>1638483919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8" s="14" customFormat="1" ht="19.350000000000001" customHeight="1">
      <c r="A15" s="35"/>
      <c r="B15" s="1" t="s">
        <v>14</v>
      </c>
      <c r="C15" s="13">
        <v>646909919</v>
      </c>
      <c r="D15" s="13">
        <v>1218267849</v>
      </c>
      <c r="E15" s="13">
        <v>1865177768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646909919</v>
      </c>
      <c r="AB15" s="13">
        <v>1218267849</v>
      </c>
      <c r="AC15" s="13">
        <v>1865177768</v>
      </c>
      <c r="AD15" s="29">
        <f t="shared" si="0"/>
        <v>646909919</v>
      </c>
      <c r="AE15" s="29">
        <f t="shared" si="0"/>
        <v>1218267849</v>
      </c>
      <c r="AF15" s="29">
        <f t="shared" si="0"/>
        <v>1865177768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8" s="14" customFormat="1" ht="19.350000000000001" customHeight="1">
      <c r="A16" s="36"/>
      <c r="B16" s="1" t="s">
        <v>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29">
        <f t="shared" si="0"/>
        <v>0</v>
      </c>
      <c r="AE16" s="29">
        <f t="shared" si="0"/>
        <v>0</v>
      </c>
      <c r="AF16" s="29">
        <f t="shared" si="0"/>
        <v>0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8" ht="19.350000000000001" customHeight="1" thickBot="1">
      <c r="A17" s="15" t="s">
        <v>9</v>
      </c>
      <c r="B17" s="16"/>
      <c r="C17" s="17">
        <v>1390757317</v>
      </c>
      <c r="D17" s="17">
        <v>2112904369</v>
      </c>
      <c r="E17" s="17">
        <v>3503661687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1390757317</v>
      </c>
      <c r="AB17" s="17">
        <v>2112904369</v>
      </c>
      <c r="AC17" s="17">
        <v>3503661687</v>
      </c>
      <c r="AD17" s="29">
        <f t="shared" si="0"/>
        <v>1390757317</v>
      </c>
      <c r="AE17" s="29">
        <f t="shared" si="0"/>
        <v>2112904369</v>
      </c>
      <c r="AF17" s="29">
        <f t="shared" si="0"/>
        <v>3503661687</v>
      </c>
      <c r="AG17" s="29">
        <f t="shared" si="1"/>
        <v>0</v>
      </c>
      <c r="AH17" s="29">
        <f t="shared" si="1"/>
        <v>0</v>
      </c>
      <c r="AI17" s="29">
        <f t="shared" si="1"/>
        <v>0</v>
      </c>
      <c r="AJ17" s="14"/>
      <c r="AK17" s="14"/>
      <c r="AL17" s="14"/>
    </row>
    <row r="18" spans="1:38" s="14" customFormat="1" ht="19.350000000000001" customHeight="1">
      <c r="A18" s="34" t="s">
        <v>17</v>
      </c>
      <c r="B18" s="2" t="s">
        <v>27</v>
      </c>
      <c r="C18" s="13">
        <v>172854387</v>
      </c>
      <c r="D18" s="13">
        <v>8639340</v>
      </c>
      <c r="E18" s="13">
        <v>181493727</v>
      </c>
      <c r="F18" s="13">
        <v>13363468</v>
      </c>
      <c r="G18" s="13">
        <v>3919661</v>
      </c>
      <c r="H18" s="13">
        <v>17283129</v>
      </c>
      <c r="I18" s="13">
        <v>4749302</v>
      </c>
      <c r="J18" s="13">
        <v>0</v>
      </c>
      <c r="K18" s="13">
        <v>4749302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154651008</v>
      </c>
      <c r="V18" s="13">
        <v>4515543</v>
      </c>
      <c r="W18" s="13">
        <v>159166552</v>
      </c>
      <c r="X18" s="13">
        <v>0</v>
      </c>
      <c r="Y18" s="13">
        <v>0</v>
      </c>
      <c r="Z18" s="13">
        <v>0</v>
      </c>
      <c r="AA18" s="13">
        <v>90608</v>
      </c>
      <c r="AB18" s="13">
        <v>204136</v>
      </c>
      <c r="AC18" s="13">
        <v>294744</v>
      </c>
      <c r="AD18" s="29">
        <f t="shared" si="0"/>
        <v>172854386</v>
      </c>
      <c r="AE18" s="29">
        <f t="shared" si="0"/>
        <v>8639340</v>
      </c>
      <c r="AF18" s="29">
        <f t="shared" si="0"/>
        <v>181493727</v>
      </c>
      <c r="AG18" s="29">
        <f t="shared" si="1"/>
        <v>1</v>
      </c>
      <c r="AH18" s="29">
        <f t="shared" si="1"/>
        <v>0</v>
      </c>
      <c r="AI18" s="29">
        <f t="shared" si="1"/>
        <v>0</v>
      </c>
    </row>
    <row r="19" spans="1:38" s="14" customFormat="1" ht="19.350000000000001" customHeight="1">
      <c r="A19" s="35"/>
      <c r="B19" s="1" t="s">
        <v>14</v>
      </c>
      <c r="C19" s="13">
        <v>212144982</v>
      </c>
      <c r="D19" s="13">
        <v>186794141</v>
      </c>
      <c r="E19" s="13">
        <v>398939123</v>
      </c>
      <c r="F19" s="13">
        <v>0</v>
      </c>
      <c r="G19" s="13">
        <v>35309248</v>
      </c>
      <c r="H19" s="13">
        <v>35309248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50879788</v>
      </c>
      <c r="V19" s="13">
        <v>69740213</v>
      </c>
      <c r="W19" s="13">
        <v>120620001</v>
      </c>
      <c r="X19" s="13">
        <v>161265194</v>
      </c>
      <c r="Y19" s="13">
        <v>81744680</v>
      </c>
      <c r="Z19" s="13">
        <v>243009874</v>
      </c>
      <c r="AA19" s="13">
        <v>0</v>
      </c>
      <c r="AB19" s="13">
        <v>0</v>
      </c>
      <c r="AC19" s="13">
        <v>0</v>
      </c>
      <c r="AD19" s="29">
        <f t="shared" si="0"/>
        <v>212144982</v>
      </c>
      <c r="AE19" s="29">
        <f t="shared" si="0"/>
        <v>186794141</v>
      </c>
      <c r="AF19" s="29">
        <f t="shared" si="0"/>
        <v>398939123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8" s="14" customFormat="1" ht="19.350000000000001" customHeight="1">
      <c r="A20" s="36"/>
      <c r="B20" s="1" t="s">
        <v>28</v>
      </c>
      <c r="C20" s="13">
        <v>1016896623</v>
      </c>
      <c r="D20" s="13">
        <v>1195571608</v>
      </c>
      <c r="E20" s="13">
        <v>2212468231</v>
      </c>
      <c r="F20" s="13">
        <v>134742993</v>
      </c>
      <c r="G20" s="13">
        <v>352336701</v>
      </c>
      <c r="H20" s="13">
        <v>487079693</v>
      </c>
      <c r="I20" s="13">
        <v>174267006</v>
      </c>
      <c r="J20" s="13">
        <v>609971543</v>
      </c>
      <c r="K20" s="13">
        <v>784238549</v>
      </c>
      <c r="L20" s="13">
        <v>0</v>
      </c>
      <c r="M20" s="13">
        <v>0</v>
      </c>
      <c r="N20" s="13">
        <v>0</v>
      </c>
      <c r="O20" s="13">
        <v>1753025</v>
      </c>
      <c r="P20" s="13">
        <v>17837264</v>
      </c>
      <c r="Q20" s="13">
        <v>19590289</v>
      </c>
      <c r="R20" s="13">
        <v>0</v>
      </c>
      <c r="S20" s="13">
        <v>0</v>
      </c>
      <c r="T20" s="13">
        <v>0</v>
      </c>
      <c r="U20" s="13">
        <v>706133599</v>
      </c>
      <c r="V20" s="13">
        <v>215426100</v>
      </c>
      <c r="W20" s="13">
        <v>921559700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1016896623</v>
      </c>
      <c r="AE20" s="29">
        <f t="shared" si="0"/>
        <v>1195571608</v>
      </c>
      <c r="AF20" s="29">
        <f t="shared" si="0"/>
        <v>2212468231</v>
      </c>
      <c r="AG20" s="29">
        <f t="shared" si="1"/>
        <v>0</v>
      </c>
      <c r="AH20" s="29">
        <f t="shared" si="1"/>
        <v>0</v>
      </c>
      <c r="AI20" s="29">
        <f t="shared" si="1"/>
        <v>0</v>
      </c>
    </row>
    <row r="21" spans="1:38" ht="19.350000000000001" customHeight="1" thickBot="1">
      <c r="A21" s="15" t="s">
        <v>9</v>
      </c>
      <c r="B21" s="16"/>
      <c r="C21" s="17">
        <v>1401895992</v>
      </c>
      <c r="D21" s="17">
        <v>1391005089</v>
      </c>
      <c r="E21" s="17">
        <v>2792901082</v>
      </c>
      <c r="F21" s="17">
        <v>148106461</v>
      </c>
      <c r="G21" s="17">
        <v>391565610</v>
      </c>
      <c r="H21" s="17">
        <v>539672071</v>
      </c>
      <c r="I21" s="17">
        <v>179016308</v>
      </c>
      <c r="J21" s="17">
        <v>609971543</v>
      </c>
      <c r="K21" s="17">
        <v>788987851</v>
      </c>
      <c r="L21" s="17">
        <v>0</v>
      </c>
      <c r="M21" s="17">
        <v>0</v>
      </c>
      <c r="N21" s="17">
        <v>0</v>
      </c>
      <c r="O21" s="17">
        <v>1753025</v>
      </c>
      <c r="P21" s="17">
        <v>17837264</v>
      </c>
      <c r="Q21" s="17">
        <v>19590289</v>
      </c>
      <c r="R21" s="17">
        <v>0</v>
      </c>
      <c r="S21" s="17">
        <v>0</v>
      </c>
      <c r="T21" s="17">
        <v>0</v>
      </c>
      <c r="U21" s="17">
        <v>911664396</v>
      </c>
      <c r="V21" s="17">
        <v>289681856</v>
      </c>
      <c r="W21" s="17">
        <v>1201346252</v>
      </c>
      <c r="X21" s="17">
        <v>161265194</v>
      </c>
      <c r="Y21" s="17">
        <v>81744680</v>
      </c>
      <c r="Z21" s="17">
        <v>243009874</v>
      </c>
      <c r="AA21" s="17">
        <v>90608</v>
      </c>
      <c r="AB21" s="17">
        <v>204136</v>
      </c>
      <c r="AC21" s="17">
        <v>294744</v>
      </c>
      <c r="AD21" s="29">
        <f t="shared" si="0"/>
        <v>1401895992</v>
      </c>
      <c r="AE21" s="29">
        <f t="shared" si="0"/>
        <v>1391005089</v>
      </c>
      <c r="AF21" s="29">
        <f t="shared" si="0"/>
        <v>2792901081</v>
      </c>
      <c r="AG21" s="29">
        <f t="shared" si="1"/>
        <v>0</v>
      </c>
      <c r="AH21" s="29">
        <f t="shared" si="1"/>
        <v>0</v>
      </c>
      <c r="AI21" s="29">
        <f t="shared" si="1"/>
        <v>1</v>
      </c>
      <c r="AJ21" s="14"/>
      <c r="AK21" s="14"/>
      <c r="AL21" s="14"/>
    </row>
    <row r="22" spans="1:38" s="14" customFormat="1" ht="19.350000000000001" customHeight="1">
      <c r="A22" s="34" t="s">
        <v>18</v>
      </c>
      <c r="B22" s="2" t="s">
        <v>27</v>
      </c>
      <c r="C22" s="13">
        <v>1618240</v>
      </c>
      <c r="D22" s="13">
        <v>63280525</v>
      </c>
      <c r="E22" s="13">
        <v>64898765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1618240</v>
      </c>
      <c r="AB22" s="13">
        <v>63280525</v>
      </c>
      <c r="AC22" s="13">
        <v>64898765</v>
      </c>
      <c r="AD22" s="29">
        <f t="shared" ref="AD22:AF85" si="2">F22+I22+L22+O22+R22+U22+X22+AA22</f>
        <v>1618240</v>
      </c>
      <c r="AE22" s="29">
        <f t="shared" si="2"/>
        <v>63280525</v>
      </c>
      <c r="AF22" s="29">
        <f t="shared" si="2"/>
        <v>64898765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8" s="14" customFormat="1" ht="19.350000000000001" customHeight="1">
      <c r="A23" s="35"/>
      <c r="B23" s="1" t="s">
        <v>14</v>
      </c>
      <c r="C23" s="13">
        <v>0</v>
      </c>
      <c r="D23" s="13">
        <v>61321873</v>
      </c>
      <c r="E23" s="13">
        <v>61321873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61321873</v>
      </c>
      <c r="AC23" s="13">
        <v>61321873</v>
      </c>
      <c r="AD23" s="29">
        <f t="shared" si="2"/>
        <v>0</v>
      </c>
      <c r="AE23" s="29">
        <f t="shared" si="2"/>
        <v>61321873</v>
      </c>
      <c r="AF23" s="29">
        <f t="shared" si="2"/>
        <v>61321873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8" s="14" customFormat="1" ht="19.350000000000001" customHeight="1">
      <c r="A24" s="36"/>
      <c r="B24" s="1" t="s">
        <v>28</v>
      </c>
      <c r="C24" s="13">
        <v>0</v>
      </c>
      <c r="D24" s="13">
        <v>3917722</v>
      </c>
      <c r="E24" s="13">
        <v>3917722</v>
      </c>
      <c r="F24" s="13">
        <v>0</v>
      </c>
      <c r="G24" s="13">
        <v>3917722</v>
      </c>
      <c r="H24" s="13">
        <v>3917722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3917722</v>
      </c>
      <c r="AF24" s="29">
        <f t="shared" si="2"/>
        <v>3917722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8" ht="19.350000000000001" customHeight="1" thickBot="1">
      <c r="A25" s="15" t="s">
        <v>9</v>
      </c>
      <c r="B25" s="16"/>
      <c r="C25" s="17">
        <v>1618240</v>
      </c>
      <c r="D25" s="17">
        <v>128520120</v>
      </c>
      <c r="E25" s="17">
        <v>130138360</v>
      </c>
      <c r="F25" s="17">
        <v>0</v>
      </c>
      <c r="G25" s="17">
        <v>3917722</v>
      </c>
      <c r="H25" s="17">
        <v>3917722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1618240</v>
      </c>
      <c r="AB25" s="17">
        <v>124602398</v>
      </c>
      <c r="AC25" s="17">
        <v>126220638</v>
      </c>
      <c r="AD25" s="29">
        <f t="shared" si="2"/>
        <v>1618240</v>
      </c>
      <c r="AE25" s="29">
        <f t="shared" si="2"/>
        <v>128520120</v>
      </c>
      <c r="AF25" s="29">
        <f t="shared" si="2"/>
        <v>130138360</v>
      </c>
      <c r="AG25" s="29">
        <f t="shared" si="1"/>
        <v>0</v>
      </c>
      <c r="AH25" s="29">
        <f t="shared" si="1"/>
        <v>0</v>
      </c>
      <c r="AI25" s="29">
        <f t="shared" si="1"/>
        <v>0</v>
      </c>
      <c r="AJ25" s="14"/>
      <c r="AK25" s="14"/>
      <c r="AL25" s="14"/>
    </row>
    <row r="26" spans="1:38" s="14" customFormat="1" ht="19.350000000000001" customHeight="1">
      <c r="A26" s="34" t="s">
        <v>19</v>
      </c>
      <c r="B26" s="2" t="s">
        <v>27</v>
      </c>
      <c r="C26" s="13">
        <v>188916</v>
      </c>
      <c r="D26" s="13">
        <v>2081511</v>
      </c>
      <c r="E26" s="13">
        <v>2270427</v>
      </c>
      <c r="F26" s="13">
        <v>188916</v>
      </c>
      <c r="G26" s="13">
        <v>2081511</v>
      </c>
      <c r="H26" s="13">
        <v>2270427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188916</v>
      </c>
      <c r="AE26" s="29">
        <f t="shared" si="2"/>
        <v>2081511</v>
      </c>
      <c r="AF26" s="29">
        <f t="shared" si="2"/>
        <v>2270427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8" s="14" customFormat="1" ht="19.350000000000001" customHeight="1">
      <c r="A27" s="35"/>
      <c r="B27" s="1" t="s">
        <v>14</v>
      </c>
      <c r="C27" s="13">
        <v>7692080</v>
      </c>
      <c r="D27" s="13">
        <v>57709510</v>
      </c>
      <c r="E27" s="13">
        <v>65401590</v>
      </c>
      <c r="F27" s="13">
        <v>1380080</v>
      </c>
      <c r="G27" s="13">
        <v>57709510</v>
      </c>
      <c r="H27" s="13">
        <v>59089590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6312000</v>
      </c>
      <c r="V27" s="13">
        <v>0</v>
      </c>
      <c r="W27" s="13">
        <v>6312000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7692080</v>
      </c>
      <c r="AE27" s="29">
        <f t="shared" si="2"/>
        <v>57709510</v>
      </c>
      <c r="AF27" s="29">
        <f t="shared" si="2"/>
        <v>65401590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8" s="14" customFormat="1" ht="19.350000000000001" customHeight="1">
      <c r="A28" s="36"/>
      <c r="B28" s="1" t="s">
        <v>28</v>
      </c>
      <c r="C28" s="13">
        <v>644563990</v>
      </c>
      <c r="D28" s="13">
        <v>503675982</v>
      </c>
      <c r="E28" s="13">
        <v>1148239973</v>
      </c>
      <c r="F28" s="13">
        <v>227946000</v>
      </c>
      <c r="G28" s="13">
        <v>401785306</v>
      </c>
      <c r="H28" s="13">
        <v>629731306</v>
      </c>
      <c r="I28" s="13">
        <v>404309874</v>
      </c>
      <c r="J28" s="13">
        <v>101890676</v>
      </c>
      <c r="K28" s="13">
        <v>506200550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12308117</v>
      </c>
      <c r="V28" s="13">
        <v>0</v>
      </c>
      <c r="W28" s="13">
        <v>12308117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644563991</v>
      </c>
      <c r="AE28" s="29">
        <f t="shared" si="2"/>
        <v>503675982</v>
      </c>
      <c r="AF28" s="29">
        <f t="shared" si="2"/>
        <v>1148239973</v>
      </c>
      <c r="AG28" s="29">
        <f t="shared" si="1"/>
        <v>-1</v>
      </c>
      <c r="AH28" s="29">
        <f t="shared" si="1"/>
        <v>0</v>
      </c>
      <c r="AI28" s="29">
        <f t="shared" si="1"/>
        <v>0</v>
      </c>
    </row>
    <row r="29" spans="1:38" ht="19.350000000000001" customHeight="1" thickBot="1">
      <c r="A29" s="15" t="s">
        <v>9</v>
      </c>
      <c r="B29" s="16"/>
      <c r="C29" s="17">
        <v>652444986</v>
      </c>
      <c r="D29" s="17">
        <v>563467003</v>
      </c>
      <c r="E29" s="17">
        <v>1215911989</v>
      </c>
      <c r="F29" s="17">
        <v>229514996</v>
      </c>
      <c r="G29" s="17">
        <v>461576327</v>
      </c>
      <c r="H29" s="17">
        <v>691091323</v>
      </c>
      <c r="I29" s="17">
        <v>404309874</v>
      </c>
      <c r="J29" s="17">
        <v>101890676</v>
      </c>
      <c r="K29" s="17">
        <v>506200550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18620117</v>
      </c>
      <c r="V29" s="17">
        <v>0</v>
      </c>
      <c r="W29" s="17">
        <v>18620117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652444987</v>
      </c>
      <c r="AE29" s="29">
        <f t="shared" si="2"/>
        <v>563467003</v>
      </c>
      <c r="AF29" s="29">
        <f t="shared" si="2"/>
        <v>1215911990</v>
      </c>
      <c r="AG29" s="29">
        <f t="shared" si="1"/>
        <v>-1</v>
      </c>
      <c r="AH29" s="29">
        <f t="shared" si="1"/>
        <v>0</v>
      </c>
      <c r="AI29" s="29">
        <f t="shared" si="1"/>
        <v>-1</v>
      </c>
      <c r="AJ29" s="14"/>
      <c r="AK29" s="14"/>
      <c r="AL29" s="14"/>
    </row>
    <row r="30" spans="1:38" s="14" customFormat="1" ht="19.350000000000001" customHeight="1">
      <c r="A30" s="34" t="s">
        <v>20</v>
      </c>
      <c r="B30" s="2" t="s">
        <v>27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0</v>
      </c>
      <c r="AF30" s="29">
        <f t="shared" si="2"/>
        <v>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8" s="14" customFormat="1" ht="19.350000000000001" customHeight="1">
      <c r="A31" s="35"/>
      <c r="B31" s="1" t="s">
        <v>14</v>
      </c>
      <c r="C31" s="13">
        <v>188501637</v>
      </c>
      <c r="D31" s="13">
        <v>84193619</v>
      </c>
      <c r="E31" s="13">
        <v>272695256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6608458</v>
      </c>
      <c r="V31" s="13">
        <v>0</v>
      </c>
      <c r="W31" s="13">
        <v>6608458</v>
      </c>
      <c r="X31" s="13">
        <v>181893179</v>
      </c>
      <c r="Y31" s="13">
        <v>84193619</v>
      </c>
      <c r="Z31" s="13">
        <v>266086798</v>
      </c>
      <c r="AA31" s="13">
        <v>0</v>
      </c>
      <c r="AB31" s="13">
        <v>0</v>
      </c>
      <c r="AC31" s="13">
        <v>0</v>
      </c>
      <c r="AD31" s="29">
        <f t="shared" si="2"/>
        <v>188501637</v>
      </c>
      <c r="AE31" s="29">
        <f t="shared" si="2"/>
        <v>84193619</v>
      </c>
      <c r="AF31" s="29">
        <f t="shared" si="2"/>
        <v>272695256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8" s="14" customFormat="1" ht="19.350000000000001" customHeight="1">
      <c r="A32" s="36"/>
      <c r="B32" s="1" t="s">
        <v>28</v>
      </c>
      <c r="C32" s="13">
        <v>1128371963</v>
      </c>
      <c r="D32" s="13">
        <v>167146310</v>
      </c>
      <c r="E32" s="13">
        <v>1295518273</v>
      </c>
      <c r="F32" s="13">
        <v>785547881</v>
      </c>
      <c r="G32" s="13">
        <v>164214759</v>
      </c>
      <c r="H32" s="13">
        <v>949762640</v>
      </c>
      <c r="I32" s="13">
        <v>342824082</v>
      </c>
      <c r="J32" s="13">
        <v>0</v>
      </c>
      <c r="K32" s="13">
        <v>342824082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2931551</v>
      </c>
      <c r="W32" s="13">
        <v>2931551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1128371963</v>
      </c>
      <c r="AE32" s="29">
        <f t="shared" si="2"/>
        <v>167146310</v>
      </c>
      <c r="AF32" s="29">
        <f t="shared" si="2"/>
        <v>1295518273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8" ht="19.350000000000001" customHeight="1" thickBot="1">
      <c r="A33" s="15" t="s">
        <v>9</v>
      </c>
      <c r="B33" s="16"/>
      <c r="C33" s="17">
        <v>1316873600</v>
      </c>
      <c r="D33" s="17">
        <v>251339929</v>
      </c>
      <c r="E33" s="17">
        <v>1568213529</v>
      </c>
      <c r="F33" s="17">
        <v>785547881</v>
      </c>
      <c r="G33" s="17">
        <v>164214759</v>
      </c>
      <c r="H33" s="17">
        <v>949762640</v>
      </c>
      <c r="I33" s="17">
        <v>342824082</v>
      </c>
      <c r="J33" s="17">
        <v>0</v>
      </c>
      <c r="K33" s="17">
        <v>342824082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6608458</v>
      </c>
      <c r="V33" s="17">
        <v>2931551</v>
      </c>
      <c r="W33" s="17">
        <v>9540009</v>
      </c>
      <c r="X33" s="17">
        <v>181893179</v>
      </c>
      <c r="Y33" s="17">
        <v>84193619</v>
      </c>
      <c r="Z33" s="17">
        <v>266086798</v>
      </c>
      <c r="AA33" s="17">
        <v>0</v>
      </c>
      <c r="AB33" s="17">
        <v>0</v>
      </c>
      <c r="AC33" s="17">
        <v>0</v>
      </c>
      <c r="AD33" s="29">
        <f t="shared" si="2"/>
        <v>1316873600</v>
      </c>
      <c r="AE33" s="29">
        <f t="shared" si="2"/>
        <v>251339929</v>
      </c>
      <c r="AF33" s="29">
        <f t="shared" si="2"/>
        <v>1568213529</v>
      </c>
      <c r="AG33" s="29">
        <f t="shared" si="1"/>
        <v>0</v>
      </c>
      <c r="AH33" s="29">
        <f t="shared" si="1"/>
        <v>0</v>
      </c>
      <c r="AI33" s="29">
        <f t="shared" si="1"/>
        <v>0</v>
      </c>
      <c r="AJ33" s="14"/>
      <c r="AK33" s="14"/>
      <c r="AL33" s="14"/>
    </row>
    <row r="34" spans="1:38" s="14" customFormat="1" ht="19.350000000000001" customHeight="1">
      <c r="A34" s="34" t="s">
        <v>140</v>
      </c>
      <c r="B34" s="2" t="s">
        <v>27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8" s="14" customFormat="1" ht="19.350000000000001" customHeight="1">
      <c r="A35" s="35"/>
      <c r="B35" s="1" t="s">
        <v>14</v>
      </c>
      <c r="C35" s="13">
        <v>138537428</v>
      </c>
      <c r="D35" s="13">
        <v>82056000</v>
      </c>
      <c r="E35" s="13">
        <v>220593428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33442628</v>
      </c>
      <c r="V35" s="13">
        <v>0</v>
      </c>
      <c r="W35" s="13">
        <v>33442628</v>
      </c>
      <c r="X35" s="13">
        <v>105094800</v>
      </c>
      <c r="Y35" s="13">
        <v>82056000</v>
      </c>
      <c r="Z35" s="13">
        <v>187150800</v>
      </c>
      <c r="AA35" s="13">
        <v>0</v>
      </c>
      <c r="AB35" s="13">
        <v>0</v>
      </c>
      <c r="AC35" s="13">
        <v>0</v>
      </c>
      <c r="AD35" s="29">
        <f t="shared" si="2"/>
        <v>138537428</v>
      </c>
      <c r="AE35" s="29">
        <f t="shared" si="2"/>
        <v>82056000</v>
      </c>
      <c r="AF35" s="29">
        <f t="shared" si="2"/>
        <v>220593428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8" s="14" customFormat="1" ht="19.350000000000001" customHeight="1">
      <c r="A36" s="36"/>
      <c r="B36" s="1" t="s">
        <v>28</v>
      </c>
      <c r="C36" s="13">
        <v>10908818</v>
      </c>
      <c r="D36" s="13">
        <v>16352499</v>
      </c>
      <c r="E36" s="13">
        <v>27261317</v>
      </c>
      <c r="F36" s="13">
        <v>10908818</v>
      </c>
      <c r="G36" s="13">
        <v>16352499</v>
      </c>
      <c r="H36" s="13">
        <v>27261317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10908818</v>
      </c>
      <c r="AE36" s="29">
        <f t="shared" si="2"/>
        <v>16352499</v>
      </c>
      <c r="AF36" s="29">
        <f t="shared" si="2"/>
        <v>27261317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8" ht="19.350000000000001" customHeight="1" thickBot="1">
      <c r="A37" s="15" t="s">
        <v>9</v>
      </c>
      <c r="B37" s="16"/>
      <c r="C37" s="17">
        <v>149446246</v>
      </c>
      <c r="D37" s="17">
        <v>98408499</v>
      </c>
      <c r="E37" s="17">
        <v>247854745</v>
      </c>
      <c r="F37" s="17">
        <v>10908818</v>
      </c>
      <c r="G37" s="17">
        <v>16352499</v>
      </c>
      <c r="H37" s="17">
        <v>27261317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33442628</v>
      </c>
      <c r="V37" s="17">
        <v>0</v>
      </c>
      <c r="W37" s="17">
        <v>33442628</v>
      </c>
      <c r="X37" s="17">
        <v>105094800</v>
      </c>
      <c r="Y37" s="17">
        <v>82056000</v>
      </c>
      <c r="Z37" s="17">
        <v>187150800</v>
      </c>
      <c r="AA37" s="17">
        <v>0</v>
      </c>
      <c r="AB37" s="17">
        <v>0</v>
      </c>
      <c r="AC37" s="17">
        <v>0</v>
      </c>
      <c r="AD37" s="29">
        <f t="shared" si="2"/>
        <v>149446246</v>
      </c>
      <c r="AE37" s="29">
        <f t="shared" si="2"/>
        <v>98408499</v>
      </c>
      <c r="AF37" s="29">
        <f t="shared" si="2"/>
        <v>247854745</v>
      </c>
      <c r="AG37" s="29">
        <f t="shared" si="1"/>
        <v>0</v>
      </c>
      <c r="AH37" s="29">
        <f t="shared" si="1"/>
        <v>0</v>
      </c>
      <c r="AI37" s="29">
        <f t="shared" si="1"/>
        <v>0</v>
      </c>
      <c r="AJ37" s="14"/>
      <c r="AK37" s="14"/>
      <c r="AL37" s="14"/>
    </row>
    <row r="38" spans="1:38" s="14" customFormat="1" ht="19.350000000000001" customHeight="1">
      <c r="A38" s="34" t="s">
        <v>40</v>
      </c>
      <c r="B38" s="2" t="s">
        <v>27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8" s="14" customFormat="1" ht="19.350000000000001" customHeight="1">
      <c r="A39" s="35"/>
      <c r="B39" s="1" t="s">
        <v>14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8" s="14" customFormat="1" ht="19.350000000000001" customHeight="1">
      <c r="A40" s="36"/>
      <c r="B40" s="1" t="s">
        <v>28</v>
      </c>
      <c r="C40" s="13">
        <v>37831864</v>
      </c>
      <c r="D40" s="13">
        <v>437072</v>
      </c>
      <c r="E40" s="13">
        <v>38268936</v>
      </c>
      <c r="F40" s="13">
        <v>37831864</v>
      </c>
      <c r="G40" s="13">
        <v>437072</v>
      </c>
      <c r="H40" s="13">
        <v>38268936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37831864</v>
      </c>
      <c r="AE40" s="29">
        <f t="shared" si="2"/>
        <v>437072</v>
      </c>
      <c r="AF40" s="29">
        <f t="shared" si="2"/>
        <v>38268936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8" ht="19.350000000000001" customHeight="1" thickBot="1">
      <c r="A41" s="15" t="s">
        <v>9</v>
      </c>
      <c r="B41" s="16"/>
      <c r="C41" s="17">
        <v>37831864</v>
      </c>
      <c r="D41" s="17">
        <v>437072</v>
      </c>
      <c r="E41" s="17">
        <v>38268936</v>
      </c>
      <c r="F41" s="17">
        <v>37831864</v>
      </c>
      <c r="G41" s="17">
        <v>437072</v>
      </c>
      <c r="H41" s="17">
        <v>38268936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37831864</v>
      </c>
      <c r="AE41" s="29">
        <f t="shared" si="2"/>
        <v>437072</v>
      </c>
      <c r="AF41" s="29">
        <f t="shared" si="2"/>
        <v>38268936</v>
      </c>
      <c r="AG41" s="29">
        <f t="shared" si="1"/>
        <v>0</v>
      </c>
      <c r="AH41" s="29">
        <f t="shared" si="1"/>
        <v>0</v>
      </c>
      <c r="AI41" s="29">
        <f t="shared" si="1"/>
        <v>0</v>
      </c>
      <c r="AJ41" s="14"/>
      <c r="AK41" s="14"/>
      <c r="AL41" s="14"/>
    </row>
    <row r="42" spans="1:38" s="14" customFormat="1" ht="19.350000000000001" customHeight="1">
      <c r="A42" s="34" t="s">
        <v>41</v>
      </c>
      <c r="B42" s="2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8" s="14" customFormat="1" ht="19.350000000000001" customHeight="1">
      <c r="A43" s="35"/>
      <c r="B43" s="1" t="s">
        <v>14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8" s="14" customFormat="1" ht="19.350000000000001" customHeight="1">
      <c r="A44" s="36"/>
      <c r="B44" s="1" t="s">
        <v>28</v>
      </c>
      <c r="C44" s="13">
        <v>50131954</v>
      </c>
      <c r="D44" s="13">
        <v>6782536</v>
      </c>
      <c r="E44" s="13">
        <v>56914490</v>
      </c>
      <c r="F44" s="13">
        <v>50131954</v>
      </c>
      <c r="G44" s="13">
        <v>6782536</v>
      </c>
      <c r="H44" s="13">
        <v>56914490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50131954</v>
      </c>
      <c r="AE44" s="29">
        <f t="shared" si="2"/>
        <v>6782536</v>
      </c>
      <c r="AF44" s="29">
        <f t="shared" si="2"/>
        <v>56914490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8" ht="19.350000000000001" customHeight="1" thickBot="1">
      <c r="A45" s="15" t="s">
        <v>9</v>
      </c>
      <c r="B45" s="16"/>
      <c r="C45" s="17">
        <v>50131954</v>
      </c>
      <c r="D45" s="17">
        <v>6782536</v>
      </c>
      <c r="E45" s="17">
        <v>56914490</v>
      </c>
      <c r="F45" s="17">
        <v>50131954</v>
      </c>
      <c r="G45" s="17">
        <v>6782536</v>
      </c>
      <c r="H45" s="17">
        <v>56914490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50131954</v>
      </c>
      <c r="AE45" s="29">
        <f t="shared" si="2"/>
        <v>6782536</v>
      </c>
      <c r="AF45" s="29">
        <f t="shared" si="2"/>
        <v>56914490</v>
      </c>
      <c r="AG45" s="29">
        <f t="shared" si="1"/>
        <v>0</v>
      </c>
      <c r="AH45" s="29">
        <f t="shared" si="1"/>
        <v>0</v>
      </c>
      <c r="AI45" s="29">
        <f t="shared" si="1"/>
        <v>0</v>
      </c>
      <c r="AJ45" s="14"/>
      <c r="AK45" s="14"/>
      <c r="AL45" s="14"/>
    </row>
    <row r="46" spans="1:38" s="14" customFormat="1" ht="19.350000000000001" customHeight="1">
      <c r="A46" s="34" t="s">
        <v>42</v>
      </c>
      <c r="B46" s="2" t="s">
        <v>27</v>
      </c>
      <c r="C46" s="13">
        <v>6688600</v>
      </c>
      <c r="D46" s="13">
        <v>0</v>
      </c>
      <c r="E46" s="13">
        <v>6688600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6688600</v>
      </c>
      <c r="V46" s="13">
        <v>0</v>
      </c>
      <c r="W46" s="13">
        <v>6688600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6688600</v>
      </c>
      <c r="AE46" s="29">
        <f t="shared" si="2"/>
        <v>0</v>
      </c>
      <c r="AF46" s="29">
        <f t="shared" si="2"/>
        <v>6688600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8" s="14" customFormat="1" ht="19.350000000000001" customHeight="1">
      <c r="A47" s="35"/>
      <c r="B47" s="1" t="s">
        <v>14</v>
      </c>
      <c r="C47" s="13">
        <v>6255030</v>
      </c>
      <c r="D47" s="13">
        <v>50020875</v>
      </c>
      <c r="E47" s="13">
        <v>56275905</v>
      </c>
      <c r="F47" s="13">
        <v>0</v>
      </c>
      <c r="G47" s="13">
        <v>50020875</v>
      </c>
      <c r="H47" s="13">
        <v>50020875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6255030</v>
      </c>
      <c r="V47" s="13">
        <v>0</v>
      </c>
      <c r="W47" s="13">
        <v>6255030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6255030</v>
      </c>
      <c r="AE47" s="29">
        <f t="shared" si="2"/>
        <v>50020875</v>
      </c>
      <c r="AF47" s="29">
        <f t="shared" si="2"/>
        <v>56275905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8" s="14" customFormat="1" ht="19.350000000000001" customHeight="1">
      <c r="A48" s="36"/>
      <c r="B48" s="1" t="s">
        <v>28</v>
      </c>
      <c r="C48" s="13">
        <v>31127364</v>
      </c>
      <c r="D48" s="13">
        <v>18743719</v>
      </c>
      <c r="E48" s="13">
        <v>49871083</v>
      </c>
      <c r="F48" s="13">
        <v>15354746</v>
      </c>
      <c r="G48" s="13">
        <v>16277918</v>
      </c>
      <c r="H48" s="13">
        <v>31632664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15772618</v>
      </c>
      <c r="V48" s="13">
        <v>2465801</v>
      </c>
      <c r="W48" s="13">
        <v>18238419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31127364</v>
      </c>
      <c r="AE48" s="29">
        <f t="shared" si="2"/>
        <v>18743719</v>
      </c>
      <c r="AF48" s="29">
        <f t="shared" si="2"/>
        <v>49871083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8" ht="19.350000000000001" customHeight="1" thickBot="1">
      <c r="A49" s="15" t="s">
        <v>9</v>
      </c>
      <c r="B49" s="16"/>
      <c r="C49" s="17">
        <v>44070994</v>
      </c>
      <c r="D49" s="17">
        <v>68764594</v>
      </c>
      <c r="E49" s="17">
        <v>112835588</v>
      </c>
      <c r="F49" s="17">
        <v>15354746</v>
      </c>
      <c r="G49" s="17">
        <v>66298793</v>
      </c>
      <c r="H49" s="17">
        <v>81653539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28716248</v>
      </c>
      <c r="V49" s="17">
        <v>2465801</v>
      </c>
      <c r="W49" s="17">
        <v>31182049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44070994</v>
      </c>
      <c r="AE49" s="29">
        <f t="shared" si="2"/>
        <v>68764594</v>
      </c>
      <c r="AF49" s="29">
        <f t="shared" si="2"/>
        <v>112835588</v>
      </c>
      <c r="AG49" s="29">
        <f t="shared" si="1"/>
        <v>0</v>
      </c>
      <c r="AH49" s="29">
        <f t="shared" si="1"/>
        <v>0</v>
      </c>
      <c r="AI49" s="29">
        <f t="shared" si="1"/>
        <v>0</v>
      </c>
      <c r="AJ49" s="14"/>
      <c r="AK49" s="14"/>
      <c r="AL49" s="14"/>
    </row>
    <row r="50" spans="1:38" s="14" customFormat="1" ht="19.350000000000001" customHeight="1">
      <c r="A50" s="34" t="s">
        <v>43</v>
      </c>
      <c r="B50" s="2" t="s">
        <v>27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8" s="14" customFormat="1" ht="19.350000000000001" customHeight="1">
      <c r="A51" s="35"/>
      <c r="B51" s="1" t="s">
        <v>14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8" s="14" customFormat="1" ht="19.350000000000001" customHeight="1">
      <c r="A52" s="36"/>
      <c r="B52" s="1" t="s">
        <v>28</v>
      </c>
      <c r="C52" s="13">
        <v>52653401</v>
      </c>
      <c r="D52" s="13">
        <v>47277610</v>
      </c>
      <c r="E52" s="13">
        <v>99931011</v>
      </c>
      <c r="F52" s="13">
        <v>52653401</v>
      </c>
      <c r="G52" s="13">
        <v>47277610</v>
      </c>
      <c r="H52" s="13">
        <v>99931011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52653401</v>
      </c>
      <c r="AE52" s="29">
        <f t="shared" si="2"/>
        <v>47277610</v>
      </c>
      <c r="AF52" s="29">
        <f t="shared" si="2"/>
        <v>99931011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8" ht="19.350000000000001" customHeight="1" thickBot="1">
      <c r="A53" s="15" t="s">
        <v>9</v>
      </c>
      <c r="B53" s="16"/>
      <c r="C53" s="17">
        <v>52653401</v>
      </c>
      <c r="D53" s="17">
        <v>47277610</v>
      </c>
      <c r="E53" s="17">
        <v>99931011</v>
      </c>
      <c r="F53" s="17">
        <v>52653401</v>
      </c>
      <c r="G53" s="17">
        <v>47277610</v>
      </c>
      <c r="H53" s="17">
        <v>99931011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52653401</v>
      </c>
      <c r="AE53" s="29">
        <f t="shared" si="2"/>
        <v>47277610</v>
      </c>
      <c r="AF53" s="29">
        <f t="shared" si="2"/>
        <v>99931011</v>
      </c>
      <c r="AG53" s="29">
        <f t="shared" si="1"/>
        <v>0</v>
      </c>
      <c r="AH53" s="29">
        <f t="shared" si="1"/>
        <v>0</v>
      </c>
      <c r="AI53" s="29">
        <f t="shared" si="1"/>
        <v>0</v>
      </c>
      <c r="AJ53" s="14"/>
      <c r="AK53" s="14"/>
      <c r="AL53" s="14"/>
    </row>
    <row r="54" spans="1:38" s="14" customFormat="1" ht="19.350000000000001" customHeight="1">
      <c r="A54" s="34" t="s">
        <v>21</v>
      </c>
      <c r="B54" s="2" t="s">
        <v>27</v>
      </c>
      <c r="C54" s="13">
        <v>2704797620</v>
      </c>
      <c r="D54" s="13">
        <v>2593236064</v>
      </c>
      <c r="E54" s="13">
        <v>5298033685</v>
      </c>
      <c r="F54" s="13">
        <v>2259541747</v>
      </c>
      <c r="G54" s="13">
        <v>2220087744</v>
      </c>
      <c r="H54" s="13">
        <v>4479629491</v>
      </c>
      <c r="I54" s="13">
        <v>260257947</v>
      </c>
      <c r="J54" s="13">
        <v>116817947</v>
      </c>
      <c r="K54" s="13">
        <v>377075894</v>
      </c>
      <c r="L54" s="13">
        <v>22900806</v>
      </c>
      <c r="M54" s="13">
        <v>18203607</v>
      </c>
      <c r="N54" s="13">
        <v>41104414</v>
      </c>
      <c r="O54" s="13">
        <v>0</v>
      </c>
      <c r="P54" s="13">
        <v>0</v>
      </c>
      <c r="Q54" s="13">
        <v>0</v>
      </c>
      <c r="R54" s="13">
        <v>256731</v>
      </c>
      <c r="S54" s="13">
        <v>907911</v>
      </c>
      <c r="T54" s="13">
        <v>1164642</v>
      </c>
      <c r="U54" s="13">
        <v>141815704</v>
      </c>
      <c r="V54" s="13">
        <v>205016197</v>
      </c>
      <c r="W54" s="13">
        <v>346831901</v>
      </c>
      <c r="X54" s="13">
        <v>0</v>
      </c>
      <c r="Y54" s="13">
        <v>0</v>
      </c>
      <c r="Z54" s="13">
        <v>0</v>
      </c>
      <c r="AA54" s="13">
        <v>20024684</v>
      </c>
      <c r="AB54" s="13">
        <v>32202658</v>
      </c>
      <c r="AC54" s="13">
        <v>52227342</v>
      </c>
      <c r="AD54" s="29">
        <f t="shared" si="2"/>
        <v>2704797619</v>
      </c>
      <c r="AE54" s="29">
        <f t="shared" si="2"/>
        <v>2593236064</v>
      </c>
      <c r="AF54" s="29">
        <f t="shared" si="2"/>
        <v>5298033684</v>
      </c>
      <c r="AG54" s="29">
        <f t="shared" si="1"/>
        <v>1</v>
      </c>
      <c r="AH54" s="29">
        <f t="shared" si="1"/>
        <v>0</v>
      </c>
      <c r="AI54" s="29">
        <f t="shared" si="1"/>
        <v>1</v>
      </c>
      <c r="AJ54" s="18"/>
      <c r="AK54" s="18"/>
      <c r="AL54" s="18"/>
    </row>
    <row r="55" spans="1:38" s="14" customFormat="1" ht="19.350000000000001" customHeight="1">
      <c r="A55" s="35"/>
      <c r="B55" s="1" t="s">
        <v>14</v>
      </c>
      <c r="C55" s="13">
        <v>1471756167</v>
      </c>
      <c r="D55" s="13">
        <v>568593870</v>
      </c>
      <c r="E55" s="13">
        <v>2040350037</v>
      </c>
      <c r="F55" s="13">
        <v>384877269</v>
      </c>
      <c r="G55" s="13">
        <v>305387409</v>
      </c>
      <c r="H55" s="13">
        <v>690264678</v>
      </c>
      <c r="I55" s="13">
        <v>57284133</v>
      </c>
      <c r="J55" s="13">
        <v>71591157</v>
      </c>
      <c r="K55" s="13">
        <v>128875290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606922395</v>
      </c>
      <c r="V55" s="13">
        <v>191604715</v>
      </c>
      <c r="W55" s="13">
        <v>798527110</v>
      </c>
      <c r="X55" s="13">
        <v>166363779</v>
      </c>
      <c r="Y55" s="13">
        <v>0</v>
      </c>
      <c r="Z55" s="13">
        <v>166363779</v>
      </c>
      <c r="AA55" s="13">
        <v>256308591</v>
      </c>
      <c r="AB55" s="13">
        <v>10590</v>
      </c>
      <c r="AC55" s="13">
        <v>256319181</v>
      </c>
      <c r="AD55" s="29">
        <f t="shared" si="2"/>
        <v>1471756167</v>
      </c>
      <c r="AE55" s="29">
        <f t="shared" si="2"/>
        <v>568593871</v>
      </c>
      <c r="AF55" s="29">
        <f t="shared" si="2"/>
        <v>2040350038</v>
      </c>
      <c r="AG55" s="29">
        <f t="shared" si="1"/>
        <v>0</v>
      </c>
      <c r="AH55" s="29">
        <f t="shared" si="1"/>
        <v>-1</v>
      </c>
      <c r="AI55" s="29">
        <f t="shared" si="1"/>
        <v>-1</v>
      </c>
      <c r="AJ55" s="18"/>
      <c r="AK55" s="18"/>
      <c r="AL55" s="18"/>
    </row>
    <row r="56" spans="1:38" s="14" customFormat="1" ht="19.350000000000001" customHeight="1">
      <c r="A56" s="36"/>
      <c r="B56" s="1" t="s">
        <v>28</v>
      </c>
      <c r="C56" s="13">
        <v>7971750686</v>
      </c>
      <c r="D56" s="13">
        <v>4678033480</v>
      </c>
      <c r="E56" s="13">
        <v>12649784166</v>
      </c>
      <c r="F56" s="13">
        <v>3790090554</v>
      </c>
      <c r="G56" s="13">
        <v>3119276002</v>
      </c>
      <c r="H56" s="13">
        <v>6909366556</v>
      </c>
      <c r="I56" s="13">
        <v>221983006</v>
      </c>
      <c r="J56" s="13">
        <v>291577326</v>
      </c>
      <c r="K56" s="13">
        <v>513560332</v>
      </c>
      <c r="L56" s="13">
        <v>1713072</v>
      </c>
      <c r="M56" s="13">
        <v>412448</v>
      </c>
      <c r="N56" s="13">
        <v>2125520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3957964054</v>
      </c>
      <c r="V56" s="13">
        <v>1265860571</v>
      </c>
      <c r="W56" s="13">
        <v>5223824626</v>
      </c>
      <c r="X56" s="13">
        <v>0</v>
      </c>
      <c r="Y56" s="13">
        <v>0</v>
      </c>
      <c r="Z56" s="13">
        <v>0</v>
      </c>
      <c r="AA56" s="13">
        <v>0</v>
      </c>
      <c r="AB56" s="13">
        <v>907132</v>
      </c>
      <c r="AC56" s="13">
        <v>907132</v>
      </c>
      <c r="AD56" s="29">
        <f t="shared" si="2"/>
        <v>7971750686</v>
      </c>
      <c r="AE56" s="29">
        <f t="shared" si="2"/>
        <v>4678033479</v>
      </c>
      <c r="AF56" s="29">
        <f t="shared" si="2"/>
        <v>12649784166</v>
      </c>
      <c r="AG56" s="29">
        <f t="shared" si="1"/>
        <v>0</v>
      </c>
      <c r="AH56" s="29">
        <f t="shared" si="1"/>
        <v>1</v>
      </c>
      <c r="AI56" s="29">
        <f t="shared" si="1"/>
        <v>0</v>
      </c>
      <c r="AJ56" s="18"/>
      <c r="AK56" s="18"/>
      <c r="AL56" s="18"/>
    </row>
    <row r="57" spans="1:38" ht="19.350000000000001" customHeight="1" thickBot="1">
      <c r="A57" s="15" t="s">
        <v>9</v>
      </c>
      <c r="B57" s="16"/>
      <c r="C57" s="17">
        <v>12148304474</v>
      </c>
      <c r="D57" s="17">
        <v>7839863414</v>
      </c>
      <c r="E57" s="17">
        <v>19988167888</v>
      </c>
      <c r="F57" s="17">
        <v>6434509570</v>
      </c>
      <c r="G57" s="17">
        <v>5644751155</v>
      </c>
      <c r="H57" s="17">
        <v>12079260725</v>
      </c>
      <c r="I57" s="17">
        <v>539525086</v>
      </c>
      <c r="J57" s="17">
        <v>479986430</v>
      </c>
      <c r="K57" s="17">
        <v>1019511517</v>
      </c>
      <c r="L57" s="17">
        <v>24613878</v>
      </c>
      <c r="M57" s="17">
        <v>18616055</v>
      </c>
      <c r="N57" s="17">
        <v>43229934</v>
      </c>
      <c r="O57" s="17">
        <v>0</v>
      </c>
      <c r="P57" s="17">
        <v>0</v>
      </c>
      <c r="Q57" s="17">
        <v>0</v>
      </c>
      <c r="R57" s="17">
        <v>256731</v>
      </c>
      <c r="S57" s="17">
        <v>907911</v>
      </c>
      <c r="T57" s="17">
        <v>1164642</v>
      </c>
      <c r="U57" s="17">
        <v>4706702154</v>
      </c>
      <c r="V57" s="17">
        <v>1662481483</v>
      </c>
      <c r="W57" s="17">
        <v>6369183637</v>
      </c>
      <c r="X57" s="17">
        <v>166363779</v>
      </c>
      <c r="Y57" s="17">
        <v>0</v>
      </c>
      <c r="Z57" s="17">
        <v>166363779</v>
      </c>
      <c r="AA57" s="17">
        <v>276333275</v>
      </c>
      <c r="AB57" s="17">
        <v>33120380</v>
      </c>
      <c r="AC57" s="17">
        <v>309453655</v>
      </c>
      <c r="AD57" s="29">
        <f t="shared" si="2"/>
        <v>12148304473</v>
      </c>
      <c r="AE57" s="29">
        <f t="shared" si="2"/>
        <v>7839863414</v>
      </c>
      <c r="AF57" s="29">
        <f t="shared" si="2"/>
        <v>19988167889</v>
      </c>
      <c r="AG57" s="29">
        <f t="shared" si="1"/>
        <v>1</v>
      </c>
      <c r="AH57" s="29">
        <f t="shared" si="1"/>
        <v>0</v>
      </c>
      <c r="AI57" s="29">
        <f t="shared" si="1"/>
        <v>-1</v>
      </c>
      <c r="AJ57" s="18"/>
      <c r="AK57" s="18"/>
      <c r="AL57" s="18"/>
    </row>
    <row r="58" spans="1:38" s="14" customFormat="1" ht="19.350000000000001" customHeight="1">
      <c r="A58" s="34" t="s">
        <v>25</v>
      </c>
      <c r="B58" s="2" t="s">
        <v>27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8" s="14" customFormat="1" ht="19.350000000000001" customHeight="1">
      <c r="A59" s="35"/>
      <c r="B59" s="1" t="s">
        <v>14</v>
      </c>
      <c r="C59" s="13">
        <v>82087626</v>
      </c>
      <c r="D59" s="13">
        <v>62593066</v>
      </c>
      <c r="E59" s="13">
        <v>144680692</v>
      </c>
      <c r="F59" s="13">
        <v>82087626</v>
      </c>
      <c r="G59" s="13">
        <v>62593066</v>
      </c>
      <c r="H59" s="13">
        <v>144680692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82087626</v>
      </c>
      <c r="AE59" s="29">
        <f t="shared" si="2"/>
        <v>62593066</v>
      </c>
      <c r="AF59" s="29">
        <f t="shared" si="2"/>
        <v>144680692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8" s="14" customFormat="1" ht="19.350000000000001" customHeight="1">
      <c r="A60" s="36"/>
      <c r="B60" s="1" t="s">
        <v>28</v>
      </c>
      <c r="C60" s="13">
        <v>1229595390</v>
      </c>
      <c r="D60" s="13">
        <v>1472559759</v>
      </c>
      <c r="E60" s="13">
        <v>2702155149</v>
      </c>
      <c r="F60" s="13">
        <v>1229595390</v>
      </c>
      <c r="G60" s="13">
        <v>1472559759</v>
      </c>
      <c r="H60" s="13">
        <v>2702155149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1229595390</v>
      </c>
      <c r="AE60" s="29">
        <f t="shared" si="2"/>
        <v>1472559759</v>
      </c>
      <c r="AF60" s="29">
        <f t="shared" si="2"/>
        <v>2702155149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8" ht="19.350000000000001" customHeight="1" thickBot="1">
      <c r="A61" s="15" t="s">
        <v>9</v>
      </c>
      <c r="B61" s="16"/>
      <c r="C61" s="17">
        <v>1311683016</v>
      </c>
      <c r="D61" s="17">
        <v>1535152825</v>
      </c>
      <c r="E61" s="17">
        <v>2846835841</v>
      </c>
      <c r="F61" s="17">
        <v>1311683016</v>
      </c>
      <c r="G61" s="17">
        <v>1535152825</v>
      </c>
      <c r="H61" s="17">
        <v>2846835841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1311683016</v>
      </c>
      <c r="AE61" s="29">
        <f t="shared" si="2"/>
        <v>1535152825</v>
      </c>
      <c r="AF61" s="29">
        <f t="shared" si="2"/>
        <v>2846835841</v>
      </c>
      <c r="AG61" s="29">
        <f t="shared" si="1"/>
        <v>0</v>
      </c>
      <c r="AH61" s="29">
        <f t="shared" si="1"/>
        <v>0</v>
      </c>
      <c r="AI61" s="29">
        <f t="shared" si="1"/>
        <v>0</v>
      </c>
      <c r="AJ61" s="14"/>
      <c r="AK61" s="14"/>
      <c r="AL61" s="14"/>
    </row>
    <row r="62" spans="1:38" s="14" customFormat="1" ht="19.350000000000001" customHeight="1">
      <c r="A62" s="34" t="s">
        <v>22</v>
      </c>
      <c r="B62" s="2" t="s">
        <v>27</v>
      </c>
      <c r="C62" s="13">
        <v>370257164</v>
      </c>
      <c r="D62" s="13">
        <v>318586089</v>
      </c>
      <c r="E62" s="13">
        <v>688843253</v>
      </c>
      <c r="F62" s="13">
        <v>370214800</v>
      </c>
      <c r="G62" s="13">
        <v>318586089</v>
      </c>
      <c r="H62" s="13">
        <v>688800889</v>
      </c>
      <c r="I62" s="13">
        <v>42364</v>
      </c>
      <c r="J62" s="13">
        <v>0</v>
      </c>
      <c r="K62" s="13">
        <v>42364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370257164</v>
      </c>
      <c r="AE62" s="29">
        <f t="shared" si="2"/>
        <v>318586089</v>
      </c>
      <c r="AF62" s="29">
        <f t="shared" si="2"/>
        <v>688843253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8" s="14" customFormat="1" ht="19.350000000000001" customHeight="1">
      <c r="A63" s="35"/>
      <c r="B63" s="1" t="s">
        <v>14</v>
      </c>
      <c r="C63" s="13">
        <v>56394517</v>
      </c>
      <c r="D63" s="13">
        <v>43505880</v>
      </c>
      <c r="E63" s="13">
        <v>99900397</v>
      </c>
      <c r="F63" s="13">
        <v>56394517</v>
      </c>
      <c r="G63" s="13">
        <v>43505880</v>
      </c>
      <c r="H63" s="13">
        <v>99900397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56394517</v>
      </c>
      <c r="AE63" s="29">
        <f t="shared" si="2"/>
        <v>43505880</v>
      </c>
      <c r="AF63" s="29">
        <f t="shared" si="2"/>
        <v>99900397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8" s="14" customFormat="1" ht="19.350000000000001" customHeight="1">
      <c r="A64" s="36"/>
      <c r="B64" s="1" t="s">
        <v>28</v>
      </c>
      <c r="C64" s="13">
        <v>1119996052</v>
      </c>
      <c r="D64" s="13">
        <v>941782814</v>
      </c>
      <c r="E64" s="13">
        <v>2061778866</v>
      </c>
      <c r="F64" s="13">
        <v>1115963430</v>
      </c>
      <c r="G64" s="13">
        <v>880077902</v>
      </c>
      <c r="H64" s="13">
        <v>1996041332</v>
      </c>
      <c r="I64" s="13">
        <v>4032622</v>
      </c>
      <c r="J64" s="13">
        <v>61704912</v>
      </c>
      <c r="K64" s="13">
        <v>65737534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1119996052</v>
      </c>
      <c r="AE64" s="29">
        <f t="shared" si="2"/>
        <v>941782814</v>
      </c>
      <c r="AF64" s="29">
        <f t="shared" si="2"/>
        <v>2061778866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8" ht="19.350000000000001" customHeight="1" thickBot="1">
      <c r="A65" s="15" t="s">
        <v>9</v>
      </c>
      <c r="B65" s="16"/>
      <c r="C65" s="17">
        <v>1546647733</v>
      </c>
      <c r="D65" s="17">
        <v>1303874783</v>
      </c>
      <c r="E65" s="17">
        <v>2850522516</v>
      </c>
      <c r="F65" s="17">
        <v>1542572747</v>
      </c>
      <c r="G65" s="17">
        <v>1242169871</v>
      </c>
      <c r="H65" s="17">
        <v>2784742618</v>
      </c>
      <c r="I65" s="17">
        <v>4074986</v>
      </c>
      <c r="J65" s="17">
        <v>61704912</v>
      </c>
      <c r="K65" s="17">
        <v>65779898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1546647733</v>
      </c>
      <c r="AE65" s="29">
        <f t="shared" si="2"/>
        <v>1303874783</v>
      </c>
      <c r="AF65" s="29">
        <f t="shared" si="2"/>
        <v>2850522516</v>
      </c>
      <c r="AG65" s="29">
        <f t="shared" si="1"/>
        <v>0</v>
      </c>
      <c r="AH65" s="29">
        <f t="shared" si="1"/>
        <v>0</v>
      </c>
      <c r="AI65" s="29">
        <f t="shared" si="1"/>
        <v>0</v>
      </c>
      <c r="AJ65" s="14"/>
      <c r="AK65" s="14"/>
      <c r="AL65" s="14"/>
    </row>
    <row r="66" spans="1:38" s="14" customFormat="1" ht="19.350000000000001" customHeight="1">
      <c r="A66" s="34" t="s">
        <v>23</v>
      </c>
      <c r="B66" s="2" t="s">
        <v>27</v>
      </c>
      <c r="C66" s="13">
        <v>1179237</v>
      </c>
      <c r="D66" s="13">
        <v>48199</v>
      </c>
      <c r="E66" s="13">
        <v>1227436</v>
      </c>
      <c r="F66" s="13">
        <v>1179237</v>
      </c>
      <c r="G66" s="13">
        <v>48199</v>
      </c>
      <c r="H66" s="13">
        <v>1227436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1179237</v>
      </c>
      <c r="AE66" s="29">
        <f t="shared" si="2"/>
        <v>48199</v>
      </c>
      <c r="AF66" s="29">
        <f t="shared" si="2"/>
        <v>1227436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8" s="14" customFormat="1" ht="19.350000000000001" customHeight="1">
      <c r="A67" s="35"/>
      <c r="B67" s="1" t="s">
        <v>14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8" s="14" customFormat="1" ht="19.350000000000001" customHeight="1">
      <c r="A68" s="36"/>
      <c r="B68" s="1" t="s">
        <v>28</v>
      </c>
      <c r="C68" s="13">
        <v>221977265</v>
      </c>
      <c r="D68" s="13">
        <v>204157354</v>
      </c>
      <c r="E68" s="13">
        <v>426134619</v>
      </c>
      <c r="F68" s="13">
        <v>221977265</v>
      </c>
      <c r="G68" s="13">
        <v>204157354</v>
      </c>
      <c r="H68" s="13">
        <v>426134619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221977265</v>
      </c>
      <c r="AE68" s="29">
        <f t="shared" si="2"/>
        <v>204157354</v>
      </c>
      <c r="AF68" s="29">
        <f t="shared" si="2"/>
        <v>426134619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8" ht="19.350000000000001" customHeight="1" thickBot="1">
      <c r="A69" s="15" t="s">
        <v>9</v>
      </c>
      <c r="B69" s="16"/>
      <c r="C69" s="17">
        <v>223156502</v>
      </c>
      <c r="D69" s="17">
        <v>204205553</v>
      </c>
      <c r="E69" s="17">
        <v>427362055</v>
      </c>
      <c r="F69" s="17">
        <v>223156502</v>
      </c>
      <c r="G69" s="17">
        <v>204205553</v>
      </c>
      <c r="H69" s="17">
        <v>427362055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223156502</v>
      </c>
      <c r="AE69" s="29">
        <f t="shared" si="2"/>
        <v>204205553</v>
      </c>
      <c r="AF69" s="29">
        <f t="shared" si="2"/>
        <v>427362055</v>
      </c>
      <c r="AG69" s="29">
        <f t="shared" si="1"/>
        <v>0</v>
      </c>
      <c r="AH69" s="29">
        <f t="shared" si="1"/>
        <v>0</v>
      </c>
      <c r="AI69" s="29">
        <f t="shared" si="1"/>
        <v>0</v>
      </c>
      <c r="AJ69" s="14"/>
      <c r="AK69" s="14"/>
      <c r="AL69" s="14"/>
    </row>
    <row r="70" spans="1:38" s="14" customFormat="1" ht="19.350000000000001" customHeight="1">
      <c r="A70" s="34" t="s">
        <v>24</v>
      </c>
      <c r="B70" s="2" t="s">
        <v>27</v>
      </c>
      <c r="C70" s="13">
        <v>55173824</v>
      </c>
      <c r="D70" s="13">
        <v>29197332</v>
      </c>
      <c r="E70" s="13">
        <v>84371156</v>
      </c>
      <c r="F70" s="13">
        <v>42310377</v>
      </c>
      <c r="G70" s="13">
        <v>22853473</v>
      </c>
      <c r="H70" s="13">
        <v>65163850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2405</v>
      </c>
      <c r="S70" s="13">
        <v>31859</v>
      </c>
      <c r="T70" s="13">
        <v>34264</v>
      </c>
      <c r="U70" s="13">
        <v>12861042</v>
      </c>
      <c r="V70" s="13">
        <v>6312000</v>
      </c>
      <c r="W70" s="13">
        <v>19173042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55173824</v>
      </c>
      <c r="AE70" s="29">
        <f t="shared" si="2"/>
        <v>29197332</v>
      </c>
      <c r="AF70" s="29">
        <f t="shared" si="2"/>
        <v>84371156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8" s="14" customFormat="1" ht="19.350000000000001" customHeight="1">
      <c r="A71" s="35"/>
      <c r="B71" s="1" t="s">
        <v>14</v>
      </c>
      <c r="C71" s="13">
        <v>0</v>
      </c>
      <c r="D71" s="13">
        <v>418220</v>
      </c>
      <c r="E71" s="13">
        <v>418220</v>
      </c>
      <c r="F71" s="13">
        <v>0</v>
      </c>
      <c r="G71" s="13">
        <v>418220</v>
      </c>
      <c r="H71" s="13">
        <v>418220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0</v>
      </c>
      <c r="AE71" s="29">
        <f t="shared" si="2"/>
        <v>418220</v>
      </c>
      <c r="AF71" s="29">
        <f t="shared" si="2"/>
        <v>418220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8" s="14" customFormat="1" ht="19.350000000000001" customHeight="1">
      <c r="A72" s="36"/>
      <c r="B72" s="1" t="s">
        <v>28</v>
      </c>
      <c r="C72" s="13">
        <v>67374816</v>
      </c>
      <c r="D72" s="13">
        <v>255408485</v>
      </c>
      <c r="E72" s="13">
        <v>322783301</v>
      </c>
      <c r="F72" s="13">
        <v>55072239</v>
      </c>
      <c r="G72" s="13">
        <v>249668069</v>
      </c>
      <c r="H72" s="13">
        <v>304740308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12302577</v>
      </c>
      <c r="S72" s="13">
        <v>5740416</v>
      </c>
      <c r="T72" s="13">
        <v>18042993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67374816</v>
      </c>
      <c r="AE72" s="29">
        <f t="shared" si="2"/>
        <v>255408485</v>
      </c>
      <c r="AF72" s="29">
        <f t="shared" si="2"/>
        <v>322783301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8" ht="19.350000000000001" customHeight="1" thickBot="1">
      <c r="A73" s="15" t="s">
        <v>9</v>
      </c>
      <c r="B73" s="16"/>
      <c r="C73" s="17">
        <v>122548640</v>
      </c>
      <c r="D73" s="17">
        <v>285024037</v>
      </c>
      <c r="E73" s="17">
        <v>407572677</v>
      </c>
      <c r="F73" s="17">
        <v>97382616</v>
      </c>
      <c r="G73" s="17">
        <v>272939762</v>
      </c>
      <c r="H73" s="17">
        <v>370322378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12304982</v>
      </c>
      <c r="S73" s="17">
        <v>5772275</v>
      </c>
      <c r="T73" s="17">
        <v>18077257</v>
      </c>
      <c r="U73" s="17">
        <v>12861042</v>
      </c>
      <c r="V73" s="17">
        <v>6312000</v>
      </c>
      <c r="W73" s="17">
        <v>19173042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122548640</v>
      </c>
      <c r="AE73" s="29">
        <f t="shared" si="2"/>
        <v>285024037</v>
      </c>
      <c r="AF73" s="29">
        <f t="shared" si="2"/>
        <v>407572677</v>
      </c>
      <c r="AG73" s="29">
        <f t="shared" si="3"/>
        <v>0</v>
      </c>
      <c r="AH73" s="29">
        <f t="shared" si="3"/>
        <v>0</v>
      </c>
      <c r="AI73" s="29">
        <f t="shared" si="3"/>
        <v>0</v>
      </c>
      <c r="AJ73" s="14"/>
      <c r="AK73" s="14"/>
      <c r="AL73" s="14"/>
    </row>
    <row r="74" spans="1:38" s="14" customFormat="1" ht="19.350000000000001" customHeight="1">
      <c r="A74" s="34" t="s">
        <v>44</v>
      </c>
      <c r="B74" s="2" t="s">
        <v>27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8" s="14" customFormat="1" ht="19.350000000000001" customHeight="1">
      <c r="A75" s="35"/>
      <c r="B75" s="1" t="s">
        <v>14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8" s="14" customFormat="1" ht="19.350000000000001" customHeight="1">
      <c r="A76" s="36"/>
      <c r="B76" s="1" t="s">
        <v>28</v>
      </c>
      <c r="C76" s="13">
        <v>5878886</v>
      </c>
      <c r="D76" s="13">
        <v>12316332</v>
      </c>
      <c r="E76" s="13">
        <v>18195219</v>
      </c>
      <c r="F76" s="13">
        <v>5878886</v>
      </c>
      <c r="G76" s="13">
        <v>12316332</v>
      </c>
      <c r="H76" s="13">
        <v>18195219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5878886</v>
      </c>
      <c r="AE76" s="29">
        <f t="shared" si="2"/>
        <v>12316332</v>
      </c>
      <c r="AF76" s="29">
        <f t="shared" si="2"/>
        <v>18195219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8" ht="19.350000000000001" customHeight="1" thickBot="1">
      <c r="A77" s="15" t="s">
        <v>9</v>
      </c>
      <c r="B77" s="16"/>
      <c r="C77" s="17">
        <v>5878886</v>
      </c>
      <c r="D77" s="17">
        <v>12316332</v>
      </c>
      <c r="E77" s="17">
        <v>18195219</v>
      </c>
      <c r="F77" s="17">
        <v>5878886</v>
      </c>
      <c r="G77" s="17">
        <v>12316332</v>
      </c>
      <c r="H77" s="17">
        <v>18195219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5878886</v>
      </c>
      <c r="AE77" s="29">
        <f t="shared" si="2"/>
        <v>12316332</v>
      </c>
      <c r="AF77" s="29">
        <f t="shared" si="2"/>
        <v>18195219</v>
      </c>
      <c r="AG77" s="29">
        <f t="shared" si="3"/>
        <v>0</v>
      </c>
      <c r="AH77" s="29">
        <f t="shared" si="3"/>
        <v>0</v>
      </c>
      <c r="AI77" s="29">
        <f t="shared" si="3"/>
        <v>0</v>
      </c>
      <c r="AJ77" s="14"/>
      <c r="AK77" s="14"/>
      <c r="AL77" s="14"/>
    </row>
    <row r="78" spans="1:38" s="14" customFormat="1" ht="19.350000000000001" customHeight="1">
      <c r="A78" s="34" t="s">
        <v>45</v>
      </c>
      <c r="B78" s="2" t="s">
        <v>27</v>
      </c>
      <c r="C78" s="13">
        <v>0</v>
      </c>
      <c r="D78" s="13">
        <v>147514</v>
      </c>
      <c r="E78" s="13">
        <v>147514</v>
      </c>
      <c r="F78" s="13">
        <v>0</v>
      </c>
      <c r="G78" s="13">
        <v>147514</v>
      </c>
      <c r="H78" s="13">
        <v>147514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147514</v>
      </c>
      <c r="AF78" s="29">
        <f t="shared" si="2"/>
        <v>147514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8" s="14" customFormat="1" ht="19.350000000000001" customHeight="1">
      <c r="A79" s="35"/>
      <c r="B79" s="1" t="s">
        <v>14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0</v>
      </c>
      <c r="AF79" s="29">
        <f t="shared" si="2"/>
        <v>0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8" s="14" customFormat="1" ht="19.350000000000001" customHeight="1">
      <c r="A80" s="36"/>
      <c r="B80" s="1" t="s">
        <v>28</v>
      </c>
      <c r="C80" s="13">
        <v>45416062</v>
      </c>
      <c r="D80" s="13">
        <v>28452802</v>
      </c>
      <c r="E80" s="13">
        <v>73868864</v>
      </c>
      <c r="F80" s="13">
        <v>45416062</v>
      </c>
      <c r="G80" s="13">
        <v>20616964</v>
      </c>
      <c r="H80" s="13">
        <v>66033026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7835838</v>
      </c>
      <c r="Q80" s="13">
        <v>7835838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45416062</v>
      </c>
      <c r="AE80" s="29">
        <f t="shared" si="2"/>
        <v>28452802</v>
      </c>
      <c r="AF80" s="29">
        <f t="shared" si="2"/>
        <v>73868864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8" ht="19.350000000000001" customHeight="1" thickBot="1">
      <c r="A81" s="15" t="s">
        <v>9</v>
      </c>
      <c r="B81" s="16"/>
      <c r="C81" s="17">
        <v>45416062</v>
      </c>
      <c r="D81" s="17">
        <v>28600316</v>
      </c>
      <c r="E81" s="17">
        <v>74016378</v>
      </c>
      <c r="F81" s="17">
        <v>45416062</v>
      </c>
      <c r="G81" s="17">
        <v>20764478</v>
      </c>
      <c r="H81" s="17">
        <v>66180540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7835838</v>
      </c>
      <c r="Q81" s="17">
        <v>7835838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45416062</v>
      </c>
      <c r="AE81" s="29">
        <f t="shared" si="2"/>
        <v>28600316</v>
      </c>
      <c r="AF81" s="29">
        <f t="shared" si="2"/>
        <v>74016378</v>
      </c>
      <c r="AG81" s="29">
        <f t="shared" si="3"/>
        <v>0</v>
      </c>
      <c r="AH81" s="29">
        <f t="shared" si="3"/>
        <v>0</v>
      </c>
      <c r="AI81" s="29">
        <f t="shared" si="3"/>
        <v>0</v>
      </c>
      <c r="AJ81" s="14"/>
      <c r="AK81" s="14"/>
      <c r="AL81" s="14"/>
    </row>
    <row r="82" spans="1:38" s="14" customFormat="1" ht="19.350000000000001" customHeight="1">
      <c r="A82" s="34" t="s">
        <v>46</v>
      </c>
      <c r="B82" s="2" t="s">
        <v>27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8" s="14" customFormat="1" ht="19.350000000000001" customHeight="1">
      <c r="A83" s="35"/>
      <c r="B83" s="1" t="s">
        <v>14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8" s="14" customFormat="1" ht="19.350000000000001" customHeight="1">
      <c r="A84" s="36"/>
      <c r="B84" s="1" t="s">
        <v>28</v>
      </c>
      <c r="C84" s="13">
        <v>4195230339</v>
      </c>
      <c r="D84" s="13">
        <v>49511783</v>
      </c>
      <c r="E84" s="13">
        <v>4244742122</v>
      </c>
      <c r="F84" s="13">
        <v>4195230339</v>
      </c>
      <c r="G84" s="13">
        <v>49511783</v>
      </c>
      <c r="H84" s="13">
        <v>4244742122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4195230339</v>
      </c>
      <c r="AE84" s="29">
        <f t="shared" si="2"/>
        <v>49511783</v>
      </c>
      <c r="AF84" s="29">
        <f t="shared" si="2"/>
        <v>4244742122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8" ht="19.350000000000001" customHeight="1" thickBot="1">
      <c r="A85" s="15" t="s">
        <v>9</v>
      </c>
      <c r="B85" s="16"/>
      <c r="C85" s="17">
        <v>4195230339</v>
      </c>
      <c r="D85" s="17">
        <v>49511783</v>
      </c>
      <c r="E85" s="17">
        <v>4244742122</v>
      </c>
      <c r="F85" s="17">
        <v>4195230339</v>
      </c>
      <c r="G85" s="17">
        <v>49511783</v>
      </c>
      <c r="H85" s="17">
        <v>4244742122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4195230339</v>
      </c>
      <c r="AE85" s="29">
        <f t="shared" si="2"/>
        <v>49511783</v>
      </c>
      <c r="AF85" s="29">
        <f t="shared" si="2"/>
        <v>4244742122</v>
      </c>
      <c r="AG85" s="29">
        <f t="shared" si="3"/>
        <v>0</v>
      </c>
      <c r="AH85" s="29">
        <f t="shared" si="3"/>
        <v>0</v>
      </c>
      <c r="AI85" s="29">
        <f t="shared" si="3"/>
        <v>0</v>
      </c>
      <c r="AJ85" s="14"/>
      <c r="AK85" s="14"/>
      <c r="AL85" s="14"/>
    </row>
    <row r="86" spans="1:38" s="14" customFormat="1" ht="19.350000000000001" customHeight="1">
      <c r="A86" s="34" t="s">
        <v>47</v>
      </c>
      <c r="B86" s="2" t="s">
        <v>27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8" s="14" customFormat="1" ht="19.350000000000001" customHeight="1">
      <c r="A87" s="35"/>
      <c r="B87" s="1" t="s">
        <v>14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8" s="14" customFormat="1" ht="19.350000000000001" customHeight="1">
      <c r="A88" s="36"/>
      <c r="B88" s="1" t="s">
        <v>28</v>
      </c>
      <c r="C88" s="13">
        <v>58986995</v>
      </c>
      <c r="D88" s="13">
        <v>76147381</v>
      </c>
      <c r="E88" s="13">
        <v>135134376</v>
      </c>
      <c r="F88" s="13">
        <v>58986995</v>
      </c>
      <c r="G88" s="13">
        <v>76147381</v>
      </c>
      <c r="H88" s="13">
        <v>135134376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58986995</v>
      </c>
      <c r="AE88" s="29">
        <f t="shared" si="4"/>
        <v>76147381</v>
      </c>
      <c r="AF88" s="29">
        <f t="shared" si="4"/>
        <v>135134376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8" ht="19.350000000000001" customHeight="1" thickBot="1">
      <c r="A89" s="15" t="s">
        <v>9</v>
      </c>
      <c r="B89" s="16"/>
      <c r="C89" s="17">
        <v>58986995</v>
      </c>
      <c r="D89" s="17">
        <v>76147381</v>
      </c>
      <c r="E89" s="17">
        <v>135134376</v>
      </c>
      <c r="F89" s="17">
        <v>58986995</v>
      </c>
      <c r="G89" s="17">
        <v>76147381</v>
      </c>
      <c r="H89" s="17">
        <v>135134376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58986995</v>
      </c>
      <c r="AE89" s="29">
        <f t="shared" si="4"/>
        <v>76147381</v>
      </c>
      <c r="AF89" s="29">
        <f t="shared" si="4"/>
        <v>135134376</v>
      </c>
      <c r="AG89" s="29">
        <f t="shared" si="3"/>
        <v>0</v>
      </c>
      <c r="AH89" s="29">
        <f t="shared" si="3"/>
        <v>0</v>
      </c>
      <c r="AI89" s="29">
        <f t="shared" si="3"/>
        <v>0</v>
      </c>
      <c r="AJ89" s="14"/>
      <c r="AK89" s="14"/>
      <c r="AL89" s="14"/>
    </row>
    <row r="90" spans="1:38" s="14" customFormat="1" ht="19.350000000000001" customHeight="1">
      <c r="A90" s="34" t="s">
        <v>48</v>
      </c>
      <c r="B90" s="2" t="s">
        <v>27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8" s="14" customFormat="1" ht="19.350000000000001" customHeight="1">
      <c r="A91" s="35"/>
      <c r="B91" s="1" t="s">
        <v>14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0</v>
      </c>
      <c r="AE91" s="29">
        <f t="shared" si="4"/>
        <v>0</v>
      </c>
      <c r="AF91" s="29">
        <f t="shared" si="4"/>
        <v>0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8" s="14" customFormat="1" ht="19.350000000000001" customHeight="1">
      <c r="A92" s="36"/>
      <c r="B92" s="1" t="s">
        <v>28</v>
      </c>
      <c r="C92" s="13">
        <v>5060873</v>
      </c>
      <c r="D92" s="13">
        <v>12923613</v>
      </c>
      <c r="E92" s="13">
        <v>17984486</v>
      </c>
      <c r="F92" s="13">
        <v>5060873</v>
      </c>
      <c r="G92" s="13">
        <v>12923613</v>
      </c>
      <c r="H92" s="13">
        <v>17984486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5060873</v>
      </c>
      <c r="AE92" s="29">
        <f t="shared" si="4"/>
        <v>12923613</v>
      </c>
      <c r="AF92" s="29">
        <f t="shared" si="4"/>
        <v>17984486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8" ht="19.350000000000001" customHeight="1" thickBot="1">
      <c r="A93" s="15" t="s">
        <v>9</v>
      </c>
      <c r="B93" s="16"/>
      <c r="C93" s="17">
        <v>5060873</v>
      </c>
      <c r="D93" s="17">
        <v>12923613</v>
      </c>
      <c r="E93" s="17">
        <v>17984486</v>
      </c>
      <c r="F93" s="17">
        <v>5060873</v>
      </c>
      <c r="G93" s="17">
        <v>12923613</v>
      </c>
      <c r="H93" s="17">
        <v>17984486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5060873</v>
      </c>
      <c r="AE93" s="29">
        <f t="shared" si="4"/>
        <v>12923613</v>
      </c>
      <c r="AF93" s="29">
        <f t="shared" si="4"/>
        <v>17984486</v>
      </c>
      <c r="AG93" s="29">
        <f t="shared" si="3"/>
        <v>0</v>
      </c>
      <c r="AH93" s="29">
        <f t="shared" si="3"/>
        <v>0</v>
      </c>
      <c r="AI93" s="29">
        <f t="shared" si="3"/>
        <v>0</v>
      </c>
      <c r="AJ93" s="14"/>
      <c r="AK93" s="14"/>
      <c r="AL93" s="14"/>
    </row>
    <row r="94" spans="1:38" s="14" customFormat="1" ht="19.350000000000001" customHeight="1">
      <c r="A94" s="34" t="s">
        <v>49</v>
      </c>
      <c r="B94" s="2" t="s">
        <v>27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8" s="14" customFormat="1" ht="19.350000000000001" customHeight="1">
      <c r="A95" s="35"/>
      <c r="B95" s="1" t="s">
        <v>14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8" s="14" customFormat="1" ht="19.350000000000001" customHeight="1">
      <c r="A96" s="36"/>
      <c r="B96" s="1" t="s">
        <v>28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8" ht="19.350000000000001" customHeight="1" thickBot="1">
      <c r="A97" s="15" t="s">
        <v>9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  <c r="AJ97" s="14"/>
      <c r="AK97" s="14"/>
      <c r="AL97" s="14"/>
    </row>
    <row r="98" spans="1:38" s="14" customFormat="1" ht="19.350000000000001" customHeight="1">
      <c r="A98" s="34" t="s">
        <v>37</v>
      </c>
      <c r="B98" s="2" t="s">
        <v>27</v>
      </c>
      <c r="C98" s="13">
        <v>1141601</v>
      </c>
      <c r="D98" s="13">
        <v>3621384</v>
      </c>
      <c r="E98" s="13">
        <v>4762985</v>
      </c>
      <c r="F98" s="13">
        <v>1141601</v>
      </c>
      <c r="G98" s="13">
        <v>3621384</v>
      </c>
      <c r="H98" s="13">
        <v>4762985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1141601</v>
      </c>
      <c r="AE98" s="29">
        <f t="shared" si="4"/>
        <v>3621384</v>
      </c>
      <c r="AF98" s="29">
        <f t="shared" si="4"/>
        <v>4762985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8" s="14" customFormat="1" ht="19.350000000000001" customHeight="1">
      <c r="A99" s="35" t="s">
        <v>50</v>
      </c>
      <c r="B99" s="1" t="s">
        <v>14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0</v>
      </c>
      <c r="AF99" s="29">
        <f t="shared" si="4"/>
        <v>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8" s="14" customFormat="1" ht="19.350000000000001" customHeight="1">
      <c r="A100" s="36"/>
      <c r="B100" s="1" t="s">
        <v>28</v>
      </c>
      <c r="C100" s="13">
        <v>154277894</v>
      </c>
      <c r="D100" s="13">
        <v>105968825</v>
      </c>
      <c r="E100" s="13">
        <v>260246719</v>
      </c>
      <c r="F100" s="13">
        <v>126747566</v>
      </c>
      <c r="G100" s="13">
        <v>105968825</v>
      </c>
      <c r="H100" s="13">
        <v>232716391</v>
      </c>
      <c r="I100" s="13">
        <v>1792746</v>
      </c>
      <c r="J100" s="13">
        <v>0</v>
      </c>
      <c r="K100" s="13">
        <v>1792746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25737582</v>
      </c>
      <c r="V100" s="13">
        <v>0</v>
      </c>
      <c r="W100" s="13">
        <v>25737582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154277894</v>
      </c>
      <c r="AE100" s="29">
        <f t="shared" si="4"/>
        <v>105968825</v>
      </c>
      <c r="AF100" s="29">
        <f t="shared" si="4"/>
        <v>260246719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8" ht="19.350000000000001" customHeight="1" thickBot="1">
      <c r="A101" s="15" t="s">
        <v>9</v>
      </c>
      <c r="B101" s="16"/>
      <c r="C101" s="17">
        <v>155419495</v>
      </c>
      <c r="D101" s="17">
        <v>109590209</v>
      </c>
      <c r="E101" s="17">
        <v>265009703</v>
      </c>
      <c r="F101" s="17">
        <v>127889167</v>
      </c>
      <c r="G101" s="17">
        <v>109590209</v>
      </c>
      <c r="H101" s="17">
        <v>237479376</v>
      </c>
      <c r="I101" s="17">
        <v>1792746</v>
      </c>
      <c r="J101" s="17">
        <v>0</v>
      </c>
      <c r="K101" s="17">
        <v>1792746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25737582</v>
      </c>
      <c r="V101" s="17">
        <v>0</v>
      </c>
      <c r="W101" s="17">
        <v>25737582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155419495</v>
      </c>
      <c r="AE101" s="29">
        <f t="shared" si="4"/>
        <v>109590209</v>
      </c>
      <c r="AF101" s="29">
        <f t="shared" si="4"/>
        <v>265009704</v>
      </c>
      <c r="AG101" s="29">
        <f t="shared" si="3"/>
        <v>0</v>
      </c>
      <c r="AH101" s="29">
        <f t="shared" si="3"/>
        <v>0</v>
      </c>
      <c r="AI101" s="29">
        <f t="shared" si="3"/>
        <v>-1</v>
      </c>
      <c r="AJ101" s="14"/>
      <c r="AK101" s="14"/>
      <c r="AL101" s="14"/>
    </row>
    <row r="102" spans="1:38" s="14" customFormat="1" ht="19.350000000000001" customHeight="1">
      <c r="A102" s="34" t="s">
        <v>51</v>
      </c>
      <c r="B102" s="2" t="s">
        <v>27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8" s="14" customFormat="1" ht="19.350000000000001" customHeight="1">
      <c r="A103" s="35"/>
      <c r="B103" s="1" t="s">
        <v>14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0</v>
      </c>
      <c r="AF103" s="29">
        <f t="shared" si="4"/>
        <v>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8" s="14" customFormat="1" ht="19.350000000000001" customHeight="1">
      <c r="A104" s="36"/>
      <c r="B104" s="1" t="s">
        <v>28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8" ht="19.350000000000001" customHeight="1" thickBot="1">
      <c r="A105" s="15" t="s">
        <v>9</v>
      </c>
      <c r="B105" s="16"/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0</v>
      </c>
      <c r="AF105" s="29">
        <f t="shared" si="4"/>
        <v>0</v>
      </c>
      <c r="AG105" s="29">
        <f t="shared" si="3"/>
        <v>0</v>
      </c>
      <c r="AH105" s="29">
        <f t="shared" si="3"/>
        <v>0</v>
      </c>
      <c r="AI105" s="29">
        <f t="shared" si="3"/>
        <v>0</v>
      </c>
      <c r="AJ105" s="14"/>
      <c r="AK105" s="14"/>
      <c r="AL105" s="14"/>
    </row>
    <row r="106" spans="1:38" s="14" customFormat="1" ht="19.350000000000001" customHeight="1">
      <c r="A106" s="34" t="s">
        <v>52</v>
      </c>
      <c r="B106" s="2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8" s="14" customFormat="1" ht="19.350000000000001" customHeight="1">
      <c r="A107" s="35"/>
      <c r="B107" s="1" t="s">
        <v>14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8" s="14" customFormat="1" ht="19.350000000000001" customHeight="1">
      <c r="A108" s="36"/>
      <c r="B108" s="1" t="s">
        <v>28</v>
      </c>
      <c r="C108" s="13">
        <v>30799862</v>
      </c>
      <c r="D108" s="13">
        <v>15553321</v>
      </c>
      <c r="E108" s="13">
        <v>46353183</v>
      </c>
      <c r="F108" s="13">
        <v>1730106</v>
      </c>
      <c r="G108" s="13">
        <v>15553321</v>
      </c>
      <c r="H108" s="13">
        <v>17283427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29069756</v>
      </c>
      <c r="V108" s="13">
        <v>0</v>
      </c>
      <c r="W108" s="13">
        <v>29069756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30799862</v>
      </c>
      <c r="AE108" s="29">
        <f t="shared" si="4"/>
        <v>15553321</v>
      </c>
      <c r="AF108" s="29">
        <f t="shared" si="4"/>
        <v>46353183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8" ht="19.350000000000001" customHeight="1" thickBot="1">
      <c r="A109" s="15" t="s">
        <v>9</v>
      </c>
      <c r="B109" s="16"/>
      <c r="C109" s="17">
        <v>30799862</v>
      </c>
      <c r="D109" s="17">
        <v>15553321</v>
      </c>
      <c r="E109" s="17">
        <v>46353183</v>
      </c>
      <c r="F109" s="17">
        <v>1730106</v>
      </c>
      <c r="G109" s="17">
        <v>15553321</v>
      </c>
      <c r="H109" s="17">
        <v>17283427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29069756</v>
      </c>
      <c r="V109" s="17">
        <v>0</v>
      </c>
      <c r="W109" s="17">
        <v>29069756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30799862</v>
      </c>
      <c r="AE109" s="29">
        <f t="shared" si="4"/>
        <v>15553321</v>
      </c>
      <c r="AF109" s="29">
        <f t="shared" si="4"/>
        <v>46353183</v>
      </c>
      <c r="AG109" s="29">
        <f t="shared" si="3"/>
        <v>0</v>
      </c>
      <c r="AH109" s="29">
        <f t="shared" si="3"/>
        <v>0</v>
      </c>
      <c r="AI109" s="29">
        <f t="shared" si="3"/>
        <v>0</v>
      </c>
      <c r="AJ109" s="14"/>
      <c r="AK109" s="14"/>
      <c r="AL109" s="14"/>
    </row>
    <row r="110" spans="1:38" s="14" customFormat="1" ht="19.350000000000001" customHeight="1">
      <c r="A110" s="53" t="s">
        <v>53</v>
      </c>
      <c r="B110" s="2" t="s">
        <v>27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8" s="14" customFormat="1" ht="19.350000000000001" customHeight="1">
      <c r="A111" s="54"/>
      <c r="B111" s="1" t="s">
        <v>14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8" s="14" customFormat="1" ht="19.350000000000001" customHeight="1">
      <c r="A112" s="55"/>
      <c r="B112" s="1" t="s">
        <v>28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8" ht="19.350000000000001" customHeight="1" thickBot="1">
      <c r="A113" s="15" t="s">
        <v>9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  <c r="AJ113" s="14"/>
      <c r="AK113" s="14"/>
      <c r="AL113" s="14"/>
    </row>
    <row r="114" spans="1:38" s="14" customFormat="1" ht="19.350000000000001" customHeight="1">
      <c r="A114" s="53" t="s">
        <v>54</v>
      </c>
      <c r="B114" s="2" t="s">
        <v>27</v>
      </c>
      <c r="C114" s="13">
        <v>0</v>
      </c>
      <c r="D114" s="13">
        <v>1293960</v>
      </c>
      <c r="E114" s="13">
        <v>1293960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1293960</v>
      </c>
      <c r="W114" s="13">
        <v>1293960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1293960</v>
      </c>
      <c r="AF114" s="29">
        <f t="shared" si="4"/>
        <v>1293960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8" s="14" customFormat="1" ht="19.350000000000001" customHeight="1">
      <c r="A115" s="54"/>
      <c r="B115" s="1" t="s">
        <v>14</v>
      </c>
      <c r="C115" s="13">
        <v>11361600</v>
      </c>
      <c r="D115" s="13">
        <v>30613200</v>
      </c>
      <c r="E115" s="13">
        <v>41974800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11361600</v>
      </c>
      <c r="V115" s="13">
        <v>30613200</v>
      </c>
      <c r="W115" s="13">
        <v>41974800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11361600</v>
      </c>
      <c r="AE115" s="29">
        <f t="shared" si="4"/>
        <v>30613200</v>
      </c>
      <c r="AF115" s="29">
        <f t="shared" si="4"/>
        <v>41974800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8" s="14" customFormat="1" ht="19.350000000000001" customHeight="1">
      <c r="A116" s="55"/>
      <c r="B116" s="1" t="s">
        <v>28</v>
      </c>
      <c r="C116" s="13">
        <v>8635272</v>
      </c>
      <c r="D116" s="13">
        <v>35182603</v>
      </c>
      <c r="E116" s="13">
        <v>43817875</v>
      </c>
      <c r="F116" s="13">
        <v>8635272</v>
      </c>
      <c r="G116" s="13">
        <v>35182603</v>
      </c>
      <c r="H116" s="13">
        <v>43817875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8635272</v>
      </c>
      <c r="AE116" s="29">
        <f t="shared" si="4"/>
        <v>35182603</v>
      </c>
      <c r="AF116" s="29">
        <f t="shared" si="4"/>
        <v>43817875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8" ht="19.350000000000001" customHeight="1" thickBot="1">
      <c r="A117" s="15" t="s">
        <v>9</v>
      </c>
      <c r="B117" s="16"/>
      <c r="C117" s="17">
        <v>19996872</v>
      </c>
      <c r="D117" s="17">
        <v>67089763</v>
      </c>
      <c r="E117" s="17">
        <v>87086635</v>
      </c>
      <c r="F117" s="17">
        <v>8635272</v>
      </c>
      <c r="G117" s="17">
        <v>35182603</v>
      </c>
      <c r="H117" s="17">
        <v>43817875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11361600</v>
      </c>
      <c r="V117" s="17">
        <v>31907160</v>
      </c>
      <c r="W117" s="17">
        <v>43268760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19996872</v>
      </c>
      <c r="AE117" s="29">
        <f t="shared" si="4"/>
        <v>67089763</v>
      </c>
      <c r="AF117" s="29">
        <f t="shared" si="4"/>
        <v>87086635</v>
      </c>
      <c r="AG117" s="29">
        <f t="shared" si="3"/>
        <v>0</v>
      </c>
      <c r="AH117" s="29">
        <f t="shared" si="3"/>
        <v>0</v>
      </c>
      <c r="AI117" s="29">
        <f t="shared" si="3"/>
        <v>0</v>
      </c>
      <c r="AJ117" s="14"/>
      <c r="AK117" s="14"/>
      <c r="AL117" s="14"/>
    </row>
    <row r="118" spans="1:38" s="14" customFormat="1" ht="19.350000000000001" customHeight="1">
      <c r="A118" s="34" t="s">
        <v>55</v>
      </c>
      <c r="B118" s="2" t="s">
        <v>27</v>
      </c>
      <c r="C118" s="13">
        <v>8667650</v>
      </c>
      <c r="D118" s="13">
        <v>0</v>
      </c>
      <c r="E118" s="13">
        <v>8667650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8667650</v>
      </c>
      <c r="V118" s="13">
        <v>0</v>
      </c>
      <c r="W118" s="13">
        <v>8667650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8667650</v>
      </c>
      <c r="AE118" s="29">
        <f t="shared" si="4"/>
        <v>0</v>
      </c>
      <c r="AF118" s="29">
        <f t="shared" si="4"/>
        <v>8667650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8" s="14" customFormat="1" ht="19.350000000000001" customHeight="1">
      <c r="A119" s="35"/>
      <c r="B119" s="1" t="s">
        <v>14</v>
      </c>
      <c r="C119" s="13">
        <v>13575045</v>
      </c>
      <c r="D119" s="13">
        <v>0</v>
      </c>
      <c r="E119" s="13">
        <v>13575045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13575045</v>
      </c>
      <c r="V119" s="13">
        <v>0</v>
      </c>
      <c r="W119" s="13">
        <v>13575045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13575045</v>
      </c>
      <c r="AE119" s="29">
        <f t="shared" si="4"/>
        <v>0</v>
      </c>
      <c r="AF119" s="29">
        <f t="shared" si="4"/>
        <v>13575045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8" s="14" customFormat="1" ht="19.350000000000001" customHeight="1">
      <c r="A120" s="36"/>
      <c r="B120" s="1" t="s">
        <v>28</v>
      </c>
      <c r="C120" s="13">
        <v>5896348</v>
      </c>
      <c r="D120" s="13">
        <v>507529</v>
      </c>
      <c r="E120" s="13">
        <v>6403877</v>
      </c>
      <c r="F120" s="13">
        <v>5896348</v>
      </c>
      <c r="G120" s="13">
        <v>507529</v>
      </c>
      <c r="H120" s="13">
        <v>6403877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5896348</v>
      </c>
      <c r="AE120" s="29">
        <f t="shared" si="4"/>
        <v>507529</v>
      </c>
      <c r="AF120" s="29">
        <f t="shared" si="4"/>
        <v>6403877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8" ht="19.350000000000001" customHeight="1" thickBot="1">
      <c r="A121" s="15" t="s">
        <v>9</v>
      </c>
      <c r="B121" s="16"/>
      <c r="C121" s="17">
        <v>28139043</v>
      </c>
      <c r="D121" s="17">
        <v>507529</v>
      </c>
      <c r="E121" s="17">
        <v>28646572</v>
      </c>
      <c r="F121" s="17">
        <v>5896348</v>
      </c>
      <c r="G121" s="17">
        <v>507529</v>
      </c>
      <c r="H121" s="17">
        <v>6403877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22242695</v>
      </c>
      <c r="V121" s="17">
        <v>0</v>
      </c>
      <c r="W121" s="17">
        <v>22242695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28139043</v>
      </c>
      <c r="AE121" s="29">
        <f t="shared" si="4"/>
        <v>507529</v>
      </c>
      <c r="AF121" s="29">
        <f t="shared" si="4"/>
        <v>28646572</v>
      </c>
      <c r="AG121" s="29">
        <f t="shared" si="3"/>
        <v>0</v>
      </c>
      <c r="AH121" s="29">
        <f t="shared" si="3"/>
        <v>0</v>
      </c>
      <c r="AI121" s="29">
        <f t="shared" si="3"/>
        <v>0</v>
      </c>
      <c r="AJ121" s="14"/>
      <c r="AK121" s="14"/>
      <c r="AL121" s="14"/>
    </row>
    <row r="122" spans="1:38" s="14" customFormat="1" ht="19.350000000000001" customHeight="1" thickBot="1">
      <c r="A122" s="19" t="s">
        <v>26</v>
      </c>
      <c r="B122" s="20"/>
      <c r="C122" s="21">
        <v>82172770418</v>
      </c>
      <c r="D122" s="21">
        <v>55898127200</v>
      </c>
      <c r="E122" s="21">
        <v>138070897619</v>
      </c>
      <c r="F122" s="21">
        <v>41612470442</v>
      </c>
      <c r="G122" s="21">
        <v>28017248274</v>
      </c>
      <c r="H122" s="21">
        <v>69629718717</v>
      </c>
      <c r="I122" s="21">
        <v>31617474061</v>
      </c>
      <c r="J122" s="21">
        <v>22950097465</v>
      </c>
      <c r="K122" s="21">
        <v>54567571525</v>
      </c>
      <c r="L122" s="21">
        <v>24613878</v>
      </c>
      <c r="M122" s="21">
        <v>18616055</v>
      </c>
      <c r="N122" s="21">
        <v>43229934</v>
      </c>
      <c r="O122" s="21">
        <v>584064422</v>
      </c>
      <c r="P122" s="21">
        <v>273118203</v>
      </c>
      <c r="Q122" s="21">
        <v>857182625</v>
      </c>
      <c r="R122" s="21">
        <v>12561713</v>
      </c>
      <c r="S122" s="21">
        <v>42977919</v>
      </c>
      <c r="T122" s="21">
        <v>55539632</v>
      </c>
      <c r="U122" s="21">
        <v>5995352505</v>
      </c>
      <c r="V122" s="21">
        <v>2057946805</v>
      </c>
      <c r="W122" s="21">
        <v>8053299310</v>
      </c>
      <c r="X122" s="21">
        <v>657433957</v>
      </c>
      <c r="Y122" s="21">
        <v>267291196</v>
      </c>
      <c r="Z122" s="21">
        <v>924725153</v>
      </c>
      <c r="AA122" s="21">
        <v>1668799440</v>
      </c>
      <c r="AB122" s="21">
        <v>2270831284</v>
      </c>
      <c r="AC122" s="21">
        <v>3939630724</v>
      </c>
      <c r="AD122" s="29">
        <f t="shared" si="4"/>
        <v>82172770418</v>
      </c>
      <c r="AE122" s="29">
        <f t="shared" si="4"/>
        <v>55898127201</v>
      </c>
      <c r="AF122" s="29">
        <f t="shared" si="4"/>
        <v>138070897620</v>
      </c>
      <c r="AG122" s="29">
        <f t="shared" si="3"/>
        <v>0</v>
      </c>
      <c r="AH122" s="29">
        <f t="shared" si="3"/>
        <v>-1</v>
      </c>
      <c r="AI122" s="29">
        <f t="shared" si="3"/>
        <v>-1</v>
      </c>
    </row>
    <row r="123" spans="1:38" s="14" customFormat="1" ht="19.350000000000001" customHeight="1">
      <c r="A123" s="48" t="s">
        <v>9</v>
      </c>
      <c r="B123" s="22" t="s">
        <v>27</v>
      </c>
      <c r="C123" s="23">
        <v>10574004686</v>
      </c>
      <c r="D123" s="23">
        <v>8720156773</v>
      </c>
      <c r="E123" s="23">
        <v>19294161459</v>
      </c>
      <c r="F123" s="23">
        <v>6553907700</v>
      </c>
      <c r="G123" s="23">
        <v>5176270335</v>
      </c>
      <c r="H123" s="23">
        <v>11730178035</v>
      </c>
      <c r="I123" s="23">
        <v>2552870129</v>
      </c>
      <c r="J123" s="23">
        <v>2124322573</v>
      </c>
      <c r="K123" s="23">
        <v>4677192702</v>
      </c>
      <c r="L123" s="23">
        <v>22900806</v>
      </c>
      <c r="M123" s="23">
        <v>18203607</v>
      </c>
      <c r="N123" s="23">
        <v>41104414</v>
      </c>
      <c r="O123" s="23">
        <v>329091226</v>
      </c>
      <c r="P123" s="23">
        <v>169483042</v>
      </c>
      <c r="Q123" s="23">
        <v>498574268</v>
      </c>
      <c r="R123" s="23">
        <v>259136</v>
      </c>
      <c r="S123" s="23">
        <v>939770</v>
      </c>
      <c r="T123" s="23">
        <v>1198906</v>
      </c>
      <c r="U123" s="23">
        <v>349394759</v>
      </c>
      <c r="V123" s="23">
        <v>240613606</v>
      </c>
      <c r="W123" s="23">
        <v>590008365</v>
      </c>
      <c r="X123" s="23">
        <v>0</v>
      </c>
      <c r="Y123" s="23">
        <v>0</v>
      </c>
      <c r="Z123" s="23">
        <v>0</v>
      </c>
      <c r="AA123" s="23">
        <v>765580931</v>
      </c>
      <c r="AB123" s="23">
        <v>990323839</v>
      </c>
      <c r="AC123" s="23">
        <v>1755904770</v>
      </c>
      <c r="AD123" s="29">
        <f t="shared" si="4"/>
        <v>10574004687</v>
      </c>
      <c r="AE123" s="29">
        <f t="shared" si="4"/>
        <v>8720156772</v>
      </c>
      <c r="AF123" s="29">
        <f t="shared" si="4"/>
        <v>19294161460</v>
      </c>
      <c r="AG123" s="29">
        <f t="shared" si="3"/>
        <v>-1</v>
      </c>
      <c r="AH123" s="29">
        <f t="shared" si="3"/>
        <v>1</v>
      </c>
      <c r="AI123" s="29">
        <f t="shared" si="3"/>
        <v>-1</v>
      </c>
    </row>
    <row r="124" spans="1:38" s="14" customFormat="1" ht="19.350000000000001" customHeight="1">
      <c r="A124" s="49"/>
      <c r="B124" s="24" t="s">
        <v>14</v>
      </c>
      <c r="C124" s="23">
        <v>17327790810</v>
      </c>
      <c r="D124" s="23">
        <v>16128093605</v>
      </c>
      <c r="E124" s="23">
        <v>33455884414</v>
      </c>
      <c r="F124" s="23">
        <v>3422201398</v>
      </c>
      <c r="G124" s="23">
        <v>3020203927</v>
      </c>
      <c r="H124" s="23">
        <v>6442405324</v>
      </c>
      <c r="I124" s="23">
        <v>11511084181</v>
      </c>
      <c r="J124" s="23">
        <v>11212455103</v>
      </c>
      <c r="K124" s="23">
        <v>22723539284</v>
      </c>
      <c r="L124" s="23">
        <v>0</v>
      </c>
      <c r="M124" s="23">
        <v>0</v>
      </c>
      <c r="N124" s="23">
        <v>0</v>
      </c>
      <c r="O124" s="23">
        <v>34094627</v>
      </c>
      <c r="P124" s="23">
        <v>29898651</v>
      </c>
      <c r="Q124" s="23">
        <v>63993278</v>
      </c>
      <c r="R124" s="23">
        <v>0</v>
      </c>
      <c r="S124" s="23">
        <v>0</v>
      </c>
      <c r="T124" s="23">
        <v>0</v>
      </c>
      <c r="U124" s="23">
        <v>799758138</v>
      </c>
      <c r="V124" s="23">
        <v>318644415</v>
      </c>
      <c r="W124" s="23">
        <v>1118402553</v>
      </c>
      <c r="X124" s="23">
        <v>657433957</v>
      </c>
      <c r="Y124" s="23">
        <v>267291196</v>
      </c>
      <c r="Z124" s="23">
        <v>924725153</v>
      </c>
      <c r="AA124" s="23">
        <v>903218509</v>
      </c>
      <c r="AB124" s="23">
        <v>1279600313</v>
      </c>
      <c r="AC124" s="23">
        <v>2182818822</v>
      </c>
      <c r="AD124" s="29">
        <f t="shared" si="4"/>
        <v>17327790810</v>
      </c>
      <c r="AE124" s="29">
        <f t="shared" si="4"/>
        <v>16128093605</v>
      </c>
      <c r="AF124" s="29">
        <f t="shared" si="4"/>
        <v>33455884414</v>
      </c>
      <c r="AG124" s="29">
        <f t="shared" si="3"/>
        <v>0</v>
      </c>
      <c r="AH124" s="29">
        <f t="shared" si="3"/>
        <v>0</v>
      </c>
      <c r="AI124" s="29">
        <f t="shared" si="3"/>
        <v>0</v>
      </c>
    </row>
    <row r="125" spans="1:38" s="14" customFormat="1" ht="19.350000000000001" customHeight="1" thickBot="1">
      <c r="A125" s="50"/>
      <c r="B125" s="25" t="s">
        <v>28</v>
      </c>
      <c r="C125" s="23">
        <v>54270974922</v>
      </c>
      <c r="D125" s="23">
        <v>31049876823</v>
      </c>
      <c r="E125" s="23">
        <v>85320851745</v>
      </c>
      <c r="F125" s="23">
        <v>31636361345</v>
      </c>
      <c r="G125" s="23">
        <v>19820774013</v>
      </c>
      <c r="H125" s="23">
        <v>51457135358</v>
      </c>
      <c r="I125" s="23">
        <v>17553519751</v>
      </c>
      <c r="J125" s="23">
        <v>9613319788</v>
      </c>
      <c r="K125" s="23">
        <v>27166839539</v>
      </c>
      <c r="L125" s="23">
        <v>1713072</v>
      </c>
      <c r="M125" s="23">
        <v>412448</v>
      </c>
      <c r="N125" s="23">
        <v>2125520</v>
      </c>
      <c r="O125" s="23">
        <v>220878569</v>
      </c>
      <c r="P125" s="23">
        <v>73736510</v>
      </c>
      <c r="Q125" s="23">
        <v>294615079</v>
      </c>
      <c r="R125" s="23">
        <v>12302577</v>
      </c>
      <c r="S125" s="23">
        <v>42038149</v>
      </c>
      <c r="T125" s="23">
        <v>54340726</v>
      </c>
      <c r="U125" s="23">
        <v>4846199609</v>
      </c>
      <c r="V125" s="23">
        <v>1498688783</v>
      </c>
      <c r="W125" s="23">
        <v>6344888392</v>
      </c>
      <c r="X125" s="23">
        <v>0</v>
      </c>
      <c r="Y125" s="23">
        <v>0</v>
      </c>
      <c r="Z125" s="23">
        <v>0</v>
      </c>
      <c r="AA125" s="23">
        <v>0</v>
      </c>
      <c r="AB125" s="23">
        <v>907132</v>
      </c>
      <c r="AC125" s="23">
        <v>907132</v>
      </c>
      <c r="AD125" s="29">
        <f t="shared" si="4"/>
        <v>54270974923</v>
      </c>
      <c r="AE125" s="29">
        <f t="shared" si="4"/>
        <v>31049876823</v>
      </c>
      <c r="AF125" s="29">
        <f t="shared" si="4"/>
        <v>85320851746</v>
      </c>
      <c r="AG125" s="29">
        <f t="shared" si="3"/>
        <v>-1</v>
      </c>
      <c r="AH125" s="29">
        <f t="shared" si="3"/>
        <v>0</v>
      </c>
      <c r="AI125" s="29">
        <f t="shared" si="3"/>
        <v>-1</v>
      </c>
    </row>
    <row r="126" spans="1:38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8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8" s="14" customFormat="1" ht="18" customHeight="1">
      <c r="A128" s="51" t="s">
        <v>29</v>
      </c>
      <c r="B128" s="27" t="s">
        <v>27</v>
      </c>
      <c r="C128" s="13">
        <v>1105965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30</v>
      </c>
      <c r="C129" s="13">
        <v>4260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28</v>
      </c>
      <c r="C130" s="13">
        <v>3057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31</v>
      </c>
      <c r="C131" s="13">
        <v>1113282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6" spans="1:29">
      <c r="H136" s="31"/>
      <c r="J136" s="32"/>
    </row>
    <row r="137" spans="1:29">
      <c r="H137" s="32"/>
    </row>
    <row r="140" spans="1:29">
      <c r="L140" s="30"/>
    </row>
  </sheetData>
  <mergeCells count="46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8:A131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3:A12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40"/>
  <sheetViews>
    <sheetView zoomScale="62" zoomScaleNormal="62" workbookViewId="0">
      <selection activeCell="AD109" sqref="AD1:AI1048576"/>
    </sheetView>
  </sheetViews>
  <sheetFormatPr defaultColWidth="14.88671875" defaultRowHeight="16.2"/>
  <cols>
    <col min="1" max="1" width="14.88671875" style="8"/>
    <col min="2" max="2" width="17.44140625" style="3" customWidth="1"/>
    <col min="3" max="4" width="16" style="4" customWidth="1"/>
    <col min="5" max="5" width="17.33203125" style="4" customWidth="1"/>
    <col min="6" max="6" width="17.88671875" style="4" customWidth="1"/>
    <col min="7" max="7" width="17.44140625" style="4" customWidth="1"/>
    <col min="8" max="8" width="18" style="4" customWidth="1"/>
    <col min="9" max="9" width="17.109375" style="4" customWidth="1"/>
    <col min="10" max="10" width="16.33203125" style="4" customWidth="1"/>
    <col min="11" max="11" width="18" style="4" customWidth="1"/>
    <col min="12" max="29" width="14.88671875" style="4"/>
    <col min="30" max="30" width="17.44140625" style="12" customWidth="1"/>
    <col min="31" max="32" width="17.88671875" style="12" customWidth="1"/>
    <col min="33" max="16384" width="14.88671875" style="12"/>
  </cols>
  <sheetData>
    <row r="1" spans="1:35" ht="37.35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2</v>
      </c>
      <c r="C3" s="44" t="s">
        <v>284</v>
      </c>
      <c r="D3" s="45"/>
      <c r="E3" s="45"/>
      <c r="F3" s="43" t="s">
        <v>33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34</v>
      </c>
      <c r="V3" s="42"/>
      <c r="W3" s="42"/>
      <c r="X3" s="42"/>
      <c r="Y3" s="42"/>
      <c r="Z3" s="42"/>
      <c r="AA3" s="39" t="s">
        <v>5</v>
      </c>
      <c r="AB3" s="40"/>
      <c r="AC3" s="40"/>
    </row>
    <row r="4" spans="1:35" ht="19.95" customHeight="1">
      <c r="A4" s="47"/>
      <c r="B4" s="47" t="s">
        <v>2</v>
      </c>
      <c r="C4" s="45"/>
      <c r="D4" s="45"/>
      <c r="E4" s="45"/>
      <c r="F4" s="41" t="s">
        <v>3</v>
      </c>
      <c r="G4" s="41"/>
      <c r="H4" s="41"/>
      <c r="I4" s="39" t="s">
        <v>35</v>
      </c>
      <c r="J4" s="39"/>
      <c r="K4" s="39"/>
      <c r="L4" s="41" t="s">
        <v>7</v>
      </c>
      <c r="M4" s="41"/>
      <c r="N4" s="41"/>
      <c r="O4" s="39" t="s">
        <v>8</v>
      </c>
      <c r="P4" s="39"/>
      <c r="Q4" s="39"/>
      <c r="R4" s="41" t="s">
        <v>36</v>
      </c>
      <c r="S4" s="41"/>
      <c r="T4" s="41"/>
      <c r="U4" s="39" t="s">
        <v>4</v>
      </c>
      <c r="V4" s="39"/>
      <c r="W4" s="39"/>
      <c r="X4" s="38" t="s">
        <v>6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10</v>
      </c>
      <c r="D5" s="11" t="s">
        <v>11</v>
      </c>
      <c r="E5" s="9" t="s">
        <v>12</v>
      </c>
      <c r="F5" s="10" t="s">
        <v>10</v>
      </c>
      <c r="G5" s="11" t="s">
        <v>11</v>
      </c>
      <c r="H5" s="9" t="s">
        <v>12</v>
      </c>
      <c r="I5" s="10" t="s">
        <v>10</v>
      </c>
      <c r="J5" s="11" t="s">
        <v>11</v>
      </c>
      <c r="K5" s="9" t="s">
        <v>12</v>
      </c>
      <c r="L5" s="10" t="s">
        <v>10</v>
      </c>
      <c r="M5" s="11" t="s">
        <v>11</v>
      </c>
      <c r="N5" s="9" t="s">
        <v>12</v>
      </c>
      <c r="O5" s="10" t="s">
        <v>10</v>
      </c>
      <c r="P5" s="11" t="s">
        <v>11</v>
      </c>
      <c r="Q5" s="9" t="s">
        <v>12</v>
      </c>
      <c r="R5" s="10" t="s">
        <v>10</v>
      </c>
      <c r="S5" s="11" t="s">
        <v>11</v>
      </c>
      <c r="T5" s="9" t="s">
        <v>12</v>
      </c>
      <c r="U5" s="10" t="s">
        <v>10</v>
      </c>
      <c r="V5" s="11" t="s">
        <v>11</v>
      </c>
      <c r="W5" s="9" t="s">
        <v>12</v>
      </c>
      <c r="X5" s="10" t="s">
        <v>10</v>
      </c>
      <c r="Y5" s="11" t="s">
        <v>11</v>
      </c>
      <c r="Z5" s="9" t="s">
        <v>12</v>
      </c>
      <c r="AA5" s="10" t="s">
        <v>10</v>
      </c>
      <c r="AB5" s="11" t="s">
        <v>11</v>
      </c>
      <c r="AC5" s="9" t="s">
        <v>12</v>
      </c>
    </row>
    <row r="6" spans="1:35" s="14" customFormat="1" ht="19.350000000000001" customHeight="1">
      <c r="A6" s="34" t="s">
        <v>13</v>
      </c>
      <c r="B6" s="2" t="s">
        <v>27</v>
      </c>
      <c r="C6" s="13">
        <v>7876717989</v>
      </c>
      <c r="D6" s="13">
        <v>7150286446</v>
      </c>
      <c r="E6" s="13">
        <v>15027004435</v>
      </c>
      <c r="F6" s="13">
        <v>4870903131</v>
      </c>
      <c r="G6" s="13">
        <v>4141453142</v>
      </c>
      <c r="H6" s="13">
        <v>9012356274</v>
      </c>
      <c r="I6" s="13">
        <v>2797780908</v>
      </c>
      <c r="J6" s="13">
        <v>2865368239</v>
      </c>
      <c r="K6" s="13">
        <v>5663149147</v>
      </c>
      <c r="L6" s="13">
        <v>0</v>
      </c>
      <c r="M6" s="13">
        <v>118502</v>
      </c>
      <c r="N6" s="13">
        <v>118502</v>
      </c>
      <c r="O6" s="13">
        <v>177487086</v>
      </c>
      <c r="P6" s="13">
        <v>142262983</v>
      </c>
      <c r="Q6" s="13">
        <v>319750069</v>
      </c>
      <c r="R6" s="13">
        <v>0</v>
      </c>
      <c r="S6" s="13">
        <v>0</v>
      </c>
      <c r="T6" s="13">
        <v>0</v>
      </c>
      <c r="U6" s="13">
        <v>30546863</v>
      </c>
      <c r="V6" s="13">
        <v>1083580</v>
      </c>
      <c r="W6" s="13">
        <v>31630443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29">
        <f t="shared" ref="AD6:AF21" si="0">F6+I6+L6+O6+R6+U6+X6+AA6</f>
        <v>7876717988</v>
      </c>
      <c r="AE6" s="29">
        <f t="shared" si="0"/>
        <v>7150286446</v>
      </c>
      <c r="AF6" s="29">
        <f t="shared" si="0"/>
        <v>15027004435</v>
      </c>
      <c r="AG6" s="29">
        <f>C6-AD6</f>
        <v>1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14</v>
      </c>
      <c r="C7" s="13">
        <v>11266515989</v>
      </c>
      <c r="D7" s="13">
        <v>11214188506</v>
      </c>
      <c r="E7" s="13">
        <v>22480704495</v>
      </c>
      <c r="F7" s="13">
        <v>3550335832</v>
      </c>
      <c r="G7" s="13">
        <v>4005977099</v>
      </c>
      <c r="H7" s="13">
        <v>7556312931</v>
      </c>
      <c r="I7" s="13">
        <v>7582707612</v>
      </c>
      <c r="J7" s="13">
        <v>7122536056</v>
      </c>
      <c r="K7" s="13">
        <v>14705243669</v>
      </c>
      <c r="L7" s="13">
        <v>0</v>
      </c>
      <c r="M7" s="13">
        <v>0</v>
      </c>
      <c r="N7" s="13">
        <v>0</v>
      </c>
      <c r="O7" s="13">
        <v>93282976</v>
      </c>
      <c r="P7" s="13">
        <v>66678745</v>
      </c>
      <c r="Q7" s="13">
        <v>159961721</v>
      </c>
      <c r="R7" s="13">
        <v>0</v>
      </c>
      <c r="S7" s="13">
        <v>0</v>
      </c>
      <c r="T7" s="13">
        <v>0</v>
      </c>
      <c r="U7" s="13">
        <v>40189569</v>
      </c>
      <c r="V7" s="13">
        <v>18996605</v>
      </c>
      <c r="W7" s="13">
        <v>59186174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29">
        <f t="shared" si="0"/>
        <v>11266515989</v>
      </c>
      <c r="AE7" s="29">
        <f t="shared" si="0"/>
        <v>11214188505</v>
      </c>
      <c r="AF7" s="29">
        <f t="shared" si="0"/>
        <v>22480704495</v>
      </c>
      <c r="AG7" s="29">
        <f t="shared" ref="AG7:AI70" si="1">C7-AD7</f>
        <v>0</v>
      </c>
      <c r="AH7" s="29">
        <f t="shared" si="1"/>
        <v>1</v>
      </c>
      <c r="AI7" s="29">
        <f t="shared" si="1"/>
        <v>0</v>
      </c>
    </row>
    <row r="8" spans="1:35" s="14" customFormat="1" ht="19.350000000000001" customHeight="1">
      <c r="A8" s="36"/>
      <c r="B8" s="1" t="s">
        <v>28</v>
      </c>
      <c r="C8" s="13">
        <v>50500421669</v>
      </c>
      <c r="D8" s="13">
        <v>32588565523</v>
      </c>
      <c r="E8" s="13">
        <v>83088987192</v>
      </c>
      <c r="F8" s="13">
        <v>25268135328</v>
      </c>
      <c r="G8" s="13">
        <v>17306186570</v>
      </c>
      <c r="H8" s="13">
        <v>42574321899</v>
      </c>
      <c r="I8" s="13">
        <v>24938097274</v>
      </c>
      <c r="J8" s="13">
        <v>15065790880</v>
      </c>
      <c r="K8" s="13">
        <v>40003888154</v>
      </c>
      <c r="L8" s="13">
        <v>0</v>
      </c>
      <c r="M8" s="13">
        <v>0</v>
      </c>
      <c r="N8" s="13">
        <v>0</v>
      </c>
      <c r="O8" s="13">
        <v>251753935</v>
      </c>
      <c r="P8" s="13">
        <v>195229401</v>
      </c>
      <c r="Q8" s="13">
        <v>446983336</v>
      </c>
      <c r="R8" s="13">
        <v>0</v>
      </c>
      <c r="S8" s="13">
        <v>0</v>
      </c>
      <c r="T8" s="13">
        <v>0</v>
      </c>
      <c r="U8" s="13">
        <v>42435133</v>
      </c>
      <c r="V8" s="13">
        <v>21358672</v>
      </c>
      <c r="W8" s="13">
        <v>63793804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50500421670</v>
      </c>
      <c r="AE8" s="29">
        <f t="shared" si="0"/>
        <v>32588565523</v>
      </c>
      <c r="AF8" s="29">
        <f t="shared" si="0"/>
        <v>83088987193</v>
      </c>
      <c r="AG8" s="29">
        <f t="shared" si="1"/>
        <v>-1</v>
      </c>
      <c r="AH8" s="29">
        <f t="shared" si="1"/>
        <v>0</v>
      </c>
      <c r="AI8" s="29">
        <f t="shared" si="1"/>
        <v>-1</v>
      </c>
    </row>
    <row r="9" spans="1:35" ht="19.350000000000001" customHeight="1" thickBot="1">
      <c r="A9" s="15" t="s">
        <v>9</v>
      </c>
      <c r="B9" s="16"/>
      <c r="C9" s="17">
        <v>69643655647</v>
      </c>
      <c r="D9" s="17">
        <v>50953040475</v>
      </c>
      <c r="E9" s="17">
        <v>120596696122</v>
      </c>
      <c r="F9" s="17">
        <v>33689374292</v>
      </c>
      <c r="G9" s="17">
        <v>25453616812</v>
      </c>
      <c r="H9" s="17">
        <v>59142991104</v>
      </c>
      <c r="I9" s="17">
        <v>35318585794</v>
      </c>
      <c r="J9" s="17">
        <v>25053695175</v>
      </c>
      <c r="K9" s="17">
        <v>60372280969</v>
      </c>
      <c r="L9" s="17">
        <v>0</v>
      </c>
      <c r="M9" s="17">
        <v>118502</v>
      </c>
      <c r="N9" s="17">
        <v>118502</v>
      </c>
      <c r="O9" s="17">
        <v>522523996</v>
      </c>
      <c r="P9" s="17">
        <v>404171129</v>
      </c>
      <c r="Q9" s="17">
        <v>926695126</v>
      </c>
      <c r="R9" s="17">
        <v>0</v>
      </c>
      <c r="S9" s="17">
        <v>0</v>
      </c>
      <c r="T9" s="17">
        <v>0</v>
      </c>
      <c r="U9" s="17">
        <v>113171565</v>
      </c>
      <c r="V9" s="17">
        <v>41438857</v>
      </c>
      <c r="W9" s="17">
        <v>154610422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29">
        <f t="shared" si="0"/>
        <v>69643655647</v>
      </c>
      <c r="AE9" s="29">
        <f t="shared" si="0"/>
        <v>50953040475</v>
      </c>
      <c r="AF9" s="29">
        <f t="shared" si="0"/>
        <v>120596696123</v>
      </c>
      <c r="AG9" s="29">
        <f t="shared" si="1"/>
        <v>0</v>
      </c>
      <c r="AH9" s="29">
        <f t="shared" si="1"/>
        <v>0</v>
      </c>
      <c r="AI9" s="29">
        <f t="shared" si="1"/>
        <v>-1</v>
      </c>
    </row>
    <row r="10" spans="1:35" s="14" customFormat="1" ht="19.350000000000001" customHeight="1">
      <c r="A10" s="34" t="s">
        <v>15</v>
      </c>
      <c r="B10" s="2" t="s">
        <v>27</v>
      </c>
      <c r="C10" s="13">
        <v>11873195</v>
      </c>
      <c r="D10" s="13">
        <v>940323</v>
      </c>
      <c r="E10" s="13">
        <v>12813518</v>
      </c>
      <c r="F10" s="13">
        <v>8345195</v>
      </c>
      <c r="G10" s="13">
        <v>940323</v>
      </c>
      <c r="H10" s="13">
        <v>9285518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3528000</v>
      </c>
      <c r="V10" s="13">
        <v>0</v>
      </c>
      <c r="W10" s="13">
        <v>3528000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11873195</v>
      </c>
      <c r="AE10" s="29">
        <f t="shared" si="0"/>
        <v>940323</v>
      </c>
      <c r="AF10" s="29">
        <f t="shared" si="0"/>
        <v>12813518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14</v>
      </c>
      <c r="C11" s="13">
        <v>10513881</v>
      </c>
      <c r="D11" s="13">
        <v>326</v>
      </c>
      <c r="E11" s="13">
        <v>10514207</v>
      </c>
      <c r="F11" s="13">
        <v>0</v>
      </c>
      <c r="G11" s="13">
        <v>326</v>
      </c>
      <c r="H11" s="13">
        <v>326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10513881</v>
      </c>
      <c r="V11" s="13">
        <v>0</v>
      </c>
      <c r="W11" s="13">
        <v>10513881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10513881</v>
      </c>
      <c r="AE11" s="29">
        <f t="shared" si="0"/>
        <v>326</v>
      </c>
      <c r="AF11" s="29">
        <f t="shared" si="0"/>
        <v>10514207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28</v>
      </c>
      <c r="C12" s="13">
        <v>1690568</v>
      </c>
      <c r="D12" s="13">
        <v>34931342</v>
      </c>
      <c r="E12" s="13">
        <v>36621910</v>
      </c>
      <c r="F12" s="13">
        <v>1690568</v>
      </c>
      <c r="G12" s="13">
        <v>33801119</v>
      </c>
      <c r="H12" s="13">
        <v>35491687</v>
      </c>
      <c r="I12" s="13">
        <v>0</v>
      </c>
      <c r="J12" s="13">
        <v>1130223</v>
      </c>
      <c r="K12" s="13">
        <v>1130223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1690568</v>
      </c>
      <c r="AE12" s="29">
        <f t="shared" si="0"/>
        <v>34931342</v>
      </c>
      <c r="AF12" s="29">
        <f t="shared" si="0"/>
        <v>36621910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9</v>
      </c>
      <c r="B13" s="16"/>
      <c r="C13" s="17">
        <v>24077644</v>
      </c>
      <c r="D13" s="17">
        <v>35871991</v>
      </c>
      <c r="E13" s="17">
        <v>59949634</v>
      </c>
      <c r="F13" s="17">
        <v>10035763</v>
      </c>
      <c r="G13" s="17">
        <v>34741768</v>
      </c>
      <c r="H13" s="17">
        <v>44777530</v>
      </c>
      <c r="I13" s="17">
        <v>0</v>
      </c>
      <c r="J13" s="17">
        <v>1130223</v>
      </c>
      <c r="K13" s="17">
        <v>1130223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14041881</v>
      </c>
      <c r="V13" s="17">
        <v>0</v>
      </c>
      <c r="W13" s="17">
        <v>14041881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24077644</v>
      </c>
      <c r="AE13" s="29">
        <f t="shared" si="0"/>
        <v>35871991</v>
      </c>
      <c r="AF13" s="29">
        <f t="shared" si="0"/>
        <v>59949634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16</v>
      </c>
      <c r="B14" s="2" t="s">
        <v>27</v>
      </c>
      <c r="C14" s="13">
        <v>500346201</v>
      </c>
      <c r="D14" s="13">
        <v>771549743</v>
      </c>
      <c r="E14" s="13">
        <v>1271895944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500346201</v>
      </c>
      <c r="AB14" s="13">
        <v>771549743</v>
      </c>
      <c r="AC14" s="13">
        <v>1271895944</v>
      </c>
      <c r="AD14" s="29">
        <f t="shared" si="0"/>
        <v>500346201</v>
      </c>
      <c r="AE14" s="29">
        <f t="shared" si="0"/>
        <v>771549743</v>
      </c>
      <c r="AF14" s="29">
        <f t="shared" si="0"/>
        <v>1271895944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14</v>
      </c>
      <c r="C15" s="13">
        <v>426176783</v>
      </c>
      <c r="D15" s="13">
        <v>2318510454</v>
      </c>
      <c r="E15" s="13">
        <v>2744687236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426176783</v>
      </c>
      <c r="AB15" s="13">
        <v>2318510454</v>
      </c>
      <c r="AC15" s="13">
        <v>2744687236</v>
      </c>
      <c r="AD15" s="29">
        <f t="shared" si="0"/>
        <v>426176783</v>
      </c>
      <c r="AE15" s="29">
        <f t="shared" si="0"/>
        <v>2318510454</v>
      </c>
      <c r="AF15" s="29">
        <f t="shared" si="0"/>
        <v>2744687236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28</v>
      </c>
      <c r="C16" s="13">
        <v>60071</v>
      </c>
      <c r="D16" s="13">
        <v>0</v>
      </c>
      <c r="E16" s="13">
        <v>60071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60071</v>
      </c>
      <c r="AB16" s="13">
        <v>0</v>
      </c>
      <c r="AC16" s="13">
        <v>60071</v>
      </c>
      <c r="AD16" s="29">
        <f t="shared" si="0"/>
        <v>60071</v>
      </c>
      <c r="AE16" s="29">
        <f t="shared" si="0"/>
        <v>0</v>
      </c>
      <c r="AF16" s="29">
        <f t="shared" si="0"/>
        <v>60071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9</v>
      </c>
      <c r="B17" s="16"/>
      <c r="C17" s="17">
        <v>926583055</v>
      </c>
      <c r="D17" s="17">
        <v>3090060196</v>
      </c>
      <c r="E17" s="17">
        <v>4016643251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926583055</v>
      </c>
      <c r="AB17" s="17">
        <v>3090060196</v>
      </c>
      <c r="AC17" s="17">
        <v>4016643251</v>
      </c>
      <c r="AD17" s="29">
        <f t="shared" si="0"/>
        <v>926583055</v>
      </c>
      <c r="AE17" s="29">
        <f t="shared" si="0"/>
        <v>3090060196</v>
      </c>
      <c r="AF17" s="29">
        <f t="shared" si="0"/>
        <v>4016643251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17</v>
      </c>
      <c r="B18" s="2" t="s">
        <v>27</v>
      </c>
      <c r="C18" s="13">
        <v>61777411</v>
      </c>
      <c r="D18" s="13">
        <v>19995697</v>
      </c>
      <c r="E18" s="13">
        <v>81773108</v>
      </c>
      <c r="F18" s="13">
        <v>9385943</v>
      </c>
      <c r="G18" s="13">
        <v>9132861</v>
      </c>
      <c r="H18" s="13">
        <v>18518804</v>
      </c>
      <c r="I18" s="13">
        <v>1477858</v>
      </c>
      <c r="J18" s="13">
        <v>0</v>
      </c>
      <c r="K18" s="13">
        <v>1477858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50784389</v>
      </c>
      <c r="V18" s="13">
        <v>10563523</v>
      </c>
      <c r="W18" s="13">
        <v>61347912</v>
      </c>
      <c r="X18" s="13">
        <v>0</v>
      </c>
      <c r="Y18" s="13">
        <v>0</v>
      </c>
      <c r="Z18" s="13">
        <v>0</v>
      </c>
      <c r="AA18" s="13">
        <v>129222</v>
      </c>
      <c r="AB18" s="13">
        <v>299312</v>
      </c>
      <c r="AC18" s="13">
        <v>428534</v>
      </c>
      <c r="AD18" s="29">
        <f t="shared" si="0"/>
        <v>61777412</v>
      </c>
      <c r="AE18" s="29">
        <f t="shared" si="0"/>
        <v>19995696</v>
      </c>
      <c r="AF18" s="29">
        <f t="shared" si="0"/>
        <v>81773108</v>
      </c>
      <c r="AG18" s="29">
        <f t="shared" si="1"/>
        <v>-1</v>
      </c>
      <c r="AH18" s="29">
        <f t="shared" si="1"/>
        <v>1</v>
      </c>
      <c r="AI18" s="29">
        <f t="shared" si="1"/>
        <v>0</v>
      </c>
    </row>
    <row r="19" spans="1:35" s="14" customFormat="1" ht="19.350000000000001" customHeight="1">
      <c r="A19" s="35"/>
      <c r="B19" s="1" t="s">
        <v>14</v>
      </c>
      <c r="C19" s="13">
        <v>399017296</v>
      </c>
      <c r="D19" s="13">
        <v>364084998</v>
      </c>
      <c r="E19" s="13">
        <v>763102294</v>
      </c>
      <c r="F19" s="13">
        <v>0</v>
      </c>
      <c r="G19" s="13">
        <v>47338030</v>
      </c>
      <c r="H19" s="13">
        <v>47338030</v>
      </c>
      <c r="I19" s="13">
        <v>0</v>
      </c>
      <c r="J19" s="13">
        <v>56662781</v>
      </c>
      <c r="K19" s="13">
        <v>56662781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50959073</v>
      </c>
      <c r="V19" s="13">
        <v>37746445</v>
      </c>
      <c r="W19" s="13">
        <v>88705518</v>
      </c>
      <c r="X19" s="13">
        <v>348058223</v>
      </c>
      <c r="Y19" s="13">
        <v>100928608</v>
      </c>
      <c r="Z19" s="13">
        <v>448986831</v>
      </c>
      <c r="AA19" s="13">
        <v>0</v>
      </c>
      <c r="AB19" s="13">
        <v>121409134</v>
      </c>
      <c r="AC19" s="13">
        <v>121409134</v>
      </c>
      <c r="AD19" s="29">
        <f t="shared" si="0"/>
        <v>399017296</v>
      </c>
      <c r="AE19" s="29">
        <f t="shared" si="0"/>
        <v>364084998</v>
      </c>
      <c r="AF19" s="29">
        <f t="shared" si="0"/>
        <v>763102294</v>
      </c>
      <c r="AG19" s="29">
        <f t="shared" si="1"/>
        <v>0</v>
      </c>
      <c r="AH19" s="29">
        <f t="shared" si="1"/>
        <v>0</v>
      </c>
      <c r="AI19" s="29">
        <f t="shared" si="1"/>
        <v>0</v>
      </c>
    </row>
    <row r="20" spans="1:35" s="14" customFormat="1" ht="19.350000000000001" customHeight="1">
      <c r="A20" s="36"/>
      <c r="B20" s="1" t="s">
        <v>28</v>
      </c>
      <c r="C20" s="13">
        <v>1335180679</v>
      </c>
      <c r="D20" s="13">
        <v>622590421</v>
      </c>
      <c r="E20" s="13">
        <v>1957771101</v>
      </c>
      <c r="F20" s="13">
        <v>186961149</v>
      </c>
      <c r="G20" s="13">
        <v>415199678</v>
      </c>
      <c r="H20" s="13">
        <v>602160827</v>
      </c>
      <c r="I20" s="13">
        <v>149587520</v>
      </c>
      <c r="J20" s="13">
        <v>41388565</v>
      </c>
      <c r="K20" s="13">
        <v>190976086</v>
      </c>
      <c r="L20" s="13">
        <v>0</v>
      </c>
      <c r="M20" s="13">
        <v>0</v>
      </c>
      <c r="N20" s="13">
        <v>0</v>
      </c>
      <c r="O20" s="13">
        <v>442066</v>
      </c>
      <c r="P20" s="13">
        <v>0</v>
      </c>
      <c r="Q20" s="13">
        <v>442066</v>
      </c>
      <c r="R20" s="13">
        <v>0</v>
      </c>
      <c r="S20" s="13">
        <v>0</v>
      </c>
      <c r="T20" s="13">
        <v>0</v>
      </c>
      <c r="U20" s="13">
        <v>914329885</v>
      </c>
      <c r="V20" s="13">
        <v>140807625</v>
      </c>
      <c r="W20" s="13">
        <v>1055137509</v>
      </c>
      <c r="X20" s="13">
        <v>83860059</v>
      </c>
      <c r="Y20" s="13">
        <v>25194554</v>
      </c>
      <c r="Z20" s="13">
        <v>109054613</v>
      </c>
      <c r="AA20" s="13">
        <v>0</v>
      </c>
      <c r="AB20" s="13">
        <v>0</v>
      </c>
      <c r="AC20" s="13">
        <v>0</v>
      </c>
      <c r="AD20" s="29">
        <f t="shared" si="0"/>
        <v>1335180679</v>
      </c>
      <c r="AE20" s="29">
        <f t="shared" si="0"/>
        <v>622590422</v>
      </c>
      <c r="AF20" s="29">
        <f t="shared" si="0"/>
        <v>1957771101</v>
      </c>
      <c r="AG20" s="29">
        <f t="shared" si="1"/>
        <v>0</v>
      </c>
      <c r="AH20" s="29">
        <f t="shared" si="1"/>
        <v>-1</v>
      </c>
      <c r="AI20" s="29">
        <f t="shared" si="1"/>
        <v>0</v>
      </c>
    </row>
    <row r="21" spans="1:35" ht="19.350000000000001" customHeight="1" thickBot="1">
      <c r="A21" s="15" t="s">
        <v>9</v>
      </c>
      <c r="B21" s="16"/>
      <c r="C21" s="17">
        <v>1795975386</v>
      </c>
      <c r="D21" s="17">
        <v>1006671116</v>
      </c>
      <c r="E21" s="17">
        <v>2802646503</v>
      </c>
      <c r="F21" s="17">
        <v>196347092</v>
      </c>
      <c r="G21" s="17">
        <v>471670569</v>
      </c>
      <c r="H21" s="17">
        <v>668017662</v>
      </c>
      <c r="I21" s="17">
        <v>151065378</v>
      </c>
      <c r="J21" s="17">
        <v>98051346</v>
      </c>
      <c r="K21" s="17">
        <v>249116725</v>
      </c>
      <c r="L21" s="17">
        <v>0</v>
      </c>
      <c r="M21" s="17">
        <v>0</v>
      </c>
      <c r="N21" s="17">
        <v>0</v>
      </c>
      <c r="O21" s="17">
        <v>442066</v>
      </c>
      <c r="P21" s="17">
        <v>0</v>
      </c>
      <c r="Q21" s="17">
        <v>442066</v>
      </c>
      <c r="R21" s="17">
        <v>0</v>
      </c>
      <c r="S21" s="17">
        <v>0</v>
      </c>
      <c r="T21" s="17">
        <v>0</v>
      </c>
      <c r="U21" s="17">
        <v>1016073346</v>
      </c>
      <c r="V21" s="17">
        <v>189117593</v>
      </c>
      <c r="W21" s="17">
        <v>1205190939</v>
      </c>
      <c r="X21" s="17">
        <v>431918282</v>
      </c>
      <c r="Y21" s="17">
        <v>126123162</v>
      </c>
      <c r="Z21" s="17">
        <v>558041444</v>
      </c>
      <c r="AA21" s="17">
        <v>129222</v>
      </c>
      <c r="AB21" s="17">
        <v>121708446</v>
      </c>
      <c r="AC21" s="17">
        <v>121837668</v>
      </c>
      <c r="AD21" s="29">
        <f t="shared" si="0"/>
        <v>1795975386</v>
      </c>
      <c r="AE21" s="29">
        <f t="shared" si="0"/>
        <v>1006671116</v>
      </c>
      <c r="AF21" s="29">
        <f t="shared" si="0"/>
        <v>2802646504</v>
      </c>
      <c r="AG21" s="29">
        <f t="shared" si="1"/>
        <v>0</v>
      </c>
      <c r="AH21" s="29">
        <f t="shared" si="1"/>
        <v>0</v>
      </c>
      <c r="AI21" s="29">
        <f t="shared" si="1"/>
        <v>-1</v>
      </c>
    </row>
    <row r="22" spans="1:35" s="14" customFormat="1" ht="19.350000000000001" customHeight="1">
      <c r="A22" s="34" t="s">
        <v>18</v>
      </c>
      <c r="B22" s="2" t="s">
        <v>27</v>
      </c>
      <c r="C22" s="13">
        <v>6989483</v>
      </c>
      <c r="D22" s="13">
        <v>382098223</v>
      </c>
      <c r="E22" s="13">
        <v>389087707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6989483</v>
      </c>
      <c r="AB22" s="13">
        <v>382098223</v>
      </c>
      <c r="AC22" s="13">
        <v>389087707</v>
      </c>
      <c r="AD22" s="29">
        <f t="shared" ref="AD22:AF85" si="2">F22+I22+L22+O22+R22+U22+X22+AA22</f>
        <v>6989483</v>
      </c>
      <c r="AE22" s="29">
        <f t="shared" si="2"/>
        <v>382098223</v>
      </c>
      <c r="AF22" s="29">
        <f t="shared" si="2"/>
        <v>389087707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14</v>
      </c>
      <c r="C23" s="13">
        <v>0</v>
      </c>
      <c r="D23" s="13">
        <v>38338299</v>
      </c>
      <c r="E23" s="13">
        <v>38338299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38338299</v>
      </c>
      <c r="AC23" s="13">
        <v>38338299</v>
      </c>
      <c r="AD23" s="29">
        <f t="shared" si="2"/>
        <v>0</v>
      </c>
      <c r="AE23" s="29">
        <f t="shared" si="2"/>
        <v>38338299</v>
      </c>
      <c r="AF23" s="29">
        <f t="shared" si="2"/>
        <v>38338299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28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0</v>
      </c>
      <c r="AF24" s="29">
        <f t="shared" si="2"/>
        <v>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9</v>
      </c>
      <c r="B25" s="16"/>
      <c r="C25" s="17">
        <v>6989483</v>
      </c>
      <c r="D25" s="17">
        <v>420436522</v>
      </c>
      <c r="E25" s="17">
        <v>427426005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6989483</v>
      </c>
      <c r="AB25" s="17">
        <v>420436522</v>
      </c>
      <c r="AC25" s="17">
        <v>427426005</v>
      </c>
      <c r="AD25" s="29">
        <f t="shared" si="2"/>
        <v>6989483</v>
      </c>
      <c r="AE25" s="29">
        <f t="shared" si="2"/>
        <v>420436522</v>
      </c>
      <c r="AF25" s="29">
        <f t="shared" si="2"/>
        <v>427426005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19</v>
      </c>
      <c r="B26" s="2" t="s">
        <v>27</v>
      </c>
      <c r="C26" s="13">
        <v>1325116</v>
      </c>
      <c r="D26" s="13">
        <v>1303202</v>
      </c>
      <c r="E26" s="13">
        <v>2628318</v>
      </c>
      <c r="F26" s="13">
        <v>1325116</v>
      </c>
      <c r="G26" s="13">
        <v>1303202</v>
      </c>
      <c r="H26" s="13">
        <v>2628318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1325116</v>
      </c>
      <c r="AE26" s="29">
        <f t="shared" si="2"/>
        <v>1303202</v>
      </c>
      <c r="AF26" s="29">
        <f t="shared" si="2"/>
        <v>2628318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14</v>
      </c>
      <c r="C27" s="13">
        <v>3084701</v>
      </c>
      <c r="D27" s="13">
        <v>0</v>
      </c>
      <c r="E27" s="13">
        <v>3084701</v>
      </c>
      <c r="F27" s="13">
        <v>3084701</v>
      </c>
      <c r="G27" s="13">
        <v>0</v>
      </c>
      <c r="H27" s="13">
        <v>3084701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3084701</v>
      </c>
      <c r="AE27" s="29">
        <f t="shared" si="2"/>
        <v>0</v>
      </c>
      <c r="AF27" s="29">
        <f t="shared" si="2"/>
        <v>3084701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28</v>
      </c>
      <c r="C28" s="13">
        <v>122219344</v>
      </c>
      <c r="D28" s="13">
        <v>197910700</v>
      </c>
      <c r="E28" s="13">
        <v>320130044</v>
      </c>
      <c r="F28" s="13">
        <v>120594323</v>
      </c>
      <c r="G28" s="13">
        <v>194473767</v>
      </c>
      <c r="H28" s="13">
        <v>315068090</v>
      </c>
      <c r="I28" s="13">
        <v>413008</v>
      </c>
      <c r="J28" s="13">
        <v>3436933</v>
      </c>
      <c r="K28" s="13">
        <v>3849941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1212014</v>
      </c>
      <c r="V28" s="13">
        <v>0</v>
      </c>
      <c r="W28" s="13">
        <v>1212014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122219345</v>
      </c>
      <c r="AE28" s="29">
        <f t="shared" si="2"/>
        <v>197910700</v>
      </c>
      <c r="AF28" s="29">
        <f t="shared" si="2"/>
        <v>320130045</v>
      </c>
      <c r="AG28" s="29">
        <f t="shared" si="1"/>
        <v>-1</v>
      </c>
      <c r="AH28" s="29">
        <f t="shared" si="1"/>
        <v>0</v>
      </c>
      <c r="AI28" s="29">
        <f t="shared" si="1"/>
        <v>-1</v>
      </c>
    </row>
    <row r="29" spans="1:35" ht="19.350000000000001" customHeight="1" thickBot="1">
      <c r="A29" s="15" t="s">
        <v>9</v>
      </c>
      <c r="B29" s="16"/>
      <c r="C29" s="17">
        <v>126629161</v>
      </c>
      <c r="D29" s="17">
        <v>199213902</v>
      </c>
      <c r="E29" s="17">
        <v>325843063</v>
      </c>
      <c r="F29" s="17">
        <v>125004140</v>
      </c>
      <c r="G29" s="17">
        <v>195776969</v>
      </c>
      <c r="H29" s="17">
        <v>320781109</v>
      </c>
      <c r="I29" s="17">
        <v>413008</v>
      </c>
      <c r="J29" s="17">
        <v>3436933</v>
      </c>
      <c r="K29" s="17">
        <v>3849941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1212014</v>
      </c>
      <c r="V29" s="17">
        <v>0</v>
      </c>
      <c r="W29" s="17">
        <v>1212014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126629162</v>
      </c>
      <c r="AE29" s="29">
        <f t="shared" si="2"/>
        <v>199213902</v>
      </c>
      <c r="AF29" s="29">
        <f t="shared" si="2"/>
        <v>325843064</v>
      </c>
      <c r="AG29" s="29">
        <f t="shared" si="1"/>
        <v>-1</v>
      </c>
      <c r="AH29" s="29">
        <f t="shared" si="1"/>
        <v>0</v>
      </c>
      <c r="AI29" s="29">
        <f t="shared" si="1"/>
        <v>-1</v>
      </c>
    </row>
    <row r="30" spans="1:35" s="14" customFormat="1" ht="19.350000000000001" customHeight="1">
      <c r="A30" s="34" t="s">
        <v>20</v>
      </c>
      <c r="B30" s="2" t="s">
        <v>27</v>
      </c>
      <c r="C30" s="13">
        <v>0</v>
      </c>
      <c r="D30" s="13">
        <v>11522200</v>
      </c>
      <c r="E30" s="13">
        <v>11522200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11522200</v>
      </c>
      <c r="Z30" s="13">
        <v>11522200</v>
      </c>
      <c r="AA30" s="13">
        <v>0</v>
      </c>
      <c r="AB30" s="13">
        <v>0</v>
      </c>
      <c r="AC30" s="13">
        <v>0</v>
      </c>
      <c r="AD30" s="29">
        <f t="shared" si="2"/>
        <v>0</v>
      </c>
      <c r="AE30" s="29">
        <f t="shared" si="2"/>
        <v>11522200</v>
      </c>
      <c r="AF30" s="29">
        <f t="shared" si="2"/>
        <v>11522200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14</v>
      </c>
      <c r="C31" s="13">
        <v>81727572</v>
      </c>
      <c r="D31" s="13">
        <v>184543284</v>
      </c>
      <c r="E31" s="13">
        <v>266270856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81727572</v>
      </c>
      <c r="Y31" s="13">
        <v>184543284</v>
      </c>
      <c r="Z31" s="13">
        <v>266270856</v>
      </c>
      <c r="AA31" s="13">
        <v>0</v>
      </c>
      <c r="AB31" s="13">
        <v>0</v>
      </c>
      <c r="AC31" s="13">
        <v>0</v>
      </c>
      <c r="AD31" s="29">
        <f t="shared" si="2"/>
        <v>81727572</v>
      </c>
      <c r="AE31" s="29">
        <f t="shared" si="2"/>
        <v>184543284</v>
      </c>
      <c r="AF31" s="29">
        <f t="shared" si="2"/>
        <v>266270856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28</v>
      </c>
      <c r="C32" s="13">
        <v>511274681</v>
      </c>
      <c r="D32" s="13">
        <v>776125577</v>
      </c>
      <c r="E32" s="13">
        <v>1287400258</v>
      </c>
      <c r="F32" s="13">
        <v>102661165</v>
      </c>
      <c r="G32" s="13">
        <v>117635241</v>
      </c>
      <c r="H32" s="13">
        <v>220296406</v>
      </c>
      <c r="I32" s="13">
        <v>408613516</v>
      </c>
      <c r="J32" s="13">
        <v>658490336</v>
      </c>
      <c r="K32" s="13">
        <v>1067103852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511274681</v>
      </c>
      <c r="AE32" s="29">
        <f t="shared" si="2"/>
        <v>776125577</v>
      </c>
      <c r="AF32" s="29">
        <f t="shared" si="2"/>
        <v>1287400258</v>
      </c>
      <c r="AG32" s="29">
        <f t="shared" si="1"/>
        <v>0</v>
      </c>
      <c r="AH32" s="29">
        <f t="shared" si="1"/>
        <v>0</v>
      </c>
      <c r="AI32" s="29">
        <f t="shared" si="1"/>
        <v>0</v>
      </c>
    </row>
    <row r="33" spans="1:35" ht="19.350000000000001" customHeight="1" thickBot="1">
      <c r="A33" s="15" t="s">
        <v>9</v>
      </c>
      <c r="B33" s="16"/>
      <c r="C33" s="17">
        <v>593002253</v>
      </c>
      <c r="D33" s="17">
        <v>972191060</v>
      </c>
      <c r="E33" s="17">
        <v>1565193313</v>
      </c>
      <c r="F33" s="17">
        <v>102661165</v>
      </c>
      <c r="G33" s="17">
        <v>117635241</v>
      </c>
      <c r="H33" s="17">
        <v>220296406</v>
      </c>
      <c r="I33" s="17">
        <v>408613516</v>
      </c>
      <c r="J33" s="17">
        <v>658490336</v>
      </c>
      <c r="K33" s="17">
        <v>1067103852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81727572</v>
      </c>
      <c r="Y33" s="17">
        <v>196065484</v>
      </c>
      <c r="Z33" s="17">
        <v>277793056</v>
      </c>
      <c r="AA33" s="17">
        <v>0</v>
      </c>
      <c r="AB33" s="17">
        <v>0</v>
      </c>
      <c r="AC33" s="17">
        <v>0</v>
      </c>
      <c r="AD33" s="29">
        <f t="shared" si="2"/>
        <v>593002253</v>
      </c>
      <c r="AE33" s="29">
        <f t="shared" si="2"/>
        <v>972191061</v>
      </c>
      <c r="AF33" s="29">
        <f t="shared" si="2"/>
        <v>1565193314</v>
      </c>
      <c r="AG33" s="29">
        <f t="shared" si="1"/>
        <v>0</v>
      </c>
      <c r="AH33" s="29">
        <f t="shared" si="1"/>
        <v>-1</v>
      </c>
      <c r="AI33" s="29">
        <f t="shared" si="1"/>
        <v>-1</v>
      </c>
    </row>
    <row r="34" spans="1:35" s="14" customFormat="1" ht="19.350000000000001" customHeight="1">
      <c r="A34" s="34" t="s">
        <v>140</v>
      </c>
      <c r="B34" s="2" t="s">
        <v>27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14</v>
      </c>
      <c r="C35" s="13">
        <v>42068400</v>
      </c>
      <c r="D35" s="13">
        <v>27089500</v>
      </c>
      <c r="E35" s="13">
        <v>69157900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42068400</v>
      </c>
      <c r="Y35" s="13">
        <v>27089500</v>
      </c>
      <c r="Z35" s="13">
        <v>69157900</v>
      </c>
      <c r="AA35" s="13">
        <v>0</v>
      </c>
      <c r="AB35" s="13">
        <v>0</v>
      </c>
      <c r="AC35" s="13">
        <v>0</v>
      </c>
      <c r="AD35" s="29">
        <f t="shared" si="2"/>
        <v>42068400</v>
      </c>
      <c r="AE35" s="29">
        <f t="shared" si="2"/>
        <v>27089500</v>
      </c>
      <c r="AF35" s="29">
        <f t="shared" si="2"/>
        <v>69157900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28</v>
      </c>
      <c r="C36" s="13">
        <v>25113085</v>
      </c>
      <c r="D36" s="13">
        <v>44351329</v>
      </c>
      <c r="E36" s="13">
        <v>69464414</v>
      </c>
      <c r="F36" s="13">
        <v>25113085</v>
      </c>
      <c r="G36" s="13">
        <v>29467274</v>
      </c>
      <c r="H36" s="13">
        <v>54580359</v>
      </c>
      <c r="I36" s="13">
        <v>0</v>
      </c>
      <c r="J36" s="13">
        <v>14884055</v>
      </c>
      <c r="K36" s="13">
        <v>14884055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25113085</v>
      </c>
      <c r="AE36" s="29">
        <f t="shared" si="2"/>
        <v>44351329</v>
      </c>
      <c r="AF36" s="29">
        <f t="shared" si="2"/>
        <v>69464414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9</v>
      </c>
      <c r="B37" s="16"/>
      <c r="C37" s="17">
        <v>67181485</v>
      </c>
      <c r="D37" s="17">
        <v>71440829</v>
      </c>
      <c r="E37" s="17">
        <v>138622314</v>
      </c>
      <c r="F37" s="17">
        <v>25113085</v>
      </c>
      <c r="G37" s="17">
        <v>29467274</v>
      </c>
      <c r="H37" s="17">
        <v>54580359</v>
      </c>
      <c r="I37" s="17">
        <v>0</v>
      </c>
      <c r="J37" s="17">
        <v>14884055</v>
      </c>
      <c r="K37" s="17">
        <v>14884055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42068400</v>
      </c>
      <c r="Y37" s="17">
        <v>27089500</v>
      </c>
      <c r="Z37" s="17">
        <v>69157900</v>
      </c>
      <c r="AA37" s="17">
        <v>0</v>
      </c>
      <c r="AB37" s="17">
        <v>0</v>
      </c>
      <c r="AC37" s="17">
        <v>0</v>
      </c>
      <c r="AD37" s="29">
        <f t="shared" si="2"/>
        <v>67181485</v>
      </c>
      <c r="AE37" s="29">
        <f t="shared" si="2"/>
        <v>71440829</v>
      </c>
      <c r="AF37" s="29">
        <f t="shared" si="2"/>
        <v>138622314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40</v>
      </c>
      <c r="B38" s="2" t="s">
        <v>27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14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28</v>
      </c>
      <c r="C40" s="13">
        <v>15512633</v>
      </c>
      <c r="D40" s="13">
        <v>113011250</v>
      </c>
      <c r="E40" s="13">
        <v>128523883</v>
      </c>
      <c r="F40" s="13">
        <v>15512633</v>
      </c>
      <c r="G40" s="13">
        <v>113011250</v>
      </c>
      <c r="H40" s="13">
        <v>128523883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15512633</v>
      </c>
      <c r="AE40" s="29">
        <f t="shared" si="2"/>
        <v>113011250</v>
      </c>
      <c r="AF40" s="29">
        <f t="shared" si="2"/>
        <v>128523883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9</v>
      </c>
      <c r="B41" s="16"/>
      <c r="C41" s="17">
        <v>15512633</v>
      </c>
      <c r="D41" s="17">
        <v>113011250</v>
      </c>
      <c r="E41" s="17">
        <v>128523883</v>
      </c>
      <c r="F41" s="17">
        <v>15512633</v>
      </c>
      <c r="G41" s="17">
        <v>113011250</v>
      </c>
      <c r="H41" s="17">
        <v>128523883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15512633</v>
      </c>
      <c r="AE41" s="29">
        <f t="shared" si="2"/>
        <v>113011250</v>
      </c>
      <c r="AF41" s="29">
        <f t="shared" si="2"/>
        <v>128523883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41</v>
      </c>
      <c r="B42" s="2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14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28</v>
      </c>
      <c r="C44" s="13">
        <v>41902716</v>
      </c>
      <c r="D44" s="13">
        <v>24838501</v>
      </c>
      <c r="E44" s="13">
        <v>66741217</v>
      </c>
      <c r="F44" s="13">
        <v>41902716</v>
      </c>
      <c r="G44" s="13">
        <v>24838501</v>
      </c>
      <c r="H44" s="13">
        <v>66741217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41902716</v>
      </c>
      <c r="AE44" s="29">
        <f t="shared" si="2"/>
        <v>24838501</v>
      </c>
      <c r="AF44" s="29">
        <f t="shared" si="2"/>
        <v>66741217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9</v>
      </c>
      <c r="B45" s="16"/>
      <c r="C45" s="17">
        <v>41902716</v>
      </c>
      <c r="D45" s="17">
        <v>24838501</v>
      </c>
      <c r="E45" s="17">
        <v>66741217</v>
      </c>
      <c r="F45" s="17">
        <v>41902716</v>
      </c>
      <c r="G45" s="17">
        <v>24838501</v>
      </c>
      <c r="H45" s="17">
        <v>66741217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41902716</v>
      </c>
      <c r="AE45" s="29">
        <f t="shared" si="2"/>
        <v>24838501</v>
      </c>
      <c r="AF45" s="29">
        <f t="shared" si="2"/>
        <v>66741217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42</v>
      </c>
      <c r="B46" s="2" t="s">
        <v>27</v>
      </c>
      <c r="C46" s="13">
        <v>0</v>
      </c>
      <c r="D46" s="13">
        <v>131639808</v>
      </c>
      <c r="E46" s="13">
        <v>131639808</v>
      </c>
      <c r="F46" s="13">
        <v>0</v>
      </c>
      <c r="G46" s="13">
        <v>131639808</v>
      </c>
      <c r="H46" s="13">
        <v>131639808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131639808</v>
      </c>
      <c r="AF46" s="29">
        <f t="shared" si="2"/>
        <v>131639808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14</v>
      </c>
      <c r="C47" s="13">
        <v>0</v>
      </c>
      <c r="D47" s="13">
        <v>19075734</v>
      </c>
      <c r="E47" s="13">
        <v>19075734</v>
      </c>
      <c r="F47" s="13">
        <v>0</v>
      </c>
      <c r="G47" s="13">
        <v>8251120</v>
      </c>
      <c r="H47" s="13">
        <v>8251120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10824614</v>
      </c>
      <c r="W47" s="13">
        <v>10824614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19075734</v>
      </c>
      <c r="AF47" s="29">
        <f t="shared" si="2"/>
        <v>19075734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28</v>
      </c>
      <c r="C48" s="13">
        <v>55686725</v>
      </c>
      <c r="D48" s="13">
        <v>17265502</v>
      </c>
      <c r="E48" s="13">
        <v>72952227</v>
      </c>
      <c r="F48" s="13">
        <v>55686725</v>
      </c>
      <c r="G48" s="13">
        <v>17265502</v>
      </c>
      <c r="H48" s="13">
        <v>72952227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55686725</v>
      </c>
      <c r="AE48" s="29">
        <f t="shared" si="2"/>
        <v>17265502</v>
      </c>
      <c r="AF48" s="29">
        <f t="shared" si="2"/>
        <v>72952227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9</v>
      </c>
      <c r="B49" s="16"/>
      <c r="C49" s="17">
        <v>55686725</v>
      </c>
      <c r="D49" s="17">
        <v>167981044</v>
      </c>
      <c r="E49" s="17">
        <v>223667769</v>
      </c>
      <c r="F49" s="17">
        <v>55686725</v>
      </c>
      <c r="G49" s="17">
        <v>157156430</v>
      </c>
      <c r="H49" s="17">
        <v>212843155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10824614</v>
      </c>
      <c r="W49" s="17">
        <v>10824614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55686725</v>
      </c>
      <c r="AE49" s="29">
        <f t="shared" si="2"/>
        <v>167981044</v>
      </c>
      <c r="AF49" s="29">
        <f t="shared" si="2"/>
        <v>223667769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43</v>
      </c>
      <c r="B50" s="2" t="s">
        <v>27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14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28</v>
      </c>
      <c r="C52" s="13">
        <v>86876549</v>
      </c>
      <c r="D52" s="13">
        <v>137829510</v>
      </c>
      <c r="E52" s="13">
        <v>224706059</v>
      </c>
      <c r="F52" s="13">
        <v>86876549</v>
      </c>
      <c r="G52" s="13">
        <v>137829510</v>
      </c>
      <c r="H52" s="13">
        <v>224706059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86876549</v>
      </c>
      <c r="AE52" s="29">
        <f t="shared" si="2"/>
        <v>137829510</v>
      </c>
      <c r="AF52" s="29">
        <f t="shared" si="2"/>
        <v>224706059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9</v>
      </c>
      <c r="B53" s="16"/>
      <c r="C53" s="17">
        <v>86876549</v>
      </c>
      <c r="D53" s="17">
        <v>137829510</v>
      </c>
      <c r="E53" s="17">
        <v>224706059</v>
      </c>
      <c r="F53" s="17">
        <v>86876549</v>
      </c>
      <c r="G53" s="17">
        <v>137829510</v>
      </c>
      <c r="H53" s="17">
        <v>224706059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86876549</v>
      </c>
      <c r="AE53" s="29">
        <f t="shared" si="2"/>
        <v>137829510</v>
      </c>
      <c r="AF53" s="29">
        <f t="shared" si="2"/>
        <v>224706059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21</v>
      </c>
      <c r="B54" s="2" t="s">
        <v>27</v>
      </c>
      <c r="C54" s="13">
        <v>3795281889</v>
      </c>
      <c r="D54" s="13">
        <v>3098695492</v>
      </c>
      <c r="E54" s="13">
        <v>6893977381</v>
      </c>
      <c r="F54" s="13">
        <v>3316004376</v>
      </c>
      <c r="G54" s="13">
        <v>2724850453</v>
      </c>
      <c r="H54" s="13">
        <v>6040854829</v>
      </c>
      <c r="I54" s="13">
        <v>273452103</v>
      </c>
      <c r="J54" s="13">
        <v>302763086</v>
      </c>
      <c r="K54" s="13">
        <v>576215189</v>
      </c>
      <c r="L54" s="13">
        <v>17013462</v>
      </c>
      <c r="M54" s="13">
        <v>18393438</v>
      </c>
      <c r="N54" s="13">
        <v>35406900</v>
      </c>
      <c r="O54" s="13">
        <v>0</v>
      </c>
      <c r="P54" s="13">
        <v>0</v>
      </c>
      <c r="Q54" s="13">
        <v>0</v>
      </c>
      <c r="R54" s="13">
        <v>467193</v>
      </c>
      <c r="S54" s="13">
        <v>0</v>
      </c>
      <c r="T54" s="13">
        <v>467193</v>
      </c>
      <c r="U54" s="13">
        <v>170800196</v>
      </c>
      <c r="V54" s="13">
        <v>35839446</v>
      </c>
      <c r="W54" s="13">
        <v>206639642</v>
      </c>
      <c r="X54" s="13">
        <v>0</v>
      </c>
      <c r="Y54" s="13">
        <v>0</v>
      </c>
      <c r="Z54" s="13">
        <v>0</v>
      </c>
      <c r="AA54" s="13">
        <v>17544559</v>
      </c>
      <c r="AB54" s="13">
        <v>16849069</v>
      </c>
      <c r="AC54" s="13">
        <v>34393627</v>
      </c>
      <c r="AD54" s="29">
        <f t="shared" si="2"/>
        <v>3795281889</v>
      </c>
      <c r="AE54" s="29">
        <f t="shared" si="2"/>
        <v>3098695492</v>
      </c>
      <c r="AF54" s="29">
        <f t="shared" si="2"/>
        <v>6893977380</v>
      </c>
      <c r="AG54" s="29">
        <f t="shared" si="1"/>
        <v>0</v>
      </c>
      <c r="AH54" s="29">
        <f t="shared" si="1"/>
        <v>0</v>
      </c>
      <c r="AI54" s="29">
        <f t="shared" si="1"/>
        <v>1</v>
      </c>
    </row>
    <row r="55" spans="1:35" s="14" customFormat="1" ht="19.350000000000001" customHeight="1">
      <c r="A55" s="35"/>
      <c r="B55" s="1" t="s">
        <v>14</v>
      </c>
      <c r="C55" s="13">
        <v>1530049924</v>
      </c>
      <c r="D55" s="13">
        <v>1044318804</v>
      </c>
      <c r="E55" s="13">
        <v>2574368728</v>
      </c>
      <c r="F55" s="13">
        <v>675566113</v>
      </c>
      <c r="G55" s="13">
        <v>677679060</v>
      </c>
      <c r="H55" s="13">
        <v>1353245174</v>
      </c>
      <c r="I55" s="13">
        <v>71638419</v>
      </c>
      <c r="J55" s="13">
        <v>110336364</v>
      </c>
      <c r="K55" s="13">
        <v>181974783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439660</v>
      </c>
      <c r="S55" s="13">
        <v>0</v>
      </c>
      <c r="T55" s="13">
        <v>439660</v>
      </c>
      <c r="U55" s="13">
        <v>597789199</v>
      </c>
      <c r="V55" s="13">
        <v>246117805</v>
      </c>
      <c r="W55" s="13">
        <v>843907004</v>
      </c>
      <c r="X55" s="13">
        <v>182685072</v>
      </c>
      <c r="Y55" s="13">
        <v>0</v>
      </c>
      <c r="Z55" s="13">
        <v>182685072</v>
      </c>
      <c r="AA55" s="13">
        <v>1931460</v>
      </c>
      <c r="AB55" s="13">
        <v>10185575</v>
      </c>
      <c r="AC55" s="13">
        <v>12117035</v>
      </c>
      <c r="AD55" s="29">
        <f t="shared" si="2"/>
        <v>1530049923</v>
      </c>
      <c r="AE55" s="29">
        <f t="shared" si="2"/>
        <v>1044318804</v>
      </c>
      <c r="AF55" s="29">
        <f t="shared" si="2"/>
        <v>2574368728</v>
      </c>
      <c r="AG55" s="29">
        <f t="shared" si="1"/>
        <v>1</v>
      </c>
      <c r="AH55" s="29">
        <f t="shared" si="1"/>
        <v>0</v>
      </c>
      <c r="AI55" s="29">
        <f t="shared" si="1"/>
        <v>0</v>
      </c>
    </row>
    <row r="56" spans="1:35" s="14" customFormat="1" ht="19.350000000000001" customHeight="1">
      <c r="A56" s="36"/>
      <c r="B56" s="1" t="s">
        <v>28</v>
      </c>
      <c r="C56" s="13">
        <v>10488681225</v>
      </c>
      <c r="D56" s="13">
        <v>9589707128</v>
      </c>
      <c r="E56" s="13">
        <v>20078388352</v>
      </c>
      <c r="F56" s="13">
        <v>5004500645</v>
      </c>
      <c r="G56" s="13">
        <v>3970019470</v>
      </c>
      <c r="H56" s="13">
        <v>8974520115</v>
      </c>
      <c r="I56" s="13">
        <v>785478410</v>
      </c>
      <c r="J56" s="13">
        <v>4710320676</v>
      </c>
      <c r="K56" s="13">
        <v>5495799086</v>
      </c>
      <c r="L56" s="13">
        <v>11694</v>
      </c>
      <c r="M56" s="13">
        <v>1230448</v>
      </c>
      <c r="N56" s="13">
        <v>1242142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4698675456</v>
      </c>
      <c r="V56" s="13">
        <v>908136534</v>
      </c>
      <c r="W56" s="13">
        <v>5606811990</v>
      </c>
      <c r="X56" s="13">
        <v>0</v>
      </c>
      <c r="Y56" s="13">
        <v>0</v>
      </c>
      <c r="Z56" s="13">
        <v>0</v>
      </c>
      <c r="AA56" s="13">
        <v>15020</v>
      </c>
      <c r="AB56" s="13">
        <v>0</v>
      </c>
      <c r="AC56" s="13">
        <v>15020</v>
      </c>
      <c r="AD56" s="29">
        <f t="shared" si="2"/>
        <v>10488681225</v>
      </c>
      <c r="AE56" s="29">
        <f t="shared" si="2"/>
        <v>9589707128</v>
      </c>
      <c r="AF56" s="29">
        <f t="shared" si="2"/>
        <v>20078388353</v>
      </c>
      <c r="AG56" s="29">
        <f t="shared" si="1"/>
        <v>0</v>
      </c>
      <c r="AH56" s="29">
        <f t="shared" si="1"/>
        <v>0</v>
      </c>
      <c r="AI56" s="29">
        <f t="shared" si="1"/>
        <v>-1</v>
      </c>
    </row>
    <row r="57" spans="1:35" ht="19.350000000000001" customHeight="1" thickBot="1">
      <c r="A57" s="15" t="s">
        <v>9</v>
      </c>
      <c r="B57" s="16"/>
      <c r="C57" s="17">
        <v>15814013037</v>
      </c>
      <c r="D57" s="17">
        <v>13732721424</v>
      </c>
      <c r="E57" s="17">
        <v>29546734461</v>
      </c>
      <c r="F57" s="17">
        <v>8996071135</v>
      </c>
      <c r="G57" s="17">
        <v>7372548984</v>
      </c>
      <c r="H57" s="17">
        <v>16368620118</v>
      </c>
      <c r="I57" s="17">
        <v>1130568932</v>
      </c>
      <c r="J57" s="17">
        <v>5123420126</v>
      </c>
      <c r="K57" s="17">
        <v>6253989058</v>
      </c>
      <c r="L57" s="17">
        <v>17025156</v>
      </c>
      <c r="M57" s="17">
        <v>19623886</v>
      </c>
      <c r="N57" s="17">
        <v>36649042</v>
      </c>
      <c r="O57" s="17">
        <v>0</v>
      </c>
      <c r="P57" s="17">
        <v>0</v>
      </c>
      <c r="Q57" s="17">
        <v>0</v>
      </c>
      <c r="R57" s="17">
        <v>906853</v>
      </c>
      <c r="S57" s="17">
        <v>0</v>
      </c>
      <c r="T57" s="17">
        <v>906853</v>
      </c>
      <c r="U57" s="17">
        <v>5467264851</v>
      </c>
      <c r="V57" s="17">
        <v>1190093784</v>
      </c>
      <c r="W57" s="17">
        <v>6657358635</v>
      </c>
      <c r="X57" s="17">
        <v>182685072</v>
      </c>
      <c r="Y57" s="17">
        <v>0</v>
      </c>
      <c r="Z57" s="17">
        <v>182685072</v>
      </c>
      <c r="AA57" s="17">
        <v>19491039</v>
      </c>
      <c r="AB57" s="17">
        <v>27034644</v>
      </c>
      <c r="AC57" s="17">
        <v>46525682</v>
      </c>
      <c r="AD57" s="29">
        <f t="shared" si="2"/>
        <v>15814013038</v>
      </c>
      <c r="AE57" s="29">
        <f t="shared" si="2"/>
        <v>13732721424</v>
      </c>
      <c r="AF57" s="29">
        <f t="shared" si="2"/>
        <v>29546734460</v>
      </c>
      <c r="AG57" s="29">
        <f t="shared" si="1"/>
        <v>-1</v>
      </c>
      <c r="AH57" s="29">
        <f t="shared" si="1"/>
        <v>0</v>
      </c>
      <c r="AI57" s="29">
        <f t="shared" si="1"/>
        <v>1</v>
      </c>
    </row>
    <row r="58" spans="1:35" s="14" customFormat="1" ht="19.350000000000001" customHeight="1">
      <c r="A58" s="34" t="s">
        <v>25</v>
      </c>
      <c r="B58" s="2" t="s">
        <v>27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14</v>
      </c>
      <c r="C59" s="13">
        <v>139894626</v>
      </c>
      <c r="D59" s="13">
        <v>116015608</v>
      </c>
      <c r="E59" s="13">
        <v>255910234</v>
      </c>
      <c r="F59" s="13">
        <v>139894626</v>
      </c>
      <c r="G59" s="13">
        <v>116015608</v>
      </c>
      <c r="H59" s="13">
        <v>255910234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139894626</v>
      </c>
      <c r="AE59" s="29">
        <f t="shared" si="2"/>
        <v>116015608</v>
      </c>
      <c r="AF59" s="29">
        <f t="shared" si="2"/>
        <v>255910234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28</v>
      </c>
      <c r="C60" s="13">
        <v>1842320656</v>
      </c>
      <c r="D60" s="13">
        <v>2511041334</v>
      </c>
      <c r="E60" s="13">
        <v>4353361990</v>
      </c>
      <c r="F60" s="13">
        <v>1842320656</v>
      </c>
      <c r="G60" s="13">
        <v>2511041334</v>
      </c>
      <c r="H60" s="13">
        <v>4353361990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1842320656</v>
      </c>
      <c r="AE60" s="29">
        <f t="shared" si="2"/>
        <v>2511041334</v>
      </c>
      <c r="AF60" s="29">
        <f t="shared" si="2"/>
        <v>4353361990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9</v>
      </c>
      <c r="B61" s="16"/>
      <c r="C61" s="17">
        <v>1982215282</v>
      </c>
      <c r="D61" s="17">
        <v>2627056942</v>
      </c>
      <c r="E61" s="17">
        <v>4609272224</v>
      </c>
      <c r="F61" s="17">
        <v>1982215282</v>
      </c>
      <c r="G61" s="17">
        <v>2627056942</v>
      </c>
      <c r="H61" s="17">
        <v>4609272224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1982215282</v>
      </c>
      <c r="AE61" s="29">
        <f t="shared" si="2"/>
        <v>2627056942</v>
      </c>
      <c r="AF61" s="29">
        <f t="shared" si="2"/>
        <v>4609272224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22</v>
      </c>
      <c r="B62" s="2" t="s">
        <v>27</v>
      </c>
      <c r="C62" s="13">
        <v>433901210</v>
      </c>
      <c r="D62" s="13">
        <v>297373841</v>
      </c>
      <c r="E62" s="13">
        <v>731275051</v>
      </c>
      <c r="F62" s="13">
        <v>433861423</v>
      </c>
      <c r="G62" s="13">
        <v>297373841</v>
      </c>
      <c r="H62" s="13">
        <v>731235264</v>
      </c>
      <c r="I62" s="13">
        <v>39787</v>
      </c>
      <c r="J62" s="13">
        <v>0</v>
      </c>
      <c r="K62" s="13">
        <v>39787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433901210</v>
      </c>
      <c r="AE62" s="29">
        <f t="shared" si="2"/>
        <v>297373841</v>
      </c>
      <c r="AF62" s="29">
        <f t="shared" si="2"/>
        <v>731275051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14</v>
      </c>
      <c r="C63" s="13">
        <v>78027524</v>
      </c>
      <c r="D63" s="13">
        <v>43835903</v>
      </c>
      <c r="E63" s="13">
        <v>121863427</v>
      </c>
      <c r="F63" s="13">
        <v>77630554</v>
      </c>
      <c r="G63" s="13">
        <v>41090799</v>
      </c>
      <c r="H63" s="13">
        <v>118721353</v>
      </c>
      <c r="I63" s="13">
        <v>396970</v>
      </c>
      <c r="J63" s="13">
        <v>2745104</v>
      </c>
      <c r="K63" s="13">
        <v>3142074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78027524</v>
      </c>
      <c r="AE63" s="29">
        <f t="shared" si="2"/>
        <v>43835903</v>
      </c>
      <c r="AF63" s="29">
        <f t="shared" si="2"/>
        <v>121863427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28</v>
      </c>
      <c r="C64" s="13">
        <v>1332607476</v>
      </c>
      <c r="D64" s="13">
        <v>1523786981</v>
      </c>
      <c r="E64" s="13">
        <v>2856394457</v>
      </c>
      <c r="F64" s="13">
        <v>1267966256</v>
      </c>
      <c r="G64" s="13">
        <v>1394016444</v>
      </c>
      <c r="H64" s="13">
        <v>2661982700</v>
      </c>
      <c r="I64" s="13">
        <v>64641220</v>
      </c>
      <c r="J64" s="13">
        <v>129770537</v>
      </c>
      <c r="K64" s="13">
        <v>194411757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1332607476</v>
      </c>
      <c r="AE64" s="29">
        <f t="shared" si="2"/>
        <v>1523786981</v>
      </c>
      <c r="AF64" s="29">
        <f t="shared" si="2"/>
        <v>2856394457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9</v>
      </c>
      <c r="B65" s="16"/>
      <c r="C65" s="17">
        <v>1844536210</v>
      </c>
      <c r="D65" s="17">
        <v>1864996726</v>
      </c>
      <c r="E65" s="17">
        <v>3709532936</v>
      </c>
      <c r="F65" s="17">
        <v>1779458232</v>
      </c>
      <c r="G65" s="17">
        <v>1732481085</v>
      </c>
      <c r="H65" s="17">
        <v>3511939317</v>
      </c>
      <c r="I65" s="17">
        <v>65077977</v>
      </c>
      <c r="J65" s="17">
        <v>132515641</v>
      </c>
      <c r="K65" s="17">
        <v>197593618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1844536209</v>
      </c>
      <c r="AE65" s="29">
        <f t="shared" si="2"/>
        <v>1864996726</v>
      </c>
      <c r="AF65" s="29">
        <f t="shared" si="2"/>
        <v>3709532935</v>
      </c>
      <c r="AG65" s="29">
        <f t="shared" si="1"/>
        <v>1</v>
      </c>
      <c r="AH65" s="29">
        <f t="shared" si="1"/>
        <v>0</v>
      </c>
      <c r="AI65" s="29">
        <f t="shared" si="1"/>
        <v>1</v>
      </c>
    </row>
    <row r="66" spans="1:35" s="14" customFormat="1" ht="19.350000000000001" customHeight="1">
      <c r="A66" s="34" t="s">
        <v>23</v>
      </c>
      <c r="B66" s="2" t="s">
        <v>27</v>
      </c>
      <c r="C66" s="13">
        <v>3678623</v>
      </c>
      <c r="D66" s="13">
        <v>886868</v>
      </c>
      <c r="E66" s="13">
        <v>4565491</v>
      </c>
      <c r="F66" s="13">
        <v>3678623</v>
      </c>
      <c r="G66" s="13">
        <v>886868</v>
      </c>
      <c r="H66" s="13">
        <v>4565491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3678623</v>
      </c>
      <c r="AE66" s="29">
        <f t="shared" si="2"/>
        <v>886868</v>
      </c>
      <c r="AF66" s="29">
        <f t="shared" si="2"/>
        <v>4565491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14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28</v>
      </c>
      <c r="C68" s="13">
        <v>148669143</v>
      </c>
      <c r="D68" s="13">
        <v>123224464</v>
      </c>
      <c r="E68" s="13">
        <v>271893608</v>
      </c>
      <c r="F68" s="13">
        <v>148669143</v>
      </c>
      <c r="G68" s="13">
        <v>123224464</v>
      </c>
      <c r="H68" s="13">
        <v>271893608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148669143</v>
      </c>
      <c r="AE68" s="29">
        <f t="shared" si="2"/>
        <v>123224464</v>
      </c>
      <c r="AF68" s="29">
        <f t="shared" si="2"/>
        <v>271893608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9</v>
      </c>
      <c r="B69" s="16"/>
      <c r="C69" s="17">
        <v>152347766</v>
      </c>
      <c r="D69" s="17">
        <v>124111332</v>
      </c>
      <c r="E69" s="17">
        <v>276459099</v>
      </c>
      <c r="F69" s="17">
        <v>152347766</v>
      </c>
      <c r="G69" s="17">
        <v>124111332</v>
      </c>
      <c r="H69" s="17">
        <v>276459099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152347766</v>
      </c>
      <c r="AE69" s="29">
        <f t="shared" si="2"/>
        <v>124111332</v>
      </c>
      <c r="AF69" s="29">
        <f t="shared" si="2"/>
        <v>276459099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24</v>
      </c>
      <c r="B70" s="2" t="s">
        <v>27</v>
      </c>
      <c r="C70" s="13">
        <v>121335689</v>
      </c>
      <c r="D70" s="13">
        <v>16176734</v>
      </c>
      <c r="E70" s="13">
        <v>137512423</v>
      </c>
      <c r="F70" s="13">
        <v>118652453</v>
      </c>
      <c r="G70" s="13">
        <v>6192347</v>
      </c>
      <c r="H70" s="13">
        <v>124844800</v>
      </c>
      <c r="I70" s="13">
        <v>814818</v>
      </c>
      <c r="J70" s="13">
        <v>0</v>
      </c>
      <c r="K70" s="13">
        <v>814818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1868418</v>
      </c>
      <c r="S70" s="13">
        <v>748387</v>
      </c>
      <c r="T70" s="13">
        <v>2616805</v>
      </c>
      <c r="U70" s="13">
        <v>0</v>
      </c>
      <c r="V70" s="13">
        <v>9236000</v>
      </c>
      <c r="W70" s="13">
        <v>9236000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121335689</v>
      </c>
      <c r="AE70" s="29">
        <f t="shared" si="2"/>
        <v>16176734</v>
      </c>
      <c r="AF70" s="29">
        <f t="shared" si="2"/>
        <v>137512423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14</v>
      </c>
      <c r="C71" s="13">
        <v>13809236</v>
      </c>
      <c r="D71" s="13">
        <v>32660117</v>
      </c>
      <c r="E71" s="13">
        <v>46469353</v>
      </c>
      <c r="F71" s="13">
        <v>13809236</v>
      </c>
      <c r="G71" s="13">
        <v>32660117</v>
      </c>
      <c r="H71" s="13">
        <v>46469353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13809236</v>
      </c>
      <c r="AE71" s="29">
        <f t="shared" si="2"/>
        <v>32660117</v>
      </c>
      <c r="AF71" s="29">
        <f t="shared" si="2"/>
        <v>46469353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28</v>
      </c>
      <c r="C72" s="13">
        <v>93504122</v>
      </c>
      <c r="D72" s="13">
        <v>276946369</v>
      </c>
      <c r="E72" s="13">
        <v>370450491</v>
      </c>
      <c r="F72" s="13">
        <v>91635370</v>
      </c>
      <c r="G72" s="13">
        <v>274766528</v>
      </c>
      <c r="H72" s="13">
        <v>366401898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1868752</v>
      </c>
      <c r="S72" s="13">
        <v>2179841</v>
      </c>
      <c r="T72" s="13">
        <v>4048593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93504122</v>
      </c>
      <c r="AE72" s="29">
        <f t="shared" si="2"/>
        <v>276946369</v>
      </c>
      <c r="AF72" s="29">
        <f t="shared" si="2"/>
        <v>370450491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9</v>
      </c>
      <c r="B73" s="16"/>
      <c r="C73" s="17">
        <v>228649047</v>
      </c>
      <c r="D73" s="17">
        <v>325783219</v>
      </c>
      <c r="E73" s="17">
        <v>554432267</v>
      </c>
      <c r="F73" s="17">
        <v>224097059</v>
      </c>
      <c r="G73" s="17">
        <v>313618991</v>
      </c>
      <c r="H73" s="17">
        <v>537716051</v>
      </c>
      <c r="I73" s="17">
        <v>814818</v>
      </c>
      <c r="J73" s="17">
        <v>0</v>
      </c>
      <c r="K73" s="17">
        <v>814818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3737170</v>
      </c>
      <c r="S73" s="17">
        <v>2928228</v>
      </c>
      <c r="T73" s="17">
        <v>6665398</v>
      </c>
      <c r="U73" s="17">
        <v>0</v>
      </c>
      <c r="V73" s="17">
        <v>9236000</v>
      </c>
      <c r="W73" s="17">
        <v>9236000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228649047</v>
      </c>
      <c r="AE73" s="29">
        <f t="shared" si="2"/>
        <v>325783219</v>
      </c>
      <c r="AF73" s="29">
        <f t="shared" si="2"/>
        <v>554432267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44</v>
      </c>
      <c r="B74" s="2" t="s">
        <v>27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14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0</v>
      </c>
      <c r="AE75" s="29">
        <f t="shared" si="2"/>
        <v>0</v>
      </c>
      <c r="AF75" s="29">
        <f t="shared" si="2"/>
        <v>0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28</v>
      </c>
      <c r="C76" s="13">
        <v>7885349</v>
      </c>
      <c r="D76" s="13">
        <v>2569330</v>
      </c>
      <c r="E76" s="13">
        <v>10454679</v>
      </c>
      <c r="F76" s="13">
        <v>7885349</v>
      </c>
      <c r="G76" s="13">
        <v>2569330</v>
      </c>
      <c r="H76" s="13">
        <v>10454679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7885349</v>
      </c>
      <c r="AE76" s="29">
        <f t="shared" si="2"/>
        <v>2569330</v>
      </c>
      <c r="AF76" s="29">
        <f t="shared" si="2"/>
        <v>10454679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9</v>
      </c>
      <c r="B77" s="16"/>
      <c r="C77" s="17">
        <v>7885349</v>
      </c>
      <c r="D77" s="17">
        <v>2569330</v>
      </c>
      <c r="E77" s="17">
        <v>10454679</v>
      </c>
      <c r="F77" s="17">
        <v>7885349</v>
      </c>
      <c r="G77" s="17">
        <v>2569330</v>
      </c>
      <c r="H77" s="17">
        <v>10454679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7885349</v>
      </c>
      <c r="AE77" s="29">
        <f t="shared" si="2"/>
        <v>2569330</v>
      </c>
      <c r="AF77" s="29">
        <f t="shared" si="2"/>
        <v>10454679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45</v>
      </c>
      <c r="B78" s="2" t="s">
        <v>27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0</v>
      </c>
      <c r="AF78" s="29">
        <f t="shared" si="2"/>
        <v>0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14</v>
      </c>
      <c r="C79" s="13">
        <v>0</v>
      </c>
      <c r="D79" s="13">
        <v>650815</v>
      </c>
      <c r="E79" s="13">
        <v>650815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650815</v>
      </c>
      <c r="Q79" s="13">
        <v>650815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650815</v>
      </c>
      <c r="AF79" s="29">
        <f t="shared" si="2"/>
        <v>650815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28</v>
      </c>
      <c r="C80" s="13">
        <v>22499342</v>
      </c>
      <c r="D80" s="13">
        <v>6899599</v>
      </c>
      <c r="E80" s="13">
        <v>29398941</v>
      </c>
      <c r="F80" s="13">
        <v>22499342</v>
      </c>
      <c r="G80" s="13">
        <v>6899599</v>
      </c>
      <c r="H80" s="13">
        <v>29398941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22499342</v>
      </c>
      <c r="AE80" s="29">
        <f t="shared" si="2"/>
        <v>6899599</v>
      </c>
      <c r="AF80" s="29">
        <f t="shared" si="2"/>
        <v>29398941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9</v>
      </c>
      <c r="B81" s="16"/>
      <c r="C81" s="17">
        <v>22499342</v>
      </c>
      <c r="D81" s="17">
        <v>7550414</v>
      </c>
      <c r="E81" s="17">
        <v>30049756</v>
      </c>
      <c r="F81" s="17">
        <v>22499342</v>
      </c>
      <c r="G81" s="17">
        <v>6899599</v>
      </c>
      <c r="H81" s="17">
        <v>29398941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650815</v>
      </c>
      <c r="Q81" s="17">
        <v>650815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22499342</v>
      </c>
      <c r="AE81" s="29">
        <f t="shared" si="2"/>
        <v>7550414</v>
      </c>
      <c r="AF81" s="29">
        <f t="shared" si="2"/>
        <v>30049756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46</v>
      </c>
      <c r="B82" s="2" t="s">
        <v>27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14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28</v>
      </c>
      <c r="C84" s="13">
        <v>41842554</v>
      </c>
      <c r="D84" s="13">
        <v>44383515</v>
      </c>
      <c r="E84" s="13">
        <v>86226069</v>
      </c>
      <c r="F84" s="13">
        <v>41842554</v>
      </c>
      <c r="G84" s="13">
        <v>44383515</v>
      </c>
      <c r="H84" s="13">
        <v>86226069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41842554</v>
      </c>
      <c r="AE84" s="29">
        <f t="shared" si="2"/>
        <v>44383515</v>
      </c>
      <c r="AF84" s="29">
        <f t="shared" si="2"/>
        <v>86226069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9</v>
      </c>
      <c r="B85" s="16"/>
      <c r="C85" s="17">
        <v>41842554</v>
      </c>
      <c r="D85" s="17">
        <v>44383515</v>
      </c>
      <c r="E85" s="17">
        <v>86226069</v>
      </c>
      <c r="F85" s="17">
        <v>41842554</v>
      </c>
      <c r="G85" s="17">
        <v>44383515</v>
      </c>
      <c r="H85" s="17">
        <v>86226069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41842554</v>
      </c>
      <c r="AE85" s="29">
        <f t="shared" si="2"/>
        <v>44383515</v>
      </c>
      <c r="AF85" s="29">
        <f t="shared" si="2"/>
        <v>86226069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47</v>
      </c>
      <c r="B86" s="2" t="s">
        <v>27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14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28</v>
      </c>
      <c r="C88" s="13">
        <v>99400395</v>
      </c>
      <c r="D88" s="13">
        <v>215031653</v>
      </c>
      <c r="E88" s="13">
        <v>314432048</v>
      </c>
      <c r="F88" s="13">
        <v>99400395</v>
      </c>
      <c r="G88" s="13">
        <v>215031653</v>
      </c>
      <c r="H88" s="13">
        <v>314432048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99400395</v>
      </c>
      <c r="AE88" s="29">
        <f t="shared" si="4"/>
        <v>215031653</v>
      </c>
      <c r="AF88" s="29">
        <f t="shared" si="4"/>
        <v>314432048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9</v>
      </c>
      <c r="B89" s="16"/>
      <c r="C89" s="17">
        <v>99400395</v>
      </c>
      <c r="D89" s="17">
        <v>215031653</v>
      </c>
      <c r="E89" s="17">
        <v>314432048</v>
      </c>
      <c r="F89" s="17">
        <v>99400395</v>
      </c>
      <c r="G89" s="17">
        <v>215031653</v>
      </c>
      <c r="H89" s="17">
        <v>314432048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99400395</v>
      </c>
      <c r="AE89" s="29">
        <f t="shared" si="4"/>
        <v>215031653</v>
      </c>
      <c r="AF89" s="29">
        <f t="shared" si="4"/>
        <v>314432048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48</v>
      </c>
      <c r="B90" s="2" t="s">
        <v>27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14</v>
      </c>
      <c r="C91" s="13">
        <v>13098816</v>
      </c>
      <c r="D91" s="13">
        <v>0</v>
      </c>
      <c r="E91" s="13">
        <v>13098816</v>
      </c>
      <c r="F91" s="13">
        <v>13098816</v>
      </c>
      <c r="G91" s="13">
        <v>0</v>
      </c>
      <c r="H91" s="13">
        <v>13098816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13098816</v>
      </c>
      <c r="AE91" s="29">
        <f t="shared" si="4"/>
        <v>0</v>
      </c>
      <c r="AF91" s="29">
        <f t="shared" si="4"/>
        <v>13098816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28</v>
      </c>
      <c r="C92" s="13">
        <v>0</v>
      </c>
      <c r="D92" s="13">
        <v>29934767</v>
      </c>
      <c r="E92" s="13">
        <v>29934767</v>
      </c>
      <c r="F92" s="13">
        <v>0</v>
      </c>
      <c r="G92" s="13">
        <v>29934767</v>
      </c>
      <c r="H92" s="13">
        <v>29934767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0</v>
      </c>
      <c r="AE92" s="29">
        <f t="shared" si="4"/>
        <v>29934767</v>
      </c>
      <c r="AF92" s="29">
        <f t="shared" si="4"/>
        <v>29934767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9</v>
      </c>
      <c r="B93" s="16"/>
      <c r="C93" s="17">
        <v>13098816</v>
      </c>
      <c r="D93" s="17">
        <v>29934767</v>
      </c>
      <c r="E93" s="17">
        <v>43033584</v>
      </c>
      <c r="F93" s="17">
        <v>13098816</v>
      </c>
      <c r="G93" s="17">
        <v>29934767</v>
      </c>
      <c r="H93" s="17">
        <v>43033584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13098816</v>
      </c>
      <c r="AE93" s="29">
        <f t="shared" si="4"/>
        <v>29934767</v>
      </c>
      <c r="AF93" s="29">
        <f t="shared" si="4"/>
        <v>43033584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49</v>
      </c>
      <c r="B94" s="2" t="s">
        <v>27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14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28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9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37</v>
      </c>
      <c r="B98" s="2" t="s">
        <v>27</v>
      </c>
      <c r="C98" s="13">
        <v>1218922</v>
      </c>
      <c r="D98" s="13">
        <v>1028876</v>
      </c>
      <c r="E98" s="13">
        <v>2247798</v>
      </c>
      <c r="F98" s="13">
        <v>51007</v>
      </c>
      <c r="G98" s="13">
        <v>1028876</v>
      </c>
      <c r="H98" s="13">
        <v>1079883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1167915</v>
      </c>
      <c r="V98" s="13">
        <v>0</v>
      </c>
      <c r="W98" s="13">
        <v>1167915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1218922</v>
      </c>
      <c r="AE98" s="29">
        <f t="shared" si="4"/>
        <v>1028876</v>
      </c>
      <c r="AF98" s="29">
        <f t="shared" si="4"/>
        <v>2247798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50</v>
      </c>
      <c r="B99" s="1" t="s">
        <v>14</v>
      </c>
      <c r="C99" s="13">
        <v>1739955</v>
      </c>
      <c r="D99" s="13">
        <v>0</v>
      </c>
      <c r="E99" s="13">
        <v>1739955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1739955</v>
      </c>
      <c r="V99" s="13">
        <v>0</v>
      </c>
      <c r="W99" s="13">
        <v>1739955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1739955</v>
      </c>
      <c r="AE99" s="29">
        <f t="shared" si="4"/>
        <v>0</v>
      </c>
      <c r="AF99" s="29">
        <f t="shared" si="4"/>
        <v>1739955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28</v>
      </c>
      <c r="C100" s="13">
        <v>247587202</v>
      </c>
      <c r="D100" s="13">
        <v>69604072</v>
      </c>
      <c r="E100" s="13">
        <v>317191275</v>
      </c>
      <c r="F100" s="13">
        <v>221734131</v>
      </c>
      <c r="G100" s="13">
        <v>67641467</v>
      </c>
      <c r="H100" s="13">
        <v>289375598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1962606</v>
      </c>
      <c r="T100" s="13">
        <v>1962606</v>
      </c>
      <c r="U100" s="13">
        <v>25853071</v>
      </c>
      <c r="V100" s="13">
        <v>0</v>
      </c>
      <c r="W100" s="13">
        <v>25853071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247587202</v>
      </c>
      <c r="AE100" s="29">
        <f t="shared" si="4"/>
        <v>69604073</v>
      </c>
      <c r="AF100" s="29">
        <f t="shared" si="4"/>
        <v>317191275</v>
      </c>
      <c r="AG100" s="29">
        <f t="shared" si="3"/>
        <v>0</v>
      </c>
      <c r="AH100" s="29">
        <f t="shared" si="3"/>
        <v>-1</v>
      </c>
      <c r="AI100" s="29">
        <f t="shared" si="3"/>
        <v>0</v>
      </c>
    </row>
    <row r="101" spans="1:35" ht="19.350000000000001" customHeight="1" thickBot="1">
      <c r="A101" s="15" t="s">
        <v>9</v>
      </c>
      <c r="B101" s="16"/>
      <c r="C101" s="17">
        <v>250546079</v>
      </c>
      <c r="D101" s="17">
        <v>70632948</v>
      </c>
      <c r="E101" s="17">
        <v>321179028</v>
      </c>
      <c r="F101" s="17">
        <v>221785138</v>
      </c>
      <c r="G101" s="17">
        <v>68670343</v>
      </c>
      <c r="H101" s="17">
        <v>290455481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1962606</v>
      </c>
      <c r="T101" s="17">
        <v>1962606</v>
      </c>
      <c r="U101" s="17">
        <v>28760941</v>
      </c>
      <c r="V101" s="17">
        <v>0</v>
      </c>
      <c r="W101" s="17">
        <v>28760941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250546079</v>
      </c>
      <c r="AE101" s="29">
        <f t="shared" si="4"/>
        <v>70632949</v>
      </c>
      <c r="AF101" s="29">
        <f t="shared" si="4"/>
        <v>321179028</v>
      </c>
      <c r="AG101" s="29">
        <f t="shared" si="3"/>
        <v>0</v>
      </c>
      <c r="AH101" s="29">
        <f t="shared" si="3"/>
        <v>-1</v>
      </c>
      <c r="AI101" s="29">
        <f t="shared" si="3"/>
        <v>0</v>
      </c>
    </row>
    <row r="102" spans="1:35" s="14" customFormat="1" ht="19.350000000000001" customHeight="1">
      <c r="A102" s="34" t="s">
        <v>51</v>
      </c>
      <c r="B102" s="2" t="s">
        <v>27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14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0</v>
      </c>
      <c r="AE103" s="29">
        <f t="shared" si="4"/>
        <v>0</v>
      </c>
      <c r="AF103" s="29">
        <f t="shared" si="4"/>
        <v>0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28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9</v>
      </c>
      <c r="B105" s="16"/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0</v>
      </c>
      <c r="AE105" s="29">
        <f t="shared" si="4"/>
        <v>0</v>
      </c>
      <c r="AF105" s="29">
        <f t="shared" si="4"/>
        <v>0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52</v>
      </c>
      <c r="B106" s="2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14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28</v>
      </c>
      <c r="C108" s="13">
        <v>40825710</v>
      </c>
      <c r="D108" s="13">
        <v>18162788</v>
      </c>
      <c r="E108" s="13">
        <v>58988498</v>
      </c>
      <c r="F108" s="13">
        <v>6814804</v>
      </c>
      <c r="G108" s="13">
        <v>18162788</v>
      </c>
      <c r="H108" s="13">
        <v>24977592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34010906</v>
      </c>
      <c r="V108" s="13">
        <v>0</v>
      </c>
      <c r="W108" s="13">
        <v>34010906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40825710</v>
      </c>
      <c r="AE108" s="29">
        <f t="shared" si="4"/>
        <v>18162788</v>
      </c>
      <c r="AF108" s="29">
        <f t="shared" si="4"/>
        <v>58988498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9</v>
      </c>
      <c r="B109" s="16"/>
      <c r="C109" s="17">
        <v>40825710</v>
      </c>
      <c r="D109" s="17">
        <v>18162788</v>
      </c>
      <c r="E109" s="17">
        <v>58988498</v>
      </c>
      <c r="F109" s="17">
        <v>6814804</v>
      </c>
      <c r="G109" s="17">
        <v>18162788</v>
      </c>
      <c r="H109" s="17">
        <v>24977592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34010906</v>
      </c>
      <c r="V109" s="17">
        <v>0</v>
      </c>
      <c r="W109" s="17">
        <v>34010906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40825710</v>
      </c>
      <c r="AE109" s="29">
        <f t="shared" si="4"/>
        <v>18162788</v>
      </c>
      <c r="AF109" s="29">
        <f t="shared" si="4"/>
        <v>58988498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53</v>
      </c>
      <c r="B110" s="2" t="s">
        <v>27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14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28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9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54</v>
      </c>
      <c r="B114" s="2" t="s">
        <v>27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14</v>
      </c>
      <c r="C115" s="13">
        <v>15297600</v>
      </c>
      <c r="D115" s="13">
        <v>6374000</v>
      </c>
      <c r="E115" s="13">
        <v>21671600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15297600</v>
      </c>
      <c r="V115" s="13">
        <v>6374000</v>
      </c>
      <c r="W115" s="13">
        <v>21671600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15297600</v>
      </c>
      <c r="AE115" s="29">
        <f t="shared" si="4"/>
        <v>6374000</v>
      </c>
      <c r="AF115" s="29">
        <f t="shared" si="4"/>
        <v>21671600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28</v>
      </c>
      <c r="C116" s="13">
        <v>44475958</v>
      </c>
      <c r="D116" s="13">
        <v>97704325</v>
      </c>
      <c r="E116" s="13">
        <v>142180283</v>
      </c>
      <c r="F116" s="13">
        <v>44475958</v>
      </c>
      <c r="G116" s="13">
        <v>85506106</v>
      </c>
      <c r="H116" s="13">
        <v>129982064</v>
      </c>
      <c r="I116" s="13">
        <v>0</v>
      </c>
      <c r="J116" s="13">
        <v>12198219</v>
      </c>
      <c r="K116" s="13">
        <v>12198219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44475958</v>
      </c>
      <c r="AE116" s="29">
        <f t="shared" si="4"/>
        <v>97704325</v>
      </c>
      <c r="AF116" s="29">
        <f t="shared" si="4"/>
        <v>142180283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9</v>
      </c>
      <c r="B117" s="16"/>
      <c r="C117" s="17">
        <v>59773558</v>
      </c>
      <c r="D117" s="17">
        <v>104078325</v>
      </c>
      <c r="E117" s="17">
        <v>163851883</v>
      </c>
      <c r="F117" s="17">
        <v>44475958</v>
      </c>
      <c r="G117" s="17">
        <v>85506106</v>
      </c>
      <c r="H117" s="17">
        <v>129982064</v>
      </c>
      <c r="I117" s="17">
        <v>0</v>
      </c>
      <c r="J117" s="17">
        <v>12198219</v>
      </c>
      <c r="K117" s="17">
        <v>12198219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15297600</v>
      </c>
      <c r="V117" s="17">
        <v>6374000</v>
      </c>
      <c r="W117" s="17">
        <v>21671600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59773558</v>
      </c>
      <c r="AE117" s="29">
        <f t="shared" si="4"/>
        <v>104078325</v>
      </c>
      <c r="AF117" s="29">
        <f t="shared" si="4"/>
        <v>163851883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55</v>
      </c>
      <c r="B118" s="2" t="s">
        <v>27</v>
      </c>
      <c r="C118" s="13">
        <v>49706586</v>
      </c>
      <c r="D118" s="13">
        <v>0</v>
      </c>
      <c r="E118" s="13">
        <v>49706586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49706586</v>
      </c>
      <c r="V118" s="13">
        <v>0</v>
      </c>
      <c r="W118" s="13">
        <v>49706586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49706586</v>
      </c>
      <c r="AE118" s="29">
        <f t="shared" si="4"/>
        <v>0</v>
      </c>
      <c r="AF118" s="29">
        <f t="shared" si="4"/>
        <v>49706586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14</v>
      </c>
      <c r="C119" s="13">
        <v>6158692</v>
      </c>
      <c r="D119" s="13">
        <v>0</v>
      </c>
      <c r="E119" s="13">
        <v>6158692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6158692</v>
      </c>
      <c r="V119" s="13">
        <v>0</v>
      </c>
      <c r="W119" s="13">
        <v>6158692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6158692</v>
      </c>
      <c r="AE119" s="29">
        <f t="shared" si="4"/>
        <v>0</v>
      </c>
      <c r="AF119" s="29">
        <f t="shared" si="4"/>
        <v>6158692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28</v>
      </c>
      <c r="C120" s="13">
        <v>4487193</v>
      </c>
      <c r="D120" s="13">
        <v>5809502</v>
      </c>
      <c r="E120" s="13">
        <v>10296695</v>
      </c>
      <c r="F120" s="13">
        <v>4487193</v>
      </c>
      <c r="G120" s="13">
        <v>5809502</v>
      </c>
      <c r="H120" s="13">
        <v>10296695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4487193</v>
      </c>
      <c r="AE120" s="29">
        <f t="shared" si="4"/>
        <v>5809502</v>
      </c>
      <c r="AF120" s="29">
        <f t="shared" si="4"/>
        <v>10296695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9</v>
      </c>
      <c r="B121" s="16"/>
      <c r="C121" s="17">
        <v>60352471</v>
      </c>
      <c r="D121" s="17">
        <v>5809502</v>
      </c>
      <c r="E121" s="17">
        <v>66161973</v>
      </c>
      <c r="F121" s="17">
        <v>4487193</v>
      </c>
      <c r="G121" s="17">
        <v>5809502</v>
      </c>
      <c r="H121" s="17">
        <v>10296695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55865278</v>
      </c>
      <c r="V121" s="17">
        <v>0</v>
      </c>
      <c r="W121" s="17">
        <v>55865278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60352471</v>
      </c>
      <c r="AE121" s="29">
        <f t="shared" si="4"/>
        <v>5809502</v>
      </c>
      <c r="AF121" s="29">
        <f t="shared" si="4"/>
        <v>66161973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26</v>
      </c>
      <c r="B122" s="20"/>
      <c r="C122" s="21">
        <v>94002058357</v>
      </c>
      <c r="D122" s="21">
        <v>76365409281</v>
      </c>
      <c r="E122" s="21">
        <v>170367467638</v>
      </c>
      <c r="F122" s="21">
        <v>47944993185</v>
      </c>
      <c r="G122" s="21">
        <v>39382529260</v>
      </c>
      <c r="H122" s="21">
        <v>87327522444</v>
      </c>
      <c r="I122" s="21">
        <v>37075139424</v>
      </c>
      <c r="J122" s="21">
        <v>31097822054</v>
      </c>
      <c r="K122" s="21">
        <v>68172961477</v>
      </c>
      <c r="L122" s="21">
        <v>17025156</v>
      </c>
      <c r="M122" s="21">
        <v>19742388</v>
      </c>
      <c r="N122" s="21">
        <v>36767544</v>
      </c>
      <c r="O122" s="21">
        <v>522966062</v>
      </c>
      <c r="P122" s="21">
        <v>404821944</v>
      </c>
      <c r="Q122" s="21">
        <v>927788007</v>
      </c>
      <c r="R122" s="21">
        <v>4644023</v>
      </c>
      <c r="S122" s="21">
        <v>4890834</v>
      </c>
      <c r="T122" s="21">
        <v>9534857</v>
      </c>
      <c r="U122" s="21">
        <v>6745698382</v>
      </c>
      <c r="V122" s="21">
        <v>1447084848</v>
      </c>
      <c r="W122" s="21">
        <v>8192783230</v>
      </c>
      <c r="X122" s="21">
        <v>738399326</v>
      </c>
      <c r="Y122" s="21">
        <v>349278146</v>
      </c>
      <c r="Z122" s="21">
        <v>1087677471</v>
      </c>
      <c r="AA122" s="21">
        <v>953192799</v>
      </c>
      <c r="AB122" s="21">
        <v>3659239808</v>
      </c>
      <c r="AC122" s="21">
        <v>4612432607</v>
      </c>
      <c r="AD122" s="29">
        <f t="shared" si="4"/>
        <v>94002058357</v>
      </c>
      <c r="AE122" s="29">
        <f t="shared" si="4"/>
        <v>76365409282</v>
      </c>
      <c r="AF122" s="29">
        <f t="shared" si="4"/>
        <v>170367467637</v>
      </c>
      <c r="AG122" s="29">
        <f t="shared" si="3"/>
        <v>0</v>
      </c>
      <c r="AH122" s="29">
        <f t="shared" si="3"/>
        <v>-1</v>
      </c>
      <c r="AI122" s="29">
        <f t="shared" si="3"/>
        <v>1</v>
      </c>
    </row>
    <row r="123" spans="1:35" s="14" customFormat="1" ht="19.350000000000001" customHeight="1">
      <c r="A123" s="48" t="s">
        <v>9</v>
      </c>
      <c r="B123" s="22" t="s">
        <v>27</v>
      </c>
      <c r="C123" s="23">
        <v>12864152316</v>
      </c>
      <c r="D123" s="23">
        <v>11883497452</v>
      </c>
      <c r="E123" s="23">
        <v>24747649768</v>
      </c>
      <c r="F123" s="23">
        <v>8762207268</v>
      </c>
      <c r="G123" s="23">
        <v>7314801721</v>
      </c>
      <c r="H123" s="23">
        <v>16077008989</v>
      </c>
      <c r="I123" s="23">
        <v>3073565474</v>
      </c>
      <c r="J123" s="23">
        <v>3168131325</v>
      </c>
      <c r="K123" s="23">
        <v>6241696799</v>
      </c>
      <c r="L123" s="23">
        <v>17013462</v>
      </c>
      <c r="M123" s="23">
        <v>18511940</v>
      </c>
      <c r="N123" s="23">
        <v>35525402</v>
      </c>
      <c r="O123" s="23">
        <v>177487086</v>
      </c>
      <c r="P123" s="23">
        <v>142262983</v>
      </c>
      <c r="Q123" s="23">
        <v>319750069</v>
      </c>
      <c r="R123" s="23">
        <v>2335611</v>
      </c>
      <c r="S123" s="23">
        <v>748387</v>
      </c>
      <c r="T123" s="23">
        <v>3083998</v>
      </c>
      <c r="U123" s="23">
        <v>306533950</v>
      </c>
      <c r="V123" s="23">
        <v>56722549</v>
      </c>
      <c r="W123" s="23">
        <v>363256499</v>
      </c>
      <c r="X123" s="23">
        <v>0</v>
      </c>
      <c r="Y123" s="23">
        <v>11522200</v>
      </c>
      <c r="Z123" s="23">
        <v>11522200</v>
      </c>
      <c r="AA123" s="23">
        <v>525009465</v>
      </c>
      <c r="AB123" s="23">
        <v>1170796346</v>
      </c>
      <c r="AC123" s="23">
        <v>1695805811</v>
      </c>
      <c r="AD123" s="29">
        <f t="shared" si="4"/>
        <v>12864152316</v>
      </c>
      <c r="AE123" s="29">
        <f t="shared" si="4"/>
        <v>11883497451</v>
      </c>
      <c r="AF123" s="29">
        <f t="shared" si="4"/>
        <v>24747649767</v>
      </c>
      <c r="AG123" s="29">
        <f t="shared" si="3"/>
        <v>0</v>
      </c>
      <c r="AH123" s="29">
        <f t="shared" si="3"/>
        <v>1</v>
      </c>
      <c r="AI123" s="29">
        <f t="shared" si="3"/>
        <v>1</v>
      </c>
    </row>
    <row r="124" spans="1:35" s="14" customFormat="1" ht="19.350000000000001" customHeight="1">
      <c r="A124" s="49"/>
      <c r="B124" s="24" t="s">
        <v>14</v>
      </c>
      <c r="C124" s="23">
        <v>14027180994</v>
      </c>
      <c r="D124" s="23">
        <v>15409686347</v>
      </c>
      <c r="E124" s="23">
        <v>29436867341</v>
      </c>
      <c r="F124" s="23">
        <v>4473419879</v>
      </c>
      <c r="G124" s="23">
        <v>4929012159</v>
      </c>
      <c r="H124" s="23">
        <v>9402432037</v>
      </c>
      <c r="I124" s="23">
        <v>7654743002</v>
      </c>
      <c r="J124" s="23">
        <v>7292280305</v>
      </c>
      <c r="K124" s="23">
        <v>14947023307</v>
      </c>
      <c r="L124" s="23">
        <v>0</v>
      </c>
      <c r="M124" s="23">
        <v>0</v>
      </c>
      <c r="N124" s="23">
        <v>0</v>
      </c>
      <c r="O124" s="23">
        <v>93282976</v>
      </c>
      <c r="P124" s="23">
        <v>67329560</v>
      </c>
      <c r="Q124" s="23">
        <v>160612536</v>
      </c>
      <c r="R124" s="23">
        <v>439660</v>
      </c>
      <c r="S124" s="23">
        <v>0</v>
      </c>
      <c r="T124" s="23">
        <v>439660</v>
      </c>
      <c r="U124" s="23">
        <v>722647968</v>
      </c>
      <c r="V124" s="23">
        <v>320059469</v>
      </c>
      <c r="W124" s="23">
        <v>1042707437</v>
      </c>
      <c r="X124" s="23">
        <v>654539267</v>
      </c>
      <c r="Y124" s="23">
        <v>312561392</v>
      </c>
      <c r="Z124" s="23">
        <v>967100659</v>
      </c>
      <c r="AA124" s="23">
        <v>428108243</v>
      </c>
      <c r="AB124" s="23">
        <v>2488443461</v>
      </c>
      <c r="AC124" s="23">
        <v>2916551704</v>
      </c>
      <c r="AD124" s="29">
        <f t="shared" si="4"/>
        <v>14027180995</v>
      </c>
      <c r="AE124" s="29">
        <f t="shared" si="4"/>
        <v>15409686346</v>
      </c>
      <c r="AF124" s="29">
        <f t="shared" si="4"/>
        <v>29436867340</v>
      </c>
      <c r="AG124" s="29">
        <f t="shared" si="3"/>
        <v>-1</v>
      </c>
      <c r="AH124" s="29">
        <f t="shared" si="3"/>
        <v>1</v>
      </c>
      <c r="AI124" s="29">
        <f t="shared" si="3"/>
        <v>1</v>
      </c>
    </row>
    <row r="125" spans="1:35" s="14" customFormat="1" ht="19.350000000000001" customHeight="1" thickBot="1">
      <c r="A125" s="50"/>
      <c r="B125" s="25" t="s">
        <v>28</v>
      </c>
      <c r="C125" s="23">
        <v>67110725047</v>
      </c>
      <c r="D125" s="23">
        <v>49072225483</v>
      </c>
      <c r="E125" s="23">
        <v>116182950530</v>
      </c>
      <c r="F125" s="23">
        <v>34709366038</v>
      </c>
      <c r="G125" s="23">
        <v>27138715379</v>
      </c>
      <c r="H125" s="23">
        <v>61848081418</v>
      </c>
      <c r="I125" s="23">
        <v>26346830948</v>
      </c>
      <c r="J125" s="23">
        <v>20637410424</v>
      </c>
      <c r="K125" s="23">
        <v>46984241372</v>
      </c>
      <c r="L125" s="23">
        <v>11694</v>
      </c>
      <c r="M125" s="23">
        <v>1230448</v>
      </c>
      <c r="N125" s="23">
        <v>1242142</v>
      </c>
      <c r="O125" s="23">
        <v>252196001</v>
      </c>
      <c r="P125" s="23">
        <v>195229401</v>
      </c>
      <c r="Q125" s="23">
        <v>447425402</v>
      </c>
      <c r="R125" s="23">
        <v>1868752</v>
      </c>
      <c r="S125" s="23">
        <v>4142447</v>
      </c>
      <c r="T125" s="23">
        <v>6011199</v>
      </c>
      <c r="U125" s="23">
        <v>5716516464</v>
      </c>
      <c r="V125" s="23">
        <v>1070302830</v>
      </c>
      <c r="W125" s="23">
        <v>6786819294</v>
      </c>
      <c r="X125" s="23">
        <v>83860059</v>
      </c>
      <c r="Y125" s="23">
        <v>25194554</v>
      </c>
      <c r="Z125" s="23">
        <v>109054613</v>
      </c>
      <c r="AA125" s="23">
        <v>75091</v>
      </c>
      <c r="AB125" s="23">
        <v>0</v>
      </c>
      <c r="AC125" s="23">
        <v>75091</v>
      </c>
      <c r="AD125" s="29">
        <f t="shared" si="4"/>
        <v>67110725047</v>
      </c>
      <c r="AE125" s="29">
        <f t="shared" si="4"/>
        <v>49072225483</v>
      </c>
      <c r="AF125" s="29">
        <f t="shared" si="4"/>
        <v>116182950531</v>
      </c>
      <c r="AG125" s="29">
        <f t="shared" si="3"/>
        <v>0</v>
      </c>
      <c r="AH125" s="29">
        <f t="shared" si="3"/>
        <v>0</v>
      </c>
      <c r="AI125" s="29">
        <f t="shared" si="3"/>
        <v>-1</v>
      </c>
    </row>
    <row r="126" spans="1:35" customFormat="1" ht="11.1" customHeight="1">
      <c r="C126" s="26" t="s">
        <v>109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18" customHeight="1">
      <c r="A128" s="51" t="s">
        <v>29</v>
      </c>
      <c r="B128" s="27" t="s">
        <v>27</v>
      </c>
      <c r="C128" s="13">
        <v>1119226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30</v>
      </c>
      <c r="C129" s="13">
        <v>4458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28</v>
      </c>
      <c r="C130" s="13">
        <v>3146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31</v>
      </c>
      <c r="C131" s="13">
        <f>C128+C129+C130</f>
        <v>1126830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6" spans="1:29">
      <c r="H136" s="31"/>
      <c r="J136" s="32"/>
    </row>
    <row r="137" spans="1:29">
      <c r="H137" s="32"/>
    </row>
    <row r="140" spans="1:29">
      <c r="L140" s="30"/>
    </row>
  </sheetData>
  <mergeCells count="46">
    <mergeCell ref="A128:A131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3:A125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62"/>
  <sheetViews>
    <sheetView zoomScale="54" zoomScaleNormal="54" workbookViewId="0">
      <pane xSplit="2" ySplit="5" topLeftCell="C116" activePane="bottomRight" state="frozen"/>
      <selection pane="topRight" activeCell="C1" sqref="C1"/>
      <selection pane="bottomLeft" activeCell="A6" sqref="A6"/>
      <selection pane="bottomRight" activeCell="D131" sqref="D131:O161"/>
    </sheetView>
  </sheetViews>
  <sheetFormatPr defaultColWidth="14.88671875" defaultRowHeight="16.2"/>
  <cols>
    <col min="1" max="1" width="14.88671875" style="8"/>
    <col min="2" max="2" width="17.44140625" style="3" customWidth="1"/>
    <col min="3" max="3" width="17.33203125" style="4" customWidth="1"/>
    <col min="4" max="4" width="17.88671875" style="4" customWidth="1"/>
    <col min="5" max="5" width="20.44140625" style="4" customWidth="1"/>
    <col min="6" max="6" width="17.88671875" style="4" customWidth="1"/>
    <col min="7" max="7" width="17.44140625" style="4" customWidth="1"/>
    <col min="8" max="8" width="18" style="4" customWidth="1"/>
    <col min="9" max="9" width="17.109375" style="4" customWidth="1"/>
    <col min="10" max="11" width="18" style="4" customWidth="1"/>
    <col min="12" max="12" width="14.88671875" style="4"/>
    <col min="13" max="13" width="19" style="4" bestFit="1" customWidth="1"/>
    <col min="14" max="29" width="14.88671875" style="4"/>
    <col min="30" max="30" width="17.44140625" style="12" customWidth="1"/>
    <col min="31" max="32" width="17.88671875" style="12" customWidth="1"/>
    <col min="33" max="16384" width="14.88671875" style="12"/>
  </cols>
  <sheetData>
    <row r="1" spans="1:35" ht="37.35" customHeight="1">
      <c r="A1" s="33" t="s">
        <v>340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5" ht="26.1" customHeight="1">
      <c r="A2" s="37" t="s">
        <v>341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5" ht="20.399999999999999" customHeight="1">
      <c r="A3" s="46" t="s">
        <v>0</v>
      </c>
      <c r="B3" s="46" t="s">
        <v>342</v>
      </c>
      <c r="C3" s="44" t="s">
        <v>343</v>
      </c>
      <c r="D3" s="45"/>
      <c r="E3" s="45"/>
      <c r="F3" s="43" t="s">
        <v>344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345</v>
      </c>
      <c r="V3" s="42"/>
      <c r="W3" s="42"/>
      <c r="X3" s="42"/>
      <c r="Y3" s="42"/>
      <c r="Z3" s="42"/>
      <c r="AA3" s="39" t="s">
        <v>60</v>
      </c>
      <c r="AB3" s="40"/>
      <c r="AC3" s="40"/>
    </row>
    <row r="4" spans="1:35" ht="19.95" customHeight="1">
      <c r="A4" s="47"/>
      <c r="B4" s="47" t="s">
        <v>342</v>
      </c>
      <c r="C4" s="45"/>
      <c r="D4" s="45"/>
      <c r="E4" s="45"/>
      <c r="F4" s="41" t="s">
        <v>346</v>
      </c>
      <c r="G4" s="41"/>
      <c r="H4" s="41"/>
      <c r="I4" s="39" t="s">
        <v>388</v>
      </c>
      <c r="J4" s="39"/>
      <c r="K4" s="39"/>
      <c r="L4" s="41" t="s">
        <v>62</v>
      </c>
      <c r="M4" s="41"/>
      <c r="N4" s="41"/>
      <c r="O4" s="39" t="s">
        <v>8</v>
      </c>
      <c r="P4" s="39"/>
      <c r="Q4" s="39"/>
      <c r="R4" s="41" t="s">
        <v>36</v>
      </c>
      <c r="S4" s="41"/>
      <c r="T4" s="41"/>
      <c r="U4" s="39" t="s">
        <v>59</v>
      </c>
      <c r="V4" s="39"/>
      <c r="W4" s="39"/>
      <c r="X4" s="38" t="s">
        <v>389</v>
      </c>
      <c r="Y4" s="38"/>
      <c r="Z4" s="38"/>
      <c r="AA4" s="40"/>
      <c r="AB4" s="40"/>
      <c r="AC4" s="40"/>
    </row>
    <row r="5" spans="1:35" ht="19.95" customHeight="1">
      <c r="A5" s="47"/>
      <c r="B5" s="47"/>
      <c r="C5" s="10" t="s">
        <v>347</v>
      </c>
      <c r="D5" s="11" t="s">
        <v>348</v>
      </c>
      <c r="E5" s="9" t="s">
        <v>349</v>
      </c>
      <c r="F5" s="10" t="s">
        <v>347</v>
      </c>
      <c r="G5" s="11" t="s">
        <v>348</v>
      </c>
      <c r="H5" s="9" t="s">
        <v>349</v>
      </c>
      <c r="I5" s="10" t="s">
        <v>347</v>
      </c>
      <c r="J5" s="11" t="s">
        <v>348</v>
      </c>
      <c r="K5" s="9" t="s">
        <v>349</v>
      </c>
      <c r="L5" s="10" t="s">
        <v>347</v>
      </c>
      <c r="M5" s="11" t="s">
        <v>348</v>
      </c>
      <c r="N5" s="9" t="s">
        <v>349</v>
      </c>
      <c r="O5" s="10" t="s">
        <v>347</v>
      </c>
      <c r="P5" s="11" t="s">
        <v>348</v>
      </c>
      <c r="Q5" s="9" t="s">
        <v>349</v>
      </c>
      <c r="R5" s="10" t="s">
        <v>347</v>
      </c>
      <c r="S5" s="11" t="s">
        <v>348</v>
      </c>
      <c r="T5" s="9" t="s">
        <v>349</v>
      </c>
      <c r="U5" s="10" t="s">
        <v>347</v>
      </c>
      <c r="V5" s="11" t="s">
        <v>348</v>
      </c>
      <c r="W5" s="9" t="s">
        <v>349</v>
      </c>
      <c r="X5" s="10" t="s">
        <v>347</v>
      </c>
      <c r="Y5" s="11" t="s">
        <v>348</v>
      </c>
      <c r="Z5" s="9" t="s">
        <v>349</v>
      </c>
      <c r="AA5" s="10" t="s">
        <v>347</v>
      </c>
      <c r="AB5" s="11" t="s">
        <v>348</v>
      </c>
      <c r="AC5" s="9" t="s">
        <v>349</v>
      </c>
    </row>
    <row r="6" spans="1:35" s="14" customFormat="1" ht="19.350000000000001" customHeight="1">
      <c r="A6" s="34" t="s">
        <v>350</v>
      </c>
      <c r="B6" s="2" t="s">
        <v>351</v>
      </c>
      <c r="C6" s="13">
        <v>5274007469</v>
      </c>
      <c r="D6" s="13">
        <v>4701721666</v>
      </c>
      <c r="E6" s="13">
        <v>9975729134</v>
      </c>
      <c r="F6" s="13">
        <v>4445003819</v>
      </c>
      <c r="G6" s="13">
        <v>3729209846</v>
      </c>
      <c r="H6" s="13">
        <v>8174213665</v>
      </c>
      <c r="I6" s="13">
        <v>552472764</v>
      </c>
      <c r="J6" s="13">
        <v>848904683</v>
      </c>
      <c r="K6" s="13">
        <v>1401377447</v>
      </c>
      <c r="L6" s="13">
        <v>0</v>
      </c>
      <c r="M6" s="13">
        <v>407581</v>
      </c>
      <c r="N6" s="13">
        <v>407581</v>
      </c>
      <c r="O6" s="13">
        <v>194852476</v>
      </c>
      <c r="P6" s="13">
        <v>120329612</v>
      </c>
      <c r="Q6" s="13">
        <v>315182089</v>
      </c>
      <c r="R6" s="13">
        <v>0</v>
      </c>
      <c r="S6" s="13">
        <v>0</v>
      </c>
      <c r="T6" s="13">
        <v>0</v>
      </c>
      <c r="U6" s="13">
        <v>81678409</v>
      </c>
      <c r="V6" s="13">
        <v>2869944</v>
      </c>
      <c r="W6" s="13">
        <v>84548352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29">
        <f t="shared" ref="AD6:AF21" si="0">F6+I6+L6+O6+R6+U6+X6+AA6</f>
        <v>5274007468</v>
      </c>
      <c r="AE6" s="29">
        <f t="shared" si="0"/>
        <v>4701721666</v>
      </c>
      <c r="AF6" s="29">
        <f t="shared" si="0"/>
        <v>9975729134</v>
      </c>
      <c r="AG6" s="29">
        <f>C6-AD6</f>
        <v>1</v>
      </c>
      <c r="AH6" s="29">
        <f>D6-AE6</f>
        <v>0</v>
      </c>
      <c r="AI6" s="29">
        <f>E6-AF6</f>
        <v>0</v>
      </c>
    </row>
    <row r="7" spans="1:35" s="14" customFormat="1" ht="19.350000000000001" customHeight="1">
      <c r="A7" s="35"/>
      <c r="B7" s="1" t="s">
        <v>352</v>
      </c>
      <c r="C7" s="13">
        <v>8339069952</v>
      </c>
      <c r="D7" s="13">
        <v>7892671702</v>
      </c>
      <c r="E7" s="13">
        <v>16231741654</v>
      </c>
      <c r="F7" s="13">
        <v>3297980722</v>
      </c>
      <c r="G7" s="13">
        <v>2969984773</v>
      </c>
      <c r="H7" s="13">
        <v>6267965495</v>
      </c>
      <c r="I7" s="13">
        <v>4883364136</v>
      </c>
      <c r="J7" s="13">
        <v>4860998982</v>
      </c>
      <c r="K7" s="13">
        <v>9744363118</v>
      </c>
      <c r="L7" s="13">
        <v>0</v>
      </c>
      <c r="M7" s="13">
        <v>0</v>
      </c>
      <c r="N7" s="13">
        <v>0</v>
      </c>
      <c r="O7" s="13">
        <v>42347333</v>
      </c>
      <c r="P7" s="13">
        <v>47175447</v>
      </c>
      <c r="Q7" s="13">
        <v>89522780</v>
      </c>
      <c r="R7" s="13">
        <v>0</v>
      </c>
      <c r="S7" s="13">
        <v>0</v>
      </c>
      <c r="T7" s="13">
        <v>0</v>
      </c>
      <c r="U7" s="13">
        <v>115377761</v>
      </c>
      <c r="V7" s="13">
        <v>14512500</v>
      </c>
      <c r="W7" s="13">
        <v>129890261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29">
        <f t="shared" si="0"/>
        <v>8339069952</v>
      </c>
      <c r="AE7" s="29">
        <f t="shared" si="0"/>
        <v>7892671702</v>
      </c>
      <c r="AF7" s="29">
        <f t="shared" si="0"/>
        <v>16231741654</v>
      </c>
      <c r="AG7" s="29">
        <f t="shared" ref="AG7:AI70" si="1">C7-AD7</f>
        <v>0</v>
      </c>
      <c r="AH7" s="29">
        <f t="shared" si="1"/>
        <v>0</v>
      </c>
      <c r="AI7" s="29">
        <f t="shared" si="1"/>
        <v>0</v>
      </c>
    </row>
    <row r="8" spans="1:35" s="14" customFormat="1" ht="19.350000000000001" customHeight="1">
      <c r="A8" s="36"/>
      <c r="B8" s="1" t="s">
        <v>353</v>
      </c>
      <c r="C8" s="13">
        <v>36840988345</v>
      </c>
      <c r="D8" s="13">
        <v>36536147345</v>
      </c>
      <c r="E8" s="13">
        <v>73377135690</v>
      </c>
      <c r="F8" s="13">
        <v>26378932796</v>
      </c>
      <c r="G8" s="13">
        <v>19986889719</v>
      </c>
      <c r="H8" s="13">
        <v>46365822515</v>
      </c>
      <c r="I8" s="13">
        <v>10218916604</v>
      </c>
      <c r="J8" s="13">
        <v>16489896275</v>
      </c>
      <c r="K8" s="13">
        <v>26708812879</v>
      </c>
      <c r="L8" s="13">
        <v>0</v>
      </c>
      <c r="M8" s="13">
        <v>0</v>
      </c>
      <c r="N8" s="13">
        <v>0</v>
      </c>
      <c r="O8" s="13">
        <v>102715114</v>
      </c>
      <c r="P8" s="13">
        <v>50992043</v>
      </c>
      <c r="Q8" s="13">
        <v>153707157</v>
      </c>
      <c r="R8" s="13">
        <v>0</v>
      </c>
      <c r="S8" s="13">
        <v>0</v>
      </c>
      <c r="T8" s="13">
        <v>0</v>
      </c>
      <c r="U8" s="13">
        <v>140423831</v>
      </c>
      <c r="V8" s="13">
        <v>8369308</v>
      </c>
      <c r="W8" s="13">
        <v>148793140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29">
        <f t="shared" si="0"/>
        <v>36840988345</v>
      </c>
      <c r="AE8" s="29">
        <f t="shared" si="0"/>
        <v>36536147345</v>
      </c>
      <c r="AF8" s="29">
        <f t="shared" si="0"/>
        <v>73377135691</v>
      </c>
      <c r="AG8" s="29">
        <f t="shared" si="1"/>
        <v>0</v>
      </c>
      <c r="AH8" s="29">
        <f t="shared" si="1"/>
        <v>0</v>
      </c>
      <c r="AI8" s="29">
        <f t="shared" si="1"/>
        <v>-1</v>
      </c>
    </row>
    <row r="9" spans="1:35" ht="19.350000000000001" customHeight="1" thickBot="1">
      <c r="A9" s="15" t="s">
        <v>354</v>
      </c>
      <c r="B9" s="16"/>
      <c r="C9" s="17">
        <v>50454065766</v>
      </c>
      <c r="D9" s="17">
        <v>49130540712</v>
      </c>
      <c r="E9" s="17">
        <v>99584606479</v>
      </c>
      <c r="F9" s="17">
        <v>34121917337</v>
      </c>
      <c r="G9" s="17">
        <v>26686084338</v>
      </c>
      <c r="H9" s="17">
        <v>60808001675</v>
      </c>
      <c r="I9" s="17">
        <v>15654753505</v>
      </c>
      <c r="J9" s="17">
        <v>22199799939</v>
      </c>
      <c r="K9" s="17">
        <v>37854553444</v>
      </c>
      <c r="L9" s="17">
        <v>0</v>
      </c>
      <c r="M9" s="17">
        <v>407581</v>
      </c>
      <c r="N9" s="17">
        <v>407581</v>
      </c>
      <c r="O9" s="17">
        <v>339914923</v>
      </c>
      <c r="P9" s="17">
        <v>218497103</v>
      </c>
      <c r="Q9" s="17">
        <v>558412026</v>
      </c>
      <c r="R9" s="17">
        <v>0</v>
      </c>
      <c r="S9" s="17">
        <v>0</v>
      </c>
      <c r="T9" s="17">
        <v>0</v>
      </c>
      <c r="U9" s="17">
        <v>337480001</v>
      </c>
      <c r="V9" s="17">
        <v>25751752</v>
      </c>
      <c r="W9" s="17">
        <v>363231753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29">
        <f t="shared" si="0"/>
        <v>50454065766</v>
      </c>
      <c r="AE9" s="29">
        <f t="shared" si="0"/>
        <v>49130540713</v>
      </c>
      <c r="AF9" s="29">
        <f t="shared" si="0"/>
        <v>99584606479</v>
      </c>
      <c r="AG9" s="29">
        <f t="shared" si="1"/>
        <v>0</v>
      </c>
      <c r="AH9" s="29">
        <f t="shared" si="1"/>
        <v>-1</v>
      </c>
      <c r="AI9" s="29">
        <f t="shared" si="1"/>
        <v>0</v>
      </c>
    </row>
    <row r="10" spans="1:35" s="14" customFormat="1" ht="19.350000000000001" customHeight="1">
      <c r="A10" s="34" t="s">
        <v>355</v>
      </c>
      <c r="B10" s="2" t="s">
        <v>351</v>
      </c>
      <c r="C10" s="13">
        <v>4570504</v>
      </c>
      <c r="D10" s="13">
        <v>0</v>
      </c>
      <c r="E10" s="13">
        <v>4570504</v>
      </c>
      <c r="F10" s="13">
        <v>1551865</v>
      </c>
      <c r="G10" s="13">
        <v>0</v>
      </c>
      <c r="H10" s="13">
        <v>1551865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3018639</v>
      </c>
      <c r="V10" s="13">
        <v>0</v>
      </c>
      <c r="W10" s="13">
        <v>3018639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29">
        <f t="shared" si="0"/>
        <v>4570504</v>
      </c>
      <c r="AE10" s="29">
        <f t="shared" si="0"/>
        <v>0</v>
      </c>
      <c r="AF10" s="29">
        <f t="shared" si="0"/>
        <v>4570504</v>
      </c>
      <c r="AG10" s="29">
        <f t="shared" si="1"/>
        <v>0</v>
      </c>
      <c r="AH10" s="29">
        <f t="shared" si="1"/>
        <v>0</v>
      </c>
      <c r="AI10" s="29">
        <f t="shared" si="1"/>
        <v>0</v>
      </c>
    </row>
    <row r="11" spans="1:35" s="14" customFormat="1" ht="19.350000000000001" customHeight="1">
      <c r="A11" s="35"/>
      <c r="B11" s="1" t="s">
        <v>352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29">
        <f t="shared" si="0"/>
        <v>0</v>
      </c>
      <c r="AE11" s="29">
        <f t="shared" si="0"/>
        <v>0</v>
      </c>
      <c r="AF11" s="29">
        <f t="shared" si="0"/>
        <v>0</v>
      </c>
      <c r="AG11" s="29">
        <f t="shared" si="1"/>
        <v>0</v>
      </c>
      <c r="AH11" s="29">
        <f t="shared" si="1"/>
        <v>0</v>
      </c>
      <c r="AI11" s="29">
        <f t="shared" si="1"/>
        <v>0</v>
      </c>
    </row>
    <row r="12" spans="1:35" s="14" customFormat="1" ht="19.350000000000001" customHeight="1">
      <c r="A12" s="36"/>
      <c r="B12" s="1" t="s">
        <v>353</v>
      </c>
      <c r="C12" s="13">
        <v>10190431</v>
      </c>
      <c r="D12" s="13">
        <v>33736923</v>
      </c>
      <c r="E12" s="13">
        <v>43927354</v>
      </c>
      <c r="F12" s="13">
        <v>10190431</v>
      </c>
      <c r="G12" s="13">
        <v>33736923</v>
      </c>
      <c r="H12" s="13">
        <v>43927354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9">
        <f t="shared" si="0"/>
        <v>10190431</v>
      </c>
      <c r="AE12" s="29">
        <f t="shared" si="0"/>
        <v>33736923</v>
      </c>
      <c r="AF12" s="29">
        <f t="shared" si="0"/>
        <v>43927354</v>
      </c>
      <c r="AG12" s="29">
        <f t="shared" si="1"/>
        <v>0</v>
      </c>
      <c r="AH12" s="29">
        <f t="shared" si="1"/>
        <v>0</v>
      </c>
      <c r="AI12" s="29">
        <f t="shared" si="1"/>
        <v>0</v>
      </c>
    </row>
    <row r="13" spans="1:35" ht="19.350000000000001" customHeight="1" thickBot="1">
      <c r="A13" s="15" t="s">
        <v>354</v>
      </c>
      <c r="B13" s="16"/>
      <c r="C13" s="17">
        <v>14760935</v>
      </c>
      <c r="D13" s="17">
        <v>33736923</v>
      </c>
      <c r="E13" s="17">
        <v>48497858</v>
      </c>
      <c r="F13" s="17">
        <v>11742296</v>
      </c>
      <c r="G13" s="17">
        <v>33736923</v>
      </c>
      <c r="H13" s="17">
        <v>45479219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3018639</v>
      </c>
      <c r="V13" s="17">
        <v>0</v>
      </c>
      <c r="W13" s="17">
        <v>3018639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29">
        <f t="shared" si="0"/>
        <v>14760935</v>
      </c>
      <c r="AE13" s="29">
        <f t="shared" si="0"/>
        <v>33736923</v>
      </c>
      <c r="AF13" s="29">
        <f t="shared" si="0"/>
        <v>48497858</v>
      </c>
      <c r="AG13" s="29">
        <f t="shared" si="1"/>
        <v>0</v>
      </c>
      <c r="AH13" s="29">
        <f t="shared" si="1"/>
        <v>0</v>
      </c>
      <c r="AI13" s="29">
        <f t="shared" si="1"/>
        <v>0</v>
      </c>
    </row>
    <row r="14" spans="1:35" s="14" customFormat="1" ht="19.350000000000001" customHeight="1">
      <c r="A14" s="34" t="s">
        <v>356</v>
      </c>
      <c r="B14" s="2" t="s">
        <v>351</v>
      </c>
      <c r="C14" s="13">
        <v>166212215</v>
      </c>
      <c r="D14" s="13">
        <v>1158779447</v>
      </c>
      <c r="E14" s="13">
        <v>1324991663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166212215</v>
      </c>
      <c r="AB14" s="13">
        <v>1158779447</v>
      </c>
      <c r="AC14" s="13">
        <v>1324991663</v>
      </c>
      <c r="AD14" s="29">
        <f t="shared" si="0"/>
        <v>166212215</v>
      </c>
      <c r="AE14" s="29">
        <f t="shared" si="0"/>
        <v>1158779447</v>
      </c>
      <c r="AF14" s="29">
        <f t="shared" si="0"/>
        <v>1324991663</v>
      </c>
      <c r="AG14" s="29">
        <f t="shared" si="1"/>
        <v>0</v>
      </c>
      <c r="AH14" s="29">
        <f t="shared" si="1"/>
        <v>0</v>
      </c>
      <c r="AI14" s="29">
        <f t="shared" si="1"/>
        <v>0</v>
      </c>
    </row>
    <row r="15" spans="1:35" s="14" customFormat="1" ht="19.350000000000001" customHeight="1">
      <c r="A15" s="35"/>
      <c r="B15" s="1" t="s">
        <v>352</v>
      </c>
      <c r="C15" s="13">
        <v>384440045</v>
      </c>
      <c r="D15" s="13">
        <v>526246296</v>
      </c>
      <c r="E15" s="13">
        <v>910686341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384440045</v>
      </c>
      <c r="AB15" s="13">
        <v>526246296</v>
      </c>
      <c r="AC15" s="13">
        <v>910686341</v>
      </c>
      <c r="AD15" s="29">
        <f t="shared" si="0"/>
        <v>384440045</v>
      </c>
      <c r="AE15" s="29">
        <f t="shared" si="0"/>
        <v>526246296</v>
      </c>
      <c r="AF15" s="29">
        <f t="shared" si="0"/>
        <v>910686341</v>
      </c>
      <c r="AG15" s="29">
        <f t="shared" si="1"/>
        <v>0</v>
      </c>
      <c r="AH15" s="29">
        <f t="shared" si="1"/>
        <v>0</v>
      </c>
      <c r="AI15" s="29">
        <f t="shared" si="1"/>
        <v>0</v>
      </c>
    </row>
    <row r="16" spans="1:35" s="14" customFormat="1" ht="19.350000000000001" customHeight="1">
      <c r="A16" s="36"/>
      <c r="B16" s="1" t="s">
        <v>353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29">
        <f t="shared" si="0"/>
        <v>0</v>
      </c>
      <c r="AE16" s="29">
        <f t="shared" si="0"/>
        <v>0</v>
      </c>
      <c r="AF16" s="29">
        <f t="shared" si="0"/>
        <v>0</v>
      </c>
      <c r="AG16" s="29">
        <f t="shared" si="1"/>
        <v>0</v>
      </c>
      <c r="AH16" s="29">
        <f t="shared" si="1"/>
        <v>0</v>
      </c>
      <c r="AI16" s="29">
        <f t="shared" si="1"/>
        <v>0</v>
      </c>
    </row>
    <row r="17" spans="1:35" ht="19.350000000000001" customHeight="1" thickBot="1">
      <c r="A17" s="15" t="s">
        <v>354</v>
      </c>
      <c r="B17" s="16"/>
      <c r="C17" s="17">
        <v>550652261</v>
      </c>
      <c r="D17" s="17">
        <v>1685025743</v>
      </c>
      <c r="E17" s="17">
        <v>2235678004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550652261</v>
      </c>
      <c r="AB17" s="17">
        <v>1685025743</v>
      </c>
      <c r="AC17" s="17">
        <v>2235678004</v>
      </c>
      <c r="AD17" s="29">
        <f t="shared" si="0"/>
        <v>550652261</v>
      </c>
      <c r="AE17" s="29">
        <f t="shared" si="0"/>
        <v>1685025743</v>
      </c>
      <c r="AF17" s="29">
        <f t="shared" si="0"/>
        <v>2235678004</v>
      </c>
      <c r="AG17" s="29">
        <f t="shared" si="1"/>
        <v>0</v>
      </c>
      <c r="AH17" s="29">
        <f t="shared" si="1"/>
        <v>0</v>
      </c>
      <c r="AI17" s="29">
        <f t="shared" si="1"/>
        <v>0</v>
      </c>
    </row>
    <row r="18" spans="1:35" s="14" customFormat="1" ht="19.350000000000001" customHeight="1">
      <c r="A18" s="34" t="s">
        <v>357</v>
      </c>
      <c r="B18" s="2" t="s">
        <v>351</v>
      </c>
      <c r="C18" s="13">
        <v>73491937</v>
      </c>
      <c r="D18" s="13">
        <v>19935081</v>
      </c>
      <c r="E18" s="13">
        <v>93427018</v>
      </c>
      <c r="F18" s="13">
        <v>8604114</v>
      </c>
      <c r="G18" s="13">
        <v>16413128</v>
      </c>
      <c r="H18" s="13">
        <v>25017242</v>
      </c>
      <c r="I18" s="13">
        <v>2766964</v>
      </c>
      <c r="J18" s="13">
        <v>171418</v>
      </c>
      <c r="K18" s="13">
        <v>2938382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61994211</v>
      </c>
      <c r="V18" s="13">
        <v>2369496</v>
      </c>
      <c r="W18" s="13">
        <v>64363706</v>
      </c>
      <c r="X18" s="13">
        <v>0</v>
      </c>
      <c r="Y18" s="13">
        <v>0</v>
      </c>
      <c r="Z18" s="13">
        <v>0</v>
      </c>
      <c r="AA18" s="13">
        <v>126649</v>
      </c>
      <c r="AB18" s="13">
        <v>981039</v>
      </c>
      <c r="AC18" s="13">
        <v>1107688</v>
      </c>
      <c r="AD18" s="29">
        <f t="shared" si="0"/>
        <v>73491938</v>
      </c>
      <c r="AE18" s="29">
        <f t="shared" si="0"/>
        <v>19935081</v>
      </c>
      <c r="AF18" s="29">
        <f t="shared" si="0"/>
        <v>93427018</v>
      </c>
      <c r="AG18" s="29">
        <f t="shared" si="1"/>
        <v>-1</v>
      </c>
      <c r="AH18" s="29">
        <f t="shared" si="1"/>
        <v>0</v>
      </c>
      <c r="AI18" s="29">
        <f t="shared" si="1"/>
        <v>0</v>
      </c>
    </row>
    <row r="19" spans="1:35" s="14" customFormat="1" ht="19.350000000000001" customHeight="1">
      <c r="A19" s="35"/>
      <c r="B19" s="1" t="s">
        <v>352</v>
      </c>
      <c r="C19" s="13">
        <v>615331731</v>
      </c>
      <c r="D19" s="13">
        <v>173677537</v>
      </c>
      <c r="E19" s="13">
        <v>789009268</v>
      </c>
      <c r="F19" s="13">
        <v>404456</v>
      </c>
      <c r="G19" s="13">
        <v>0</v>
      </c>
      <c r="H19" s="13">
        <v>404456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74954756</v>
      </c>
      <c r="V19" s="13">
        <v>17191813</v>
      </c>
      <c r="W19" s="13">
        <v>92146570</v>
      </c>
      <c r="X19" s="13">
        <v>539972519</v>
      </c>
      <c r="Y19" s="13">
        <v>156485724</v>
      </c>
      <c r="Z19" s="13">
        <v>696458243</v>
      </c>
      <c r="AA19" s="13">
        <v>0</v>
      </c>
      <c r="AB19" s="13">
        <v>0</v>
      </c>
      <c r="AC19" s="13">
        <v>0</v>
      </c>
      <c r="AD19" s="29">
        <f t="shared" si="0"/>
        <v>615331731</v>
      </c>
      <c r="AE19" s="29">
        <f t="shared" si="0"/>
        <v>173677537</v>
      </c>
      <c r="AF19" s="29">
        <f t="shared" si="0"/>
        <v>789009269</v>
      </c>
      <c r="AG19" s="29">
        <f t="shared" si="1"/>
        <v>0</v>
      </c>
      <c r="AH19" s="29">
        <f t="shared" si="1"/>
        <v>0</v>
      </c>
      <c r="AI19" s="29">
        <f t="shared" si="1"/>
        <v>-1</v>
      </c>
    </row>
    <row r="20" spans="1:35" s="14" customFormat="1" ht="19.350000000000001" customHeight="1">
      <c r="A20" s="36"/>
      <c r="B20" s="1" t="s">
        <v>353</v>
      </c>
      <c r="C20" s="13">
        <v>1696826312</v>
      </c>
      <c r="D20" s="13">
        <v>855735435</v>
      </c>
      <c r="E20" s="13">
        <v>2552561746</v>
      </c>
      <c r="F20" s="13">
        <v>466733892</v>
      </c>
      <c r="G20" s="13">
        <v>584173202</v>
      </c>
      <c r="H20" s="13">
        <v>1050907093</v>
      </c>
      <c r="I20" s="13">
        <v>248630116</v>
      </c>
      <c r="J20" s="13">
        <v>187246751</v>
      </c>
      <c r="K20" s="13">
        <v>435876866</v>
      </c>
      <c r="L20" s="13">
        <v>0</v>
      </c>
      <c r="M20" s="13">
        <v>0</v>
      </c>
      <c r="N20" s="13">
        <v>0</v>
      </c>
      <c r="O20" s="13">
        <v>6807696</v>
      </c>
      <c r="P20" s="13">
        <v>25735090</v>
      </c>
      <c r="Q20" s="13">
        <v>32542786</v>
      </c>
      <c r="R20" s="13">
        <v>0</v>
      </c>
      <c r="S20" s="13">
        <v>0</v>
      </c>
      <c r="T20" s="13">
        <v>0</v>
      </c>
      <c r="U20" s="13">
        <v>974654608</v>
      </c>
      <c r="V20" s="13">
        <v>58580392</v>
      </c>
      <c r="W20" s="13">
        <v>1033235001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9">
        <f t="shared" si="0"/>
        <v>1696826312</v>
      </c>
      <c r="AE20" s="29">
        <f t="shared" si="0"/>
        <v>855735435</v>
      </c>
      <c r="AF20" s="29">
        <f t="shared" si="0"/>
        <v>2552561746</v>
      </c>
      <c r="AG20" s="29">
        <f t="shared" si="1"/>
        <v>0</v>
      </c>
      <c r="AH20" s="29">
        <f t="shared" si="1"/>
        <v>0</v>
      </c>
      <c r="AI20" s="29">
        <f t="shared" si="1"/>
        <v>0</v>
      </c>
    </row>
    <row r="21" spans="1:35" ht="19.350000000000001" customHeight="1" thickBot="1">
      <c r="A21" s="15" t="s">
        <v>354</v>
      </c>
      <c r="B21" s="16"/>
      <c r="C21" s="17">
        <v>2385649980</v>
      </c>
      <c r="D21" s="17">
        <v>1049348053</v>
      </c>
      <c r="E21" s="17">
        <v>3434998032</v>
      </c>
      <c r="F21" s="17">
        <v>475742461</v>
      </c>
      <c r="G21" s="17">
        <v>600586330</v>
      </c>
      <c r="H21" s="17">
        <v>1076328791</v>
      </c>
      <c r="I21" s="17">
        <v>251397080</v>
      </c>
      <c r="J21" s="17">
        <v>187418169</v>
      </c>
      <c r="K21" s="17">
        <v>438815248</v>
      </c>
      <c r="L21" s="17">
        <v>0</v>
      </c>
      <c r="M21" s="17">
        <v>0</v>
      </c>
      <c r="N21" s="17">
        <v>0</v>
      </c>
      <c r="O21" s="17">
        <v>6807696</v>
      </c>
      <c r="P21" s="17">
        <v>25735090</v>
      </c>
      <c r="Q21" s="17">
        <v>32542786</v>
      </c>
      <c r="R21" s="17">
        <v>0</v>
      </c>
      <c r="S21" s="17">
        <v>0</v>
      </c>
      <c r="T21" s="17">
        <v>0</v>
      </c>
      <c r="U21" s="17">
        <v>1111603575</v>
      </c>
      <c r="V21" s="17">
        <v>78141702</v>
      </c>
      <c r="W21" s="17">
        <v>1189745277</v>
      </c>
      <c r="X21" s="17">
        <v>539972519</v>
      </c>
      <c r="Y21" s="17">
        <v>156485724</v>
      </c>
      <c r="Z21" s="17">
        <v>696458243</v>
      </c>
      <c r="AA21" s="17">
        <v>126649</v>
      </c>
      <c r="AB21" s="17">
        <v>981039</v>
      </c>
      <c r="AC21" s="17">
        <v>1107688</v>
      </c>
      <c r="AD21" s="29">
        <f t="shared" si="0"/>
        <v>2385649980</v>
      </c>
      <c r="AE21" s="29">
        <f t="shared" si="0"/>
        <v>1049348054</v>
      </c>
      <c r="AF21" s="29">
        <f t="shared" si="0"/>
        <v>3434998033</v>
      </c>
      <c r="AG21" s="29">
        <f t="shared" si="1"/>
        <v>0</v>
      </c>
      <c r="AH21" s="29">
        <f t="shared" si="1"/>
        <v>-1</v>
      </c>
      <c r="AI21" s="29">
        <f t="shared" si="1"/>
        <v>-1</v>
      </c>
    </row>
    <row r="22" spans="1:35" s="14" customFormat="1" ht="19.350000000000001" customHeight="1">
      <c r="A22" s="34" t="s">
        <v>358</v>
      </c>
      <c r="B22" s="2" t="s">
        <v>351</v>
      </c>
      <c r="C22" s="13">
        <v>17715547</v>
      </c>
      <c r="D22" s="13">
        <v>37826725</v>
      </c>
      <c r="E22" s="13">
        <v>55542272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17715547</v>
      </c>
      <c r="AB22" s="13">
        <v>37826725</v>
      </c>
      <c r="AC22" s="13">
        <v>55542272</v>
      </c>
      <c r="AD22" s="29">
        <f t="shared" ref="AD22:AF85" si="2">F22+I22+L22+O22+R22+U22+X22+AA22</f>
        <v>17715547</v>
      </c>
      <c r="AE22" s="29">
        <f t="shared" si="2"/>
        <v>37826725</v>
      </c>
      <c r="AF22" s="29">
        <f t="shared" si="2"/>
        <v>55542272</v>
      </c>
      <c r="AG22" s="29">
        <f t="shared" si="1"/>
        <v>0</v>
      </c>
      <c r="AH22" s="29">
        <f t="shared" si="1"/>
        <v>0</v>
      </c>
      <c r="AI22" s="29">
        <f t="shared" si="1"/>
        <v>0</v>
      </c>
    </row>
    <row r="23" spans="1:35" s="14" customFormat="1" ht="19.350000000000001" customHeight="1">
      <c r="A23" s="35"/>
      <c r="B23" s="1" t="s">
        <v>352</v>
      </c>
      <c r="C23" s="13">
        <v>323758880</v>
      </c>
      <c r="D23" s="13">
        <v>230068957</v>
      </c>
      <c r="E23" s="13">
        <v>553827837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323758880</v>
      </c>
      <c r="AB23" s="13">
        <v>230068957</v>
      </c>
      <c r="AC23" s="13">
        <v>553827837</v>
      </c>
      <c r="AD23" s="29">
        <f t="shared" si="2"/>
        <v>323758880</v>
      </c>
      <c r="AE23" s="29">
        <f t="shared" si="2"/>
        <v>230068957</v>
      </c>
      <c r="AF23" s="29">
        <f t="shared" si="2"/>
        <v>553827837</v>
      </c>
      <c r="AG23" s="29">
        <f t="shared" si="1"/>
        <v>0</v>
      </c>
      <c r="AH23" s="29">
        <f t="shared" si="1"/>
        <v>0</v>
      </c>
      <c r="AI23" s="29">
        <f t="shared" si="1"/>
        <v>0</v>
      </c>
    </row>
    <row r="24" spans="1:35" s="14" customFormat="1" ht="19.350000000000001" customHeight="1">
      <c r="A24" s="36"/>
      <c r="B24" s="1" t="s">
        <v>353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9">
        <f t="shared" si="2"/>
        <v>0</v>
      </c>
      <c r="AE24" s="29">
        <f t="shared" si="2"/>
        <v>0</v>
      </c>
      <c r="AF24" s="29">
        <f t="shared" si="2"/>
        <v>0</v>
      </c>
      <c r="AG24" s="29">
        <f t="shared" si="1"/>
        <v>0</v>
      </c>
      <c r="AH24" s="29">
        <f t="shared" si="1"/>
        <v>0</v>
      </c>
      <c r="AI24" s="29">
        <f t="shared" si="1"/>
        <v>0</v>
      </c>
    </row>
    <row r="25" spans="1:35" ht="19.350000000000001" customHeight="1" thickBot="1">
      <c r="A25" s="15" t="s">
        <v>354</v>
      </c>
      <c r="B25" s="16"/>
      <c r="C25" s="17">
        <v>341474426</v>
      </c>
      <c r="D25" s="17">
        <v>267895682</v>
      </c>
      <c r="E25" s="17">
        <v>609370109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341474426</v>
      </c>
      <c r="AB25" s="17">
        <v>267895682</v>
      </c>
      <c r="AC25" s="17">
        <v>609370109</v>
      </c>
      <c r="AD25" s="29">
        <f t="shared" si="2"/>
        <v>341474426</v>
      </c>
      <c r="AE25" s="29">
        <f t="shared" si="2"/>
        <v>267895682</v>
      </c>
      <c r="AF25" s="29">
        <f t="shared" si="2"/>
        <v>609370109</v>
      </c>
      <c r="AG25" s="29">
        <f t="shared" si="1"/>
        <v>0</v>
      </c>
      <c r="AH25" s="29">
        <f t="shared" si="1"/>
        <v>0</v>
      </c>
      <c r="AI25" s="29">
        <f t="shared" si="1"/>
        <v>0</v>
      </c>
    </row>
    <row r="26" spans="1:35" s="14" customFormat="1" ht="19.350000000000001" customHeight="1">
      <c r="A26" s="34" t="s">
        <v>359</v>
      </c>
      <c r="B26" s="2" t="s">
        <v>351</v>
      </c>
      <c r="C26" s="13">
        <v>1243750</v>
      </c>
      <c r="D26" s="13">
        <v>157340789</v>
      </c>
      <c r="E26" s="13">
        <v>158584539</v>
      </c>
      <c r="F26" s="13">
        <v>226612</v>
      </c>
      <c r="G26" s="13">
        <v>157340789</v>
      </c>
      <c r="H26" s="13">
        <v>157567401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1017138</v>
      </c>
      <c r="V26" s="13">
        <v>0</v>
      </c>
      <c r="W26" s="13">
        <v>1017138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9">
        <f t="shared" si="2"/>
        <v>1243750</v>
      </c>
      <c r="AE26" s="29">
        <f t="shared" si="2"/>
        <v>157340789</v>
      </c>
      <c r="AF26" s="29">
        <f t="shared" si="2"/>
        <v>158584539</v>
      </c>
      <c r="AG26" s="29">
        <f t="shared" si="1"/>
        <v>0</v>
      </c>
      <c r="AH26" s="29">
        <f t="shared" si="1"/>
        <v>0</v>
      </c>
      <c r="AI26" s="29">
        <f t="shared" si="1"/>
        <v>0</v>
      </c>
    </row>
    <row r="27" spans="1:35" s="14" customFormat="1" ht="19.350000000000001" customHeight="1">
      <c r="A27" s="35"/>
      <c r="B27" s="1" t="s">
        <v>352</v>
      </c>
      <c r="C27" s="13">
        <v>1721637</v>
      </c>
      <c r="D27" s="13">
        <v>66993861</v>
      </c>
      <c r="E27" s="13">
        <v>68715498</v>
      </c>
      <c r="F27" s="13">
        <v>1721637</v>
      </c>
      <c r="G27" s="13">
        <v>66993861</v>
      </c>
      <c r="H27" s="13">
        <v>68715498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9">
        <f t="shared" si="2"/>
        <v>1721637</v>
      </c>
      <c r="AE27" s="29">
        <f t="shared" si="2"/>
        <v>66993861</v>
      </c>
      <c r="AF27" s="29">
        <f t="shared" si="2"/>
        <v>68715498</v>
      </c>
      <c r="AG27" s="29">
        <f t="shared" si="1"/>
        <v>0</v>
      </c>
      <c r="AH27" s="29">
        <f t="shared" si="1"/>
        <v>0</v>
      </c>
      <c r="AI27" s="29">
        <f t="shared" si="1"/>
        <v>0</v>
      </c>
    </row>
    <row r="28" spans="1:35" s="14" customFormat="1" ht="19.350000000000001" customHeight="1">
      <c r="A28" s="36"/>
      <c r="B28" s="1" t="s">
        <v>353</v>
      </c>
      <c r="C28" s="13">
        <v>290698746</v>
      </c>
      <c r="D28" s="13">
        <v>482843225</v>
      </c>
      <c r="E28" s="13">
        <v>773541971</v>
      </c>
      <c r="F28" s="13">
        <v>274432490</v>
      </c>
      <c r="G28" s="13">
        <v>158144524</v>
      </c>
      <c r="H28" s="13">
        <v>432577014</v>
      </c>
      <c r="I28" s="13">
        <v>1108595</v>
      </c>
      <c r="J28" s="13">
        <v>324698701</v>
      </c>
      <c r="K28" s="13">
        <v>325807296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15157661</v>
      </c>
      <c r="V28" s="13">
        <v>0</v>
      </c>
      <c r="W28" s="13">
        <v>15157661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29">
        <f t="shared" si="2"/>
        <v>290698746</v>
      </c>
      <c r="AE28" s="29">
        <f t="shared" si="2"/>
        <v>482843225</v>
      </c>
      <c r="AF28" s="29">
        <f t="shared" si="2"/>
        <v>773541971</v>
      </c>
      <c r="AG28" s="29">
        <f t="shared" si="1"/>
        <v>0</v>
      </c>
      <c r="AH28" s="29">
        <f t="shared" si="1"/>
        <v>0</v>
      </c>
      <c r="AI28" s="29">
        <f t="shared" si="1"/>
        <v>0</v>
      </c>
    </row>
    <row r="29" spans="1:35" ht="19.350000000000001" customHeight="1" thickBot="1">
      <c r="A29" s="15" t="s">
        <v>354</v>
      </c>
      <c r="B29" s="16"/>
      <c r="C29" s="17">
        <v>293664133</v>
      </c>
      <c r="D29" s="17">
        <v>707177875</v>
      </c>
      <c r="E29" s="17">
        <v>1000842008</v>
      </c>
      <c r="F29" s="17">
        <v>276380739</v>
      </c>
      <c r="G29" s="17">
        <v>382479174</v>
      </c>
      <c r="H29" s="17">
        <v>658859913</v>
      </c>
      <c r="I29" s="17">
        <v>1108595</v>
      </c>
      <c r="J29" s="17">
        <v>324698701</v>
      </c>
      <c r="K29" s="17">
        <v>325807296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16174799</v>
      </c>
      <c r="V29" s="17">
        <v>0</v>
      </c>
      <c r="W29" s="17">
        <v>16174799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29">
        <f t="shared" si="2"/>
        <v>293664133</v>
      </c>
      <c r="AE29" s="29">
        <f t="shared" si="2"/>
        <v>707177875</v>
      </c>
      <c r="AF29" s="29">
        <f t="shared" si="2"/>
        <v>1000842008</v>
      </c>
      <c r="AG29" s="29">
        <f t="shared" si="1"/>
        <v>0</v>
      </c>
      <c r="AH29" s="29">
        <f t="shared" si="1"/>
        <v>0</v>
      </c>
      <c r="AI29" s="29">
        <f t="shared" si="1"/>
        <v>0</v>
      </c>
    </row>
    <row r="30" spans="1:35" s="14" customFormat="1" ht="19.350000000000001" customHeight="1">
      <c r="A30" s="34" t="s">
        <v>360</v>
      </c>
      <c r="B30" s="2" t="s">
        <v>351</v>
      </c>
      <c r="C30" s="13">
        <v>1728732</v>
      </c>
      <c r="D30" s="13">
        <v>967039</v>
      </c>
      <c r="E30" s="13">
        <v>2695771</v>
      </c>
      <c r="F30" s="13">
        <v>1728732</v>
      </c>
      <c r="G30" s="13">
        <v>0</v>
      </c>
      <c r="H30" s="13">
        <v>1728732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967039</v>
      </c>
      <c r="Z30" s="13">
        <v>967039</v>
      </c>
      <c r="AA30" s="13">
        <v>0</v>
      </c>
      <c r="AB30" s="13">
        <v>0</v>
      </c>
      <c r="AC30" s="13">
        <v>0</v>
      </c>
      <c r="AD30" s="29">
        <f t="shared" si="2"/>
        <v>1728732</v>
      </c>
      <c r="AE30" s="29">
        <f t="shared" si="2"/>
        <v>967039</v>
      </c>
      <c r="AF30" s="29">
        <f t="shared" si="2"/>
        <v>2695771</v>
      </c>
      <c r="AG30" s="29">
        <f t="shared" si="1"/>
        <v>0</v>
      </c>
      <c r="AH30" s="29">
        <f t="shared" si="1"/>
        <v>0</v>
      </c>
      <c r="AI30" s="29">
        <f t="shared" si="1"/>
        <v>0</v>
      </c>
    </row>
    <row r="31" spans="1:35" s="14" customFormat="1" ht="19.350000000000001" customHeight="1">
      <c r="A31" s="35"/>
      <c r="B31" s="1" t="s">
        <v>352</v>
      </c>
      <c r="C31" s="13">
        <v>93829266</v>
      </c>
      <c r="D31" s="13">
        <v>99903587</v>
      </c>
      <c r="E31" s="13">
        <v>193732853</v>
      </c>
      <c r="F31" s="13">
        <v>1289556</v>
      </c>
      <c r="G31" s="13">
        <v>0</v>
      </c>
      <c r="H31" s="13">
        <v>1289556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92539710</v>
      </c>
      <c r="Y31" s="13">
        <v>99903587</v>
      </c>
      <c r="Z31" s="13">
        <v>192443297</v>
      </c>
      <c r="AA31" s="13">
        <v>0</v>
      </c>
      <c r="AB31" s="13">
        <v>0</v>
      </c>
      <c r="AC31" s="13">
        <v>0</v>
      </c>
      <c r="AD31" s="29">
        <f t="shared" si="2"/>
        <v>93829266</v>
      </c>
      <c r="AE31" s="29">
        <f t="shared" si="2"/>
        <v>99903587</v>
      </c>
      <c r="AF31" s="29">
        <f t="shared" si="2"/>
        <v>193732853</v>
      </c>
      <c r="AG31" s="29">
        <f t="shared" si="1"/>
        <v>0</v>
      </c>
      <c r="AH31" s="29">
        <f t="shared" si="1"/>
        <v>0</v>
      </c>
      <c r="AI31" s="29">
        <f t="shared" si="1"/>
        <v>0</v>
      </c>
    </row>
    <row r="32" spans="1:35" s="14" customFormat="1" ht="19.350000000000001" customHeight="1">
      <c r="A32" s="36"/>
      <c r="B32" s="1" t="s">
        <v>353</v>
      </c>
      <c r="C32" s="13">
        <v>225720562</v>
      </c>
      <c r="D32" s="13">
        <v>974276558</v>
      </c>
      <c r="E32" s="13">
        <v>1199997120</v>
      </c>
      <c r="F32" s="13">
        <v>204857652</v>
      </c>
      <c r="G32" s="13">
        <v>73527111</v>
      </c>
      <c r="H32" s="13">
        <v>278384764</v>
      </c>
      <c r="I32" s="13">
        <v>17031497</v>
      </c>
      <c r="J32" s="13">
        <v>898207027</v>
      </c>
      <c r="K32" s="13">
        <v>915238524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3831413</v>
      </c>
      <c r="V32" s="13">
        <v>2542420</v>
      </c>
      <c r="W32" s="13">
        <v>6373833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29">
        <f t="shared" si="2"/>
        <v>225720562</v>
      </c>
      <c r="AE32" s="29">
        <f t="shared" si="2"/>
        <v>974276558</v>
      </c>
      <c r="AF32" s="29">
        <f t="shared" si="2"/>
        <v>1199997121</v>
      </c>
      <c r="AG32" s="29">
        <f t="shared" si="1"/>
        <v>0</v>
      </c>
      <c r="AH32" s="29">
        <f t="shared" si="1"/>
        <v>0</v>
      </c>
      <c r="AI32" s="29">
        <f t="shared" si="1"/>
        <v>-1</v>
      </c>
    </row>
    <row r="33" spans="1:35" ht="19.350000000000001" customHeight="1" thickBot="1">
      <c r="A33" s="15" t="s">
        <v>354</v>
      </c>
      <c r="B33" s="16"/>
      <c r="C33" s="17">
        <v>321278560</v>
      </c>
      <c r="D33" s="17">
        <v>1075147184</v>
      </c>
      <c r="E33" s="17">
        <v>1396425744</v>
      </c>
      <c r="F33" s="17">
        <v>207875940</v>
      </c>
      <c r="G33" s="17">
        <v>73527111</v>
      </c>
      <c r="H33" s="17">
        <v>281403052</v>
      </c>
      <c r="I33" s="17">
        <v>17031497</v>
      </c>
      <c r="J33" s="17">
        <v>898207027</v>
      </c>
      <c r="K33" s="17">
        <v>915238524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3831413</v>
      </c>
      <c r="V33" s="17">
        <v>2542420</v>
      </c>
      <c r="W33" s="17">
        <v>6373833</v>
      </c>
      <c r="X33" s="17">
        <v>92539710</v>
      </c>
      <c r="Y33" s="17">
        <v>100870626</v>
      </c>
      <c r="Z33" s="17">
        <v>193410336</v>
      </c>
      <c r="AA33" s="17">
        <v>0</v>
      </c>
      <c r="AB33" s="17">
        <v>0</v>
      </c>
      <c r="AC33" s="17">
        <v>0</v>
      </c>
      <c r="AD33" s="29">
        <f t="shared" si="2"/>
        <v>321278560</v>
      </c>
      <c r="AE33" s="29">
        <f t="shared" si="2"/>
        <v>1075147184</v>
      </c>
      <c r="AF33" s="29">
        <f t="shared" si="2"/>
        <v>1396425745</v>
      </c>
      <c r="AG33" s="29">
        <f t="shared" si="1"/>
        <v>0</v>
      </c>
      <c r="AH33" s="29">
        <f t="shared" si="1"/>
        <v>0</v>
      </c>
      <c r="AI33" s="29">
        <f t="shared" si="1"/>
        <v>-1</v>
      </c>
    </row>
    <row r="34" spans="1:35" s="14" customFormat="1" ht="19.350000000000001" customHeight="1">
      <c r="A34" s="34" t="s">
        <v>361</v>
      </c>
      <c r="B34" s="2" t="s">
        <v>351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1"/>
        <v>0</v>
      </c>
      <c r="AH34" s="29">
        <f t="shared" si="1"/>
        <v>0</v>
      </c>
      <c r="AI34" s="29">
        <f t="shared" si="1"/>
        <v>0</v>
      </c>
    </row>
    <row r="35" spans="1:35" s="14" customFormat="1" ht="19.350000000000001" customHeight="1">
      <c r="A35" s="35"/>
      <c r="B35" s="1" t="s">
        <v>352</v>
      </c>
      <c r="C35" s="13">
        <v>82237500</v>
      </c>
      <c r="D35" s="13">
        <v>39990000</v>
      </c>
      <c r="E35" s="13">
        <v>122227500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82237500</v>
      </c>
      <c r="Y35" s="13">
        <v>39990000</v>
      </c>
      <c r="Z35" s="13">
        <v>122227500</v>
      </c>
      <c r="AA35" s="13">
        <v>0</v>
      </c>
      <c r="AB35" s="13">
        <v>0</v>
      </c>
      <c r="AC35" s="13">
        <v>0</v>
      </c>
      <c r="AD35" s="29">
        <f t="shared" si="2"/>
        <v>82237500</v>
      </c>
      <c r="AE35" s="29">
        <f t="shared" si="2"/>
        <v>39990000</v>
      </c>
      <c r="AF35" s="29">
        <f t="shared" si="2"/>
        <v>122227500</v>
      </c>
      <c r="AG35" s="29">
        <f t="shared" si="1"/>
        <v>0</v>
      </c>
      <c r="AH35" s="29">
        <f t="shared" si="1"/>
        <v>0</v>
      </c>
      <c r="AI35" s="29">
        <f t="shared" si="1"/>
        <v>0</v>
      </c>
    </row>
    <row r="36" spans="1:35" s="14" customFormat="1" ht="19.350000000000001" customHeight="1">
      <c r="A36" s="36"/>
      <c r="B36" s="1" t="s">
        <v>353</v>
      </c>
      <c r="C36" s="13">
        <v>340385204</v>
      </c>
      <c r="D36" s="13">
        <v>1400544</v>
      </c>
      <c r="E36" s="13">
        <v>341785748</v>
      </c>
      <c r="F36" s="13">
        <v>7140728</v>
      </c>
      <c r="G36" s="13">
        <v>1400544</v>
      </c>
      <c r="H36" s="13">
        <v>8541272</v>
      </c>
      <c r="I36" s="13">
        <v>333244476</v>
      </c>
      <c r="J36" s="13">
        <v>0</v>
      </c>
      <c r="K36" s="13">
        <v>333244476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29">
        <f t="shared" si="2"/>
        <v>340385204</v>
      </c>
      <c r="AE36" s="29">
        <f t="shared" si="2"/>
        <v>1400544</v>
      </c>
      <c r="AF36" s="29">
        <f t="shared" si="2"/>
        <v>341785748</v>
      </c>
      <c r="AG36" s="29">
        <f t="shared" si="1"/>
        <v>0</v>
      </c>
      <c r="AH36" s="29">
        <f t="shared" si="1"/>
        <v>0</v>
      </c>
      <c r="AI36" s="29">
        <f t="shared" si="1"/>
        <v>0</v>
      </c>
    </row>
    <row r="37" spans="1:35" ht="19.350000000000001" customHeight="1" thickBot="1">
      <c r="A37" s="15" t="s">
        <v>354</v>
      </c>
      <c r="B37" s="16"/>
      <c r="C37" s="17">
        <v>422622704</v>
      </c>
      <c r="D37" s="17">
        <v>41390544</v>
      </c>
      <c r="E37" s="17">
        <v>464013248</v>
      </c>
      <c r="F37" s="17">
        <v>7140728</v>
      </c>
      <c r="G37" s="17">
        <v>1400544</v>
      </c>
      <c r="H37" s="17">
        <v>8541272</v>
      </c>
      <c r="I37" s="17">
        <v>333244476</v>
      </c>
      <c r="J37" s="17">
        <v>0</v>
      </c>
      <c r="K37" s="17">
        <v>333244476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82237500</v>
      </c>
      <c r="Y37" s="17">
        <v>39990000</v>
      </c>
      <c r="Z37" s="17">
        <v>122227500</v>
      </c>
      <c r="AA37" s="17">
        <v>0</v>
      </c>
      <c r="AB37" s="17">
        <v>0</v>
      </c>
      <c r="AC37" s="17">
        <v>0</v>
      </c>
      <c r="AD37" s="29">
        <f t="shared" si="2"/>
        <v>422622704</v>
      </c>
      <c r="AE37" s="29">
        <f t="shared" si="2"/>
        <v>41390544</v>
      </c>
      <c r="AF37" s="29">
        <f t="shared" si="2"/>
        <v>464013248</v>
      </c>
      <c r="AG37" s="29">
        <f t="shared" si="1"/>
        <v>0</v>
      </c>
      <c r="AH37" s="29">
        <f t="shared" si="1"/>
        <v>0</v>
      </c>
      <c r="AI37" s="29">
        <f t="shared" si="1"/>
        <v>0</v>
      </c>
    </row>
    <row r="38" spans="1:35" s="14" customFormat="1" ht="19.350000000000001" customHeight="1">
      <c r="A38" s="34" t="s">
        <v>362</v>
      </c>
      <c r="B38" s="2" t="s">
        <v>351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1"/>
        <v>0</v>
      </c>
      <c r="AH38" s="29">
        <f t="shared" si="1"/>
        <v>0</v>
      </c>
      <c r="AI38" s="29">
        <f t="shared" si="1"/>
        <v>0</v>
      </c>
    </row>
    <row r="39" spans="1:35" s="14" customFormat="1" ht="19.350000000000001" customHeight="1">
      <c r="A39" s="35"/>
      <c r="B39" s="1" t="s">
        <v>352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29">
        <f t="shared" si="2"/>
        <v>0</v>
      </c>
      <c r="AE39" s="29">
        <f t="shared" si="2"/>
        <v>0</v>
      </c>
      <c r="AF39" s="29">
        <f t="shared" si="2"/>
        <v>0</v>
      </c>
      <c r="AG39" s="29">
        <f t="shared" si="1"/>
        <v>0</v>
      </c>
      <c r="AH39" s="29">
        <f t="shared" si="1"/>
        <v>0</v>
      </c>
      <c r="AI39" s="29">
        <f t="shared" si="1"/>
        <v>0</v>
      </c>
    </row>
    <row r="40" spans="1:35" s="14" customFormat="1" ht="19.350000000000001" customHeight="1">
      <c r="A40" s="36"/>
      <c r="B40" s="1" t="s">
        <v>353</v>
      </c>
      <c r="C40" s="13">
        <v>64770743</v>
      </c>
      <c r="D40" s="13">
        <v>29699310</v>
      </c>
      <c r="E40" s="13">
        <v>94470053</v>
      </c>
      <c r="F40" s="13">
        <v>64770743</v>
      </c>
      <c r="G40" s="13">
        <v>29699310</v>
      </c>
      <c r="H40" s="13">
        <v>94470053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29">
        <f t="shared" si="2"/>
        <v>64770743</v>
      </c>
      <c r="AE40" s="29">
        <f t="shared" si="2"/>
        <v>29699310</v>
      </c>
      <c r="AF40" s="29">
        <f t="shared" si="2"/>
        <v>94470053</v>
      </c>
      <c r="AG40" s="29">
        <f t="shared" si="1"/>
        <v>0</v>
      </c>
      <c r="AH40" s="29">
        <f t="shared" si="1"/>
        <v>0</v>
      </c>
      <c r="AI40" s="29">
        <f t="shared" si="1"/>
        <v>0</v>
      </c>
    </row>
    <row r="41" spans="1:35" ht="19.350000000000001" customHeight="1" thickBot="1">
      <c r="A41" s="15" t="s">
        <v>354</v>
      </c>
      <c r="B41" s="16"/>
      <c r="C41" s="17">
        <v>64770743</v>
      </c>
      <c r="D41" s="17">
        <v>29699310</v>
      </c>
      <c r="E41" s="17">
        <v>94470053</v>
      </c>
      <c r="F41" s="17">
        <v>64770743</v>
      </c>
      <c r="G41" s="17">
        <v>29699310</v>
      </c>
      <c r="H41" s="17">
        <v>94470053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29">
        <f t="shared" si="2"/>
        <v>64770743</v>
      </c>
      <c r="AE41" s="29">
        <f t="shared" si="2"/>
        <v>29699310</v>
      </c>
      <c r="AF41" s="29">
        <f t="shared" si="2"/>
        <v>94470053</v>
      </c>
      <c r="AG41" s="29">
        <f t="shared" si="1"/>
        <v>0</v>
      </c>
      <c r="AH41" s="29">
        <f t="shared" si="1"/>
        <v>0</v>
      </c>
      <c r="AI41" s="29">
        <f t="shared" si="1"/>
        <v>0</v>
      </c>
    </row>
    <row r="42" spans="1:35" s="14" customFormat="1" ht="19.350000000000001" customHeight="1">
      <c r="A42" s="34" t="s">
        <v>363</v>
      </c>
      <c r="B42" s="2" t="s">
        <v>351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29">
        <f t="shared" si="2"/>
        <v>0</v>
      </c>
      <c r="AE42" s="29">
        <f t="shared" si="2"/>
        <v>0</v>
      </c>
      <c r="AF42" s="29">
        <f t="shared" si="2"/>
        <v>0</v>
      </c>
      <c r="AG42" s="29">
        <f t="shared" si="1"/>
        <v>0</v>
      </c>
      <c r="AH42" s="29">
        <f t="shared" si="1"/>
        <v>0</v>
      </c>
      <c r="AI42" s="29">
        <f t="shared" si="1"/>
        <v>0</v>
      </c>
    </row>
    <row r="43" spans="1:35" s="14" customFormat="1" ht="19.350000000000001" customHeight="1">
      <c r="A43" s="35"/>
      <c r="B43" s="1" t="s">
        <v>352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29">
        <f t="shared" si="2"/>
        <v>0</v>
      </c>
      <c r="AE43" s="29">
        <f t="shared" si="2"/>
        <v>0</v>
      </c>
      <c r="AF43" s="29">
        <f t="shared" si="2"/>
        <v>0</v>
      </c>
      <c r="AG43" s="29">
        <f t="shared" si="1"/>
        <v>0</v>
      </c>
      <c r="AH43" s="29">
        <f t="shared" si="1"/>
        <v>0</v>
      </c>
      <c r="AI43" s="29">
        <f t="shared" si="1"/>
        <v>0</v>
      </c>
    </row>
    <row r="44" spans="1:35" s="14" customFormat="1" ht="19.350000000000001" customHeight="1">
      <c r="A44" s="36"/>
      <c r="B44" s="1" t="s">
        <v>353</v>
      </c>
      <c r="C44" s="13">
        <v>45677362</v>
      </c>
      <c r="D44" s="13">
        <v>7901333</v>
      </c>
      <c r="E44" s="13">
        <v>53578694</v>
      </c>
      <c r="F44" s="13">
        <v>45677362</v>
      </c>
      <c r="G44" s="13">
        <v>7901333</v>
      </c>
      <c r="H44" s="13">
        <v>53578694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29">
        <f t="shared" si="2"/>
        <v>45677362</v>
      </c>
      <c r="AE44" s="29">
        <f t="shared" si="2"/>
        <v>7901333</v>
      </c>
      <c r="AF44" s="29">
        <f t="shared" si="2"/>
        <v>53578694</v>
      </c>
      <c r="AG44" s="29">
        <f t="shared" si="1"/>
        <v>0</v>
      </c>
      <c r="AH44" s="29">
        <f t="shared" si="1"/>
        <v>0</v>
      </c>
      <c r="AI44" s="29">
        <f t="shared" si="1"/>
        <v>0</v>
      </c>
    </row>
    <row r="45" spans="1:35" ht="19.350000000000001" customHeight="1" thickBot="1">
      <c r="A45" s="15" t="s">
        <v>354</v>
      </c>
      <c r="B45" s="16"/>
      <c r="C45" s="17">
        <v>45677362</v>
      </c>
      <c r="D45" s="17">
        <v>7901333</v>
      </c>
      <c r="E45" s="17">
        <v>53578694</v>
      </c>
      <c r="F45" s="17">
        <v>45677362</v>
      </c>
      <c r="G45" s="17">
        <v>7901333</v>
      </c>
      <c r="H45" s="17">
        <v>53578694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29">
        <f t="shared" si="2"/>
        <v>45677362</v>
      </c>
      <c r="AE45" s="29">
        <f t="shared" si="2"/>
        <v>7901333</v>
      </c>
      <c r="AF45" s="29">
        <f t="shared" si="2"/>
        <v>53578694</v>
      </c>
      <c r="AG45" s="29">
        <f t="shared" si="1"/>
        <v>0</v>
      </c>
      <c r="AH45" s="29">
        <f t="shared" si="1"/>
        <v>0</v>
      </c>
      <c r="AI45" s="29">
        <f t="shared" si="1"/>
        <v>0</v>
      </c>
    </row>
    <row r="46" spans="1:35" s="14" customFormat="1" ht="19.350000000000001" customHeight="1">
      <c r="A46" s="34" t="s">
        <v>364</v>
      </c>
      <c r="B46" s="2" t="s">
        <v>351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1"/>
        <v>0</v>
      </c>
      <c r="AH46" s="29">
        <f t="shared" si="1"/>
        <v>0</v>
      </c>
      <c r="AI46" s="29">
        <f t="shared" si="1"/>
        <v>0</v>
      </c>
    </row>
    <row r="47" spans="1:35" s="14" customFormat="1" ht="19.350000000000001" customHeight="1">
      <c r="A47" s="35"/>
      <c r="B47" s="1" t="s">
        <v>352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29">
        <f t="shared" si="2"/>
        <v>0</v>
      </c>
      <c r="AE47" s="29">
        <f t="shared" si="2"/>
        <v>0</v>
      </c>
      <c r="AF47" s="29">
        <f t="shared" si="2"/>
        <v>0</v>
      </c>
      <c r="AG47" s="29">
        <f t="shared" si="1"/>
        <v>0</v>
      </c>
      <c r="AH47" s="29">
        <f t="shared" si="1"/>
        <v>0</v>
      </c>
      <c r="AI47" s="29">
        <f t="shared" si="1"/>
        <v>0</v>
      </c>
    </row>
    <row r="48" spans="1:35" s="14" customFormat="1" ht="19.350000000000001" customHeight="1">
      <c r="A48" s="36"/>
      <c r="B48" s="1" t="s">
        <v>353</v>
      </c>
      <c r="C48" s="13">
        <v>56079572</v>
      </c>
      <c r="D48" s="13">
        <v>13961608</v>
      </c>
      <c r="E48" s="13">
        <v>70041180</v>
      </c>
      <c r="F48" s="13">
        <v>56079572</v>
      </c>
      <c r="G48" s="13">
        <v>13137392</v>
      </c>
      <c r="H48" s="13">
        <v>69216964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824216</v>
      </c>
      <c r="W48" s="13">
        <v>824216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29">
        <f t="shared" si="2"/>
        <v>56079572</v>
      </c>
      <c r="AE48" s="29">
        <f t="shared" si="2"/>
        <v>13961608</v>
      </c>
      <c r="AF48" s="29">
        <f t="shared" si="2"/>
        <v>70041180</v>
      </c>
      <c r="AG48" s="29">
        <f t="shared" si="1"/>
        <v>0</v>
      </c>
      <c r="AH48" s="29">
        <f t="shared" si="1"/>
        <v>0</v>
      </c>
      <c r="AI48" s="29">
        <f t="shared" si="1"/>
        <v>0</v>
      </c>
    </row>
    <row r="49" spans="1:35" ht="19.350000000000001" customHeight="1" thickBot="1">
      <c r="A49" s="15" t="s">
        <v>354</v>
      </c>
      <c r="B49" s="16"/>
      <c r="C49" s="17">
        <v>56079572</v>
      </c>
      <c r="D49" s="17">
        <v>13961608</v>
      </c>
      <c r="E49" s="17">
        <v>70041180</v>
      </c>
      <c r="F49" s="17">
        <v>56079572</v>
      </c>
      <c r="G49" s="17">
        <v>13137392</v>
      </c>
      <c r="H49" s="17">
        <v>69216964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824216</v>
      </c>
      <c r="W49" s="17">
        <v>824216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29">
        <f t="shared" si="2"/>
        <v>56079572</v>
      </c>
      <c r="AE49" s="29">
        <f t="shared" si="2"/>
        <v>13961608</v>
      </c>
      <c r="AF49" s="29">
        <f t="shared" si="2"/>
        <v>70041180</v>
      </c>
      <c r="AG49" s="29">
        <f t="shared" si="1"/>
        <v>0</v>
      </c>
      <c r="AH49" s="29">
        <f t="shared" si="1"/>
        <v>0</v>
      </c>
      <c r="AI49" s="29">
        <f t="shared" si="1"/>
        <v>0</v>
      </c>
    </row>
    <row r="50" spans="1:35" s="14" customFormat="1" ht="19.350000000000001" customHeight="1">
      <c r="A50" s="34" t="s">
        <v>365</v>
      </c>
      <c r="B50" s="2" t="s">
        <v>351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9">
        <f t="shared" si="2"/>
        <v>0</v>
      </c>
      <c r="AE50" s="29">
        <f t="shared" si="2"/>
        <v>0</v>
      </c>
      <c r="AF50" s="29">
        <f t="shared" si="2"/>
        <v>0</v>
      </c>
      <c r="AG50" s="29">
        <f t="shared" si="1"/>
        <v>0</v>
      </c>
      <c r="AH50" s="29">
        <f t="shared" si="1"/>
        <v>0</v>
      </c>
      <c r="AI50" s="29">
        <f t="shared" si="1"/>
        <v>0</v>
      </c>
    </row>
    <row r="51" spans="1:35" s="14" customFormat="1" ht="19.350000000000001" customHeight="1">
      <c r="A51" s="35"/>
      <c r="B51" s="1" t="s">
        <v>352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29">
        <f t="shared" si="2"/>
        <v>0</v>
      </c>
      <c r="AE51" s="29">
        <f t="shared" si="2"/>
        <v>0</v>
      </c>
      <c r="AF51" s="29">
        <f t="shared" si="2"/>
        <v>0</v>
      </c>
      <c r="AG51" s="29">
        <f t="shared" si="1"/>
        <v>0</v>
      </c>
      <c r="AH51" s="29">
        <f t="shared" si="1"/>
        <v>0</v>
      </c>
      <c r="AI51" s="29">
        <f t="shared" si="1"/>
        <v>0</v>
      </c>
    </row>
    <row r="52" spans="1:35" s="14" customFormat="1" ht="19.350000000000001" customHeight="1">
      <c r="A52" s="36"/>
      <c r="B52" s="1" t="s">
        <v>353</v>
      </c>
      <c r="C52" s="13">
        <v>43671140</v>
      </c>
      <c r="D52" s="13">
        <v>26053417</v>
      </c>
      <c r="E52" s="13">
        <v>69724557</v>
      </c>
      <c r="F52" s="13">
        <v>43671140</v>
      </c>
      <c r="G52" s="13">
        <v>26053417</v>
      </c>
      <c r="H52" s="13">
        <v>69724557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29">
        <f t="shared" si="2"/>
        <v>43671140</v>
      </c>
      <c r="AE52" s="29">
        <f t="shared" si="2"/>
        <v>26053417</v>
      </c>
      <c r="AF52" s="29">
        <f t="shared" si="2"/>
        <v>69724557</v>
      </c>
      <c r="AG52" s="29">
        <f t="shared" si="1"/>
        <v>0</v>
      </c>
      <c r="AH52" s="29">
        <f t="shared" si="1"/>
        <v>0</v>
      </c>
      <c r="AI52" s="29">
        <f t="shared" si="1"/>
        <v>0</v>
      </c>
    </row>
    <row r="53" spans="1:35" ht="19.350000000000001" customHeight="1" thickBot="1">
      <c r="A53" s="15" t="s">
        <v>354</v>
      </c>
      <c r="B53" s="16"/>
      <c r="C53" s="17">
        <v>43671140</v>
      </c>
      <c r="D53" s="17">
        <v>26053417</v>
      </c>
      <c r="E53" s="17">
        <v>69724557</v>
      </c>
      <c r="F53" s="17">
        <v>43671140</v>
      </c>
      <c r="G53" s="17">
        <v>26053417</v>
      </c>
      <c r="H53" s="17">
        <v>69724557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29">
        <f t="shared" si="2"/>
        <v>43671140</v>
      </c>
      <c r="AE53" s="29">
        <f t="shared" si="2"/>
        <v>26053417</v>
      </c>
      <c r="AF53" s="29">
        <f t="shared" si="2"/>
        <v>69724557</v>
      </c>
      <c r="AG53" s="29">
        <f t="shared" si="1"/>
        <v>0</v>
      </c>
      <c r="AH53" s="29">
        <f t="shared" si="1"/>
        <v>0</v>
      </c>
      <c r="AI53" s="29">
        <f t="shared" si="1"/>
        <v>0</v>
      </c>
    </row>
    <row r="54" spans="1:35" s="14" customFormat="1" ht="19.350000000000001" customHeight="1">
      <c r="A54" s="34" t="s">
        <v>366</v>
      </c>
      <c r="B54" s="2" t="s">
        <v>351</v>
      </c>
      <c r="C54" s="13">
        <v>2979670469</v>
      </c>
      <c r="D54" s="13">
        <v>2721912008</v>
      </c>
      <c r="E54" s="13">
        <v>5701582477</v>
      </c>
      <c r="F54" s="13">
        <v>2458584657</v>
      </c>
      <c r="G54" s="13">
        <v>2525661318</v>
      </c>
      <c r="H54" s="13">
        <v>4984245975</v>
      </c>
      <c r="I54" s="13">
        <v>140430888</v>
      </c>
      <c r="J54" s="13">
        <v>131118091</v>
      </c>
      <c r="K54" s="13">
        <v>271548980</v>
      </c>
      <c r="L54" s="13">
        <v>17640321</v>
      </c>
      <c r="M54" s="13">
        <v>17078993</v>
      </c>
      <c r="N54" s="13">
        <v>34719314</v>
      </c>
      <c r="O54" s="13">
        <v>0</v>
      </c>
      <c r="P54" s="13">
        <v>20149</v>
      </c>
      <c r="Q54" s="13">
        <v>20149</v>
      </c>
      <c r="R54" s="13">
        <v>429492</v>
      </c>
      <c r="S54" s="13">
        <v>10106</v>
      </c>
      <c r="T54" s="13">
        <v>439598</v>
      </c>
      <c r="U54" s="13">
        <v>350858669</v>
      </c>
      <c r="V54" s="13">
        <v>33780211</v>
      </c>
      <c r="W54" s="13">
        <v>384638880</v>
      </c>
      <c r="X54" s="13">
        <v>0</v>
      </c>
      <c r="Y54" s="13">
        <v>0</v>
      </c>
      <c r="Z54" s="13">
        <v>0</v>
      </c>
      <c r="AA54" s="13">
        <v>11726441</v>
      </c>
      <c r="AB54" s="13">
        <v>14243140</v>
      </c>
      <c r="AC54" s="13">
        <v>25969581</v>
      </c>
      <c r="AD54" s="29">
        <f t="shared" si="2"/>
        <v>2979670468</v>
      </c>
      <c r="AE54" s="29">
        <f t="shared" si="2"/>
        <v>2721912008</v>
      </c>
      <c r="AF54" s="29">
        <f t="shared" si="2"/>
        <v>5701582477</v>
      </c>
      <c r="AG54" s="29">
        <f t="shared" si="1"/>
        <v>1</v>
      </c>
      <c r="AH54" s="29">
        <f t="shared" si="1"/>
        <v>0</v>
      </c>
      <c r="AI54" s="29">
        <f t="shared" si="1"/>
        <v>0</v>
      </c>
    </row>
    <row r="55" spans="1:35" s="14" customFormat="1" ht="19.350000000000001" customHeight="1">
      <c r="A55" s="35"/>
      <c r="B55" s="1" t="s">
        <v>352</v>
      </c>
      <c r="C55" s="13">
        <v>1319569670</v>
      </c>
      <c r="D55" s="13">
        <v>713927628</v>
      </c>
      <c r="E55" s="13">
        <v>2033497298</v>
      </c>
      <c r="F55" s="13">
        <v>486722881</v>
      </c>
      <c r="G55" s="13">
        <v>378362333</v>
      </c>
      <c r="H55" s="13">
        <v>865085213</v>
      </c>
      <c r="I55" s="13">
        <v>118659602</v>
      </c>
      <c r="J55" s="13">
        <v>76470622</v>
      </c>
      <c r="K55" s="13">
        <v>195130224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1403989</v>
      </c>
      <c r="S55" s="13">
        <v>0</v>
      </c>
      <c r="T55" s="13">
        <v>1403989</v>
      </c>
      <c r="U55" s="13">
        <v>695728685</v>
      </c>
      <c r="V55" s="13">
        <v>257951049</v>
      </c>
      <c r="W55" s="13">
        <v>953679734</v>
      </c>
      <c r="X55" s="13">
        <v>16005000</v>
      </c>
      <c r="Y55" s="13">
        <v>0</v>
      </c>
      <c r="Z55" s="13">
        <v>16005000</v>
      </c>
      <c r="AA55" s="13">
        <v>1049513</v>
      </c>
      <c r="AB55" s="13">
        <v>1143624</v>
      </c>
      <c r="AC55" s="13">
        <v>2193137</v>
      </c>
      <c r="AD55" s="29">
        <f t="shared" si="2"/>
        <v>1319569670</v>
      </c>
      <c r="AE55" s="29">
        <f t="shared" si="2"/>
        <v>713927628</v>
      </c>
      <c r="AF55" s="29">
        <f t="shared" si="2"/>
        <v>2033497297</v>
      </c>
      <c r="AG55" s="29">
        <f t="shared" si="1"/>
        <v>0</v>
      </c>
      <c r="AH55" s="29">
        <f t="shared" si="1"/>
        <v>0</v>
      </c>
      <c r="AI55" s="29">
        <f t="shared" si="1"/>
        <v>1</v>
      </c>
    </row>
    <row r="56" spans="1:35" s="14" customFormat="1" ht="19.350000000000001" customHeight="1">
      <c r="A56" s="36"/>
      <c r="B56" s="1" t="s">
        <v>353</v>
      </c>
      <c r="C56" s="13">
        <v>9624658637</v>
      </c>
      <c r="D56" s="13">
        <v>5358115562</v>
      </c>
      <c r="E56" s="13">
        <v>14982774199</v>
      </c>
      <c r="F56" s="13">
        <v>4512723457</v>
      </c>
      <c r="G56" s="13">
        <v>3301487882</v>
      </c>
      <c r="H56" s="13">
        <v>7814211339</v>
      </c>
      <c r="I56" s="13">
        <v>654482192</v>
      </c>
      <c r="J56" s="13">
        <v>1467606093</v>
      </c>
      <c r="K56" s="13">
        <v>2122088285</v>
      </c>
      <c r="L56" s="13">
        <v>504725</v>
      </c>
      <c r="M56" s="13">
        <v>88134</v>
      </c>
      <c r="N56" s="13">
        <v>592859</v>
      </c>
      <c r="O56" s="13">
        <v>0</v>
      </c>
      <c r="P56" s="13">
        <v>0</v>
      </c>
      <c r="Q56" s="13">
        <v>0</v>
      </c>
      <c r="R56" s="13">
        <v>2239</v>
      </c>
      <c r="S56" s="13">
        <v>0</v>
      </c>
      <c r="T56" s="13">
        <v>2239</v>
      </c>
      <c r="U56" s="13">
        <v>4456946024</v>
      </c>
      <c r="V56" s="13">
        <v>588933453</v>
      </c>
      <c r="W56" s="13">
        <v>5045879477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29">
        <f t="shared" si="2"/>
        <v>9624658637</v>
      </c>
      <c r="AE56" s="29">
        <f t="shared" si="2"/>
        <v>5358115562</v>
      </c>
      <c r="AF56" s="29">
        <f t="shared" si="2"/>
        <v>14982774199</v>
      </c>
      <c r="AG56" s="29">
        <f t="shared" si="1"/>
        <v>0</v>
      </c>
      <c r="AH56" s="29">
        <f t="shared" si="1"/>
        <v>0</v>
      </c>
      <c r="AI56" s="29">
        <f t="shared" si="1"/>
        <v>0</v>
      </c>
    </row>
    <row r="57" spans="1:35" ht="19.350000000000001" customHeight="1" thickBot="1">
      <c r="A57" s="15" t="s">
        <v>354</v>
      </c>
      <c r="B57" s="16"/>
      <c r="C57" s="17">
        <v>13923898775</v>
      </c>
      <c r="D57" s="17">
        <v>8793955199</v>
      </c>
      <c r="E57" s="17">
        <v>22717853974</v>
      </c>
      <c r="F57" s="17">
        <v>7458030994</v>
      </c>
      <c r="G57" s="17">
        <v>6205511533</v>
      </c>
      <c r="H57" s="17">
        <v>13663542527</v>
      </c>
      <c r="I57" s="17">
        <v>913572683</v>
      </c>
      <c r="J57" s="17">
        <v>1675194806</v>
      </c>
      <c r="K57" s="17">
        <v>2588767489</v>
      </c>
      <c r="L57" s="17">
        <v>18145046</v>
      </c>
      <c r="M57" s="17">
        <v>17167127</v>
      </c>
      <c r="N57" s="17">
        <v>35312173</v>
      </c>
      <c r="O57" s="17">
        <v>0</v>
      </c>
      <c r="P57" s="17">
        <v>20149</v>
      </c>
      <c r="Q57" s="17">
        <v>20149</v>
      </c>
      <c r="R57" s="17">
        <v>1835720</v>
      </c>
      <c r="S57" s="17">
        <v>10106</v>
      </c>
      <c r="T57" s="17">
        <v>1845826</v>
      </c>
      <c r="U57" s="17">
        <v>5503533378</v>
      </c>
      <c r="V57" s="17">
        <v>880664713</v>
      </c>
      <c r="W57" s="17">
        <v>6384198091</v>
      </c>
      <c r="X57" s="17">
        <v>16005000</v>
      </c>
      <c r="Y57" s="17">
        <v>0</v>
      </c>
      <c r="Z57" s="17">
        <v>16005000</v>
      </c>
      <c r="AA57" s="17">
        <v>12775954</v>
      </c>
      <c r="AB57" s="17">
        <v>15386764</v>
      </c>
      <c r="AC57" s="17">
        <v>28162718</v>
      </c>
      <c r="AD57" s="29">
        <f t="shared" si="2"/>
        <v>13923898775</v>
      </c>
      <c r="AE57" s="29">
        <f t="shared" si="2"/>
        <v>8793955198</v>
      </c>
      <c r="AF57" s="29">
        <f t="shared" si="2"/>
        <v>22717853973</v>
      </c>
      <c r="AG57" s="29">
        <f t="shared" si="1"/>
        <v>0</v>
      </c>
      <c r="AH57" s="29">
        <f t="shared" si="1"/>
        <v>1</v>
      </c>
      <c r="AI57" s="29">
        <f t="shared" si="1"/>
        <v>1</v>
      </c>
    </row>
    <row r="58" spans="1:35" s="14" customFormat="1" ht="19.350000000000001" customHeight="1">
      <c r="A58" s="34" t="s">
        <v>367</v>
      </c>
      <c r="B58" s="2" t="s">
        <v>351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29">
        <f t="shared" si="2"/>
        <v>0</v>
      </c>
      <c r="AE58" s="29">
        <f t="shared" si="2"/>
        <v>0</v>
      </c>
      <c r="AF58" s="29">
        <f t="shared" si="2"/>
        <v>0</v>
      </c>
      <c r="AG58" s="29">
        <f t="shared" si="1"/>
        <v>0</v>
      </c>
      <c r="AH58" s="29">
        <f t="shared" si="1"/>
        <v>0</v>
      </c>
      <c r="AI58" s="29">
        <f t="shared" si="1"/>
        <v>0</v>
      </c>
    </row>
    <row r="59" spans="1:35" s="14" customFormat="1" ht="19.350000000000001" customHeight="1">
      <c r="A59" s="35"/>
      <c r="B59" s="1" t="s">
        <v>352</v>
      </c>
      <c r="C59" s="13">
        <v>134168052</v>
      </c>
      <c r="D59" s="13">
        <v>171368906</v>
      </c>
      <c r="E59" s="13">
        <v>305536958</v>
      </c>
      <c r="F59" s="13">
        <v>134168052</v>
      </c>
      <c r="G59" s="13">
        <v>171368906</v>
      </c>
      <c r="H59" s="13">
        <v>305536958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29">
        <f t="shared" si="2"/>
        <v>134168052</v>
      </c>
      <c r="AE59" s="29">
        <f t="shared" si="2"/>
        <v>171368906</v>
      </c>
      <c r="AF59" s="29">
        <f t="shared" si="2"/>
        <v>305536958</v>
      </c>
      <c r="AG59" s="29">
        <f t="shared" si="1"/>
        <v>0</v>
      </c>
      <c r="AH59" s="29">
        <f t="shared" si="1"/>
        <v>0</v>
      </c>
      <c r="AI59" s="29">
        <f t="shared" si="1"/>
        <v>0</v>
      </c>
    </row>
    <row r="60" spans="1:35" s="14" customFormat="1" ht="19.350000000000001" customHeight="1">
      <c r="A60" s="36"/>
      <c r="B60" s="1" t="s">
        <v>353</v>
      </c>
      <c r="C60" s="13">
        <v>1174401387</v>
      </c>
      <c r="D60" s="13">
        <v>1644293920</v>
      </c>
      <c r="E60" s="13">
        <v>2818695307</v>
      </c>
      <c r="F60" s="13">
        <v>1174401387</v>
      </c>
      <c r="G60" s="13">
        <v>1644293920</v>
      </c>
      <c r="H60" s="13">
        <v>2818695307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29">
        <f t="shared" si="2"/>
        <v>1174401387</v>
      </c>
      <c r="AE60" s="29">
        <f t="shared" si="2"/>
        <v>1644293920</v>
      </c>
      <c r="AF60" s="29">
        <f t="shared" si="2"/>
        <v>2818695307</v>
      </c>
      <c r="AG60" s="29">
        <f t="shared" si="1"/>
        <v>0</v>
      </c>
      <c r="AH60" s="29">
        <f t="shared" si="1"/>
        <v>0</v>
      </c>
      <c r="AI60" s="29">
        <f t="shared" si="1"/>
        <v>0</v>
      </c>
    </row>
    <row r="61" spans="1:35" ht="19.350000000000001" customHeight="1" thickBot="1">
      <c r="A61" s="15" t="s">
        <v>354</v>
      </c>
      <c r="B61" s="16"/>
      <c r="C61" s="17">
        <v>1308569439</v>
      </c>
      <c r="D61" s="17">
        <v>1815662827</v>
      </c>
      <c r="E61" s="17">
        <v>3124232266</v>
      </c>
      <c r="F61" s="17">
        <v>1308569439</v>
      </c>
      <c r="G61" s="17">
        <v>1815662827</v>
      </c>
      <c r="H61" s="17">
        <v>3124232266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29">
        <f t="shared" si="2"/>
        <v>1308569439</v>
      </c>
      <c r="AE61" s="29">
        <f t="shared" si="2"/>
        <v>1815662827</v>
      </c>
      <c r="AF61" s="29">
        <f t="shared" si="2"/>
        <v>3124232266</v>
      </c>
      <c r="AG61" s="29">
        <f t="shared" si="1"/>
        <v>0</v>
      </c>
      <c r="AH61" s="29">
        <f t="shared" si="1"/>
        <v>0</v>
      </c>
      <c r="AI61" s="29">
        <f t="shared" si="1"/>
        <v>0</v>
      </c>
    </row>
    <row r="62" spans="1:35" s="14" customFormat="1" ht="19.350000000000001" customHeight="1">
      <c r="A62" s="34" t="s">
        <v>368</v>
      </c>
      <c r="B62" s="2" t="s">
        <v>351</v>
      </c>
      <c r="C62" s="13">
        <v>653697199</v>
      </c>
      <c r="D62" s="13">
        <v>455756881</v>
      </c>
      <c r="E62" s="13">
        <v>1109454080</v>
      </c>
      <c r="F62" s="13">
        <v>652895580</v>
      </c>
      <c r="G62" s="13">
        <v>454625253</v>
      </c>
      <c r="H62" s="13">
        <v>1107520833</v>
      </c>
      <c r="I62" s="13">
        <v>801619</v>
      </c>
      <c r="J62" s="13">
        <v>1131628</v>
      </c>
      <c r="K62" s="13">
        <v>1933247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29">
        <f t="shared" si="2"/>
        <v>653697199</v>
      </c>
      <c r="AE62" s="29">
        <f t="shared" si="2"/>
        <v>455756881</v>
      </c>
      <c r="AF62" s="29">
        <f t="shared" si="2"/>
        <v>1109454080</v>
      </c>
      <c r="AG62" s="29">
        <f t="shared" si="1"/>
        <v>0</v>
      </c>
      <c r="AH62" s="29">
        <f t="shared" si="1"/>
        <v>0</v>
      </c>
      <c r="AI62" s="29">
        <f t="shared" si="1"/>
        <v>0</v>
      </c>
    </row>
    <row r="63" spans="1:35" s="14" customFormat="1" ht="19.350000000000001" customHeight="1">
      <c r="A63" s="35"/>
      <c r="B63" s="1" t="s">
        <v>352</v>
      </c>
      <c r="C63" s="13">
        <v>262243700</v>
      </c>
      <c r="D63" s="13">
        <v>184143477</v>
      </c>
      <c r="E63" s="13">
        <v>446387177</v>
      </c>
      <c r="F63" s="13">
        <v>255250250</v>
      </c>
      <c r="G63" s="13">
        <v>174353611</v>
      </c>
      <c r="H63" s="13">
        <v>429603861</v>
      </c>
      <c r="I63" s="13">
        <v>6993450</v>
      </c>
      <c r="J63" s="13">
        <v>9789866</v>
      </c>
      <c r="K63" s="13">
        <v>16783316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29">
        <f t="shared" si="2"/>
        <v>262243700</v>
      </c>
      <c r="AE63" s="29">
        <f t="shared" si="2"/>
        <v>184143477</v>
      </c>
      <c r="AF63" s="29">
        <f t="shared" si="2"/>
        <v>446387177</v>
      </c>
      <c r="AG63" s="29">
        <f t="shared" si="1"/>
        <v>0</v>
      </c>
      <c r="AH63" s="29">
        <f t="shared" si="1"/>
        <v>0</v>
      </c>
      <c r="AI63" s="29">
        <f t="shared" si="1"/>
        <v>0</v>
      </c>
    </row>
    <row r="64" spans="1:35" s="14" customFormat="1" ht="19.350000000000001" customHeight="1">
      <c r="A64" s="36"/>
      <c r="B64" s="1" t="s">
        <v>353</v>
      </c>
      <c r="C64" s="13">
        <v>564385018</v>
      </c>
      <c r="D64" s="13">
        <v>1239080204</v>
      </c>
      <c r="E64" s="13">
        <v>1803465222</v>
      </c>
      <c r="F64" s="13">
        <v>554973101</v>
      </c>
      <c r="G64" s="13">
        <v>1193105011</v>
      </c>
      <c r="H64" s="13">
        <v>1748078112</v>
      </c>
      <c r="I64" s="13">
        <v>9411917</v>
      </c>
      <c r="J64" s="13">
        <v>45975193</v>
      </c>
      <c r="K64" s="13">
        <v>55387110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29">
        <f t="shared" si="2"/>
        <v>564385018</v>
      </c>
      <c r="AE64" s="29">
        <f t="shared" si="2"/>
        <v>1239080204</v>
      </c>
      <c r="AF64" s="29">
        <f t="shared" si="2"/>
        <v>1803465222</v>
      </c>
      <c r="AG64" s="29">
        <f t="shared" si="1"/>
        <v>0</v>
      </c>
      <c r="AH64" s="29">
        <f t="shared" si="1"/>
        <v>0</v>
      </c>
      <c r="AI64" s="29">
        <f t="shared" si="1"/>
        <v>0</v>
      </c>
    </row>
    <row r="65" spans="1:35" ht="19.350000000000001" customHeight="1" thickBot="1">
      <c r="A65" s="15" t="s">
        <v>354</v>
      </c>
      <c r="B65" s="16"/>
      <c r="C65" s="17">
        <v>1480325917</v>
      </c>
      <c r="D65" s="17">
        <v>1878980562</v>
      </c>
      <c r="E65" s="17">
        <v>3359306479</v>
      </c>
      <c r="F65" s="17">
        <v>1463118931</v>
      </c>
      <c r="G65" s="17">
        <v>1822083875</v>
      </c>
      <c r="H65" s="17">
        <v>3285202806</v>
      </c>
      <c r="I65" s="17">
        <v>17206986</v>
      </c>
      <c r="J65" s="17">
        <v>56896687</v>
      </c>
      <c r="K65" s="17">
        <v>74103673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29">
        <f t="shared" si="2"/>
        <v>1480325917</v>
      </c>
      <c r="AE65" s="29">
        <f t="shared" si="2"/>
        <v>1878980562</v>
      </c>
      <c r="AF65" s="29">
        <f t="shared" si="2"/>
        <v>3359306479</v>
      </c>
      <c r="AG65" s="29">
        <f t="shared" si="1"/>
        <v>0</v>
      </c>
      <c r="AH65" s="29">
        <f t="shared" si="1"/>
        <v>0</v>
      </c>
      <c r="AI65" s="29">
        <f t="shared" si="1"/>
        <v>0</v>
      </c>
    </row>
    <row r="66" spans="1:35" s="14" customFormat="1" ht="19.350000000000001" customHeight="1">
      <c r="A66" s="34" t="s">
        <v>369</v>
      </c>
      <c r="B66" s="2" t="s">
        <v>351</v>
      </c>
      <c r="C66" s="13">
        <v>4540687</v>
      </c>
      <c r="D66" s="13">
        <v>255874</v>
      </c>
      <c r="E66" s="13">
        <v>4796561</v>
      </c>
      <c r="F66" s="13">
        <v>4540687</v>
      </c>
      <c r="G66" s="13">
        <v>255874</v>
      </c>
      <c r="H66" s="13">
        <v>4796561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29">
        <f t="shared" si="2"/>
        <v>4540687</v>
      </c>
      <c r="AE66" s="29">
        <f t="shared" si="2"/>
        <v>255874</v>
      </c>
      <c r="AF66" s="29">
        <f t="shared" si="2"/>
        <v>4796561</v>
      </c>
      <c r="AG66" s="29">
        <f t="shared" si="1"/>
        <v>0</v>
      </c>
      <c r="AH66" s="29">
        <f t="shared" si="1"/>
        <v>0</v>
      </c>
      <c r="AI66" s="29">
        <f t="shared" si="1"/>
        <v>0</v>
      </c>
    </row>
    <row r="67" spans="1:35" s="14" customFormat="1" ht="19.350000000000001" customHeight="1">
      <c r="A67" s="35"/>
      <c r="B67" s="1" t="s">
        <v>352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29">
        <f t="shared" si="2"/>
        <v>0</v>
      </c>
      <c r="AE67" s="29">
        <f t="shared" si="2"/>
        <v>0</v>
      </c>
      <c r="AF67" s="29">
        <f t="shared" si="2"/>
        <v>0</v>
      </c>
      <c r="AG67" s="29">
        <f t="shared" si="1"/>
        <v>0</v>
      </c>
      <c r="AH67" s="29">
        <f t="shared" si="1"/>
        <v>0</v>
      </c>
      <c r="AI67" s="29">
        <f t="shared" si="1"/>
        <v>0</v>
      </c>
    </row>
    <row r="68" spans="1:35" s="14" customFormat="1" ht="19.350000000000001" customHeight="1">
      <c r="A68" s="36"/>
      <c r="B68" s="1" t="s">
        <v>353</v>
      </c>
      <c r="C68" s="13">
        <v>315093337</v>
      </c>
      <c r="D68" s="13">
        <v>58690514</v>
      </c>
      <c r="E68" s="13">
        <v>373783851</v>
      </c>
      <c r="F68" s="13">
        <v>312299137</v>
      </c>
      <c r="G68" s="13">
        <v>58690514</v>
      </c>
      <c r="H68" s="13">
        <v>370989651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2794200</v>
      </c>
      <c r="V68" s="13">
        <v>0</v>
      </c>
      <c r="W68" s="13">
        <v>2794200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29">
        <f t="shared" si="2"/>
        <v>315093337</v>
      </c>
      <c r="AE68" s="29">
        <f t="shared" si="2"/>
        <v>58690514</v>
      </c>
      <c r="AF68" s="29">
        <f t="shared" si="2"/>
        <v>373783851</v>
      </c>
      <c r="AG68" s="29">
        <f t="shared" si="1"/>
        <v>0</v>
      </c>
      <c r="AH68" s="29">
        <f t="shared" si="1"/>
        <v>0</v>
      </c>
      <c r="AI68" s="29">
        <f t="shared" si="1"/>
        <v>0</v>
      </c>
    </row>
    <row r="69" spans="1:35" ht="19.350000000000001" customHeight="1" thickBot="1">
      <c r="A69" s="15" t="s">
        <v>354</v>
      </c>
      <c r="B69" s="16"/>
      <c r="C69" s="17">
        <v>319634024</v>
      </c>
      <c r="D69" s="17">
        <v>58946388</v>
      </c>
      <c r="E69" s="17">
        <v>378580412</v>
      </c>
      <c r="F69" s="17">
        <v>316839824</v>
      </c>
      <c r="G69" s="17">
        <v>58946388</v>
      </c>
      <c r="H69" s="17">
        <v>375786212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2794200</v>
      </c>
      <c r="V69" s="17">
        <v>0</v>
      </c>
      <c r="W69" s="17">
        <v>2794200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29">
        <f t="shared" si="2"/>
        <v>319634024</v>
      </c>
      <c r="AE69" s="29">
        <f t="shared" si="2"/>
        <v>58946388</v>
      </c>
      <c r="AF69" s="29">
        <f t="shared" si="2"/>
        <v>378580412</v>
      </c>
      <c r="AG69" s="29">
        <f t="shared" si="1"/>
        <v>0</v>
      </c>
      <c r="AH69" s="29">
        <f t="shared" si="1"/>
        <v>0</v>
      </c>
      <c r="AI69" s="29">
        <f t="shared" si="1"/>
        <v>0</v>
      </c>
    </row>
    <row r="70" spans="1:35" s="14" customFormat="1" ht="19.350000000000001" customHeight="1">
      <c r="A70" s="34" t="s">
        <v>370</v>
      </c>
      <c r="B70" s="2" t="s">
        <v>351</v>
      </c>
      <c r="C70" s="13">
        <v>24038937</v>
      </c>
      <c r="D70" s="13">
        <v>1096866</v>
      </c>
      <c r="E70" s="13">
        <v>25135803</v>
      </c>
      <c r="F70" s="13">
        <v>24033872</v>
      </c>
      <c r="G70" s="13">
        <v>1096866</v>
      </c>
      <c r="H70" s="13">
        <v>25130738</v>
      </c>
      <c r="I70" s="13">
        <v>2811</v>
      </c>
      <c r="J70" s="13">
        <v>0</v>
      </c>
      <c r="K70" s="13">
        <v>2811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2254</v>
      </c>
      <c r="S70" s="13">
        <v>0</v>
      </c>
      <c r="T70" s="13">
        <v>2254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29">
        <f t="shared" si="2"/>
        <v>24038937</v>
      </c>
      <c r="AE70" s="29">
        <f t="shared" si="2"/>
        <v>1096866</v>
      </c>
      <c r="AF70" s="29">
        <f t="shared" si="2"/>
        <v>25135803</v>
      </c>
      <c r="AG70" s="29">
        <f t="shared" si="1"/>
        <v>0</v>
      </c>
      <c r="AH70" s="29">
        <f t="shared" si="1"/>
        <v>0</v>
      </c>
      <c r="AI70" s="29">
        <f t="shared" si="1"/>
        <v>0</v>
      </c>
    </row>
    <row r="71" spans="1:35" s="14" customFormat="1" ht="19.350000000000001" customHeight="1">
      <c r="A71" s="35"/>
      <c r="B71" s="1" t="s">
        <v>352</v>
      </c>
      <c r="C71" s="13">
        <v>31876911</v>
      </c>
      <c r="D71" s="13">
        <v>23692722</v>
      </c>
      <c r="E71" s="13">
        <v>55569633</v>
      </c>
      <c r="F71" s="13">
        <v>31876911</v>
      </c>
      <c r="G71" s="13">
        <v>23692722</v>
      </c>
      <c r="H71" s="13">
        <v>55569633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29">
        <f t="shared" si="2"/>
        <v>31876911</v>
      </c>
      <c r="AE71" s="29">
        <f t="shared" si="2"/>
        <v>23692722</v>
      </c>
      <c r="AF71" s="29">
        <f t="shared" si="2"/>
        <v>55569633</v>
      </c>
      <c r="AG71" s="29">
        <f t="shared" ref="AG71:AI125" si="3">C71-AD71</f>
        <v>0</v>
      </c>
      <c r="AH71" s="29">
        <f t="shared" si="3"/>
        <v>0</v>
      </c>
      <c r="AI71" s="29">
        <f t="shared" si="3"/>
        <v>0</v>
      </c>
    </row>
    <row r="72" spans="1:35" s="14" customFormat="1" ht="19.350000000000001" customHeight="1">
      <c r="A72" s="36"/>
      <c r="B72" s="1" t="s">
        <v>353</v>
      </c>
      <c r="C72" s="13">
        <v>84363766</v>
      </c>
      <c r="D72" s="13">
        <v>318044319</v>
      </c>
      <c r="E72" s="13">
        <v>402408085</v>
      </c>
      <c r="F72" s="13">
        <v>54437537</v>
      </c>
      <c r="G72" s="13">
        <v>297470104</v>
      </c>
      <c r="H72" s="13">
        <v>351907641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29926229</v>
      </c>
      <c r="S72" s="13">
        <v>20574215</v>
      </c>
      <c r="T72" s="13">
        <v>50500444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29">
        <f t="shared" si="2"/>
        <v>84363766</v>
      </c>
      <c r="AE72" s="29">
        <f t="shared" si="2"/>
        <v>318044319</v>
      </c>
      <c r="AF72" s="29">
        <f t="shared" si="2"/>
        <v>402408085</v>
      </c>
      <c r="AG72" s="29">
        <f t="shared" si="3"/>
        <v>0</v>
      </c>
      <c r="AH72" s="29">
        <f t="shared" si="3"/>
        <v>0</v>
      </c>
      <c r="AI72" s="29">
        <f t="shared" si="3"/>
        <v>0</v>
      </c>
    </row>
    <row r="73" spans="1:35" ht="19.350000000000001" customHeight="1" thickBot="1">
      <c r="A73" s="15" t="s">
        <v>354</v>
      </c>
      <c r="B73" s="16"/>
      <c r="C73" s="17">
        <v>140279614</v>
      </c>
      <c r="D73" s="17">
        <v>342833907</v>
      </c>
      <c r="E73" s="17">
        <v>483113521</v>
      </c>
      <c r="F73" s="17">
        <v>110348320</v>
      </c>
      <c r="G73" s="17">
        <v>322259692</v>
      </c>
      <c r="H73" s="17">
        <v>432608012</v>
      </c>
      <c r="I73" s="17">
        <v>2811</v>
      </c>
      <c r="J73" s="17">
        <v>0</v>
      </c>
      <c r="K73" s="17">
        <v>2811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29928483</v>
      </c>
      <c r="S73" s="17">
        <v>20574215</v>
      </c>
      <c r="T73" s="17">
        <v>50502698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29">
        <f t="shared" si="2"/>
        <v>140279614</v>
      </c>
      <c r="AE73" s="29">
        <f t="shared" si="2"/>
        <v>342833907</v>
      </c>
      <c r="AF73" s="29">
        <f t="shared" si="2"/>
        <v>483113521</v>
      </c>
      <c r="AG73" s="29">
        <f t="shared" si="3"/>
        <v>0</v>
      </c>
      <c r="AH73" s="29">
        <f t="shared" si="3"/>
        <v>0</v>
      </c>
      <c r="AI73" s="29">
        <f t="shared" si="3"/>
        <v>0</v>
      </c>
    </row>
    <row r="74" spans="1:35" s="14" customFormat="1" ht="19.350000000000001" customHeight="1">
      <c r="A74" s="34" t="s">
        <v>371</v>
      </c>
      <c r="B74" s="2" t="s">
        <v>351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29">
        <f t="shared" si="2"/>
        <v>0</v>
      </c>
      <c r="AE74" s="29">
        <f t="shared" si="2"/>
        <v>0</v>
      </c>
      <c r="AF74" s="29">
        <f t="shared" si="2"/>
        <v>0</v>
      </c>
      <c r="AG74" s="29">
        <f t="shared" si="3"/>
        <v>0</v>
      </c>
      <c r="AH74" s="29">
        <f t="shared" si="3"/>
        <v>0</v>
      </c>
      <c r="AI74" s="29">
        <f t="shared" si="3"/>
        <v>0</v>
      </c>
    </row>
    <row r="75" spans="1:35" s="14" customFormat="1" ht="19.350000000000001" customHeight="1">
      <c r="A75" s="35"/>
      <c r="B75" s="1" t="s">
        <v>352</v>
      </c>
      <c r="C75" s="13">
        <v>15672</v>
      </c>
      <c r="D75" s="13">
        <v>0</v>
      </c>
      <c r="E75" s="13">
        <v>15672</v>
      </c>
      <c r="F75" s="13">
        <v>15672</v>
      </c>
      <c r="G75" s="13">
        <v>0</v>
      </c>
      <c r="H75" s="13">
        <v>15672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29">
        <f t="shared" si="2"/>
        <v>15672</v>
      </c>
      <c r="AE75" s="29">
        <f t="shared" si="2"/>
        <v>0</v>
      </c>
      <c r="AF75" s="29">
        <f t="shared" si="2"/>
        <v>15672</v>
      </c>
      <c r="AG75" s="29">
        <f t="shared" si="3"/>
        <v>0</v>
      </c>
      <c r="AH75" s="29">
        <f t="shared" si="3"/>
        <v>0</v>
      </c>
      <c r="AI75" s="29">
        <f t="shared" si="3"/>
        <v>0</v>
      </c>
    </row>
    <row r="76" spans="1:35" s="14" customFormat="1" ht="19.350000000000001" customHeight="1">
      <c r="A76" s="36"/>
      <c r="B76" s="1" t="s">
        <v>353</v>
      </c>
      <c r="C76" s="13">
        <v>14127860</v>
      </c>
      <c r="D76" s="13">
        <v>51116140</v>
      </c>
      <c r="E76" s="13">
        <v>65244000</v>
      </c>
      <c r="F76" s="13">
        <v>14127860</v>
      </c>
      <c r="G76" s="13">
        <v>51116140</v>
      </c>
      <c r="H76" s="13">
        <v>65244000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29">
        <f t="shared" si="2"/>
        <v>14127860</v>
      </c>
      <c r="AE76" s="29">
        <f t="shared" si="2"/>
        <v>51116140</v>
      </c>
      <c r="AF76" s="29">
        <f t="shared" si="2"/>
        <v>65244000</v>
      </c>
      <c r="AG76" s="29">
        <f t="shared" si="3"/>
        <v>0</v>
      </c>
      <c r="AH76" s="29">
        <f t="shared" si="3"/>
        <v>0</v>
      </c>
      <c r="AI76" s="29">
        <f t="shared" si="3"/>
        <v>0</v>
      </c>
    </row>
    <row r="77" spans="1:35" ht="19.350000000000001" customHeight="1" thickBot="1">
      <c r="A77" s="15" t="s">
        <v>354</v>
      </c>
      <c r="B77" s="16"/>
      <c r="C77" s="17">
        <v>14143532</v>
      </c>
      <c r="D77" s="17">
        <v>51116140</v>
      </c>
      <c r="E77" s="17">
        <v>65259672</v>
      </c>
      <c r="F77" s="17">
        <v>14143532</v>
      </c>
      <c r="G77" s="17">
        <v>51116140</v>
      </c>
      <c r="H77" s="17">
        <v>65259672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29">
        <f t="shared" si="2"/>
        <v>14143532</v>
      </c>
      <c r="AE77" s="29">
        <f t="shared" si="2"/>
        <v>51116140</v>
      </c>
      <c r="AF77" s="29">
        <f t="shared" si="2"/>
        <v>65259672</v>
      </c>
      <c r="AG77" s="29">
        <f t="shared" si="3"/>
        <v>0</v>
      </c>
      <c r="AH77" s="29">
        <f t="shared" si="3"/>
        <v>0</v>
      </c>
      <c r="AI77" s="29">
        <f t="shared" si="3"/>
        <v>0</v>
      </c>
    </row>
    <row r="78" spans="1:35" s="14" customFormat="1" ht="19.350000000000001" customHeight="1">
      <c r="A78" s="34" t="s">
        <v>372</v>
      </c>
      <c r="B78" s="2" t="s">
        <v>351</v>
      </c>
      <c r="C78" s="13">
        <v>0</v>
      </c>
      <c r="D78" s="13">
        <v>394306</v>
      </c>
      <c r="E78" s="13">
        <v>394306</v>
      </c>
      <c r="F78" s="13">
        <v>0</v>
      </c>
      <c r="G78" s="13">
        <v>394306</v>
      </c>
      <c r="H78" s="13">
        <v>394306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9">
        <f t="shared" si="2"/>
        <v>0</v>
      </c>
      <c r="AE78" s="29">
        <f t="shared" si="2"/>
        <v>394306</v>
      </c>
      <c r="AF78" s="29">
        <f t="shared" si="2"/>
        <v>394306</v>
      </c>
      <c r="AG78" s="29">
        <f t="shared" si="3"/>
        <v>0</v>
      </c>
      <c r="AH78" s="29">
        <f t="shared" si="3"/>
        <v>0</v>
      </c>
      <c r="AI78" s="29">
        <f t="shared" si="3"/>
        <v>0</v>
      </c>
    </row>
    <row r="79" spans="1:35" s="14" customFormat="1" ht="19.350000000000001" customHeight="1">
      <c r="A79" s="35"/>
      <c r="B79" s="1" t="s">
        <v>352</v>
      </c>
      <c r="C79" s="13">
        <v>0</v>
      </c>
      <c r="D79" s="13">
        <v>8527222</v>
      </c>
      <c r="E79" s="13">
        <v>8527222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8527222</v>
      </c>
      <c r="Q79" s="13">
        <v>8527222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29">
        <f t="shared" si="2"/>
        <v>0</v>
      </c>
      <c r="AE79" s="29">
        <f t="shared" si="2"/>
        <v>8527222</v>
      </c>
      <c r="AF79" s="29">
        <f t="shared" si="2"/>
        <v>8527222</v>
      </c>
      <c r="AG79" s="29">
        <f t="shared" si="3"/>
        <v>0</v>
      </c>
      <c r="AH79" s="29">
        <f t="shared" si="3"/>
        <v>0</v>
      </c>
      <c r="AI79" s="29">
        <f t="shared" si="3"/>
        <v>0</v>
      </c>
    </row>
    <row r="80" spans="1:35" s="14" customFormat="1" ht="19.350000000000001" customHeight="1">
      <c r="A80" s="36"/>
      <c r="B80" s="1" t="s">
        <v>353</v>
      </c>
      <c r="C80" s="13">
        <v>6994596</v>
      </c>
      <c r="D80" s="13">
        <v>9719789</v>
      </c>
      <c r="E80" s="13">
        <v>16714385</v>
      </c>
      <c r="F80" s="13">
        <v>6994596</v>
      </c>
      <c r="G80" s="13">
        <v>8226950</v>
      </c>
      <c r="H80" s="13">
        <v>15221546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1492839</v>
      </c>
      <c r="Q80" s="13">
        <v>1492839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29">
        <f t="shared" si="2"/>
        <v>6994596</v>
      </c>
      <c r="AE80" s="29">
        <f t="shared" si="2"/>
        <v>9719789</v>
      </c>
      <c r="AF80" s="29">
        <f t="shared" si="2"/>
        <v>16714385</v>
      </c>
      <c r="AG80" s="29">
        <f t="shared" si="3"/>
        <v>0</v>
      </c>
      <c r="AH80" s="29">
        <f t="shared" si="3"/>
        <v>0</v>
      </c>
      <c r="AI80" s="29">
        <f t="shared" si="3"/>
        <v>0</v>
      </c>
    </row>
    <row r="81" spans="1:35" ht="19.350000000000001" customHeight="1" thickBot="1">
      <c r="A81" s="15" t="s">
        <v>354</v>
      </c>
      <c r="B81" s="16"/>
      <c r="C81" s="17">
        <v>6994596</v>
      </c>
      <c r="D81" s="17">
        <v>18641317</v>
      </c>
      <c r="E81" s="17">
        <v>25635913</v>
      </c>
      <c r="F81" s="17">
        <v>6994596</v>
      </c>
      <c r="G81" s="17">
        <v>8621256</v>
      </c>
      <c r="H81" s="17">
        <v>15615852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10020061</v>
      </c>
      <c r="Q81" s="17">
        <v>10020061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29">
        <f t="shared" si="2"/>
        <v>6994596</v>
      </c>
      <c r="AE81" s="29">
        <f t="shared" si="2"/>
        <v>18641317</v>
      </c>
      <c r="AF81" s="29">
        <f t="shared" si="2"/>
        <v>25635913</v>
      </c>
      <c r="AG81" s="29">
        <f t="shared" si="3"/>
        <v>0</v>
      </c>
      <c r="AH81" s="29">
        <f t="shared" si="3"/>
        <v>0</v>
      </c>
      <c r="AI81" s="29">
        <f t="shared" si="3"/>
        <v>0</v>
      </c>
    </row>
    <row r="82" spans="1:35" s="14" customFormat="1" ht="19.350000000000001" customHeight="1">
      <c r="A82" s="34" t="s">
        <v>373</v>
      </c>
      <c r="B82" s="2" t="s">
        <v>351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29">
        <f t="shared" si="2"/>
        <v>0</v>
      </c>
      <c r="AE82" s="29">
        <f t="shared" si="2"/>
        <v>0</v>
      </c>
      <c r="AF82" s="29">
        <f t="shared" si="2"/>
        <v>0</v>
      </c>
      <c r="AG82" s="29">
        <f t="shared" si="3"/>
        <v>0</v>
      </c>
      <c r="AH82" s="29">
        <f t="shared" si="3"/>
        <v>0</v>
      </c>
      <c r="AI82" s="29">
        <f t="shared" si="3"/>
        <v>0</v>
      </c>
    </row>
    <row r="83" spans="1:35" s="14" customFormat="1" ht="19.350000000000001" customHeight="1">
      <c r="A83" s="35"/>
      <c r="B83" s="1" t="s">
        <v>352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29">
        <f t="shared" si="2"/>
        <v>0</v>
      </c>
      <c r="AE83" s="29">
        <f t="shared" si="2"/>
        <v>0</v>
      </c>
      <c r="AF83" s="29">
        <f t="shared" si="2"/>
        <v>0</v>
      </c>
      <c r="AG83" s="29">
        <f t="shared" si="3"/>
        <v>0</v>
      </c>
      <c r="AH83" s="29">
        <f t="shared" si="3"/>
        <v>0</v>
      </c>
      <c r="AI83" s="29">
        <f t="shared" si="3"/>
        <v>0</v>
      </c>
    </row>
    <row r="84" spans="1:35" s="14" customFormat="1" ht="19.350000000000001" customHeight="1">
      <c r="A84" s="36"/>
      <c r="B84" s="1" t="s">
        <v>353</v>
      </c>
      <c r="C84" s="13">
        <v>96018482</v>
      </c>
      <c r="D84" s="13">
        <v>30393115</v>
      </c>
      <c r="E84" s="13">
        <v>126411598</v>
      </c>
      <c r="F84" s="13">
        <v>96018482</v>
      </c>
      <c r="G84" s="13">
        <v>30393115</v>
      </c>
      <c r="H84" s="13">
        <v>126411598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29">
        <f t="shared" si="2"/>
        <v>96018482</v>
      </c>
      <c r="AE84" s="29">
        <f t="shared" si="2"/>
        <v>30393115</v>
      </c>
      <c r="AF84" s="29">
        <f t="shared" si="2"/>
        <v>126411598</v>
      </c>
      <c r="AG84" s="29">
        <f t="shared" si="3"/>
        <v>0</v>
      </c>
      <c r="AH84" s="29">
        <f t="shared" si="3"/>
        <v>0</v>
      </c>
      <c r="AI84" s="29">
        <f t="shared" si="3"/>
        <v>0</v>
      </c>
    </row>
    <row r="85" spans="1:35" ht="19.350000000000001" customHeight="1" thickBot="1">
      <c r="A85" s="15" t="s">
        <v>354</v>
      </c>
      <c r="B85" s="16"/>
      <c r="C85" s="17">
        <v>96018482</v>
      </c>
      <c r="D85" s="17">
        <v>30393115</v>
      </c>
      <c r="E85" s="17">
        <v>126411598</v>
      </c>
      <c r="F85" s="17">
        <v>96018482</v>
      </c>
      <c r="G85" s="17">
        <v>30393115</v>
      </c>
      <c r="H85" s="17">
        <v>126411598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29">
        <f t="shared" si="2"/>
        <v>96018482</v>
      </c>
      <c r="AE85" s="29">
        <f t="shared" si="2"/>
        <v>30393115</v>
      </c>
      <c r="AF85" s="29">
        <f t="shared" si="2"/>
        <v>126411598</v>
      </c>
      <c r="AG85" s="29">
        <f t="shared" si="3"/>
        <v>0</v>
      </c>
      <c r="AH85" s="29">
        <f t="shared" si="3"/>
        <v>0</v>
      </c>
      <c r="AI85" s="29">
        <f t="shared" si="3"/>
        <v>0</v>
      </c>
    </row>
    <row r="86" spans="1:35" s="14" customFormat="1" ht="19.350000000000001" customHeight="1">
      <c r="A86" s="34" t="s">
        <v>374</v>
      </c>
      <c r="B86" s="2" t="s">
        <v>351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29">
        <f t="shared" ref="AD86:AF125" si="4">F86+I86+L86+O86+R86+U86+X86+AA86</f>
        <v>0</v>
      </c>
      <c r="AE86" s="29">
        <f t="shared" si="4"/>
        <v>0</v>
      </c>
      <c r="AF86" s="29">
        <f t="shared" si="4"/>
        <v>0</v>
      </c>
      <c r="AG86" s="29">
        <f t="shared" si="3"/>
        <v>0</v>
      </c>
      <c r="AH86" s="29">
        <f t="shared" si="3"/>
        <v>0</v>
      </c>
      <c r="AI86" s="29">
        <f t="shared" si="3"/>
        <v>0</v>
      </c>
    </row>
    <row r="87" spans="1:35" s="14" customFormat="1" ht="19.350000000000001" customHeight="1">
      <c r="A87" s="35"/>
      <c r="B87" s="1" t="s">
        <v>352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9">
        <f t="shared" si="4"/>
        <v>0</v>
      </c>
      <c r="AE87" s="29">
        <f t="shared" si="4"/>
        <v>0</v>
      </c>
      <c r="AF87" s="29">
        <f t="shared" si="4"/>
        <v>0</v>
      </c>
      <c r="AG87" s="29">
        <f t="shared" si="3"/>
        <v>0</v>
      </c>
      <c r="AH87" s="29">
        <f t="shared" si="3"/>
        <v>0</v>
      </c>
      <c r="AI87" s="29">
        <f t="shared" si="3"/>
        <v>0</v>
      </c>
    </row>
    <row r="88" spans="1:35" s="14" customFormat="1" ht="19.350000000000001" customHeight="1">
      <c r="A88" s="36"/>
      <c r="B88" s="1" t="s">
        <v>353</v>
      </c>
      <c r="C88" s="13">
        <v>16559666</v>
      </c>
      <c r="D88" s="13">
        <v>26016728</v>
      </c>
      <c r="E88" s="13">
        <v>42576394</v>
      </c>
      <c r="F88" s="13">
        <v>16559666</v>
      </c>
      <c r="G88" s="13">
        <v>26016728</v>
      </c>
      <c r="H88" s="13">
        <v>42576394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29">
        <f t="shared" si="4"/>
        <v>16559666</v>
      </c>
      <c r="AE88" s="29">
        <f t="shared" si="4"/>
        <v>26016728</v>
      </c>
      <c r="AF88" s="29">
        <f t="shared" si="4"/>
        <v>42576394</v>
      </c>
      <c r="AG88" s="29">
        <f t="shared" si="3"/>
        <v>0</v>
      </c>
      <c r="AH88" s="29">
        <f t="shared" si="3"/>
        <v>0</v>
      </c>
      <c r="AI88" s="29">
        <f t="shared" si="3"/>
        <v>0</v>
      </c>
    </row>
    <row r="89" spans="1:35" ht="19.350000000000001" customHeight="1" thickBot="1">
      <c r="A89" s="15" t="s">
        <v>354</v>
      </c>
      <c r="B89" s="16"/>
      <c r="C89" s="17">
        <v>16559666</v>
      </c>
      <c r="D89" s="17">
        <v>26016728</v>
      </c>
      <c r="E89" s="17">
        <v>42576394</v>
      </c>
      <c r="F89" s="17">
        <v>16559666</v>
      </c>
      <c r="G89" s="17">
        <v>26016728</v>
      </c>
      <c r="H89" s="17">
        <v>42576394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29">
        <f t="shared" si="4"/>
        <v>16559666</v>
      </c>
      <c r="AE89" s="29">
        <f t="shared" si="4"/>
        <v>26016728</v>
      </c>
      <c r="AF89" s="29">
        <f t="shared" si="4"/>
        <v>42576394</v>
      </c>
      <c r="AG89" s="29">
        <f t="shared" si="3"/>
        <v>0</v>
      </c>
      <c r="AH89" s="29">
        <f t="shared" si="3"/>
        <v>0</v>
      </c>
      <c r="AI89" s="29">
        <f t="shared" si="3"/>
        <v>0</v>
      </c>
    </row>
    <row r="90" spans="1:35" s="14" customFormat="1" ht="19.350000000000001" customHeight="1">
      <c r="A90" s="34" t="s">
        <v>375</v>
      </c>
      <c r="B90" s="2" t="s">
        <v>351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29">
        <f t="shared" si="4"/>
        <v>0</v>
      </c>
      <c r="AE90" s="29">
        <f t="shared" si="4"/>
        <v>0</v>
      </c>
      <c r="AF90" s="29">
        <f t="shared" si="4"/>
        <v>0</v>
      </c>
      <c r="AG90" s="29">
        <f t="shared" si="3"/>
        <v>0</v>
      </c>
      <c r="AH90" s="29">
        <f t="shared" si="3"/>
        <v>0</v>
      </c>
      <c r="AI90" s="29">
        <f t="shared" si="3"/>
        <v>0</v>
      </c>
    </row>
    <row r="91" spans="1:35" s="14" customFormat="1" ht="19.350000000000001" customHeight="1">
      <c r="A91" s="35"/>
      <c r="B91" s="1" t="s">
        <v>352</v>
      </c>
      <c r="C91" s="13">
        <v>209786</v>
      </c>
      <c r="D91" s="13">
        <v>0</v>
      </c>
      <c r="E91" s="13">
        <v>209786</v>
      </c>
      <c r="F91" s="13">
        <v>209786</v>
      </c>
      <c r="G91" s="13">
        <v>0</v>
      </c>
      <c r="H91" s="13">
        <v>209786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29">
        <f t="shared" si="4"/>
        <v>209786</v>
      </c>
      <c r="AE91" s="29">
        <f t="shared" si="4"/>
        <v>0</v>
      </c>
      <c r="AF91" s="29">
        <f t="shared" si="4"/>
        <v>209786</v>
      </c>
      <c r="AG91" s="29">
        <f t="shared" si="3"/>
        <v>0</v>
      </c>
      <c r="AH91" s="29">
        <f t="shared" si="3"/>
        <v>0</v>
      </c>
      <c r="AI91" s="29">
        <f t="shared" si="3"/>
        <v>0</v>
      </c>
    </row>
    <row r="92" spans="1:35" s="14" customFormat="1" ht="19.350000000000001" customHeight="1">
      <c r="A92" s="36"/>
      <c r="B92" s="1" t="s">
        <v>353</v>
      </c>
      <c r="C92" s="13">
        <v>6077467</v>
      </c>
      <c r="D92" s="13">
        <v>8905568</v>
      </c>
      <c r="E92" s="13">
        <v>14983035</v>
      </c>
      <c r="F92" s="13">
        <v>6077467</v>
      </c>
      <c r="G92" s="13">
        <v>8905568</v>
      </c>
      <c r="H92" s="13">
        <v>14983035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29">
        <f t="shared" si="4"/>
        <v>6077467</v>
      </c>
      <c r="AE92" s="29">
        <f t="shared" si="4"/>
        <v>8905568</v>
      </c>
      <c r="AF92" s="29">
        <f t="shared" si="4"/>
        <v>14983035</v>
      </c>
      <c r="AG92" s="29">
        <f t="shared" si="3"/>
        <v>0</v>
      </c>
      <c r="AH92" s="29">
        <f t="shared" si="3"/>
        <v>0</v>
      </c>
      <c r="AI92" s="29">
        <f t="shared" si="3"/>
        <v>0</v>
      </c>
    </row>
    <row r="93" spans="1:35" ht="19.350000000000001" customHeight="1" thickBot="1">
      <c r="A93" s="15" t="s">
        <v>354</v>
      </c>
      <c r="B93" s="16"/>
      <c r="C93" s="17">
        <v>6287252</v>
      </c>
      <c r="D93" s="17">
        <v>8905568</v>
      </c>
      <c r="E93" s="17">
        <v>15192821</v>
      </c>
      <c r="F93" s="17">
        <v>6287252</v>
      </c>
      <c r="G93" s="17">
        <v>8905568</v>
      </c>
      <c r="H93" s="17">
        <v>15192821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29">
        <f t="shared" si="4"/>
        <v>6287252</v>
      </c>
      <c r="AE93" s="29">
        <f t="shared" si="4"/>
        <v>8905568</v>
      </c>
      <c r="AF93" s="29">
        <f t="shared" si="4"/>
        <v>15192821</v>
      </c>
      <c r="AG93" s="29">
        <f t="shared" si="3"/>
        <v>0</v>
      </c>
      <c r="AH93" s="29">
        <f t="shared" si="3"/>
        <v>0</v>
      </c>
      <c r="AI93" s="29">
        <f t="shared" si="3"/>
        <v>0</v>
      </c>
    </row>
    <row r="94" spans="1:35" s="14" customFormat="1" ht="19.350000000000001" customHeight="1">
      <c r="A94" s="34" t="s">
        <v>376</v>
      </c>
      <c r="B94" s="2" t="s">
        <v>351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29">
        <f t="shared" si="4"/>
        <v>0</v>
      </c>
      <c r="AE94" s="29">
        <f t="shared" si="4"/>
        <v>0</v>
      </c>
      <c r="AF94" s="29">
        <f t="shared" si="4"/>
        <v>0</v>
      </c>
      <c r="AG94" s="29">
        <f t="shared" si="3"/>
        <v>0</v>
      </c>
      <c r="AH94" s="29">
        <f t="shared" si="3"/>
        <v>0</v>
      </c>
      <c r="AI94" s="29">
        <f t="shared" si="3"/>
        <v>0</v>
      </c>
    </row>
    <row r="95" spans="1:35" s="14" customFormat="1" ht="19.350000000000001" customHeight="1">
      <c r="A95" s="35"/>
      <c r="B95" s="1" t="s">
        <v>352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29">
        <f t="shared" si="4"/>
        <v>0</v>
      </c>
      <c r="AE95" s="29">
        <f t="shared" si="4"/>
        <v>0</v>
      </c>
      <c r="AF95" s="29">
        <f t="shared" si="4"/>
        <v>0</v>
      </c>
      <c r="AG95" s="29">
        <f t="shared" si="3"/>
        <v>0</v>
      </c>
      <c r="AH95" s="29">
        <f t="shared" si="3"/>
        <v>0</v>
      </c>
      <c r="AI95" s="29">
        <f t="shared" si="3"/>
        <v>0</v>
      </c>
    </row>
    <row r="96" spans="1:35" s="14" customFormat="1" ht="19.350000000000001" customHeight="1">
      <c r="A96" s="36"/>
      <c r="B96" s="1" t="s">
        <v>353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9">
        <f t="shared" si="4"/>
        <v>0</v>
      </c>
      <c r="AE96" s="29">
        <f t="shared" si="4"/>
        <v>0</v>
      </c>
      <c r="AF96" s="29">
        <f t="shared" si="4"/>
        <v>0</v>
      </c>
      <c r="AG96" s="29">
        <f t="shared" si="3"/>
        <v>0</v>
      </c>
      <c r="AH96" s="29">
        <f t="shared" si="3"/>
        <v>0</v>
      </c>
      <c r="AI96" s="29">
        <f t="shared" si="3"/>
        <v>0</v>
      </c>
    </row>
    <row r="97" spans="1:35" ht="19.350000000000001" customHeight="1" thickBot="1">
      <c r="A97" s="15" t="s">
        <v>354</v>
      </c>
      <c r="B97" s="16"/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29">
        <f t="shared" si="4"/>
        <v>0</v>
      </c>
      <c r="AE97" s="29">
        <f t="shared" si="4"/>
        <v>0</v>
      </c>
      <c r="AF97" s="29">
        <f t="shared" si="4"/>
        <v>0</v>
      </c>
      <c r="AG97" s="29">
        <f t="shared" si="3"/>
        <v>0</v>
      </c>
      <c r="AH97" s="29">
        <f t="shared" si="3"/>
        <v>0</v>
      </c>
      <c r="AI97" s="29">
        <f t="shared" si="3"/>
        <v>0</v>
      </c>
    </row>
    <row r="98" spans="1:35" s="14" customFormat="1" ht="19.350000000000001" customHeight="1">
      <c r="A98" s="34" t="s">
        <v>377</v>
      </c>
      <c r="B98" s="2" t="s">
        <v>351</v>
      </c>
      <c r="C98" s="13">
        <v>856639</v>
      </c>
      <c r="D98" s="13">
        <v>4718150</v>
      </c>
      <c r="E98" s="13">
        <v>5574789</v>
      </c>
      <c r="F98" s="13">
        <v>0</v>
      </c>
      <c r="G98" s="13">
        <v>101150</v>
      </c>
      <c r="H98" s="13">
        <v>101150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856639</v>
      </c>
      <c r="V98" s="13">
        <v>4617000</v>
      </c>
      <c r="W98" s="13">
        <v>5473639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29">
        <f t="shared" si="4"/>
        <v>856639</v>
      </c>
      <c r="AE98" s="29">
        <f t="shared" si="4"/>
        <v>4718150</v>
      </c>
      <c r="AF98" s="29">
        <f t="shared" si="4"/>
        <v>5574789</v>
      </c>
      <c r="AG98" s="29">
        <f t="shared" si="3"/>
        <v>0</v>
      </c>
      <c r="AH98" s="29">
        <f t="shared" si="3"/>
        <v>0</v>
      </c>
      <c r="AI98" s="29">
        <f t="shared" si="3"/>
        <v>0</v>
      </c>
    </row>
    <row r="99" spans="1:35" s="14" customFormat="1" ht="19.350000000000001" customHeight="1">
      <c r="A99" s="35" t="s">
        <v>378</v>
      </c>
      <c r="B99" s="1" t="s">
        <v>352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29">
        <f t="shared" si="4"/>
        <v>0</v>
      </c>
      <c r="AE99" s="29">
        <f t="shared" si="4"/>
        <v>0</v>
      </c>
      <c r="AF99" s="29">
        <f t="shared" si="4"/>
        <v>0</v>
      </c>
      <c r="AG99" s="29">
        <f t="shared" si="3"/>
        <v>0</v>
      </c>
      <c r="AH99" s="29">
        <f t="shared" si="3"/>
        <v>0</v>
      </c>
      <c r="AI99" s="29">
        <f t="shared" si="3"/>
        <v>0</v>
      </c>
    </row>
    <row r="100" spans="1:35" s="14" customFormat="1" ht="19.350000000000001" customHeight="1">
      <c r="A100" s="36"/>
      <c r="B100" s="1" t="s">
        <v>353</v>
      </c>
      <c r="C100" s="13">
        <v>122049855</v>
      </c>
      <c r="D100" s="13">
        <v>251802505</v>
      </c>
      <c r="E100" s="13">
        <v>373852360</v>
      </c>
      <c r="F100" s="13">
        <v>77067464</v>
      </c>
      <c r="G100" s="13">
        <v>251802505</v>
      </c>
      <c r="H100" s="13">
        <v>328869969</v>
      </c>
      <c r="I100" s="13">
        <v>6631342</v>
      </c>
      <c r="J100" s="13">
        <v>0</v>
      </c>
      <c r="K100" s="13">
        <v>6631342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38351049</v>
      </c>
      <c r="V100" s="13">
        <v>0</v>
      </c>
      <c r="W100" s="13">
        <v>38351049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29">
        <f t="shared" si="4"/>
        <v>122049855</v>
      </c>
      <c r="AE100" s="29">
        <f t="shared" si="4"/>
        <v>251802505</v>
      </c>
      <c r="AF100" s="29">
        <f t="shared" si="4"/>
        <v>373852360</v>
      </c>
      <c r="AG100" s="29">
        <f t="shared" si="3"/>
        <v>0</v>
      </c>
      <c r="AH100" s="29">
        <f t="shared" si="3"/>
        <v>0</v>
      </c>
      <c r="AI100" s="29">
        <f t="shared" si="3"/>
        <v>0</v>
      </c>
    </row>
    <row r="101" spans="1:35" ht="19.350000000000001" customHeight="1" thickBot="1">
      <c r="A101" s="15" t="s">
        <v>354</v>
      </c>
      <c r="B101" s="16"/>
      <c r="C101" s="17">
        <v>122906494</v>
      </c>
      <c r="D101" s="17">
        <v>256520655</v>
      </c>
      <c r="E101" s="17">
        <v>379427149</v>
      </c>
      <c r="F101" s="17">
        <v>77067464</v>
      </c>
      <c r="G101" s="17">
        <v>251903655</v>
      </c>
      <c r="H101" s="17">
        <v>328971119</v>
      </c>
      <c r="I101" s="17">
        <v>6631342</v>
      </c>
      <c r="J101" s="17">
        <v>0</v>
      </c>
      <c r="K101" s="17">
        <v>6631342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39207688</v>
      </c>
      <c r="V101" s="17">
        <v>4617000</v>
      </c>
      <c r="W101" s="17">
        <v>43824688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29">
        <f t="shared" si="4"/>
        <v>122906494</v>
      </c>
      <c r="AE101" s="29">
        <f t="shared" si="4"/>
        <v>256520655</v>
      </c>
      <c r="AF101" s="29">
        <f t="shared" si="4"/>
        <v>379427149</v>
      </c>
      <c r="AG101" s="29">
        <f t="shared" si="3"/>
        <v>0</v>
      </c>
      <c r="AH101" s="29">
        <f t="shared" si="3"/>
        <v>0</v>
      </c>
      <c r="AI101" s="29">
        <f t="shared" si="3"/>
        <v>0</v>
      </c>
    </row>
    <row r="102" spans="1:35" s="14" customFormat="1" ht="19.350000000000001" customHeight="1">
      <c r="A102" s="34" t="s">
        <v>379</v>
      </c>
      <c r="B102" s="2" t="s">
        <v>351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29">
        <f t="shared" si="4"/>
        <v>0</v>
      </c>
      <c r="AE102" s="29">
        <f t="shared" si="4"/>
        <v>0</v>
      </c>
      <c r="AF102" s="29">
        <f t="shared" si="4"/>
        <v>0</v>
      </c>
      <c r="AG102" s="29">
        <f t="shared" si="3"/>
        <v>0</v>
      </c>
      <c r="AH102" s="29">
        <f t="shared" si="3"/>
        <v>0</v>
      </c>
      <c r="AI102" s="29">
        <f t="shared" si="3"/>
        <v>0</v>
      </c>
    </row>
    <row r="103" spans="1:35" s="14" customFormat="1" ht="19.350000000000001" customHeight="1">
      <c r="A103" s="35"/>
      <c r="B103" s="1" t="s">
        <v>352</v>
      </c>
      <c r="C103" s="13">
        <v>5289487</v>
      </c>
      <c r="D103" s="13">
        <v>0</v>
      </c>
      <c r="E103" s="13">
        <v>5289487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5289487</v>
      </c>
      <c r="V103" s="13">
        <v>0</v>
      </c>
      <c r="W103" s="13">
        <v>5289487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29">
        <f t="shared" si="4"/>
        <v>5289487</v>
      </c>
      <c r="AE103" s="29">
        <f t="shared" si="4"/>
        <v>0</v>
      </c>
      <c r="AF103" s="29">
        <f t="shared" si="4"/>
        <v>5289487</v>
      </c>
      <c r="AG103" s="29">
        <f t="shared" si="3"/>
        <v>0</v>
      </c>
      <c r="AH103" s="29">
        <f t="shared" si="3"/>
        <v>0</v>
      </c>
      <c r="AI103" s="29">
        <f t="shared" si="3"/>
        <v>0</v>
      </c>
    </row>
    <row r="104" spans="1:35" s="14" customFormat="1" ht="19.350000000000001" customHeight="1">
      <c r="A104" s="36"/>
      <c r="B104" s="1" t="s">
        <v>353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29">
        <f t="shared" si="4"/>
        <v>0</v>
      </c>
      <c r="AE104" s="29">
        <f t="shared" si="4"/>
        <v>0</v>
      </c>
      <c r="AF104" s="29">
        <f t="shared" si="4"/>
        <v>0</v>
      </c>
      <c r="AG104" s="29">
        <f t="shared" si="3"/>
        <v>0</v>
      </c>
      <c r="AH104" s="29">
        <f t="shared" si="3"/>
        <v>0</v>
      </c>
      <c r="AI104" s="29">
        <f t="shared" si="3"/>
        <v>0</v>
      </c>
    </row>
    <row r="105" spans="1:35" ht="19.350000000000001" customHeight="1" thickBot="1">
      <c r="A105" s="15" t="s">
        <v>354</v>
      </c>
      <c r="B105" s="16"/>
      <c r="C105" s="17">
        <v>5289487</v>
      </c>
      <c r="D105" s="17">
        <v>0</v>
      </c>
      <c r="E105" s="17">
        <v>5289487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5289487</v>
      </c>
      <c r="V105" s="17">
        <v>0</v>
      </c>
      <c r="W105" s="17">
        <v>5289487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29">
        <f t="shared" si="4"/>
        <v>5289487</v>
      </c>
      <c r="AE105" s="29">
        <f t="shared" si="4"/>
        <v>0</v>
      </c>
      <c r="AF105" s="29">
        <f t="shared" si="4"/>
        <v>5289487</v>
      </c>
      <c r="AG105" s="29">
        <f t="shared" si="3"/>
        <v>0</v>
      </c>
      <c r="AH105" s="29">
        <f t="shared" si="3"/>
        <v>0</v>
      </c>
      <c r="AI105" s="29">
        <f t="shared" si="3"/>
        <v>0</v>
      </c>
    </row>
    <row r="106" spans="1:35" s="14" customFormat="1" ht="19.350000000000001" customHeight="1">
      <c r="A106" s="34" t="s">
        <v>380</v>
      </c>
      <c r="B106" s="2" t="s">
        <v>351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9">
        <f t="shared" si="4"/>
        <v>0</v>
      </c>
      <c r="AE106" s="29">
        <f t="shared" si="4"/>
        <v>0</v>
      </c>
      <c r="AF106" s="29">
        <f t="shared" si="4"/>
        <v>0</v>
      </c>
      <c r="AG106" s="29">
        <f t="shared" si="3"/>
        <v>0</v>
      </c>
      <c r="AH106" s="29">
        <f t="shared" si="3"/>
        <v>0</v>
      </c>
      <c r="AI106" s="29">
        <f t="shared" si="3"/>
        <v>0</v>
      </c>
    </row>
    <row r="107" spans="1:35" s="14" customFormat="1" ht="19.350000000000001" customHeight="1">
      <c r="A107" s="35"/>
      <c r="B107" s="1" t="s">
        <v>352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9">
        <f t="shared" si="4"/>
        <v>0</v>
      </c>
      <c r="AE107" s="29">
        <f t="shared" si="4"/>
        <v>0</v>
      </c>
      <c r="AF107" s="29">
        <f t="shared" si="4"/>
        <v>0</v>
      </c>
      <c r="AG107" s="29">
        <f t="shared" si="3"/>
        <v>0</v>
      </c>
      <c r="AH107" s="29">
        <f t="shared" si="3"/>
        <v>0</v>
      </c>
      <c r="AI107" s="29">
        <f t="shared" si="3"/>
        <v>0</v>
      </c>
    </row>
    <row r="108" spans="1:35" s="14" customFormat="1" ht="19.350000000000001" customHeight="1">
      <c r="A108" s="36"/>
      <c r="B108" s="1" t="s">
        <v>353</v>
      </c>
      <c r="C108" s="13">
        <v>22104536</v>
      </c>
      <c r="D108" s="13">
        <v>4290156</v>
      </c>
      <c r="E108" s="13">
        <v>26394692</v>
      </c>
      <c r="F108" s="13">
        <v>22104536</v>
      </c>
      <c r="G108" s="13">
        <v>4290156</v>
      </c>
      <c r="H108" s="13">
        <v>26394692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29">
        <f t="shared" si="4"/>
        <v>22104536</v>
      </c>
      <c r="AE108" s="29">
        <f t="shared" si="4"/>
        <v>4290156</v>
      </c>
      <c r="AF108" s="29">
        <f t="shared" si="4"/>
        <v>26394692</v>
      </c>
      <c r="AG108" s="29">
        <f t="shared" si="3"/>
        <v>0</v>
      </c>
      <c r="AH108" s="29">
        <f t="shared" si="3"/>
        <v>0</v>
      </c>
      <c r="AI108" s="29">
        <f t="shared" si="3"/>
        <v>0</v>
      </c>
    </row>
    <row r="109" spans="1:35" ht="19.350000000000001" customHeight="1" thickBot="1">
      <c r="A109" s="15" t="s">
        <v>354</v>
      </c>
      <c r="B109" s="16"/>
      <c r="C109" s="17">
        <v>22104536</v>
      </c>
      <c r="D109" s="17">
        <v>4290156</v>
      </c>
      <c r="E109" s="17">
        <v>26394692</v>
      </c>
      <c r="F109" s="17">
        <v>22104536</v>
      </c>
      <c r="G109" s="17">
        <v>4290156</v>
      </c>
      <c r="H109" s="17">
        <v>26394692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29">
        <f t="shared" si="4"/>
        <v>22104536</v>
      </c>
      <c r="AE109" s="29">
        <f t="shared" si="4"/>
        <v>4290156</v>
      </c>
      <c r="AF109" s="29">
        <f t="shared" si="4"/>
        <v>26394692</v>
      </c>
      <c r="AG109" s="29">
        <f t="shared" si="3"/>
        <v>0</v>
      </c>
      <c r="AH109" s="29">
        <f t="shared" si="3"/>
        <v>0</v>
      </c>
      <c r="AI109" s="29">
        <f t="shared" si="3"/>
        <v>0</v>
      </c>
    </row>
    <row r="110" spans="1:35" s="14" customFormat="1" ht="19.350000000000001" customHeight="1">
      <c r="A110" s="53" t="s">
        <v>381</v>
      </c>
      <c r="B110" s="2" t="s">
        <v>351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29">
        <f t="shared" si="4"/>
        <v>0</v>
      </c>
      <c r="AE110" s="29">
        <f t="shared" si="4"/>
        <v>0</v>
      </c>
      <c r="AF110" s="29">
        <f t="shared" si="4"/>
        <v>0</v>
      </c>
      <c r="AG110" s="29">
        <f t="shared" si="3"/>
        <v>0</v>
      </c>
      <c r="AH110" s="29">
        <f t="shared" si="3"/>
        <v>0</v>
      </c>
      <c r="AI110" s="29">
        <f t="shared" si="3"/>
        <v>0</v>
      </c>
    </row>
    <row r="111" spans="1:35" s="14" customFormat="1" ht="19.350000000000001" customHeight="1">
      <c r="A111" s="54"/>
      <c r="B111" s="1" t="s">
        <v>352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9">
        <f t="shared" si="4"/>
        <v>0</v>
      </c>
      <c r="AE111" s="29">
        <f t="shared" si="4"/>
        <v>0</v>
      </c>
      <c r="AF111" s="29">
        <f t="shared" si="4"/>
        <v>0</v>
      </c>
      <c r="AG111" s="29">
        <f t="shared" si="3"/>
        <v>0</v>
      </c>
      <c r="AH111" s="29">
        <f t="shared" si="3"/>
        <v>0</v>
      </c>
      <c r="AI111" s="29">
        <f t="shared" si="3"/>
        <v>0</v>
      </c>
    </row>
    <row r="112" spans="1:35" s="14" customFormat="1" ht="19.350000000000001" customHeight="1">
      <c r="A112" s="55"/>
      <c r="B112" s="1" t="s">
        <v>353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29">
        <f t="shared" si="4"/>
        <v>0</v>
      </c>
      <c r="AE112" s="29">
        <f t="shared" si="4"/>
        <v>0</v>
      </c>
      <c r="AF112" s="29">
        <f t="shared" si="4"/>
        <v>0</v>
      </c>
      <c r="AG112" s="29">
        <f t="shared" si="3"/>
        <v>0</v>
      </c>
      <c r="AH112" s="29">
        <f t="shared" si="3"/>
        <v>0</v>
      </c>
      <c r="AI112" s="29">
        <f t="shared" si="3"/>
        <v>0</v>
      </c>
    </row>
    <row r="113" spans="1:35" ht="19.350000000000001" customHeight="1" thickBot="1">
      <c r="A113" s="15" t="s">
        <v>354</v>
      </c>
      <c r="B113" s="16"/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29">
        <f t="shared" si="4"/>
        <v>0</v>
      </c>
      <c r="AE113" s="29">
        <f t="shared" si="4"/>
        <v>0</v>
      </c>
      <c r="AF113" s="29">
        <f t="shared" si="4"/>
        <v>0</v>
      </c>
      <c r="AG113" s="29">
        <f t="shared" si="3"/>
        <v>0</v>
      </c>
      <c r="AH113" s="29">
        <f t="shared" si="3"/>
        <v>0</v>
      </c>
      <c r="AI113" s="29">
        <f t="shared" si="3"/>
        <v>0</v>
      </c>
    </row>
    <row r="114" spans="1:35" s="14" customFormat="1" ht="19.350000000000001" customHeight="1">
      <c r="A114" s="53" t="s">
        <v>382</v>
      </c>
      <c r="B114" s="2" t="s">
        <v>351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29">
        <f t="shared" si="4"/>
        <v>0</v>
      </c>
      <c r="AE114" s="29">
        <f t="shared" si="4"/>
        <v>0</v>
      </c>
      <c r="AF114" s="29">
        <f t="shared" si="4"/>
        <v>0</v>
      </c>
      <c r="AG114" s="29">
        <f t="shared" si="3"/>
        <v>0</v>
      </c>
      <c r="AH114" s="29">
        <f t="shared" si="3"/>
        <v>0</v>
      </c>
      <c r="AI114" s="29">
        <f t="shared" si="3"/>
        <v>0</v>
      </c>
    </row>
    <row r="115" spans="1:35" s="14" customFormat="1" ht="19.350000000000001" customHeight="1">
      <c r="A115" s="54"/>
      <c r="B115" s="1" t="s">
        <v>352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29">
        <f t="shared" si="4"/>
        <v>0</v>
      </c>
      <c r="AE115" s="29">
        <f t="shared" si="4"/>
        <v>0</v>
      </c>
      <c r="AF115" s="29">
        <f t="shared" si="4"/>
        <v>0</v>
      </c>
      <c r="AG115" s="29">
        <f t="shared" si="3"/>
        <v>0</v>
      </c>
      <c r="AH115" s="29">
        <f t="shared" si="3"/>
        <v>0</v>
      </c>
      <c r="AI115" s="29">
        <f t="shared" si="3"/>
        <v>0</v>
      </c>
    </row>
    <row r="116" spans="1:35" s="14" customFormat="1" ht="19.350000000000001" customHeight="1">
      <c r="A116" s="55"/>
      <c r="B116" s="1" t="s">
        <v>353</v>
      </c>
      <c r="C116" s="13">
        <v>5300641</v>
      </c>
      <c r="D116" s="13">
        <v>55389600</v>
      </c>
      <c r="E116" s="13">
        <v>60690241</v>
      </c>
      <c r="F116" s="13">
        <v>5300641</v>
      </c>
      <c r="G116" s="13">
        <v>33392253</v>
      </c>
      <c r="H116" s="13">
        <v>38692894</v>
      </c>
      <c r="I116" s="13">
        <v>0</v>
      </c>
      <c r="J116" s="13">
        <v>21997347</v>
      </c>
      <c r="K116" s="13">
        <v>21997347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29">
        <f t="shared" si="4"/>
        <v>5300641</v>
      </c>
      <c r="AE116" s="29">
        <f t="shared" si="4"/>
        <v>55389600</v>
      </c>
      <c r="AF116" s="29">
        <f t="shared" si="4"/>
        <v>60690241</v>
      </c>
      <c r="AG116" s="29">
        <f t="shared" si="3"/>
        <v>0</v>
      </c>
      <c r="AH116" s="29">
        <f t="shared" si="3"/>
        <v>0</v>
      </c>
      <c r="AI116" s="29">
        <f t="shared" si="3"/>
        <v>0</v>
      </c>
    </row>
    <row r="117" spans="1:35" ht="19.350000000000001" customHeight="1" thickBot="1">
      <c r="A117" s="15" t="s">
        <v>354</v>
      </c>
      <c r="B117" s="16"/>
      <c r="C117" s="17">
        <v>5300641</v>
      </c>
      <c r="D117" s="17">
        <v>55389600</v>
      </c>
      <c r="E117" s="17">
        <v>60690241</v>
      </c>
      <c r="F117" s="17">
        <v>5300641</v>
      </c>
      <c r="G117" s="17">
        <v>33392253</v>
      </c>
      <c r="H117" s="17">
        <v>38692894</v>
      </c>
      <c r="I117" s="17">
        <v>0</v>
      </c>
      <c r="J117" s="17">
        <v>21997347</v>
      </c>
      <c r="K117" s="17">
        <v>21997347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29">
        <f t="shared" si="4"/>
        <v>5300641</v>
      </c>
      <c r="AE117" s="29">
        <f t="shared" si="4"/>
        <v>55389600</v>
      </c>
      <c r="AF117" s="29">
        <f t="shared" si="4"/>
        <v>60690241</v>
      </c>
      <c r="AG117" s="29">
        <f t="shared" si="3"/>
        <v>0</v>
      </c>
      <c r="AH117" s="29">
        <f t="shared" si="3"/>
        <v>0</v>
      </c>
      <c r="AI117" s="29">
        <f t="shared" si="3"/>
        <v>0</v>
      </c>
    </row>
    <row r="118" spans="1:35" s="14" customFormat="1" ht="19.350000000000001" customHeight="1">
      <c r="A118" s="34" t="s">
        <v>383</v>
      </c>
      <c r="B118" s="2" t="s">
        <v>351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29">
        <f t="shared" si="4"/>
        <v>0</v>
      </c>
      <c r="AE118" s="29">
        <f t="shared" si="4"/>
        <v>0</v>
      </c>
      <c r="AF118" s="29">
        <f t="shared" si="4"/>
        <v>0</v>
      </c>
      <c r="AG118" s="29">
        <f t="shared" si="3"/>
        <v>0</v>
      </c>
      <c r="AH118" s="29">
        <f t="shared" si="3"/>
        <v>0</v>
      </c>
      <c r="AI118" s="29">
        <f t="shared" si="3"/>
        <v>0</v>
      </c>
    </row>
    <row r="119" spans="1:35" s="14" customFormat="1" ht="19.350000000000001" customHeight="1">
      <c r="A119" s="35"/>
      <c r="B119" s="1" t="s">
        <v>352</v>
      </c>
      <c r="C119" s="13">
        <v>11287500</v>
      </c>
      <c r="D119" s="13">
        <v>0</v>
      </c>
      <c r="E119" s="13">
        <v>11287500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11287500</v>
      </c>
      <c r="V119" s="13">
        <v>0</v>
      </c>
      <c r="W119" s="13">
        <v>11287500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29">
        <f t="shared" si="4"/>
        <v>11287500</v>
      </c>
      <c r="AE119" s="29">
        <f t="shared" si="4"/>
        <v>0</v>
      </c>
      <c r="AF119" s="29">
        <f t="shared" si="4"/>
        <v>11287500</v>
      </c>
      <c r="AG119" s="29">
        <f t="shared" si="3"/>
        <v>0</v>
      </c>
      <c r="AH119" s="29">
        <f t="shared" si="3"/>
        <v>0</v>
      </c>
      <c r="AI119" s="29">
        <f t="shared" si="3"/>
        <v>0</v>
      </c>
    </row>
    <row r="120" spans="1:35" s="14" customFormat="1" ht="19.350000000000001" customHeight="1">
      <c r="A120" s="36"/>
      <c r="B120" s="1" t="s">
        <v>353</v>
      </c>
      <c r="C120" s="13">
        <v>1246719</v>
      </c>
      <c r="D120" s="13">
        <v>711350</v>
      </c>
      <c r="E120" s="13">
        <v>1958069</v>
      </c>
      <c r="F120" s="13">
        <v>1246719</v>
      </c>
      <c r="G120" s="13">
        <v>711350</v>
      </c>
      <c r="H120" s="13">
        <v>1958069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29">
        <f t="shared" si="4"/>
        <v>1246719</v>
      </c>
      <c r="AE120" s="29">
        <f t="shared" si="4"/>
        <v>711350</v>
      </c>
      <c r="AF120" s="29">
        <f t="shared" si="4"/>
        <v>1958069</v>
      </c>
      <c r="AG120" s="29">
        <f t="shared" si="3"/>
        <v>0</v>
      </c>
      <c r="AH120" s="29">
        <f t="shared" si="3"/>
        <v>0</v>
      </c>
      <c r="AI120" s="29">
        <f t="shared" si="3"/>
        <v>0</v>
      </c>
    </row>
    <row r="121" spans="1:35" ht="19.350000000000001" customHeight="1" thickBot="1">
      <c r="A121" s="15" t="s">
        <v>354</v>
      </c>
      <c r="B121" s="16"/>
      <c r="C121" s="17">
        <v>12534219</v>
      </c>
      <c r="D121" s="17">
        <v>711350</v>
      </c>
      <c r="E121" s="17">
        <v>13245569</v>
      </c>
      <c r="F121" s="17">
        <v>1246719</v>
      </c>
      <c r="G121" s="17">
        <v>711350</v>
      </c>
      <c r="H121" s="17">
        <v>1958069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11287500</v>
      </c>
      <c r="V121" s="17">
        <v>0</v>
      </c>
      <c r="W121" s="17">
        <v>11287500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29">
        <f t="shared" si="4"/>
        <v>12534219</v>
      </c>
      <c r="AE121" s="29">
        <f t="shared" si="4"/>
        <v>711350</v>
      </c>
      <c r="AF121" s="29">
        <f t="shared" si="4"/>
        <v>13245569</v>
      </c>
      <c r="AG121" s="29">
        <f t="shared" si="3"/>
        <v>0</v>
      </c>
      <c r="AH121" s="29">
        <f t="shared" si="3"/>
        <v>0</v>
      </c>
      <c r="AI121" s="29">
        <f t="shared" si="3"/>
        <v>0</v>
      </c>
    </row>
    <row r="122" spans="1:35" s="14" customFormat="1" ht="19.350000000000001" customHeight="1" thickBot="1">
      <c r="A122" s="19" t="s">
        <v>384</v>
      </c>
      <c r="B122" s="20"/>
      <c r="C122" s="21">
        <v>72475214257</v>
      </c>
      <c r="D122" s="21">
        <v>67410241896</v>
      </c>
      <c r="E122" s="21">
        <v>139885456153</v>
      </c>
      <c r="F122" s="21">
        <v>46213628714</v>
      </c>
      <c r="G122" s="21">
        <v>38494420408</v>
      </c>
      <c r="H122" s="21">
        <v>84708049122</v>
      </c>
      <c r="I122" s="21">
        <v>17194948974</v>
      </c>
      <c r="J122" s="21">
        <v>25364212676</v>
      </c>
      <c r="K122" s="21">
        <v>42559161650</v>
      </c>
      <c r="L122" s="21">
        <v>18145046</v>
      </c>
      <c r="M122" s="21">
        <v>17574708</v>
      </c>
      <c r="N122" s="21">
        <v>35719754</v>
      </c>
      <c r="O122" s="21">
        <v>346722619</v>
      </c>
      <c r="P122" s="21">
        <v>254272403</v>
      </c>
      <c r="Q122" s="21">
        <v>600995022</v>
      </c>
      <c r="R122" s="21">
        <v>31764203</v>
      </c>
      <c r="S122" s="21">
        <v>20584321</v>
      </c>
      <c r="T122" s="21">
        <v>52348524</v>
      </c>
      <c r="U122" s="21">
        <v>7034220681</v>
      </c>
      <c r="V122" s="21">
        <v>992541802</v>
      </c>
      <c r="W122" s="21">
        <v>8026762483</v>
      </c>
      <c r="X122" s="21">
        <v>730754729</v>
      </c>
      <c r="Y122" s="21">
        <v>297346350</v>
      </c>
      <c r="Z122" s="21">
        <v>1028101079</v>
      </c>
      <c r="AA122" s="21">
        <v>905029290</v>
      </c>
      <c r="AB122" s="21">
        <v>1969289228</v>
      </c>
      <c r="AC122" s="21">
        <v>2874318518</v>
      </c>
      <c r="AD122" s="29">
        <f t="shared" si="4"/>
        <v>72475214256</v>
      </c>
      <c r="AE122" s="29">
        <f t="shared" si="4"/>
        <v>67410241896</v>
      </c>
      <c r="AF122" s="29">
        <f t="shared" si="4"/>
        <v>139885456152</v>
      </c>
      <c r="AG122" s="29">
        <f t="shared" si="3"/>
        <v>1</v>
      </c>
      <c r="AH122" s="29">
        <f t="shared" si="3"/>
        <v>0</v>
      </c>
      <c r="AI122" s="29">
        <f t="shared" si="3"/>
        <v>1</v>
      </c>
    </row>
    <row r="123" spans="1:35" s="14" customFormat="1" ht="19.350000000000001" customHeight="1">
      <c r="A123" s="48" t="s">
        <v>354</v>
      </c>
      <c r="B123" s="22" t="s">
        <v>351</v>
      </c>
      <c r="C123" s="23">
        <v>9201774083</v>
      </c>
      <c r="D123" s="23">
        <v>9260704833</v>
      </c>
      <c r="E123" s="23">
        <v>18462478916</v>
      </c>
      <c r="F123" s="23">
        <v>7597169936</v>
      </c>
      <c r="G123" s="23">
        <v>6885098531</v>
      </c>
      <c r="H123" s="23">
        <v>14482268467</v>
      </c>
      <c r="I123" s="23">
        <v>696475047</v>
      </c>
      <c r="J123" s="23">
        <v>981325821</v>
      </c>
      <c r="K123" s="23">
        <v>1677800867</v>
      </c>
      <c r="L123" s="23">
        <v>17640321</v>
      </c>
      <c r="M123" s="23">
        <v>17486574</v>
      </c>
      <c r="N123" s="23">
        <v>35126895</v>
      </c>
      <c r="O123" s="23">
        <v>194852476</v>
      </c>
      <c r="P123" s="23">
        <v>120349761</v>
      </c>
      <c r="Q123" s="23">
        <v>315202238</v>
      </c>
      <c r="R123" s="23">
        <v>431746</v>
      </c>
      <c r="S123" s="23">
        <v>10106</v>
      </c>
      <c r="T123" s="23">
        <v>441852</v>
      </c>
      <c r="U123" s="23">
        <v>499423704</v>
      </c>
      <c r="V123" s="23">
        <v>43636650</v>
      </c>
      <c r="W123" s="23">
        <v>543060354</v>
      </c>
      <c r="X123" s="23">
        <v>0</v>
      </c>
      <c r="Y123" s="23">
        <v>967039</v>
      </c>
      <c r="Z123" s="23">
        <v>967039</v>
      </c>
      <c r="AA123" s="23">
        <v>195780852</v>
      </c>
      <c r="AB123" s="23">
        <v>1211830351</v>
      </c>
      <c r="AC123" s="23">
        <v>1407611203</v>
      </c>
      <c r="AD123" s="29">
        <f t="shared" si="4"/>
        <v>9201774082</v>
      </c>
      <c r="AE123" s="29">
        <f t="shared" si="4"/>
        <v>9260704833</v>
      </c>
      <c r="AF123" s="29">
        <f t="shared" si="4"/>
        <v>18462478915</v>
      </c>
      <c r="AG123" s="29">
        <f t="shared" si="3"/>
        <v>1</v>
      </c>
      <c r="AH123" s="29">
        <f t="shared" si="3"/>
        <v>0</v>
      </c>
      <c r="AI123" s="29">
        <f t="shared" si="3"/>
        <v>1</v>
      </c>
    </row>
    <row r="124" spans="1:35" s="14" customFormat="1" ht="19.350000000000001" customHeight="1">
      <c r="A124" s="49"/>
      <c r="B124" s="24" t="s">
        <v>352</v>
      </c>
      <c r="C124" s="23">
        <v>11605049789</v>
      </c>
      <c r="D124" s="23">
        <v>10131211895</v>
      </c>
      <c r="E124" s="23">
        <v>21736261684</v>
      </c>
      <c r="F124" s="23">
        <v>4209639922</v>
      </c>
      <c r="G124" s="23">
        <v>3784756206</v>
      </c>
      <c r="H124" s="23">
        <v>7994396128</v>
      </c>
      <c r="I124" s="23">
        <v>5009017188</v>
      </c>
      <c r="J124" s="23">
        <v>4947259470</v>
      </c>
      <c r="K124" s="23">
        <v>9956276658</v>
      </c>
      <c r="L124" s="23">
        <v>0</v>
      </c>
      <c r="M124" s="23">
        <v>0</v>
      </c>
      <c r="N124" s="23">
        <v>0</v>
      </c>
      <c r="O124" s="23">
        <v>42347333</v>
      </c>
      <c r="P124" s="23">
        <v>55702669</v>
      </c>
      <c r="Q124" s="23">
        <v>98050002</v>
      </c>
      <c r="R124" s="23">
        <v>1403989</v>
      </c>
      <c r="S124" s="23">
        <v>0</v>
      </c>
      <c r="T124" s="23">
        <v>1403989</v>
      </c>
      <c r="U124" s="23">
        <v>902638190</v>
      </c>
      <c r="V124" s="23">
        <v>289655363</v>
      </c>
      <c r="W124" s="23">
        <v>1192293552</v>
      </c>
      <c r="X124" s="23">
        <v>730754729</v>
      </c>
      <c r="Y124" s="23">
        <v>296379311</v>
      </c>
      <c r="Z124" s="23">
        <v>1027134040</v>
      </c>
      <c r="AA124" s="23">
        <v>709248438</v>
      </c>
      <c r="AB124" s="23">
        <v>757458877</v>
      </c>
      <c r="AC124" s="23">
        <v>1466707315</v>
      </c>
      <c r="AD124" s="29">
        <f t="shared" si="4"/>
        <v>11605049789</v>
      </c>
      <c r="AE124" s="29">
        <f t="shared" si="4"/>
        <v>10131211896</v>
      </c>
      <c r="AF124" s="29">
        <f t="shared" si="4"/>
        <v>21736261684</v>
      </c>
      <c r="AG124" s="29">
        <f t="shared" si="3"/>
        <v>0</v>
      </c>
      <c r="AH124" s="29">
        <f t="shared" si="3"/>
        <v>-1</v>
      </c>
      <c r="AI124" s="29">
        <f t="shared" si="3"/>
        <v>0</v>
      </c>
    </row>
    <row r="125" spans="1:35" s="14" customFormat="1" ht="19.350000000000001" customHeight="1" thickBot="1">
      <c r="A125" s="50"/>
      <c r="B125" s="25" t="s">
        <v>353</v>
      </c>
      <c r="C125" s="23">
        <v>51668390385</v>
      </c>
      <c r="D125" s="23">
        <v>48018325168</v>
      </c>
      <c r="E125" s="23">
        <v>99686715553</v>
      </c>
      <c r="F125" s="23">
        <v>34406818856</v>
      </c>
      <c r="G125" s="23">
        <v>27824565672</v>
      </c>
      <c r="H125" s="23">
        <v>62231384527</v>
      </c>
      <c r="I125" s="23">
        <v>11489456739</v>
      </c>
      <c r="J125" s="23">
        <v>19435627386</v>
      </c>
      <c r="K125" s="23">
        <v>30925084124</v>
      </c>
      <c r="L125" s="23">
        <v>504725</v>
      </c>
      <c r="M125" s="23">
        <v>88134</v>
      </c>
      <c r="N125" s="23">
        <v>592859</v>
      </c>
      <c r="O125" s="23">
        <v>109522810</v>
      </c>
      <c r="P125" s="23">
        <v>78219972</v>
      </c>
      <c r="Q125" s="23">
        <v>187742782</v>
      </c>
      <c r="R125" s="23">
        <v>29928468</v>
      </c>
      <c r="S125" s="23">
        <v>20574215</v>
      </c>
      <c r="T125" s="23">
        <v>50502683</v>
      </c>
      <c r="U125" s="23">
        <v>5632158788</v>
      </c>
      <c r="V125" s="23">
        <v>659249789</v>
      </c>
      <c r="W125" s="23">
        <v>6291408577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9">
        <f t="shared" si="4"/>
        <v>51668390386</v>
      </c>
      <c r="AE125" s="29">
        <f t="shared" si="4"/>
        <v>48018325168</v>
      </c>
      <c r="AF125" s="29">
        <f t="shared" si="4"/>
        <v>99686715552</v>
      </c>
      <c r="AG125" s="29">
        <f t="shared" si="3"/>
        <v>-1</v>
      </c>
      <c r="AH125" s="29">
        <f t="shared" si="3"/>
        <v>0</v>
      </c>
      <c r="AI125" s="29">
        <f t="shared" si="3"/>
        <v>1</v>
      </c>
    </row>
    <row r="126" spans="1:35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35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35" s="14" customFormat="1" ht="18" customHeight="1">
      <c r="A128" s="51" t="s">
        <v>385</v>
      </c>
      <c r="B128" s="27" t="s">
        <v>351</v>
      </c>
      <c r="C128" s="13">
        <v>1128602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386</v>
      </c>
      <c r="C129" s="13">
        <v>4599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353</v>
      </c>
      <c r="C130" s="13">
        <v>3151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387</v>
      </c>
      <c r="C131" s="13">
        <v>1136352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29"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2:29"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2:29"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2:29"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2:29"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2:29"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2:29"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2:29"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2:29"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2:29">
      <c r="B153" s="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2:29">
      <c r="B154" s="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2:29">
      <c r="B155" s="4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2:29">
      <c r="B156" s="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2:29">
      <c r="B157" s="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2:29">
      <c r="B158" s="4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2:29"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2:29"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4:29"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4:29"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</sheetData>
  <mergeCells count="46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8:A131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3:A125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49"/>
  <sheetViews>
    <sheetView tabSelected="1" topLeftCell="A4" zoomScale="50" zoomScaleNormal="50" workbookViewId="0">
      <pane xSplit="2" ySplit="2" topLeftCell="J114" activePane="bottomRight" state="frozen"/>
      <selection activeCell="A4" sqref="A4"/>
      <selection pane="topRight" activeCell="C4" sqref="C4"/>
      <selection pane="bottomLeft" activeCell="A6" sqref="A6"/>
      <selection pane="bottomRight" activeCell="B132" sqref="B132:X145"/>
    </sheetView>
  </sheetViews>
  <sheetFormatPr defaultColWidth="14.88671875" defaultRowHeight="16.2"/>
  <cols>
    <col min="1" max="1" width="14.88671875" style="8"/>
    <col min="2" max="2" width="17.44140625" style="3" customWidth="1"/>
    <col min="3" max="3" width="17.33203125" style="4" customWidth="1"/>
    <col min="4" max="4" width="17.88671875" style="4" customWidth="1"/>
    <col min="5" max="5" width="20.44140625" style="4" customWidth="1"/>
    <col min="6" max="6" width="17.88671875" style="4" customWidth="1"/>
    <col min="7" max="7" width="17.44140625" style="4" customWidth="1"/>
    <col min="8" max="8" width="18" style="4" customWidth="1"/>
    <col min="9" max="9" width="19" style="4" customWidth="1"/>
    <col min="10" max="10" width="18.6640625" style="4" customWidth="1"/>
    <col min="11" max="11" width="18" style="4" customWidth="1"/>
    <col min="12" max="12" width="14.88671875" style="4"/>
    <col min="13" max="13" width="22.77734375" style="4" bestFit="1" customWidth="1"/>
    <col min="14" max="14" width="14.88671875" style="4"/>
    <col min="15" max="15" width="22.77734375" style="4" bestFit="1" customWidth="1"/>
    <col min="16" max="16" width="14.88671875" style="4"/>
    <col min="17" max="17" width="19.6640625" style="4" bestFit="1" customWidth="1"/>
    <col min="18" max="18" width="14.88671875" style="4"/>
    <col min="19" max="19" width="25.88671875" style="4" bestFit="1" customWidth="1"/>
    <col min="20" max="20" width="14.88671875" style="4"/>
    <col min="21" max="21" width="20.77734375" style="4" customWidth="1"/>
    <col min="22" max="23" width="16.33203125" style="4" customWidth="1"/>
    <col min="24" max="26" width="14.88671875" style="4"/>
    <col min="27" max="27" width="17.33203125" style="4" customWidth="1"/>
    <col min="28" max="28" width="18.44140625" style="4" customWidth="1"/>
    <col min="29" max="29" width="18" style="4" customWidth="1"/>
    <col min="30" max="16384" width="14.88671875" style="12"/>
  </cols>
  <sheetData>
    <row r="1" spans="1:29" ht="37.35" customHeight="1">
      <c r="A1" s="33" t="s">
        <v>286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6.1" customHeight="1">
      <c r="A2" s="37" t="s">
        <v>287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0.399999999999999" customHeight="1">
      <c r="A3" s="46" t="s">
        <v>0</v>
      </c>
      <c r="B3" s="46" t="s">
        <v>288</v>
      </c>
      <c r="C3" s="44" t="s">
        <v>285</v>
      </c>
      <c r="D3" s="45"/>
      <c r="E3" s="45"/>
      <c r="F3" s="43" t="s">
        <v>289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2" t="s">
        <v>290</v>
      </c>
      <c r="V3" s="42"/>
      <c r="W3" s="42"/>
      <c r="X3" s="42"/>
      <c r="Y3" s="42"/>
      <c r="Z3" s="42"/>
      <c r="AA3" s="39" t="s">
        <v>291</v>
      </c>
      <c r="AB3" s="40"/>
      <c r="AC3" s="40"/>
    </row>
    <row r="4" spans="1:29" ht="19.95" customHeight="1">
      <c r="A4" s="47"/>
      <c r="B4" s="47"/>
      <c r="C4" s="45"/>
      <c r="D4" s="45"/>
      <c r="E4" s="45"/>
      <c r="F4" s="41" t="s">
        <v>292</v>
      </c>
      <c r="G4" s="41"/>
      <c r="H4" s="41"/>
      <c r="I4" s="39" t="s">
        <v>293</v>
      </c>
      <c r="J4" s="39"/>
      <c r="K4" s="39"/>
      <c r="L4" s="41" t="s">
        <v>294</v>
      </c>
      <c r="M4" s="41"/>
      <c r="N4" s="41"/>
      <c r="O4" s="39" t="s">
        <v>295</v>
      </c>
      <c r="P4" s="39"/>
      <c r="Q4" s="39"/>
      <c r="R4" s="41" t="s">
        <v>296</v>
      </c>
      <c r="S4" s="41"/>
      <c r="T4" s="41"/>
      <c r="U4" s="39" t="s">
        <v>297</v>
      </c>
      <c r="V4" s="39"/>
      <c r="W4" s="39"/>
      <c r="X4" s="38" t="s">
        <v>298</v>
      </c>
      <c r="Y4" s="38"/>
      <c r="Z4" s="38"/>
      <c r="AA4" s="40"/>
      <c r="AB4" s="40"/>
      <c r="AC4" s="40"/>
    </row>
    <row r="5" spans="1:29" ht="19.95" customHeight="1">
      <c r="A5" s="47"/>
      <c r="B5" s="47"/>
      <c r="C5" s="10" t="s">
        <v>299</v>
      </c>
      <c r="D5" s="11" t="s">
        <v>300</v>
      </c>
      <c r="E5" s="9" t="s">
        <v>301</v>
      </c>
      <c r="F5" s="10" t="s">
        <v>299</v>
      </c>
      <c r="G5" s="11" t="s">
        <v>300</v>
      </c>
      <c r="H5" s="9" t="s">
        <v>301</v>
      </c>
      <c r="I5" s="10" t="s">
        <v>299</v>
      </c>
      <c r="J5" s="11" t="s">
        <v>300</v>
      </c>
      <c r="K5" s="9" t="s">
        <v>301</v>
      </c>
      <c r="L5" s="10" t="s">
        <v>299</v>
      </c>
      <c r="M5" s="11" t="s">
        <v>300</v>
      </c>
      <c r="N5" s="9" t="s">
        <v>301</v>
      </c>
      <c r="O5" s="10" t="s">
        <v>299</v>
      </c>
      <c r="P5" s="11" t="s">
        <v>300</v>
      </c>
      <c r="Q5" s="9" t="s">
        <v>301</v>
      </c>
      <c r="R5" s="10" t="s">
        <v>299</v>
      </c>
      <c r="S5" s="11" t="s">
        <v>300</v>
      </c>
      <c r="T5" s="9" t="s">
        <v>301</v>
      </c>
      <c r="U5" s="10" t="s">
        <v>299</v>
      </c>
      <c r="V5" s="11" t="s">
        <v>300</v>
      </c>
      <c r="W5" s="9" t="s">
        <v>301</v>
      </c>
      <c r="X5" s="10" t="s">
        <v>299</v>
      </c>
      <c r="Y5" s="11" t="s">
        <v>300</v>
      </c>
      <c r="Z5" s="9" t="s">
        <v>301</v>
      </c>
      <c r="AA5" s="10" t="s">
        <v>299</v>
      </c>
      <c r="AB5" s="11" t="s">
        <v>300</v>
      </c>
      <c r="AC5" s="9" t="s">
        <v>301</v>
      </c>
    </row>
    <row r="6" spans="1:29" s="14" customFormat="1" ht="19.350000000000001" customHeight="1">
      <c r="A6" s="34" t="s">
        <v>302</v>
      </c>
      <c r="B6" s="2" t="s">
        <v>303</v>
      </c>
      <c r="C6" s="13">
        <f>F6+I6+L6+O6+R6+U6+X6+AA6</f>
        <v>63917632112</v>
      </c>
      <c r="D6" s="13">
        <f>G6+J6+M6+P6+S6+V6+Y6+AB6</f>
        <v>59236594593</v>
      </c>
      <c r="E6" s="13">
        <f>C6+D6</f>
        <v>123154226705</v>
      </c>
      <c r="F6" s="13">
        <f>'105年1月'!F6+'105年2月'!F6+'105年3月'!F6+'105年4月'!F6+'105年5月'!F6+'105年6月'!F6+'105年7月'!F6+'105年8月'!F6+'105年9月'!F6+'105年10月'!F6+'105年11月'!F6+'105年12月'!F6+5</f>
        <v>48890033621</v>
      </c>
      <c r="G6" s="13">
        <f>'105年1月'!G6+'105年2月'!G6+'105年3月'!G6+'105年4月'!G6+'105年5月'!G6+'105年6月'!G6+'105年7月'!G6+'105年8月'!G6+'105年9月'!G6+'105年10月'!G6+'105年11月'!G6+'105年12月'!G6</f>
        <v>43299637825</v>
      </c>
      <c r="H6" s="13">
        <f>F6+G6</f>
        <v>92189671446</v>
      </c>
      <c r="I6" s="13">
        <f>'105年1月'!I6+'105年2月'!I6+'105年3月'!I6+'105年4月'!I6+'105年5月'!I6+'105年6月'!I6+'105年7月'!I6+'105年8月'!I6+'105年9月'!I6+'105年10月'!I6+'105年11月'!I6+'105年12月'!I6</f>
        <v>12346987136</v>
      </c>
      <c r="J6" s="13">
        <f>'105年1月'!J6+'105年2月'!J6+'105年3月'!J6+'105年4月'!J6+'105年5月'!J6+'105年6月'!J6+'105年7月'!J6+'105年8月'!J6+'105年9月'!J6+'105年10月'!J6+'105年11月'!J6+'105年12月'!J6</f>
        <v>12533934499</v>
      </c>
      <c r="K6" s="13">
        <f>I6+J6</f>
        <v>24880921635</v>
      </c>
      <c r="L6" s="13">
        <f>'105年1月'!L6+'105年2月'!L6+'105年3月'!L6+'105年4月'!L6+'105年5月'!L6+'105年6月'!L6+'105年7月'!L6+'105年8月'!L6+'105年9月'!L6+'105年10月'!L6+'105年11月'!L6+'105年12月'!L6</f>
        <v>0</v>
      </c>
      <c r="M6" s="13">
        <f>'105年1月'!M6+'105年2月'!M6+'105年3月'!M6+'105年4月'!M6+'105年5月'!M6+'105年6月'!M6+'105年7月'!M6+'105年8月'!M6+'105年9月'!M6+'105年10月'!M6+'105年11月'!M6+'105年12月'!M6</f>
        <v>1095624</v>
      </c>
      <c r="N6" s="13">
        <f>L6+M6</f>
        <v>1095624</v>
      </c>
      <c r="O6" s="13">
        <f>'105年1月'!O6+'105年2月'!O6+'105年3月'!O6+'105年4月'!O6+'105年5月'!O6+'105年6月'!O6+'105年7月'!O6+'105年8月'!O6+'105年9月'!O6+'105年10月'!O6+'105年11月'!O6+'105年12月'!O6</f>
        <v>2292278583</v>
      </c>
      <c r="P6" s="13">
        <f>'105年1月'!P6+'105年2月'!P6+'105年3月'!P6+'105年4月'!P6+'105年5月'!P6+'105年6月'!P6+'105年7月'!P6+'105年8月'!P6+'105年9月'!P6+'105年10月'!P6+'105年11月'!P6+'105年12月'!P6</f>
        <v>2418297740</v>
      </c>
      <c r="Q6" s="13">
        <f>O6+P6</f>
        <v>4710576323</v>
      </c>
      <c r="R6" s="13">
        <f>'105年1月'!R6+'105年2月'!R6+'105年3月'!R6+'105年4月'!R6+'105年5月'!R6+'105年6月'!R6+'105年7月'!R6+'105年8月'!R6+'105年9月'!R6+'105年10月'!R6+'105年11月'!R6+'105年12月'!R6</f>
        <v>0</v>
      </c>
      <c r="S6" s="13">
        <f>'105年1月'!S6+'105年2月'!S6+'105年3月'!S6+'105年4月'!S6+'105年5月'!S6+'105年6月'!S6+'105年7月'!S6+'105年8月'!S6+'105年9月'!S6+'105年10月'!S6+'105年11月'!S6+'105年12月'!S6</f>
        <v>0</v>
      </c>
      <c r="T6" s="13">
        <f>R6+S6</f>
        <v>0</v>
      </c>
      <c r="U6" s="13">
        <f>'105年1月'!U6+'105年2月'!U6+'105年3月'!U6+'105年4月'!U6+'105年5月'!U6+'105年6月'!U6+'105年7月'!U6+'105年8月'!U6+'105年9月'!U6+'105年10月'!U6+'105年11月'!U6+'105年12月'!U6</f>
        <v>298545427</v>
      </c>
      <c r="V6" s="13">
        <f>'105年1月'!V6+'105年2月'!V6+'105年3月'!V6+'105年4月'!V6+'105年5月'!V6+'105年6月'!V6+'105年7月'!V6+'105年8月'!V6+'105年9月'!V6+'105年10月'!V6+'105年11月'!V6+'105年12月'!V6</f>
        <v>810937246</v>
      </c>
      <c r="W6" s="13">
        <f>U6+V6</f>
        <v>1109482673</v>
      </c>
      <c r="X6" s="13">
        <f>'105年1月'!X6+'105年2月'!X6+'105年3月'!X6+'105年4月'!X6+'105年5月'!X6+'105年6月'!X6+'105年7月'!X6+'105年8月'!X6+'105年9月'!X6+'105年10月'!X6+'105年11月'!X6+'105年12月'!X6</f>
        <v>89479250</v>
      </c>
      <c r="Y6" s="13">
        <f>'105年1月'!Y6+'105年2月'!Y6+'105年3月'!Y6+'105年4月'!Y6+'105年5月'!Y6+'105年6月'!Y6+'105年7月'!Y6+'105年8月'!Y6+'105年9月'!Y6+'105年10月'!Y6+'105年11月'!Y6+'105年12月'!Y6</f>
        <v>160774452</v>
      </c>
      <c r="Z6" s="13">
        <f>X6+Y6</f>
        <v>250253702</v>
      </c>
      <c r="AA6" s="13">
        <f>'105年1月'!AA6+'105年2月'!AA6+'105年3月'!AA6+'105年4月'!AA6+'105年5月'!AA6+'105年6月'!AA6+'105年7月'!AA6+'105年8月'!AA6+'105年9月'!AA6+'105年10月'!AA6+'105年11月'!AA6+'105年12月'!AA6</f>
        <v>308095</v>
      </c>
      <c r="AB6" s="13">
        <f>'105年1月'!AB6+'105年2月'!AB6+'105年3月'!AB6+'105年4月'!AB6+'105年5月'!AB6+'105年6月'!AB6+'105年7月'!AB6+'105年8月'!AB6+'105年9月'!AB6+'105年10月'!AB6+'105年11月'!AB6+'105年12月'!AB6</f>
        <v>11917207</v>
      </c>
      <c r="AC6" s="13">
        <f>AA6+AB6</f>
        <v>12225302</v>
      </c>
    </row>
    <row r="7" spans="1:29" s="14" customFormat="1" ht="19.350000000000001" customHeight="1">
      <c r="A7" s="35"/>
      <c r="B7" s="1" t="s">
        <v>304</v>
      </c>
      <c r="C7" s="13">
        <f t="shared" ref="C7:C8" si="0">F7+I7+L7+O7+R7+U7+X7+AA7</f>
        <v>97001712926</v>
      </c>
      <c r="D7" s="13">
        <f t="shared" ref="D7:D8" si="1">G7+J7+M7+P7+S7+V7+Y7+AB7</f>
        <v>89185467504</v>
      </c>
      <c r="E7" s="13">
        <f t="shared" ref="E7:E8" si="2">C7+D7</f>
        <v>186187180430</v>
      </c>
      <c r="F7" s="13">
        <f>'105年1月'!F7+'105年2月'!F7+'105年3月'!F7+'105年4月'!F7+'105年5月'!F7+'105年6月'!F7+'105年7月'!F7+'105年8月'!F7+'105年9月'!F7+'105年10月'!F7+'105年11月'!F7+'105年12月'!F7</f>
        <v>33987162312</v>
      </c>
      <c r="G7" s="13">
        <f>'105年1月'!G7+'105年2月'!G7+'105年3月'!G7+'105年4月'!G7+'105年5月'!G7+'105年6月'!G7+'105年7月'!G7+'105年8月'!G7+'105年9月'!G7+'105年10月'!G7+'105年11月'!G7+'105年12月'!G7</f>
        <v>30045247978</v>
      </c>
      <c r="H7" s="13">
        <f t="shared" ref="H7:H8" si="3">F7+G7</f>
        <v>64032410290</v>
      </c>
      <c r="I7" s="13">
        <f>'105年1月'!I7+'105年2月'!I7+'105年3月'!I7+'105年4月'!I7+'105年5月'!I7+'105年6月'!I7+'105年7月'!I7+'105年8月'!I7+'105年9月'!I7+'105年10月'!I7+'105年11月'!I7+'105年12月'!I7</f>
        <v>60276185192</v>
      </c>
      <c r="J7" s="13">
        <f>'105年1月'!J7+'105年2月'!J7+'105年3月'!J7+'105年4月'!J7+'105年5月'!J7+'105年6月'!J7+'105年7月'!J7+'105年8月'!J7+'105年9月'!J7+'105年10月'!J7+'105年11月'!J7+'105年12月'!J7</f>
        <v>56679055659</v>
      </c>
      <c r="K7" s="13">
        <f t="shared" ref="K7:K8" si="4">I7+J7</f>
        <v>116955240851</v>
      </c>
      <c r="L7" s="13">
        <f>'105年1月'!L7+'105年2月'!L7+'105年3月'!L7+'105年4月'!L7+'105年5月'!L7+'105年6月'!L7+'105年7月'!L7+'105年8月'!L7+'105年9月'!L7+'105年10月'!L7+'105年11月'!L7+'105年12月'!L7</f>
        <v>0</v>
      </c>
      <c r="M7" s="13">
        <f>'105年1月'!M7+'105年2月'!M7+'105年3月'!M7+'105年4月'!M7+'105年5月'!M7+'105年6月'!M7+'105年7月'!M7+'105年8月'!M7+'105年9月'!M7+'105年10月'!M7+'105年11月'!M7+'105年12月'!M7</f>
        <v>0</v>
      </c>
      <c r="N7" s="13">
        <f t="shared" ref="N7:N8" si="5">L7+M7</f>
        <v>0</v>
      </c>
      <c r="O7" s="13">
        <f>'105年1月'!O7+'105年2月'!O7+'105年3月'!O7+'105年4月'!O7+'105年5月'!O7+'105年6月'!O7+'105年7月'!O7+'105年8月'!O7+'105年9月'!O7+'105年10月'!O7+'105年11月'!O7+'105年12月'!O7</f>
        <v>581626059</v>
      </c>
      <c r="P7" s="13">
        <f>'105年1月'!P7+'105年2月'!P7+'105年3月'!P7+'105年4月'!P7+'105年5月'!P7+'105年6月'!P7+'105年7月'!P7+'105年8月'!P7+'105年9月'!P7+'105年10月'!P7+'105年11月'!P7+'105年12月'!P7</f>
        <v>637933692</v>
      </c>
      <c r="Q7" s="13">
        <f t="shared" ref="Q7:Q8" si="6">O7+P7</f>
        <v>1219559751</v>
      </c>
      <c r="R7" s="13">
        <f>'105年1月'!R7+'105年2月'!R7+'105年3月'!R7+'105年4月'!R7+'105年5月'!R7+'105年6月'!R7+'105年7月'!R7+'105年8月'!R7+'105年9月'!R7+'105年10月'!R7+'105年11月'!R7+'105年12月'!R7</f>
        <v>0</v>
      </c>
      <c r="S7" s="13">
        <f>'105年1月'!S7+'105年2月'!S7+'105年3月'!S7+'105年4月'!S7+'105年5月'!S7+'105年6月'!S7+'105年7月'!S7+'105年8月'!S7+'105年9月'!S7+'105年10月'!S7+'105年11月'!S7+'105年12月'!S7</f>
        <v>0</v>
      </c>
      <c r="T7" s="13">
        <f t="shared" ref="T7:T8" si="7">R7+S7</f>
        <v>0</v>
      </c>
      <c r="U7" s="13">
        <f>'105年1月'!U7+'105年2月'!U7+'105年3月'!U7+'105年4月'!U7+'105年5月'!U7+'105年6月'!U7+'105年7月'!U7+'105年8月'!U7+'105年9月'!U7+'105年10月'!U7+'105年11月'!U7+'105年12月'!U7</f>
        <v>1817548180</v>
      </c>
      <c r="V7" s="13">
        <f>'105年1月'!V7+'105年2月'!V7+'105年3月'!V7+'105年4月'!V7+'105年5月'!V7+'105年6月'!V7+'105年7月'!V7+'105年8月'!V7+'105年9月'!V7+'105年10月'!V7+'105年11月'!V7+'105年12月'!V7</f>
        <v>1038036076</v>
      </c>
      <c r="W7" s="13">
        <f t="shared" ref="W7:W8" si="8">U7+V7</f>
        <v>2855584256</v>
      </c>
      <c r="X7" s="13">
        <f>'105年1月'!X7+'105年2月'!X7+'105年3月'!X7+'105年4月'!X7+'105年5月'!X7+'105年6月'!X7+'105年7月'!X7+'105年8月'!X7+'105年9月'!X7+'105年10月'!X7+'105年11月'!X7+'105年12月'!X7</f>
        <v>210183904</v>
      </c>
      <c r="Y7" s="13">
        <f>'105年1月'!Y7+'105年2月'!Y7+'105年3月'!Y7+'105年4月'!Y7+'105年5月'!Y7+'105年6月'!Y7+'105年7月'!Y7+'105年8月'!Y7+'105年9月'!Y7+'105年10月'!Y7+'105年11月'!Y7+'105年12月'!Y7</f>
        <v>345081812</v>
      </c>
      <c r="Z7" s="13">
        <f t="shared" ref="Z7:Z8" si="9">X7+Y7</f>
        <v>555265716</v>
      </c>
      <c r="AA7" s="13">
        <f>'105年1月'!AA7+'105年2月'!AA7+'105年3月'!AA7+'105年4月'!AA7+'105年5月'!AA7+'105年6月'!AA7+'105年7月'!AA7+'105年8月'!AA7+'105年9月'!AA7+'105年10月'!AA7+'105年11月'!AA7+'105年12月'!AA7</f>
        <v>129007279</v>
      </c>
      <c r="AB7" s="13">
        <f>'105年1月'!AB7+'105年2月'!AB7+'105年3月'!AB7+'105年4月'!AB7+'105年5月'!AB7+'105年6月'!AB7+'105年7月'!AB7+'105年8月'!AB7+'105年9月'!AB7+'105年10月'!AB7+'105年11月'!AB7+'105年12月'!AB7</f>
        <v>440112287</v>
      </c>
      <c r="AC7" s="13">
        <f t="shared" ref="AC7:AC8" si="10">AA7+AB7</f>
        <v>569119566</v>
      </c>
    </row>
    <row r="8" spans="1:29" s="14" customFormat="1" ht="19.350000000000001" customHeight="1">
      <c r="A8" s="36"/>
      <c r="B8" s="1" t="s">
        <v>305</v>
      </c>
      <c r="C8" s="13">
        <f t="shared" si="0"/>
        <v>350919719129</v>
      </c>
      <c r="D8" s="13">
        <f t="shared" si="1"/>
        <v>295767663655</v>
      </c>
      <c r="E8" s="13">
        <f t="shared" si="2"/>
        <v>646687382784</v>
      </c>
      <c r="F8" s="13">
        <f>'105年1月'!F8+'105年2月'!F8+'105年3月'!F8+'105年4月'!F8+'105年5月'!F8+'105年6月'!F8+'105年7月'!F8+'105年8月'!F8+'105年9月'!F8+'105年10月'!F8+'105年11月'!F8+'105年12月'!F8</f>
        <v>189111407470</v>
      </c>
      <c r="G8" s="13">
        <f>'105年1月'!G8+'105年2月'!G8+'105年3月'!G8+'105年4月'!G8+'105年5月'!G8+'105年6月'!G8+'105年7月'!G8+'105年8月'!G8+'105年9月'!G8+'105年10月'!G8+'105年11月'!G8+'105年12月'!G8</f>
        <v>165415772210</v>
      </c>
      <c r="H8" s="13">
        <f t="shared" si="3"/>
        <v>354527179680</v>
      </c>
      <c r="I8" s="13">
        <f>'105年1月'!I8+'105年2月'!I8+'105年3月'!I8+'105年4月'!I8+'105年5月'!I8+'105年6月'!I8+'105年7月'!I8+'105年8月'!I8+'105年9月'!I8+'105年10月'!I8+'105年11月'!I8+'105年12月'!I8</f>
        <v>159488071137</v>
      </c>
      <c r="J8" s="13">
        <f>'105年1月'!J8+'105年2月'!J8+'105年3月'!J8+'105年4月'!J8+'105年5月'!J8+'105年6月'!J8+'105年7月'!J8+'105年8月'!J8+'105年9月'!J8+'105年10月'!J8+'105年11月'!J8+'105年12月'!J8</f>
        <v>128021158412</v>
      </c>
      <c r="K8" s="13">
        <f t="shared" si="4"/>
        <v>287509229549</v>
      </c>
      <c r="L8" s="13">
        <f>'105年1月'!L8+'105年2月'!L8+'105年3月'!L8+'105年4月'!L8+'105年5月'!L8+'105年6月'!L8+'105年7月'!L8+'105年8月'!L8+'105年9月'!L8+'105年10月'!L8+'105年11月'!L8+'105年12月'!L8</f>
        <v>0</v>
      </c>
      <c r="M8" s="13">
        <f>'105年1月'!M8+'105年2月'!M8+'105年3月'!M8+'105年4月'!M8+'105年5月'!M8+'105年6月'!M8+'105年7月'!M8+'105年8月'!M8+'105年9月'!M8+'105年10月'!M8+'105年11月'!M8+'105年12月'!M8</f>
        <v>0</v>
      </c>
      <c r="N8" s="13">
        <f t="shared" si="5"/>
        <v>0</v>
      </c>
      <c r="O8" s="13">
        <f>'105年1月'!O8+'105年2月'!O8+'105年3月'!O8+'105年4月'!O8+'105年5月'!O8+'105年6月'!O8+'105年7月'!O8+'105年8月'!O8+'105年9月'!O8+'105年10月'!O8+'105年11月'!O8+'105年12月'!O8</f>
        <v>1508733520</v>
      </c>
      <c r="P8" s="13">
        <f>'105年1月'!P8+'105年2月'!P8+'105年3月'!P8+'105年4月'!P8+'105年5月'!P8+'105年6月'!P8+'105年7月'!P8+'105年8月'!P8+'105年9月'!P8+'105年10月'!P8+'105年11月'!P8+'105年12月'!P8</f>
        <v>2019393006</v>
      </c>
      <c r="Q8" s="13">
        <f t="shared" si="6"/>
        <v>3528126526</v>
      </c>
      <c r="R8" s="13">
        <f>'105年1月'!R8+'105年2月'!R8+'105年3月'!R8+'105年4月'!R8+'105年5月'!R8+'105年6月'!R8+'105年7月'!R8+'105年8月'!R8+'105年9月'!R8+'105年10月'!R8+'105年11月'!R8+'105年12月'!R8</f>
        <v>60813241</v>
      </c>
      <c r="S8" s="13">
        <f>'105年1月'!S8+'105年2月'!S8+'105年3月'!S8+'105年4月'!S8+'105年5月'!S8+'105年6月'!S8+'105年7月'!S8+'105年8月'!S8+'105年9月'!S8+'105年10月'!S8+'105年11月'!S8+'105年12月'!S8</f>
        <v>95093520</v>
      </c>
      <c r="T8" s="13">
        <f t="shared" si="7"/>
        <v>155906761</v>
      </c>
      <c r="U8" s="13">
        <f>'105年1月'!U8+'105年2月'!U8+'105年3月'!U8+'105年4月'!U8+'105年5月'!U8+'105年6月'!U8+'105年7月'!U8+'105年8月'!U8+'105年9月'!U8+'105年10月'!U8+'105年11月'!U8+'105年12月'!U8</f>
        <v>750693761</v>
      </c>
      <c r="V8" s="13">
        <f>'105年1月'!V8+'105年2月'!V8+'105年3月'!V8+'105年4月'!V8+'105年5月'!V8+'105年6月'!V8+'105年7月'!V8+'105年8月'!V8+'105年9月'!V8+'105年10月'!V8+'105年11月'!V8+'105年12月'!V8</f>
        <v>216246507</v>
      </c>
      <c r="W8" s="13">
        <f t="shared" si="8"/>
        <v>966940268</v>
      </c>
      <c r="X8" s="13">
        <f>'105年1月'!X8+'105年2月'!X8+'105年3月'!X8+'105年4月'!X8+'105年5月'!X8+'105年6月'!X8+'105年7月'!X8+'105年8月'!X8+'105年9月'!X8+'105年10月'!X8+'105年11月'!X8+'105年12月'!X8</f>
        <v>0</v>
      </c>
      <c r="Y8" s="13">
        <f>'105年1月'!Y8+'105年2月'!Y8+'105年3月'!Y8+'105年4月'!Y8+'105年5月'!Y8+'105年6月'!Y8+'105年7月'!Y8+'105年8月'!Y8+'105年9月'!Y8+'105年10月'!Y8+'105年11月'!Y8+'105年12月'!Y8</f>
        <v>0</v>
      </c>
      <c r="Z8" s="13">
        <f t="shared" si="9"/>
        <v>0</v>
      </c>
      <c r="AA8" s="13">
        <f>'105年1月'!AA8+'105年2月'!AA8+'105年3月'!AA8+'105年4月'!AA8+'105年5月'!AA8+'105年6月'!AA8+'105年7月'!AA8+'105年8月'!AA8+'105年9月'!AA8+'105年10月'!AA8+'105年11月'!AA8+'105年12月'!AA8</f>
        <v>0</v>
      </c>
      <c r="AB8" s="13">
        <f>'105年1月'!AB8+'105年2月'!AB8+'105年3月'!AB8+'105年4月'!AB8+'105年5月'!AB8+'105年6月'!AB8+'105年7月'!AB8+'105年8月'!AB8+'105年9月'!AB8+'105年10月'!AB8+'105年11月'!AB8+'105年12月'!AB8</f>
        <v>0</v>
      </c>
      <c r="AC8" s="13">
        <f t="shared" si="10"/>
        <v>0</v>
      </c>
    </row>
    <row r="9" spans="1:29" ht="19.350000000000001" customHeight="1" thickBot="1">
      <c r="A9" s="15" t="s">
        <v>306</v>
      </c>
      <c r="B9" s="16"/>
      <c r="C9" s="17">
        <f>C6+C7+C8</f>
        <v>511839064167</v>
      </c>
      <c r="D9" s="17">
        <f>D6+D7+D8</f>
        <v>444189725752</v>
      </c>
      <c r="E9" s="17">
        <f>E6+E7+E8</f>
        <v>956028789919</v>
      </c>
      <c r="F9" s="17">
        <f>F6+F7+F8</f>
        <v>271988603403</v>
      </c>
      <c r="G9" s="17">
        <f t="shared" ref="G9:H9" si="11">G6+G7+G8</f>
        <v>238760658013</v>
      </c>
      <c r="H9" s="17">
        <f t="shared" si="11"/>
        <v>510749261416</v>
      </c>
      <c r="I9" s="17">
        <f>I6+I7+I8</f>
        <v>232111243465</v>
      </c>
      <c r="J9" s="17">
        <f t="shared" ref="J9" si="12">J6+J7+J8</f>
        <v>197234148570</v>
      </c>
      <c r="K9" s="17">
        <f t="shared" ref="K9" si="13">K6+K7+K8</f>
        <v>429345392035</v>
      </c>
      <c r="L9" s="17">
        <f>L6+L7+L8</f>
        <v>0</v>
      </c>
      <c r="M9" s="17">
        <f t="shared" ref="M9" si="14">M6+M7+M8</f>
        <v>1095624</v>
      </c>
      <c r="N9" s="17">
        <f t="shared" ref="N9" si="15">N6+N7+N8</f>
        <v>1095624</v>
      </c>
      <c r="O9" s="17">
        <f>O6+O7+O8</f>
        <v>4382638162</v>
      </c>
      <c r="P9" s="17">
        <f t="shared" ref="P9" si="16">P6+P7+P8</f>
        <v>5075624438</v>
      </c>
      <c r="Q9" s="17">
        <f t="shared" ref="Q9" si="17">Q6+Q7+Q8</f>
        <v>9458262600</v>
      </c>
      <c r="R9" s="17">
        <f>R6+R7+R8</f>
        <v>60813241</v>
      </c>
      <c r="S9" s="17">
        <f t="shared" ref="S9" si="18">S6+S7+S8</f>
        <v>95093520</v>
      </c>
      <c r="T9" s="17">
        <f t="shared" ref="T9" si="19">T6+T7+T8</f>
        <v>155906761</v>
      </c>
      <c r="U9" s="17">
        <f>U6+U7+U8</f>
        <v>2866787368</v>
      </c>
      <c r="V9" s="17">
        <f t="shared" ref="V9" si="20">V6+V7+V8</f>
        <v>2065219829</v>
      </c>
      <c r="W9" s="17">
        <f t="shared" ref="W9" si="21">W6+W7+W8</f>
        <v>4932007197</v>
      </c>
      <c r="X9" s="17">
        <f>X6+X7+X8</f>
        <v>299663154</v>
      </c>
      <c r="Y9" s="17">
        <f t="shared" ref="Y9" si="22">Y6+Y7+Y8</f>
        <v>505856264</v>
      </c>
      <c r="Z9" s="17">
        <f t="shared" ref="Z9" si="23">Z6+Z7+Z8</f>
        <v>805519418</v>
      </c>
      <c r="AA9" s="17">
        <f>AA6+AA7+AA8</f>
        <v>129315374</v>
      </c>
      <c r="AB9" s="17">
        <f t="shared" ref="AB9" si="24">AB6+AB7+AB8</f>
        <v>452029494</v>
      </c>
      <c r="AC9" s="17">
        <f t="shared" ref="AC9" si="25">AC6+AC7+AC8</f>
        <v>581344868</v>
      </c>
    </row>
    <row r="10" spans="1:29" s="14" customFormat="1" ht="19.350000000000001" customHeight="1">
      <c r="A10" s="34" t="s">
        <v>307</v>
      </c>
      <c r="B10" s="2" t="s">
        <v>303</v>
      </c>
      <c r="C10" s="13">
        <f>F10+I10+L10+O10+R10+U10+X10+AA10</f>
        <v>85897753</v>
      </c>
      <c r="D10" s="13">
        <f>G10+J10+M10+P10+S10+V10+Y10+AB10</f>
        <v>11368679</v>
      </c>
      <c r="E10" s="13">
        <f>C10+D10</f>
        <v>97266432</v>
      </c>
      <c r="F10" s="13">
        <f>'105年1月'!F10+'105年2月'!F10+'105年3月'!F10+'105年4月'!F10+'105年5月'!F10+'105年6月'!F10+'105年7月'!F10+'105年8月'!F10+'105年9月'!F10+'105年10月'!F10+'105年11月'!F10+'105年12月'!F10</f>
        <v>52757387</v>
      </c>
      <c r="G10" s="13">
        <f>'105年1月'!G10+'105年2月'!G10+'105年3月'!G10+'105年4月'!G10+'105年5月'!G10+'105年6月'!G10+'105年7月'!G10+'105年8月'!G10+'105年9月'!G10+'105年10月'!G10+'105年11月'!G10+'105年12月'!G10</f>
        <v>11368679</v>
      </c>
      <c r="H10" s="13">
        <f>F10+G10</f>
        <v>64126066</v>
      </c>
      <c r="I10" s="13">
        <f>'105年1月'!I10+'105年2月'!I10+'105年3月'!I10+'105年4月'!I10+'105年5月'!I10+'105年6月'!I10+'105年7月'!I10+'105年8月'!I10+'105年9月'!I10+'105年10月'!I10+'105年11月'!I10+'105年12月'!I10</f>
        <v>0</v>
      </c>
      <c r="J10" s="13">
        <f>'105年1月'!J10+'105年2月'!J10+'105年3月'!J10+'105年4月'!J10+'105年5月'!J10+'105年6月'!J10+'105年7月'!J10+'105年8月'!J10+'105年9月'!J10+'105年10月'!J10+'105年11月'!J10+'105年12月'!J10</f>
        <v>0</v>
      </c>
      <c r="K10" s="13">
        <f>I10+J10</f>
        <v>0</v>
      </c>
      <c r="L10" s="13">
        <f>'105年1月'!L10+'105年2月'!L10+'105年3月'!L10+'105年4月'!L10+'105年5月'!L10+'105年6月'!L10+'105年7月'!L10+'105年8月'!L10+'105年9月'!L10+'105年10月'!L10+'105年11月'!L10+'105年12月'!L10</f>
        <v>0</v>
      </c>
      <c r="M10" s="13">
        <f>'105年1月'!M10+'105年2月'!M10+'105年3月'!M10+'105年4月'!M10+'105年5月'!M10+'105年6月'!M10+'105年7月'!M10+'105年8月'!M10+'105年9月'!M10+'105年10月'!M10+'105年11月'!M10+'105年12月'!M10</f>
        <v>0</v>
      </c>
      <c r="N10" s="13">
        <f>L10+M10</f>
        <v>0</v>
      </c>
      <c r="O10" s="13">
        <f>'105年1月'!O10+'105年2月'!O10+'105年3月'!O10+'105年4月'!O10+'105年5月'!O10+'105年6月'!O10+'105年7月'!O10+'105年8月'!O10+'105年9月'!O10+'105年10月'!O10+'105年11月'!O10+'105年12月'!O10</f>
        <v>0</v>
      </c>
      <c r="P10" s="13">
        <f>'105年1月'!P10+'105年2月'!P10+'105年3月'!P10+'105年4月'!P10+'105年5月'!P10+'105年6月'!P10+'105年7月'!P10+'105年8月'!P10+'105年9月'!P10+'105年10月'!P10+'105年11月'!P10+'105年12月'!P10</f>
        <v>0</v>
      </c>
      <c r="Q10" s="13">
        <f>O10+P10</f>
        <v>0</v>
      </c>
      <c r="R10" s="13">
        <f>'105年1月'!R10+'105年2月'!R10+'105年3月'!R10+'105年4月'!R10+'105年5月'!R10+'105年6月'!R10+'105年7月'!R10+'105年8月'!R10+'105年9月'!R10+'105年10月'!R10+'105年11月'!R10+'105年12月'!R10</f>
        <v>0</v>
      </c>
      <c r="S10" s="13">
        <f>'105年1月'!S10+'105年2月'!S10+'105年3月'!S10+'105年4月'!S10+'105年5月'!S10+'105年6月'!S10+'105年7月'!S10+'105年8月'!S10+'105年9月'!S10+'105年10月'!S10+'105年11月'!S10+'105年12月'!S10</f>
        <v>0</v>
      </c>
      <c r="T10" s="13">
        <f>R10+S10</f>
        <v>0</v>
      </c>
      <c r="U10" s="13">
        <f>'105年1月'!U10+'105年2月'!U10+'105年3月'!U10+'105年4月'!U10+'105年5月'!U10+'105年6月'!U10+'105年7月'!U10+'105年8月'!U10+'105年9月'!U10+'105年10月'!U10+'105年11月'!U10+'105年12月'!U10</f>
        <v>33140366</v>
      </c>
      <c r="V10" s="13">
        <f>'105年1月'!V10+'105年2月'!V10+'105年3月'!V10+'105年4月'!V10+'105年5月'!V10+'105年6月'!V10+'105年7月'!V10+'105年8月'!V10+'105年9月'!V10+'105年10月'!V10+'105年11月'!V10+'105年12月'!V10</f>
        <v>0</v>
      </c>
      <c r="W10" s="13">
        <f>U10+V10</f>
        <v>33140366</v>
      </c>
      <c r="X10" s="13">
        <f>'105年1月'!X10+'105年2月'!X10+'105年3月'!X10+'105年4月'!X10+'105年5月'!X10+'105年6月'!X10+'105年7月'!X10+'105年8月'!X10+'105年9月'!X10+'105年10月'!X10+'105年11月'!X10+'105年12月'!X10</f>
        <v>0</v>
      </c>
      <c r="Y10" s="13">
        <f>'105年1月'!Y10+'105年2月'!Y10+'105年3月'!Y10+'105年4月'!Y10+'105年5月'!Y10+'105年6月'!Y10+'105年7月'!Y10+'105年8月'!Y10+'105年9月'!Y10+'105年10月'!Y10+'105年11月'!Y10+'105年12月'!Y10</f>
        <v>0</v>
      </c>
      <c r="Z10" s="13">
        <f>X10+Y10</f>
        <v>0</v>
      </c>
      <c r="AA10" s="13">
        <f>'105年1月'!AA10+'105年2月'!AA10+'105年3月'!AA10+'105年4月'!AA10+'105年5月'!AA10+'105年6月'!AA10+'105年7月'!AA10+'105年8月'!AA10+'105年9月'!AA10+'105年10月'!AA10+'105年11月'!AA10+'105年12月'!AA10</f>
        <v>0</v>
      </c>
      <c r="AB10" s="13">
        <f>'105年1月'!AB10+'105年2月'!AB10+'105年3月'!AB10+'105年4月'!AB10+'105年5月'!AB10+'105年6月'!AB10+'105年7月'!AB10+'105年8月'!AB10+'105年9月'!AB10+'105年10月'!AB10+'105年11月'!AB10+'105年12月'!AB10</f>
        <v>0</v>
      </c>
      <c r="AC10" s="13">
        <f>AA10+AB10</f>
        <v>0</v>
      </c>
    </row>
    <row r="11" spans="1:29" s="14" customFormat="1" ht="19.350000000000001" customHeight="1">
      <c r="A11" s="35"/>
      <c r="B11" s="1" t="s">
        <v>304</v>
      </c>
      <c r="C11" s="13">
        <f t="shared" ref="C11:C12" si="26">F11+I11+L11+O11+R11+U11+X11+AA11</f>
        <v>88040478</v>
      </c>
      <c r="D11" s="13">
        <f t="shared" ref="D11:D12" si="27">G11+J11+M11+P11+S11+V11+Y11+AB11</f>
        <v>9223680</v>
      </c>
      <c r="E11" s="13">
        <f t="shared" ref="E11:E12" si="28">C11+D11</f>
        <v>97264158</v>
      </c>
      <c r="F11" s="13">
        <f>'105年1月'!F11+'105年2月'!F11+'105年3月'!F11+'105年4月'!F11+'105年5月'!F11+'105年6月'!F11+'105年7月'!F11+'105年8月'!F11+'105年9月'!F11+'105年10月'!F11+'105年11月'!F11+'105年12月'!F11</f>
        <v>0</v>
      </c>
      <c r="G11" s="13">
        <f>'105年1月'!G11+'105年2月'!G11+'105年3月'!G11+'105年4月'!G11+'105年5月'!G11+'105年6月'!G11+'105年7月'!G11+'105年8月'!G11+'105年9月'!G11+'105年10月'!G11+'105年11月'!G11+'105年12月'!G11</f>
        <v>326</v>
      </c>
      <c r="H11" s="13">
        <f t="shared" ref="H11:H12" si="29">F11+G11</f>
        <v>326</v>
      </c>
      <c r="I11" s="13">
        <f>'105年1月'!I11+'105年2月'!I11+'105年3月'!I11+'105年4月'!I11+'105年5月'!I11+'105年6月'!I11+'105年7月'!I11+'105年8月'!I11+'105年9月'!I11+'105年10月'!I11+'105年11月'!I11+'105年12月'!I11</f>
        <v>0</v>
      </c>
      <c r="J11" s="13">
        <f>'105年1月'!J11+'105年2月'!J11+'105年3月'!J11+'105年4月'!J11+'105年5月'!J11+'105年6月'!J11+'105年7月'!J11+'105年8月'!J11+'105年9月'!J11+'105年10月'!J11+'105年11月'!J11+'105年12月'!J11</f>
        <v>0</v>
      </c>
      <c r="K11" s="13">
        <f t="shared" ref="K11:K12" si="30">I11+J11</f>
        <v>0</v>
      </c>
      <c r="L11" s="13">
        <f>'105年1月'!L11+'105年2月'!L11+'105年3月'!L11+'105年4月'!L11+'105年5月'!L11+'105年6月'!L11+'105年7月'!L11+'105年8月'!L11+'105年9月'!L11+'105年10月'!L11+'105年11月'!L11+'105年12月'!L11</f>
        <v>0</v>
      </c>
      <c r="M11" s="13">
        <f>'105年1月'!M11+'105年2月'!M11+'105年3月'!M11+'105年4月'!M11+'105年5月'!M11+'105年6月'!M11+'105年7月'!M11+'105年8月'!M11+'105年9月'!M11+'105年10月'!M11+'105年11月'!M11+'105年12月'!M11</f>
        <v>0</v>
      </c>
      <c r="N11" s="13">
        <f t="shared" ref="N11:N12" si="31">L11+M11</f>
        <v>0</v>
      </c>
      <c r="O11" s="13">
        <f>'105年1月'!O11+'105年2月'!O11+'105年3月'!O11+'105年4月'!O11+'105年5月'!O11+'105年6月'!O11+'105年7月'!O11+'105年8月'!O11+'105年9月'!O11+'105年10月'!O11+'105年11月'!O11+'105年12月'!O11</f>
        <v>0</v>
      </c>
      <c r="P11" s="13">
        <f>'105年1月'!P11+'105年2月'!P11+'105年3月'!P11+'105年4月'!P11+'105年5月'!P11+'105年6月'!P11+'105年7月'!P11+'105年8月'!P11+'105年9月'!P11+'105年10月'!P11+'105年11月'!P11+'105年12月'!P11</f>
        <v>0</v>
      </c>
      <c r="Q11" s="13">
        <f t="shared" ref="Q11:Q12" si="32">O11+P11</f>
        <v>0</v>
      </c>
      <c r="R11" s="13">
        <f>'105年1月'!R11+'105年2月'!R11+'105年3月'!R11+'105年4月'!R11+'105年5月'!R11+'105年6月'!R11+'105年7月'!R11+'105年8月'!R11+'105年9月'!R11+'105年10月'!R11+'105年11月'!R11+'105年12月'!R11</f>
        <v>0</v>
      </c>
      <c r="S11" s="13">
        <f>'105年1月'!S11+'105年2月'!S11+'105年3月'!S11+'105年4月'!S11+'105年5月'!S11+'105年6月'!S11+'105年7月'!S11+'105年8月'!S11+'105年9月'!S11+'105年10月'!S11+'105年11月'!S11+'105年12月'!S11</f>
        <v>0</v>
      </c>
      <c r="T11" s="13">
        <f t="shared" ref="T11:T12" si="33">R11+S11</f>
        <v>0</v>
      </c>
      <c r="U11" s="13">
        <f>'105年1月'!U11+'105年2月'!U11+'105年3月'!U11+'105年4月'!U11+'105年5月'!U11+'105年6月'!U11+'105年7月'!U11+'105年8月'!U11+'105年9月'!U11+'105年10月'!U11+'105年11月'!U11+'105年12月'!U11</f>
        <v>88040478</v>
      </c>
      <c r="V11" s="13">
        <f>'105年1月'!V11+'105年2月'!V11+'105年3月'!V11+'105年4月'!V11+'105年5月'!V11+'105年6月'!V11+'105年7月'!V11+'105年8月'!V11+'105年9月'!V11+'105年10月'!V11+'105年11月'!V11+'105年12月'!V11</f>
        <v>9223354</v>
      </c>
      <c r="W11" s="13">
        <f t="shared" ref="W11:W12" si="34">U11+V11</f>
        <v>97263832</v>
      </c>
      <c r="X11" s="13">
        <f>'105年1月'!X11+'105年2月'!X11+'105年3月'!X11+'105年4月'!X11+'105年5月'!X11+'105年6月'!X11+'105年7月'!X11+'105年8月'!X11+'105年9月'!X11+'105年10月'!X11+'105年11月'!X11+'105年12月'!X11</f>
        <v>0</v>
      </c>
      <c r="Y11" s="13">
        <f>'105年1月'!Y11+'105年2月'!Y11+'105年3月'!Y11+'105年4月'!Y11+'105年5月'!Y11+'105年6月'!Y11+'105年7月'!Y11+'105年8月'!Y11+'105年9月'!Y11+'105年10月'!Y11+'105年11月'!Y11+'105年12月'!Y11</f>
        <v>0</v>
      </c>
      <c r="Z11" s="13">
        <f t="shared" ref="Z11:Z12" si="35">X11+Y11</f>
        <v>0</v>
      </c>
      <c r="AA11" s="13">
        <f>'105年1月'!AA11+'105年2月'!AA11+'105年3月'!AA11+'105年4月'!AA11+'105年5月'!AA11+'105年6月'!AA11+'105年7月'!AA11+'105年8月'!AA11+'105年9月'!AA11+'105年10月'!AA11+'105年11月'!AA11+'105年12月'!AA11</f>
        <v>0</v>
      </c>
      <c r="AB11" s="13">
        <f>'105年1月'!AB11+'105年2月'!AB11+'105年3月'!AB11+'105年4月'!AB11+'105年5月'!AB11+'105年6月'!AB11+'105年7月'!AB11+'105年8月'!AB11+'105年9月'!AB11+'105年10月'!AB11+'105年11月'!AB11+'105年12月'!AB11</f>
        <v>0</v>
      </c>
      <c r="AC11" s="13">
        <f t="shared" ref="AC11:AC12" si="36">AA11+AB11</f>
        <v>0</v>
      </c>
    </row>
    <row r="12" spans="1:29" s="14" customFormat="1" ht="19.350000000000001" customHeight="1">
      <c r="A12" s="36"/>
      <c r="B12" s="1" t="s">
        <v>305</v>
      </c>
      <c r="C12" s="13">
        <f t="shared" si="26"/>
        <v>1033208478</v>
      </c>
      <c r="D12" s="13">
        <f t="shared" si="27"/>
        <v>433609783</v>
      </c>
      <c r="E12" s="13">
        <f t="shared" si="28"/>
        <v>1466818261</v>
      </c>
      <c r="F12" s="13">
        <f>'105年1月'!F12+'105年2月'!F12+'105年3月'!F12+'105年4月'!F12+'105年5月'!F12+'105年6月'!F12+'105年7月'!F12+'105年8月'!F12+'105年9月'!F12+'105年10月'!F12+'105年11月'!F12+'105年12月'!F12</f>
        <v>874595121</v>
      </c>
      <c r="G12" s="13">
        <f>'105年1月'!G12+'105年2月'!G12+'105年3月'!G12+'105年4月'!G12+'105年5月'!G12+'105年6月'!G12+'105年7月'!G12+'105年8月'!G12+'105年9月'!G12+'105年10月'!G12+'105年11月'!G12+'105年12月'!G12</f>
        <v>430787750</v>
      </c>
      <c r="H12" s="13">
        <f t="shared" si="29"/>
        <v>1305382871</v>
      </c>
      <c r="I12" s="13">
        <f>'105年1月'!I12+'105年2月'!I12+'105年3月'!I12+'105年4月'!I12+'105年5月'!I12+'105年6月'!I12+'105年7月'!I12+'105年8月'!I12+'105年9月'!I12+'105年10月'!I12+'105年11月'!I12+'105年12月'!I12</f>
        <v>2224872</v>
      </c>
      <c r="J12" s="13">
        <f>'105年1月'!J12+'105年2月'!J12+'105年3月'!J12+'105年4月'!J12+'105年5月'!J12+'105年6月'!J12+'105年7月'!J12+'105年8月'!J12+'105年9月'!J12+'105年10月'!J12+'105年11月'!J12+'105年12月'!J12</f>
        <v>2822033</v>
      </c>
      <c r="K12" s="13">
        <f t="shared" si="30"/>
        <v>5046905</v>
      </c>
      <c r="L12" s="13">
        <f>'105年1月'!L12+'105年2月'!L12+'105年3月'!L12+'105年4月'!L12+'105年5月'!L12+'105年6月'!L12+'105年7月'!L12+'105年8月'!L12+'105年9月'!L12+'105年10月'!L12+'105年11月'!L12+'105年12月'!L12</f>
        <v>0</v>
      </c>
      <c r="M12" s="13">
        <f>'105年1月'!M12+'105年2月'!M12+'105年3月'!M12+'105年4月'!M12+'105年5月'!M12+'105年6月'!M12+'105年7月'!M12+'105年8月'!M12+'105年9月'!M12+'105年10月'!M12+'105年11月'!M12+'105年12月'!M12</f>
        <v>0</v>
      </c>
      <c r="N12" s="13">
        <f t="shared" si="31"/>
        <v>0</v>
      </c>
      <c r="O12" s="13">
        <f>'105年1月'!O12+'105年2月'!O12+'105年3月'!O12+'105年4月'!O12+'105年5月'!O12+'105年6月'!O12+'105年7月'!O12+'105年8月'!O12+'105年9月'!O12+'105年10月'!O12+'105年11月'!O12+'105年12月'!O12</f>
        <v>0</v>
      </c>
      <c r="P12" s="13">
        <f>'105年1月'!P12+'105年2月'!P12+'105年3月'!P12+'105年4月'!P12+'105年5月'!P12+'105年6月'!P12+'105年7月'!P12+'105年8月'!P12+'105年9月'!P12+'105年10月'!P12+'105年11月'!P12+'105年12月'!P12</f>
        <v>0</v>
      </c>
      <c r="Q12" s="13">
        <f t="shared" si="32"/>
        <v>0</v>
      </c>
      <c r="R12" s="13">
        <f>'105年1月'!R12+'105年2月'!R12+'105年3月'!R12+'105年4月'!R12+'105年5月'!R12+'105年6月'!R12+'105年7月'!R12+'105年8月'!R12+'105年9月'!R12+'105年10月'!R12+'105年11月'!R12+'105年12月'!R12</f>
        <v>0</v>
      </c>
      <c r="S12" s="13">
        <f>'105年1月'!S12+'105年2月'!S12+'105年3月'!S12+'105年4月'!S12+'105年5月'!S12+'105年6月'!S12+'105年7月'!S12+'105年8月'!S12+'105年9月'!S12+'105年10月'!S12+'105年11月'!S12+'105年12月'!S12</f>
        <v>0</v>
      </c>
      <c r="T12" s="13">
        <f t="shared" si="33"/>
        <v>0</v>
      </c>
      <c r="U12" s="13">
        <f>'105年1月'!U12+'105年2月'!U12+'105年3月'!U12+'105年4月'!U12+'105年5月'!U12+'105年6月'!U12+'105年7月'!U12+'105年8月'!U12+'105年9月'!U12+'105年10月'!U12+'105年11月'!U12+'105年12月'!U12</f>
        <v>156388485</v>
      </c>
      <c r="V12" s="13">
        <f>'105年1月'!V12+'105年2月'!V12+'105年3月'!V12+'105年4月'!V12+'105年5月'!V12+'105年6月'!V12+'105年7月'!V12+'105年8月'!V12+'105年9月'!V12+'105年10月'!V12+'105年11月'!V12+'105年12月'!V12</f>
        <v>0</v>
      </c>
      <c r="W12" s="13">
        <f t="shared" si="34"/>
        <v>156388485</v>
      </c>
      <c r="X12" s="13">
        <f>'105年1月'!X12+'105年2月'!X12+'105年3月'!X12+'105年4月'!X12+'105年5月'!X12+'105年6月'!X12+'105年7月'!X12+'105年8月'!X12+'105年9月'!X12+'105年10月'!X12+'105年11月'!X12+'105年12月'!X12</f>
        <v>0</v>
      </c>
      <c r="Y12" s="13">
        <f>'105年1月'!Y12+'105年2月'!Y12+'105年3月'!Y12+'105年4月'!Y12+'105年5月'!Y12+'105年6月'!Y12+'105年7月'!Y12+'105年8月'!Y12+'105年9月'!Y12+'105年10月'!Y12+'105年11月'!Y12+'105年12月'!Y12</f>
        <v>0</v>
      </c>
      <c r="Z12" s="13">
        <f t="shared" si="35"/>
        <v>0</v>
      </c>
      <c r="AA12" s="13">
        <f>'105年1月'!AA12+'105年2月'!AA12+'105年3月'!AA12+'105年4月'!AA12+'105年5月'!AA12+'105年6月'!AA12+'105年7月'!AA12+'105年8月'!AA12+'105年9月'!AA12+'105年10月'!AA12+'105年11月'!AA12+'105年12月'!AA12</f>
        <v>0</v>
      </c>
      <c r="AB12" s="13">
        <f>'105年1月'!AB12+'105年2月'!AB12+'105年3月'!AB12+'105年4月'!AB12+'105年5月'!AB12+'105年6月'!AB12+'105年7月'!AB12+'105年8月'!AB12+'105年9月'!AB12+'105年10月'!AB12+'105年11月'!AB12+'105年12月'!AB12</f>
        <v>0</v>
      </c>
      <c r="AC12" s="13">
        <f t="shared" si="36"/>
        <v>0</v>
      </c>
    </row>
    <row r="13" spans="1:29" ht="19.350000000000001" customHeight="1" thickBot="1">
      <c r="A13" s="15" t="s">
        <v>306</v>
      </c>
      <c r="B13" s="16"/>
      <c r="C13" s="17">
        <f>C10+C11+C12</f>
        <v>1207146709</v>
      </c>
      <c r="D13" s="17">
        <f>D10+D11+D12</f>
        <v>454202142</v>
      </c>
      <c r="E13" s="17">
        <f>E10+E11+E12</f>
        <v>1661348851</v>
      </c>
      <c r="F13" s="17">
        <f>F10+F11+F12</f>
        <v>927352508</v>
      </c>
      <c r="G13" s="17">
        <f t="shared" ref="G13" si="37">G10+G11+G12</f>
        <v>442156755</v>
      </c>
      <c r="H13" s="17">
        <f t="shared" ref="H13" si="38">H10+H11+H12</f>
        <v>1369509263</v>
      </c>
      <c r="I13" s="17">
        <f>I10+I11+I12</f>
        <v>2224872</v>
      </c>
      <c r="J13" s="17">
        <f t="shared" ref="J13" si="39">J10+J11+J12</f>
        <v>2822033</v>
      </c>
      <c r="K13" s="17">
        <f t="shared" ref="K13" si="40">K10+K11+K12</f>
        <v>5046905</v>
      </c>
      <c r="L13" s="17">
        <f>L10+L11+L12</f>
        <v>0</v>
      </c>
      <c r="M13" s="17">
        <f t="shared" ref="M13" si="41">M10+M11+M12</f>
        <v>0</v>
      </c>
      <c r="N13" s="17">
        <f t="shared" ref="N13" si="42">N10+N11+N12</f>
        <v>0</v>
      </c>
      <c r="O13" s="17">
        <f>O10+O11+O12</f>
        <v>0</v>
      </c>
      <c r="P13" s="17">
        <f t="shared" ref="P13" si="43">P10+P11+P12</f>
        <v>0</v>
      </c>
      <c r="Q13" s="17">
        <f t="shared" ref="Q13" si="44">Q10+Q11+Q12</f>
        <v>0</v>
      </c>
      <c r="R13" s="17">
        <f>R10+R11+R12</f>
        <v>0</v>
      </c>
      <c r="S13" s="17">
        <f t="shared" ref="S13" si="45">S10+S11+S12</f>
        <v>0</v>
      </c>
      <c r="T13" s="17">
        <f t="shared" ref="T13" si="46">T10+T11+T12</f>
        <v>0</v>
      </c>
      <c r="U13" s="17">
        <f>U10+U11+U12</f>
        <v>277569329</v>
      </c>
      <c r="V13" s="17">
        <f t="shared" ref="V13" si="47">V10+V11+V12</f>
        <v>9223354</v>
      </c>
      <c r="W13" s="17">
        <f t="shared" ref="W13" si="48">W10+W11+W12</f>
        <v>286792683</v>
      </c>
      <c r="X13" s="17">
        <f>X10+X11+X12</f>
        <v>0</v>
      </c>
      <c r="Y13" s="17">
        <f t="shared" ref="Y13" si="49">Y10+Y11+Y12</f>
        <v>0</v>
      </c>
      <c r="Z13" s="17">
        <f t="shared" ref="Z13" si="50">Z10+Z11+Z12</f>
        <v>0</v>
      </c>
      <c r="AA13" s="17">
        <f>AA10+AA11+AA12</f>
        <v>0</v>
      </c>
      <c r="AB13" s="17">
        <f t="shared" ref="AB13" si="51">AB10+AB11+AB12</f>
        <v>0</v>
      </c>
      <c r="AC13" s="17">
        <f t="shared" ref="AC13" si="52">AC10+AC11+AC12</f>
        <v>0</v>
      </c>
    </row>
    <row r="14" spans="1:29" s="14" customFormat="1" ht="19.350000000000001" customHeight="1">
      <c r="A14" s="34" t="s">
        <v>308</v>
      </c>
      <c r="B14" s="2" t="s">
        <v>303</v>
      </c>
      <c r="C14" s="13">
        <f>F14+I14+L14+O14+R14+U14+X14+AA14</f>
        <v>51417255041</v>
      </c>
      <c r="D14" s="13">
        <f>G14+J14+M14+P14+S14+V14+Y14+AB14</f>
        <v>65836861516</v>
      </c>
      <c r="E14" s="13">
        <f>C14+D14</f>
        <v>117254116557</v>
      </c>
      <c r="F14" s="13">
        <f>'105年1月'!F14+'105年2月'!F14+'105年3月'!F14+'105年4月'!F14+'105年5月'!F14+'105年6月'!F14+'105年7月'!F14+'105年8月'!F14+'105年9月'!F14+'105年10月'!F14+'105年11月'!F14+'105年12月'!F14</f>
        <v>0</v>
      </c>
      <c r="G14" s="13">
        <f>'105年1月'!G14+'105年2月'!G14+'105年3月'!G14+'105年4月'!G14+'105年5月'!G14+'105年6月'!G14+'105年7月'!G14+'105年8月'!G14+'105年9月'!G14+'105年10月'!G14+'105年11月'!G14+'105年12月'!G14</f>
        <v>0</v>
      </c>
      <c r="H14" s="13">
        <f>F14+G14</f>
        <v>0</v>
      </c>
      <c r="I14" s="13">
        <f>'105年1月'!I14+'105年2月'!I14+'105年3月'!I14+'105年4月'!I14+'105年5月'!I14+'105年6月'!I14+'105年7月'!I14+'105年8月'!I14+'105年9月'!I14+'105年10月'!I14+'105年11月'!I14+'105年12月'!I14</f>
        <v>0</v>
      </c>
      <c r="J14" s="13">
        <f>'105年1月'!J14+'105年2月'!J14+'105年3月'!J14+'105年4月'!J14+'105年5月'!J14+'105年6月'!J14+'105年7月'!J14+'105年8月'!J14+'105年9月'!J14+'105年10月'!J14+'105年11月'!J14+'105年12月'!J14</f>
        <v>0</v>
      </c>
      <c r="K14" s="13">
        <f>I14+J14</f>
        <v>0</v>
      </c>
      <c r="L14" s="13">
        <f>'105年1月'!L14+'105年2月'!L14+'105年3月'!L14+'105年4月'!L14+'105年5月'!L14+'105年6月'!L14+'105年7月'!L14+'105年8月'!L14+'105年9月'!L14+'105年10月'!L14+'105年11月'!L14+'105年12月'!L14</f>
        <v>0</v>
      </c>
      <c r="M14" s="13">
        <f>'105年1月'!M14+'105年2月'!M14+'105年3月'!M14+'105年4月'!M14+'105年5月'!M14+'105年6月'!M14+'105年7月'!M14+'105年8月'!M14+'105年9月'!M14+'105年10月'!M14+'105年11月'!M14+'105年12月'!M14</f>
        <v>0</v>
      </c>
      <c r="N14" s="13">
        <f>L14+M14</f>
        <v>0</v>
      </c>
      <c r="O14" s="13">
        <f>'105年1月'!O14+'105年2月'!O14+'105年3月'!O14+'105年4月'!O14+'105年5月'!O14+'105年6月'!O14+'105年7月'!O14+'105年8月'!O14+'105年9月'!O14+'105年10月'!O14+'105年11月'!O14+'105年12月'!O14</f>
        <v>0</v>
      </c>
      <c r="P14" s="13">
        <f>'105年1月'!P14+'105年2月'!P14+'105年3月'!P14+'105年4月'!P14+'105年5月'!P14+'105年6月'!P14+'105年7月'!P14+'105年8月'!P14+'105年9月'!P14+'105年10月'!P14+'105年11月'!P14+'105年12月'!P14</f>
        <v>0</v>
      </c>
      <c r="Q14" s="13">
        <f>O14+P14</f>
        <v>0</v>
      </c>
      <c r="R14" s="13">
        <f>'105年1月'!R14+'105年2月'!R14+'105年3月'!R14+'105年4月'!R14+'105年5月'!R14+'105年6月'!R14+'105年7月'!R14+'105年8月'!R14+'105年9月'!R14+'105年10月'!R14+'105年11月'!R14+'105年12月'!R14</f>
        <v>0</v>
      </c>
      <c r="S14" s="13">
        <f>'105年1月'!S14+'105年2月'!S14+'105年3月'!S14+'105年4月'!S14+'105年5月'!S14+'105年6月'!S14+'105年7月'!S14+'105年8月'!S14+'105年9月'!S14+'105年10月'!S14+'105年11月'!S14+'105年12月'!S14</f>
        <v>0</v>
      </c>
      <c r="T14" s="13">
        <f>R14+S14</f>
        <v>0</v>
      </c>
      <c r="U14" s="13">
        <f>'105年1月'!U14+'105年2月'!U14+'105年3月'!U14+'105年4月'!U14+'105年5月'!U14+'105年6月'!U14+'105年7月'!U14+'105年8月'!U14+'105年9月'!U14+'105年10月'!U14+'105年11月'!U14+'105年12月'!U14</f>
        <v>0</v>
      </c>
      <c r="V14" s="13">
        <f>'105年1月'!V14+'105年2月'!V14+'105年3月'!V14+'105年4月'!V14+'105年5月'!V14+'105年6月'!V14+'105年7月'!V14+'105年8月'!V14+'105年9月'!V14+'105年10月'!V14+'105年11月'!V14+'105年12月'!V14</f>
        <v>0</v>
      </c>
      <c r="W14" s="13">
        <f>U14+V14</f>
        <v>0</v>
      </c>
      <c r="X14" s="13">
        <f>'105年1月'!X14+'105年2月'!X14+'105年3月'!X14+'105年4月'!X14+'105年5月'!X14+'105年6月'!X14+'105年7月'!X14+'105年8月'!X14+'105年9月'!X14+'105年10月'!X14+'105年11月'!X14+'105年12月'!X14</f>
        <v>0</v>
      </c>
      <c r="Y14" s="13">
        <f>'105年1月'!Y14+'105年2月'!Y14+'105年3月'!Y14+'105年4月'!Y14+'105年5月'!Y14+'105年6月'!Y14+'105年7月'!Y14+'105年8月'!Y14+'105年9月'!Y14+'105年10月'!Y14+'105年11月'!Y14+'105年12月'!Y14</f>
        <v>0</v>
      </c>
      <c r="Z14" s="13">
        <f>X14+Y14</f>
        <v>0</v>
      </c>
      <c r="AA14" s="13">
        <f>'105年1月'!AA14+'105年2月'!AA14+'105年3月'!AA14+'105年4月'!AA14+'105年5月'!AA14+'105年6月'!AA14+'105年7月'!AA14+'105年8月'!AA14+'105年9月'!AA14+'105年10月'!AA14+'105年11月'!AA14+'105年12月'!AA14</f>
        <v>51417255041</v>
      </c>
      <c r="AB14" s="13">
        <f>'105年1月'!AB14+'105年2月'!AB14+'105年3月'!AB14+'105年4月'!AB14+'105年5月'!AB14+'105年6月'!AB14+'105年7月'!AB14+'105年8月'!AB14+'105年9月'!AB14+'105年10月'!AB14+'105年11月'!AB14+'105年12月'!AB14</f>
        <v>65836861516</v>
      </c>
      <c r="AC14" s="13">
        <f>AA14+AB14</f>
        <v>117254116557</v>
      </c>
    </row>
    <row r="15" spans="1:29" s="14" customFormat="1" ht="19.350000000000001" customHeight="1">
      <c r="A15" s="35"/>
      <c r="B15" s="1" t="s">
        <v>304</v>
      </c>
      <c r="C15" s="13">
        <f t="shared" ref="C15:C16" si="53">F15+I15+L15+O15+R15+U15+X15+AA15</f>
        <v>7729279889</v>
      </c>
      <c r="D15" s="13">
        <f t="shared" ref="D15:D16" si="54">G15+J15+M15+P15+S15+V15+Y15+AB15</f>
        <v>16141145847</v>
      </c>
      <c r="E15" s="13">
        <f t="shared" ref="E15:E16" si="55">C15+D15</f>
        <v>23870425736</v>
      </c>
      <c r="F15" s="13">
        <f>'105年1月'!F15+'105年2月'!F15+'105年3月'!F15+'105年4月'!F15+'105年5月'!F15+'105年6月'!F15+'105年7月'!F15+'105年8月'!F15+'105年9月'!F15+'105年10月'!F15+'105年11月'!F15+'105年12月'!F15</f>
        <v>0</v>
      </c>
      <c r="G15" s="13">
        <f>'105年1月'!G15+'105年2月'!G15+'105年3月'!G15+'105年4月'!G15+'105年5月'!G15+'105年6月'!G15+'105年7月'!G15+'105年8月'!G15+'105年9月'!G15+'105年10月'!G15+'105年11月'!G15+'105年12月'!G15</f>
        <v>0</v>
      </c>
      <c r="H15" s="13">
        <f t="shared" ref="H15:H16" si="56">F15+G15</f>
        <v>0</v>
      </c>
      <c r="I15" s="13">
        <f>'105年1月'!I15+'105年2月'!I15+'105年3月'!I15+'105年4月'!I15+'105年5月'!I15+'105年6月'!I15+'105年7月'!I15+'105年8月'!I15+'105年9月'!I15+'105年10月'!I15+'105年11月'!I15+'105年12月'!I15</f>
        <v>0</v>
      </c>
      <c r="J15" s="13">
        <f>'105年1月'!J15+'105年2月'!J15+'105年3月'!J15+'105年4月'!J15+'105年5月'!J15+'105年6月'!J15+'105年7月'!J15+'105年8月'!J15+'105年9月'!J15+'105年10月'!J15+'105年11月'!J15+'105年12月'!J15</f>
        <v>0</v>
      </c>
      <c r="K15" s="13">
        <f t="shared" ref="K15:K16" si="57">I15+J15</f>
        <v>0</v>
      </c>
      <c r="L15" s="13">
        <f>'105年1月'!L15+'105年2月'!L15+'105年3月'!L15+'105年4月'!L15+'105年5月'!L15+'105年6月'!L15+'105年7月'!L15+'105年8月'!L15+'105年9月'!L15+'105年10月'!L15+'105年11月'!L15+'105年12月'!L15</f>
        <v>0</v>
      </c>
      <c r="M15" s="13">
        <f>'105年1月'!M15+'105年2月'!M15+'105年3月'!M15+'105年4月'!M15+'105年5月'!M15+'105年6月'!M15+'105年7月'!M15+'105年8月'!M15+'105年9月'!M15+'105年10月'!M15+'105年11月'!M15+'105年12月'!M15</f>
        <v>0</v>
      </c>
      <c r="N15" s="13">
        <f t="shared" ref="N15:N16" si="58">L15+M15</f>
        <v>0</v>
      </c>
      <c r="O15" s="13">
        <f>'105年1月'!O15+'105年2月'!O15+'105年3月'!O15+'105年4月'!O15+'105年5月'!O15+'105年6月'!O15+'105年7月'!O15+'105年8月'!O15+'105年9月'!O15+'105年10月'!O15+'105年11月'!O15+'105年12月'!O15</f>
        <v>0</v>
      </c>
      <c r="P15" s="13">
        <f>'105年1月'!P15+'105年2月'!P15+'105年3月'!P15+'105年4月'!P15+'105年5月'!P15+'105年6月'!P15+'105年7月'!P15+'105年8月'!P15+'105年9月'!P15+'105年10月'!P15+'105年11月'!P15+'105年12月'!P15</f>
        <v>0</v>
      </c>
      <c r="Q15" s="13">
        <f t="shared" ref="Q15:Q16" si="59">O15+P15</f>
        <v>0</v>
      </c>
      <c r="R15" s="13">
        <f>'105年1月'!R15+'105年2月'!R15+'105年3月'!R15+'105年4月'!R15+'105年5月'!R15+'105年6月'!R15+'105年7月'!R15+'105年8月'!R15+'105年9月'!R15+'105年10月'!R15+'105年11月'!R15+'105年12月'!R15</f>
        <v>0</v>
      </c>
      <c r="S15" s="13">
        <f>'105年1月'!S15+'105年2月'!S15+'105年3月'!S15+'105年4月'!S15+'105年5月'!S15+'105年6月'!S15+'105年7月'!S15+'105年8月'!S15+'105年9月'!S15+'105年10月'!S15+'105年11月'!S15+'105年12月'!S15</f>
        <v>0</v>
      </c>
      <c r="T15" s="13">
        <f t="shared" ref="T15:T16" si="60">R15+S15</f>
        <v>0</v>
      </c>
      <c r="U15" s="13">
        <f>'105年1月'!U15+'105年2月'!U15+'105年3月'!U15+'105年4月'!U15+'105年5月'!U15+'105年6月'!U15+'105年7月'!U15+'105年8月'!U15+'105年9月'!U15+'105年10月'!U15+'105年11月'!U15+'105年12月'!U15</f>
        <v>0</v>
      </c>
      <c r="V15" s="13">
        <f>'105年1月'!V15+'105年2月'!V15+'105年3月'!V15+'105年4月'!V15+'105年5月'!V15+'105年6月'!V15+'105年7月'!V15+'105年8月'!V15+'105年9月'!V15+'105年10月'!V15+'105年11月'!V15+'105年12月'!V15</f>
        <v>6318180</v>
      </c>
      <c r="W15" s="13">
        <f t="shared" ref="W15:W16" si="61">U15+V15</f>
        <v>6318180</v>
      </c>
      <c r="X15" s="13">
        <f>'105年1月'!X15+'105年2月'!X15+'105年3月'!X15+'105年4月'!X15+'105年5月'!X15+'105年6月'!X15+'105年7月'!X15+'105年8月'!X15+'105年9月'!X15+'105年10月'!X15+'105年11月'!X15+'105年12月'!X15</f>
        <v>0</v>
      </c>
      <c r="Y15" s="13">
        <f>'105年1月'!Y15+'105年2月'!Y15+'105年3月'!Y15+'105年4月'!Y15+'105年5月'!Y15+'105年6月'!Y15+'105年7月'!Y15+'105年8月'!Y15+'105年9月'!Y15+'105年10月'!Y15+'105年11月'!Y15+'105年12月'!Y15</f>
        <v>0</v>
      </c>
      <c r="Z15" s="13">
        <f t="shared" ref="Z15:Z16" si="62">X15+Y15</f>
        <v>0</v>
      </c>
      <c r="AA15" s="13">
        <f>'105年1月'!AA15+'105年2月'!AA15+'105年3月'!AA15+'105年4月'!AA15+'105年5月'!AA15+'105年6月'!AA15+'105年7月'!AA15+'105年8月'!AA15+'105年9月'!AA15+'105年10月'!AA15+'105年11月'!AA15+'105年12月'!AA15</f>
        <v>7729279889</v>
      </c>
      <c r="AB15" s="13">
        <f>'105年1月'!AB15+'105年2月'!AB15+'105年3月'!AB15+'105年4月'!AB15+'105年5月'!AB15+'105年6月'!AB15+'105年7月'!AB15+'105年8月'!AB15+'105年9月'!AB15+'105年10月'!AB15+'105年11月'!AB15+'105年12月'!AB15</f>
        <v>16134827667</v>
      </c>
      <c r="AC15" s="13">
        <f t="shared" ref="AC15:AC16" si="63">AA15+AB15</f>
        <v>23864107556</v>
      </c>
    </row>
    <row r="16" spans="1:29" s="14" customFormat="1" ht="19.350000000000001" customHeight="1">
      <c r="A16" s="36"/>
      <c r="B16" s="1" t="s">
        <v>305</v>
      </c>
      <c r="C16" s="13">
        <f t="shared" si="53"/>
        <v>57728319996</v>
      </c>
      <c r="D16" s="13">
        <f t="shared" si="54"/>
        <v>56321198210</v>
      </c>
      <c r="E16" s="13">
        <f t="shared" si="55"/>
        <v>114049518206</v>
      </c>
      <c r="F16" s="13">
        <f>'105年1月'!F16+'105年2月'!F16+'105年3月'!F16+'105年4月'!F16+'105年5月'!F16+'105年6月'!F16+'105年7月'!F16+'105年8月'!F16+'105年9月'!F16+'105年10月'!F16+'105年11月'!F16+'105年12月'!F16</f>
        <v>0</v>
      </c>
      <c r="G16" s="13">
        <f>'105年1月'!G16+'105年2月'!G16+'105年3月'!G16+'105年4月'!G16+'105年5月'!G16+'105年6月'!G16+'105年7月'!G16+'105年8月'!G16+'105年9月'!G16+'105年10月'!G16+'105年11月'!G16+'105年12月'!G16</f>
        <v>0</v>
      </c>
      <c r="H16" s="13">
        <f t="shared" si="56"/>
        <v>0</v>
      </c>
      <c r="I16" s="13">
        <f>'105年1月'!I16+'105年2月'!I16+'105年3月'!I16+'105年4月'!I16+'105年5月'!I16+'105年6月'!I16+'105年7月'!I16+'105年8月'!I16+'105年9月'!I16+'105年10月'!I16+'105年11月'!I16+'105年12月'!I16</f>
        <v>0</v>
      </c>
      <c r="J16" s="13">
        <f>'105年1月'!J16+'105年2月'!J16+'105年3月'!J16+'105年4月'!J16+'105年5月'!J16+'105年6月'!J16+'105年7月'!J16+'105年8月'!J16+'105年9月'!J16+'105年10月'!J16+'105年11月'!J16+'105年12月'!J16</f>
        <v>0</v>
      </c>
      <c r="K16" s="13">
        <f t="shared" si="57"/>
        <v>0</v>
      </c>
      <c r="L16" s="13">
        <f>'105年1月'!L16+'105年2月'!L16+'105年3月'!L16+'105年4月'!L16+'105年5月'!L16+'105年6月'!L16+'105年7月'!L16+'105年8月'!L16+'105年9月'!L16+'105年10月'!L16+'105年11月'!L16+'105年12月'!L16</f>
        <v>0</v>
      </c>
      <c r="M16" s="13">
        <f>'105年1月'!M16+'105年2月'!M16+'105年3月'!M16+'105年4月'!M16+'105年5月'!M16+'105年6月'!M16+'105年7月'!M16+'105年8月'!M16+'105年9月'!M16+'105年10月'!M16+'105年11月'!M16+'105年12月'!M16</f>
        <v>0</v>
      </c>
      <c r="N16" s="13">
        <f t="shared" si="58"/>
        <v>0</v>
      </c>
      <c r="O16" s="13">
        <f>'105年1月'!O16+'105年2月'!O16+'105年3月'!O16+'105年4月'!O16+'105年5月'!O16+'105年6月'!O16+'105年7月'!O16+'105年8月'!O16+'105年9月'!O16+'105年10月'!O16+'105年11月'!O16+'105年12月'!O16</f>
        <v>0</v>
      </c>
      <c r="P16" s="13">
        <f>'105年1月'!P16+'105年2月'!P16+'105年3月'!P16+'105年4月'!P16+'105年5月'!P16+'105年6月'!P16+'105年7月'!P16+'105年8月'!P16+'105年9月'!P16+'105年10月'!P16+'105年11月'!P16+'105年12月'!P16</f>
        <v>0</v>
      </c>
      <c r="Q16" s="13">
        <f t="shared" si="59"/>
        <v>0</v>
      </c>
      <c r="R16" s="13">
        <f>'105年1月'!R16+'105年2月'!R16+'105年3月'!R16+'105年4月'!R16+'105年5月'!R16+'105年6月'!R16+'105年7月'!R16+'105年8月'!R16+'105年9月'!R16+'105年10月'!R16+'105年11月'!R16+'105年12月'!R16</f>
        <v>0</v>
      </c>
      <c r="S16" s="13">
        <f>'105年1月'!S16+'105年2月'!S16+'105年3月'!S16+'105年4月'!S16+'105年5月'!S16+'105年6月'!S16+'105年7月'!S16+'105年8月'!S16+'105年9月'!S16+'105年10月'!S16+'105年11月'!S16+'105年12月'!S16</f>
        <v>0</v>
      </c>
      <c r="T16" s="13">
        <f t="shared" si="60"/>
        <v>0</v>
      </c>
      <c r="U16" s="13">
        <f>'105年1月'!U16+'105年2月'!U16+'105年3月'!U16+'105年4月'!U16+'105年5月'!U16+'105年6月'!U16+'105年7月'!U16+'105年8月'!U16+'105年9月'!U16+'105年10月'!U16+'105年11月'!U16+'105年12月'!U16</f>
        <v>0</v>
      </c>
      <c r="V16" s="13">
        <f>'105年1月'!V16+'105年2月'!V16+'105年3月'!V16+'105年4月'!V16+'105年5月'!V16+'105年6月'!V16+'105年7月'!V16+'105年8月'!V16+'105年9月'!V16+'105年10月'!V16+'105年11月'!V16+'105年12月'!V16</f>
        <v>0</v>
      </c>
      <c r="W16" s="13">
        <f t="shared" si="61"/>
        <v>0</v>
      </c>
      <c r="X16" s="13">
        <f>'105年1月'!X16+'105年2月'!X16+'105年3月'!X16+'105年4月'!X16+'105年5月'!X16+'105年6月'!X16+'105年7月'!X16+'105年8月'!X16+'105年9月'!X16+'105年10月'!X16+'105年11月'!X16+'105年12月'!X16</f>
        <v>0</v>
      </c>
      <c r="Y16" s="13">
        <f>'105年1月'!Y16+'105年2月'!Y16+'105年3月'!Y16+'105年4月'!Y16+'105年5月'!Y16+'105年6月'!Y16+'105年7月'!Y16+'105年8月'!Y16+'105年9月'!Y16+'105年10月'!Y16+'105年11月'!Y16+'105年12月'!Y16</f>
        <v>0</v>
      </c>
      <c r="Z16" s="13">
        <f t="shared" si="62"/>
        <v>0</v>
      </c>
      <c r="AA16" s="13">
        <f>'105年1月'!AA16+'105年2月'!AA16+'105年3月'!AA16+'105年4月'!AA16+'105年5月'!AA16+'105年6月'!AA16+'105年7月'!AA16+'105年8月'!AA16+'105年9月'!AA16+'105年10月'!AA16+'105年11月'!AA16+'105年12月'!AA16</f>
        <v>57728319996</v>
      </c>
      <c r="AB16" s="13">
        <f>'105年1月'!AB16+'105年2月'!AB16+'105年3月'!AB16+'105年4月'!AB16+'105年5月'!AB16+'105年6月'!AB16+'105年7月'!AB16+'105年8月'!AB16+'105年9月'!AB16+'105年10月'!AB16+'105年11月'!AB16+'105年12月'!AB16</f>
        <v>56321198210</v>
      </c>
      <c r="AC16" s="13">
        <f t="shared" si="63"/>
        <v>114049518206</v>
      </c>
    </row>
    <row r="17" spans="1:29" ht="19.350000000000001" customHeight="1" thickBot="1">
      <c r="A17" s="15" t="s">
        <v>306</v>
      </c>
      <c r="B17" s="16"/>
      <c r="C17" s="17">
        <f>C14+C15+C16</f>
        <v>116874854926</v>
      </c>
      <c r="D17" s="17">
        <f>D14+D15+D16</f>
        <v>138299205573</v>
      </c>
      <c r="E17" s="17">
        <f>E14+E15+E16</f>
        <v>255174060499</v>
      </c>
      <c r="F17" s="17">
        <f>F14+F15+F16</f>
        <v>0</v>
      </c>
      <c r="G17" s="17">
        <f t="shared" ref="G17" si="64">G14+G15+G16</f>
        <v>0</v>
      </c>
      <c r="H17" s="17">
        <f t="shared" ref="H17" si="65">H14+H15+H16</f>
        <v>0</v>
      </c>
      <c r="I17" s="17">
        <f>I14+I15+I16</f>
        <v>0</v>
      </c>
      <c r="J17" s="17">
        <f t="shared" ref="J17" si="66">J14+J15+J16</f>
        <v>0</v>
      </c>
      <c r="K17" s="17">
        <f t="shared" ref="K17" si="67">K14+K15+K16</f>
        <v>0</v>
      </c>
      <c r="L17" s="17">
        <f>L14+L15+L16</f>
        <v>0</v>
      </c>
      <c r="M17" s="17">
        <f t="shared" ref="M17" si="68">M14+M15+M16</f>
        <v>0</v>
      </c>
      <c r="N17" s="17">
        <f t="shared" ref="N17" si="69">N14+N15+N16</f>
        <v>0</v>
      </c>
      <c r="O17" s="17">
        <f>O14+O15+O16</f>
        <v>0</v>
      </c>
      <c r="P17" s="17">
        <f t="shared" ref="P17" si="70">P14+P15+P16</f>
        <v>0</v>
      </c>
      <c r="Q17" s="17">
        <f t="shared" ref="Q17" si="71">Q14+Q15+Q16</f>
        <v>0</v>
      </c>
      <c r="R17" s="17">
        <f>R14+R15+R16</f>
        <v>0</v>
      </c>
      <c r="S17" s="17">
        <f t="shared" ref="S17" si="72">S14+S15+S16</f>
        <v>0</v>
      </c>
      <c r="T17" s="17">
        <f t="shared" ref="T17" si="73">T14+T15+T16</f>
        <v>0</v>
      </c>
      <c r="U17" s="17">
        <f>U14+U15+U16</f>
        <v>0</v>
      </c>
      <c r="V17" s="17">
        <f t="shared" ref="V17" si="74">V14+V15+V16</f>
        <v>6318180</v>
      </c>
      <c r="W17" s="17">
        <f t="shared" ref="W17" si="75">W14+W15+W16</f>
        <v>6318180</v>
      </c>
      <c r="X17" s="17">
        <f>X14+X15+X16</f>
        <v>0</v>
      </c>
      <c r="Y17" s="17">
        <f t="shared" ref="Y17" si="76">Y14+Y15+Y16</f>
        <v>0</v>
      </c>
      <c r="Z17" s="17">
        <f t="shared" ref="Z17" si="77">Z14+Z15+Z16</f>
        <v>0</v>
      </c>
      <c r="AA17" s="17">
        <f>AA14+AA15+AA16</f>
        <v>116874854926</v>
      </c>
      <c r="AB17" s="17">
        <f t="shared" ref="AB17" si="78">AB14+AB15+AB16</f>
        <v>138292887393</v>
      </c>
      <c r="AC17" s="17">
        <f t="shared" ref="AC17" si="79">AC14+AC15+AC16</f>
        <v>255167742319</v>
      </c>
    </row>
    <row r="18" spans="1:29" s="14" customFormat="1" ht="19.350000000000001" customHeight="1">
      <c r="A18" s="34" t="s">
        <v>309</v>
      </c>
      <c r="B18" s="2" t="s">
        <v>303</v>
      </c>
      <c r="C18" s="13">
        <f>F18+I18+L18+O18+R18+U18+X18+AA18</f>
        <v>620290260</v>
      </c>
      <c r="D18" s="13">
        <f>G18+J18+M18+P18+S18+V18+Y18+AB18</f>
        <v>291095777</v>
      </c>
      <c r="E18" s="13">
        <f>C18+D18</f>
        <v>911386037</v>
      </c>
      <c r="F18" s="13">
        <f>'105年1月'!F18+'105年2月'!F18+'105年3月'!F18+'105年4月'!F18+'105年5月'!F18+'105年6月'!F18+'105年7月'!F18+'105年8月'!F18+'105年9月'!F18+'105年10月'!F18+'105年11月'!F18+'105年12月'!F18</f>
        <v>93452288</v>
      </c>
      <c r="G18" s="13">
        <f>'105年1月'!G18+'105年2月'!G18+'105年3月'!G18+'105年4月'!G18+'105年5月'!G18+'105年6月'!G18+'105年7月'!G18+'105年8月'!G18+'105年9月'!G18+'105年10月'!G18+'105年11月'!G18+'105年12月'!G18</f>
        <v>99412379</v>
      </c>
      <c r="H18" s="13">
        <f>F18+G18</f>
        <v>192864667</v>
      </c>
      <c r="I18" s="13">
        <f>'105年1月'!I18+'105年2月'!I18+'105年3月'!I18+'105年4月'!I18+'105年5月'!I18+'105年6月'!I18+'105年7月'!I18+'105年8月'!I18+'105年9月'!I18+'105年10月'!I18+'105年11月'!I18+'105年12月'!I18</f>
        <v>15836257</v>
      </c>
      <c r="J18" s="13">
        <f>'105年1月'!J18+'105年2月'!J18+'105年3月'!J18+'105年4月'!J18+'105年5月'!J18+'105年6月'!J18+'105年7月'!J18+'105年8月'!J18+'105年9月'!J18+'105年10月'!J18+'105年11月'!J18+'105年12月'!J18</f>
        <v>6462296</v>
      </c>
      <c r="K18" s="13">
        <f>I18+J18</f>
        <v>22298553</v>
      </c>
      <c r="L18" s="13">
        <f>'105年1月'!L18+'105年2月'!L18+'105年3月'!L18+'105年4月'!L18+'105年5月'!L18+'105年6月'!L18+'105年7月'!L18+'105年8月'!L18+'105年9月'!L18+'105年10月'!L18+'105年11月'!L18+'105年12月'!L18</f>
        <v>0</v>
      </c>
      <c r="M18" s="13">
        <f>'105年1月'!M18+'105年2月'!M18+'105年3月'!M18+'105年4月'!M18+'105年5月'!M18+'105年6月'!M18+'105年7月'!M18+'105年8月'!M18+'105年9月'!M18+'105年10月'!M18+'105年11月'!M18+'105年12月'!M18</f>
        <v>0</v>
      </c>
      <c r="N18" s="13">
        <f>L18+M18</f>
        <v>0</v>
      </c>
      <c r="O18" s="13">
        <f>'105年1月'!O18+'105年2月'!O18+'105年3月'!O18+'105年4月'!O18+'105年5月'!O18+'105年6月'!O18+'105年7月'!O18+'105年8月'!O18+'105年9月'!O18+'105年10月'!O18+'105年11月'!O18+'105年12月'!O18</f>
        <v>2046000</v>
      </c>
      <c r="P18" s="13">
        <f>'105年1月'!P18+'105年2月'!P18+'105年3月'!P18+'105年4月'!P18+'105年5月'!P18+'105年6月'!P18+'105年7月'!P18+'105年8月'!P18+'105年9月'!P18+'105年10月'!P18+'105年11月'!P18+'105年12月'!P18</f>
        <v>1499382</v>
      </c>
      <c r="Q18" s="13">
        <f>O18+P18</f>
        <v>3545382</v>
      </c>
      <c r="R18" s="13">
        <f>'105年1月'!R18+'105年2月'!R18+'105年3月'!R18+'105年4月'!R18+'105年5月'!R18+'105年6月'!R18+'105年7月'!R18+'105年8月'!R18+'105年9月'!R18+'105年10月'!R18+'105年11月'!R18+'105年12月'!R18</f>
        <v>0</v>
      </c>
      <c r="S18" s="13">
        <f>'105年1月'!S18+'105年2月'!S18+'105年3月'!S18+'105年4月'!S18+'105年5月'!S18+'105年6月'!S18+'105年7月'!S18+'105年8月'!S18+'105年9月'!S18+'105年10月'!S18+'105年11月'!S18+'105年12月'!S18</f>
        <v>0</v>
      </c>
      <c r="T18" s="13">
        <f>R18+S18</f>
        <v>0</v>
      </c>
      <c r="U18" s="13">
        <f>'105年1月'!U18+'105年2月'!U18+'105年3月'!U18+'105年4月'!U18+'105年5月'!U18+'105年6月'!U18+'105年7月'!U18+'105年8月'!U18+'105年9月'!U18+'105年10月'!U18+'105年11月'!U18+'105年12月'!U18</f>
        <v>507755739</v>
      </c>
      <c r="V18" s="13">
        <f>'105年1月'!V18+'105年2月'!V18+'105年3月'!V18+'105年4月'!V18+'105年5月'!V18+'105年6月'!V18+'105年7月'!V18+'105年8月'!V18+'105年9月'!V18+'105年10月'!V18+'105年11月'!V18+'105年12月'!V18</f>
        <v>169208001</v>
      </c>
      <c r="W18" s="13">
        <f>U18+V18</f>
        <v>676963740</v>
      </c>
      <c r="X18" s="13">
        <f>'105年1月'!X18+'105年2月'!X18+'105年3月'!X18+'105年4月'!X18+'105年5月'!X18+'105年6月'!X18+'105年7月'!X18+'105年8月'!X18+'105年9月'!X18+'105年10月'!X18+'105年11月'!X18+'105年12月'!X18</f>
        <v>0</v>
      </c>
      <c r="Y18" s="13">
        <f>'105年1月'!Y18+'105年2月'!Y18+'105年3月'!Y18+'105年4月'!Y18+'105年5月'!Y18+'105年6月'!Y18+'105年7月'!Y18+'105年8月'!Y18+'105年9月'!Y18+'105年10月'!Y18+'105年11月'!Y18+'105年12月'!Y18</f>
        <v>11263152</v>
      </c>
      <c r="Z18" s="13">
        <f>X18+Y18</f>
        <v>11263152</v>
      </c>
      <c r="AA18" s="13">
        <f>'105年1月'!AA18+'105年2月'!AA18+'105年3月'!AA18+'105年4月'!AA18+'105年5月'!AA18+'105年6月'!AA18+'105年7月'!AA18+'105年8月'!AA18+'105年9月'!AA18+'105年10月'!AA18+'105年11月'!AA18+'105年12月'!AA18</f>
        <v>1199976</v>
      </c>
      <c r="AB18" s="13">
        <f>'105年1月'!AB18+'105年2月'!AB18+'105年3月'!AB18+'105年4月'!AB18+'105年5月'!AB18+'105年6月'!AB18+'105年7月'!AB18+'105年8月'!AB18+'105年9月'!AB18+'105年10月'!AB18+'105年11月'!AB18+'105年12月'!AB18</f>
        <v>3250567</v>
      </c>
      <c r="AC18" s="13">
        <f>AA18+AB18</f>
        <v>4450543</v>
      </c>
    </row>
    <row r="19" spans="1:29" s="14" customFormat="1" ht="19.350000000000001" customHeight="1">
      <c r="A19" s="35"/>
      <c r="B19" s="1" t="s">
        <v>304</v>
      </c>
      <c r="C19" s="13">
        <f t="shared" ref="C19:C20" si="80">F19+I19+L19+O19+R19+U19+X19+AA19</f>
        <v>3538561821</v>
      </c>
      <c r="D19" s="13">
        <f t="shared" ref="D19:D20" si="81">G19+J19+M19+P19+S19+V19+Y19+AB19</f>
        <v>2853998754</v>
      </c>
      <c r="E19" s="13">
        <f t="shared" ref="E19:E20" si="82">C19+D19</f>
        <v>6392560575</v>
      </c>
      <c r="F19" s="13">
        <f>'105年1月'!F19+'105年2月'!F19+'105年3月'!F19+'105年4月'!F19+'105年5月'!F19+'105年6月'!F19+'105年7月'!F19+'105年8月'!F19+'105年9月'!F19+'105年10月'!F19+'105年11月'!F19+'105年12月'!F19</f>
        <v>512787</v>
      </c>
      <c r="G19" s="13">
        <f>'105年1月'!G19+'105年2月'!G19+'105年3月'!G19+'105年4月'!G19+'105年5月'!G19+'105年6月'!G19+'105年7月'!G19+'105年8月'!G19+'105年9月'!G19+'105年10月'!G19+'105年11月'!G19+'105年12月'!G19</f>
        <v>83225890</v>
      </c>
      <c r="H19" s="13">
        <f t="shared" ref="H19:H20" si="83">F19+G19</f>
        <v>83738677</v>
      </c>
      <c r="I19" s="13">
        <f>'105年1月'!I19+'105年2月'!I19+'105年3月'!I19+'105年4月'!I19+'105年5月'!I19+'105年6月'!I19+'105年7月'!I19+'105年8月'!I19+'105年9月'!I19+'105年10月'!I19+'105年11月'!I19+'105年12月'!I19</f>
        <v>0</v>
      </c>
      <c r="J19" s="13">
        <f>'105年1月'!J19+'105年2月'!J19+'105年3月'!J19+'105年4月'!J19+'105年5月'!J19+'105年6月'!J19+'105年7月'!J19+'105年8月'!J19+'105年9月'!J19+'105年10月'!J19+'105年11月'!J19+'105年12月'!J19</f>
        <v>63509600</v>
      </c>
      <c r="K19" s="13">
        <f t="shared" ref="K19:K20" si="84">I19+J19</f>
        <v>63509600</v>
      </c>
      <c r="L19" s="13">
        <f>'105年1月'!L19+'105年2月'!L19+'105年3月'!L19+'105年4月'!L19+'105年5月'!L19+'105年6月'!L19+'105年7月'!L19+'105年8月'!L19+'105年9月'!L19+'105年10月'!L19+'105年11月'!L19+'105年12月'!L19</f>
        <v>0</v>
      </c>
      <c r="M19" s="13">
        <f>'105年1月'!M19+'105年2月'!M19+'105年3月'!M19+'105年4月'!M19+'105年5月'!M19+'105年6月'!M19+'105年7月'!M19+'105年8月'!M19+'105年9月'!M19+'105年10月'!M19+'105年11月'!M19+'105年12月'!M19</f>
        <v>0</v>
      </c>
      <c r="N19" s="13">
        <f t="shared" ref="N19:N20" si="85">L19+M19</f>
        <v>0</v>
      </c>
      <c r="O19" s="13">
        <f>'105年1月'!O19+'105年2月'!O19+'105年3月'!O19+'105年4月'!O19+'105年5月'!O19+'105年6月'!O19+'105年7月'!O19+'105年8月'!O19+'105年9月'!O19+'105年10月'!O19+'105年11月'!O19+'105年12月'!O19</f>
        <v>0</v>
      </c>
      <c r="P19" s="13">
        <f>'105年1月'!P19+'105年2月'!P19+'105年3月'!P19+'105年4月'!P19+'105年5月'!P19+'105年6月'!P19+'105年7月'!P19+'105年8月'!P19+'105年9月'!P19+'105年10月'!P19+'105年11月'!P19+'105年12月'!P19</f>
        <v>0</v>
      </c>
      <c r="Q19" s="13">
        <f t="shared" ref="Q19:Q20" si="86">O19+P19</f>
        <v>0</v>
      </c>
      <c r="R19" s="13">
        <f>'105年1月'!R19+'105年2月'!R19+'105年3月'!R19+'105年4月'!R19+'105年5月'!R19+'105年6月'!R19+'105年7月'!R19+'105年8月'!R19+'105年9月'!R19+'105年10月'!R19+'105年11月'!R19+'105年12月'!R19</f>
        <v>0</v>
      </c>
      <c r="S19" s="13">
        <f>'105年1月'!S19+'105年2月'!S19+'105年3月'!S19+'105年4月'!S19+'105年5月'!S19+'105年6月'!S19+'105年7月'!S19+'105年8月'!S19+'105年9月'!S19+'105年10月'!S19+'105年11月'!S19+'105年12月'!S19</f>
        <v>0</v>
      </c>
      <c r="T19" s="13">
        <f t="shared" ref="T19:T20" si="87">R19+S19</f>
        <v>0</v>
      </c>
      <c r="U19" s="13">
        <f>'105年1月'!U19+'105年2月'!U19+'105年3月'!U19+'105年4月'!U19+'105年5月'!U19+'105年6月'!U19+'105年7月'!U19+'105年8月'!U19+'105年9月'!U19+'105年10月'!U19+'105年11月'!U19+'105年12月'!U19</f>
        <v>1165196377</v>
      </c>
      <c r="V19" s="13">
        <f>'105年1月'!V19+'105年2月'!V19+'105年3月'!V19+'105年4月'!V19+'105年5月'!V19+'105年6月'!V19+'105年7月'!V19+'105年8月'!V19+'105年9月'!V19+'105年10月'!V19+'105年11月'!V19+'105年12月'!V19</f>
        <v>553306202</v>
      </c>
      <c r="W19" s="13">
        <f t="shared" ref="W19:W20" si="88">U19+V19</f>
        <v>1718502579</v>
      </c>
      <c r="X19" s="13">
        <f>'105年1月'!X19+'105年2月'!X19+'105年3月'!X19+'105年4月'!X19+'105年5月'!X19+'105年6月'!X19+'105年7月'!X19+'105年8月'!X19+'105年9月'!X19+'105年10月'!X19+'105年11月'!X19+'105年12月'!X19</f>
        <v>2372852657</v>
      </c>
      <c r="Y19" s="13">
        <f>'105年1月'!Y19+'105年2月'!Y19+'105年3月'!Y19+'105年4月'!Y19+'105年5月'!Y19+'105年6月'!Y19+'105年7月'!Y19+'105年8月'!Y19+'105年9月'!Y19+'105年10月'!Y19+'105年11月'!Y19+'105年12月'!Y19</f>
        <v>2032547928</v>
      </c>
      <c r="Z19" s="13">
        <f t="shared" ref="Z19:Z20" si="89">X19+Y19</f>
        <v>4405400585</v>
      </c>
      <c r="AA19" s="13">
        <f>'105年1月'!AA19+'105年2月'!AA19+'105年3月'!AA19+'105年4月'!AA19+'105年5月'!AA19+'105年6月'!AA19+'105年7月'!AA19+'105年8月'!AA19+'105年9月'!AA19+'105年10月'!AA19+'105年11月'!AA19+'105年12月'!AA19</f>
        <v>0</v>
      </c>
      <c r="AB19" s="13">
        <f>'105年1月'!AB19+'105年2月'!AB19+'105年3月'!AB19+'105年4月'!AB19+'105年5月'!AB19+'105年6月'!AB19+'105年7月'!AB19+'105年8月'!AB19+'105年9月'!AB19+'105年10月'!AB19+'105年11月'!AB19+'105年12月'!AB19</f>
        <v>121409134</v>
      </c>
      <c r="AC19" s="13">
        <f t="shared" ref="AC19:AC20" si="90">AA19+AB19</f>
        <v>121409134</v>
      </c>
    </row>
    <row r="20" spans="1:29" s="14" customFormat="1" ht="19.350000000000001" customHeight="1">
      <c r="A20" s="36"/>
      <c r="B20" s="1" t="s">
        <v>305</v>
      </c>
      <c r="C20" s="13">
        <f t="shared" si="80"/>
        <v>16952619245</v>
      </c>
      <c r="D20" s="13">
        <f t="shared" si="81"/>
        <v>9574595653</v>
      </c>
      <c r="E20" s="13">
        <f t="shared" si="82"/>
        <v>26527214898</v>
      </c>
      <c r="F20" s="13">
        <f>'105年1月'!F20+'105年2月'!F20+'105年3月'!F20+'105年4月'!F20+'105年5月'!F20+'105年6月'!F20+'105年7月'!F20+'105年8月'!F20+'105年9月'!F20+'105年10月'!F20+'105年11月'!F20+'105年12月'!F20</f>
        <v>4686567311</v>
      </c>
      <c r="G20" s="13">
        <f>'105年1月'!G20+'105年2月'!G20+'105年3月'!G20+'105年4月'!G20+'105年5月'!G20+'105年6月'!G20+'105年7月'!G20+'105年8月'!G20+'105年9月'!G20+'105年10月'!G20+'105年11月'!G20+'105年12月'!G20</f>
        <v>4100929963</v>
      </c>
      <c r="H20" s="13">
        <f t="shared" si="83"/>
        <v>8787497274</v>
      </c>
      <c r="I20" s="13">
        <f>'105年1月'!I20+'105年2月'!I20+'105年3月'!I20+'105年4月'!I20+'105年5月'!I20+'105年6月'!I20+'105年7月'!I20+'105年8月'!I20+'105年9月'!I20+'105年10月'!I20+'105年11月'!I20+'105年12月'!I20</f>
        <v>1636974228</v>
      </c>
      <c r="J20" s="13">
        <f>'105年1月'!J20+'105年2月'!J20+'105年3月'!J20+'105年4月'!J20+'105年5月'!J20+'105年6月'!J20+'105年7月'!J20+'105年8月'!J20+'105年9月'!J20+'105年10月'!J20+'105年11月'!J20+'105年12月'!J20</f>
        <v>2629708474</v>
      </c>
      <c r="K20" s="13">
        <f t="shared" si="84"/>
        <v>4266682702</v>
      </c>
      <c r="L20" s="13">
        <f>'105年1月'!L20+'105年2月'!L20+'105年3月'!L20+'105年4月'!L20+'105年5月'!L20+'105年6月'!L20+'105年7月'!L20+'105年8月'!L20+'105年9月'!L20+'105年10月'!L20+'105年11月'!L20+'105年12月'!L20</f>
        <v>0</v>
      </c>
      <c r="M20" s="13">
        <f>'105年1月'!M20+'105年2月'!M20+'105年3月'!M20+'105年4月'!M20+'105年5月'!M20+'105年6月'!M20+'105年7月'!M20+'105年8月'!M20+'105年9月'!M20+'105年10月'!M20+'105年11月'!M20+'105年12月'!M20</f>
        <v>0</v>
      </c>
      <c r="N20" s="13">
        <f t="shared" si="85"/>
        <v>0</v>
      </c>
      <c r="O20" s="13">
        <f>'105年1月'!O20+'105年2月'!O20+'105年3月'!O20+'105年4月'!O20+'105年5月'!O20+'105年6月'!O20+'105年7月'!O20+'105年8月'!O20+'105年9月'!O20+'105年10月'!O20+'105年11月'!O20+'105年12月'!O20</f>
        <v>55528596</v>
      </c>
      <c r="P20" s="13">
        <f>'105年1月'!P20+'105年2月'!P20+'105年3月'!P20+'105年4月'!P20+'105年5月'!P20+'105年6月'!P20+'105年7月'!P20+'105年8月'!P20+'105年9月'!P20+'105年10月'!P20+'105年11月'!P20+'105年12月'!P20</f>
        <v>68509390</v>
      </c>
      <c r="Q20" s="13">
        <f t="shared" si="86"/>
        <v>124037986</v>
      </c>
      <c r="R20" s="13">
        <f>'105年1月'!R20+'105年2月'!R20+'105年3月'!R20+'105年4月'!R20+'105年5月'!R20+'105年6月'!R20+'105年7月'!R20+'105年8月'!R20+'105年9月'!R20+'105年10月'!R20+'105年11月'!R20+'105年12月'!R20</f>
        <v>0</v>
      </c>
      <c r="S20" s="13">
        <f>'105年1月'!S20+'105年2月'!S20+'105年3月'!S20+'105年4月'!S20+'105年5月'!S20+'105年6月'!S20+'105年7月'!S20+'105年8月'!S20+'105年9月'!S20+'105年10月'!S20+'105年11月'!S20+'105年12月'!S20</f>
        <v>3304200</v>
      </c>
      <c r="T20" s="13">
        <f t="shared" si="87"/>
        <v>3304200</v>
      </c>
      <c r="U20" s="13">
        <f>'105年1月'!U20+'105年2月'!U20+'105年3月'!U20+'105年4月'!U20+'105年5月'!U20+'105年6月'!U20+'105年7月'!U20+'105年8月'!U20+'105年9月'!U20+'105年10月'!U20+'105年11月'!U20+'105年12月'!U20</f>
        <v>10489689051</v>
      </c>
      <c r="V20" s="13">
        <f>'105年1月'!V20+'105年2月'!V20+'105年3月'!V20+'105年4月'!V20+'105年5月'!V20+'105年6月'!V20+'105年7月'!V20+'105年8月'!V20+'105年9月'!V20+'105年10月'!V20+'105年11月'!V20+'105年12月'!V20</f>
        <v>2746949072</v>
      </c>
      <c r="W20" s="13">
        <f t="shared" si="88"/>
        <v>13236638123</v>
      </c>
      <c r="X20" s="13">
        <f>'105年1月'!X20+'105年2月'!X20+'105年3月'!X20+'105年4月'!X20+'105年5月'!X20+'105年6月'!X20+'105年7月'!X20+'105年8月'!X20+'105年9月'!X20+'105年10月'!X20+'105年11月'!X20+'105年12月'!X20</f>
        <v>83860059</v>
      </c>
      <c r="Y20" s="13">
        <f>'105年1月'!Y20+'105年2月'!Y20+'105年3月'!Y20+'105年4月'!Y20+'105年5月'!Y20+'105年6月'!Y20+'105年7月'!Y20+'105年8月'!Y20+'105年9月'!Y20+'105年10月'!Y20+'105年11月'!Y20+'105年12月'!Y20</f>
        <v>25194554</v>
      </c>
      <c r="Z20" s="13">
        <f t="shared" si="89"/>
        <v>109054613</v>
      </c>
      <c r="AA20" s="13">
        <f>'105年1月'!AA20+'105年2月'!AA20+'105年3月'!AA20+'105年4月'!AA20+'105年5月'!AA20+'105年6月'!AA20+'105年7月'!AA20+'105年8月'!AA20+'105年9月'!AA20+'105年10月'!AA20+'105年11月'!AA20+'105年12月'!AA20</f>
        <v>0</v>
      </c>
      <c r="AB20" s="13">
        <f>'105年1月'!AB20+'105年2月'!AB20+'105年3月'!AB20+'105年4月'!AB20+'105年5月'!AB20+'105年6月'!AB20+'105年7月'!AB20+'105年8月'!AB20+'105年9月'!AB20+'105年10月'!AB20+'105年11月'!AB20+'105年12月'!AB20</f>
        <v>0</v>
      </c>
      <c r="AC20" s="13">
        <f t="shared" si="90"/>
        <v>0</v>
      </c>
    </row>
    <row r="21" spans="1:29" ht="19.350000000000001" customHeight="1" thickBot="1">
      <c r="A21" s="15" t="s">
        <v>306</v>
      </c>
      <c r="B21" s="16"/>
      <c r="C21" s="17">
        <f>C18+C19+C20</f>
        <v>21111471326</v>
      </c>
      <c r="D21" s="17">
        <f>D18+D19+D20</f>
        <v>12719690184</v>
      </c>
      <c r="E21" s="17">
        <f>E18+E19+E20</f>
        <v>33831161510</v>
      </c>
      <c r="F21" s="17">
        <f>F18+F19+F20</f>
        <v>4780532386</v>
      </c>
      <c r="G21" s="17">
        <f t="shared" ref="G21" si="91">G18+G19+G20</f>
        <v>4283568232</v>
      </c>
      <c r="H21" s="17">
        <f t="shared" ref="H21" si="92">H18+H19+H20</f>
        <v>9064100618</v>
      </c>
      <c r="I21" s="17">
        <f>I18+I19+I20</f>
        <v>1652810485</v>
      </c>
      <c r="J21" s="17">
        <f t="shared" ref="J21" si="93">J18+J19+J20</f>
        <v>2699680370</v>
      </c>
      <c r="K21" s="17">
        <f t="shared" ref="K21" si="94">K18+K19+K20</f>
        <v>4352490855</v>
      </c>
      <c r="L21" s="17">
        <f>L18+L19+L20</f>
        <v>0</v>
      </c>
      <c r="M21" s="17">
        <f t="shared" ref="M21" si="95">M18+M19+M20</f>
        <v>0</v>
      </c>
      <c r="N21" s="17">
        <f t="shared" ref="N21" si="96">N18+N19+N20</f>
        <v>0</v>
      </c>
      <c r="O21" s="17">
        <f>O18+O19+O20</f>
        <v>57574596</v>
      </c>
      <c r="P21" s="17">
        <f t="shared" ref="P21" si="97">P18+P19+P20</f>
        <v>70008772</v>
      </c>
      <c r="Q21" s="17">
        <f t="shared" ref="Q21" si="98">Q18+Q19+Q20</f>
        <v>127583368</v>
      </c>
      <c r="R21" s="17">
        <f>R18+R19+R20</f>
        <v>0</v>
      </c>
      <c r="S21" s="17">
        <f t="shared" ref="S21" si="99">S18+S19+S20</f>
        <v>3304200</v>
      </c>
      <c r="T21" s="17">
        <f t="shared" ref="T21" si="100">T18+T19+T20</f>
        <v>3304200</v>
      </c>
      <c r="U21" s="17">
        <f>U18+U19+U20</f>
        <v>12162641167</v>
      </c>
      <c r="V21" s="17">
        <f t="shared" ref="V21" si="101">V18+V19+V20</f>
        <v>3469463275</v>
      </c>
      <c r="W21" s="17">
        <f t="shared" ref="W21" si="102">W18+W19+W20</f>
        <v>15632104442</v>
      </c>
      <c r="X21" s="17">
        <f>X18+X19+X20</f>
        <v>2456712716</v>
      </c>
      <c r="Y21" s="17">
        <f t="shared" ref="Y21" si="103">Y18+Y19+Y20</f>
        <v>2069005634</v>
      </c>
      <c r="Z21" s="17">
        <f t="shared" ref="Z21" si="104">Z18+Z19+Z20</f>
        <v>4525718350</v>
      </c>
      <c r="AA21" s="17">
        <f>AA18+AA19+AA20</f>
        <v>1199976</v>
      </c>
      <c r="AB21" s="17">
        <f t="shared" ref="AB21" si="105">AB18+AB19+AB20</f>
        <v>124659701</v>
      </c>
      <c r="AC21" s="17">
        <f t="shared" ref="AC21" si="106">AC18+AC19+AC20</f>
        <v>125859677</v>
      </c>
    </row>
    <row r="22" spans="1:29" s="14" customFormat="1" ht="19.350000000000001" customHeight="1">
      <c r="A22" s="34" t="s">
        <v>310</v>
      </c>
      <c r="B22" s="2" t="s">
        <v>303</v>
      </c>
      <c r="C22" s="13">
        <f>F22+I22+L22+O22+R22+U22+X22+AA22</f>
        <v>1119930668</v>
      </c>
      <c r="D22" s="13">
        <f>G22+J22+M22+P22+S22+V22+Y22+AB22</f>
        <v>1063103661</v>
      </c>
      <c r="E22" s="13">
        <f>C22+D22</f>
        <v>2183034329</v>
      </c>
      <c r="F22" s="13">
        <f>'105年1月'!F22+'105年2月'!F22+'105年3月'!F22+'105年4月'!F22+'105年5月'!F22+'105年6月'!F22+'105年7月'!F22+'105年8月'!F22+'105年9月'!F22+'105年10月'!F22+'105年11月'!F22+'105年12月'!F22</f>
        <v>0</v>
      </c>
      <c r="G22" s="13">
        <f>'105年1月'!G22+'105年2月'!G22+'105年3月'!G22+'105年4月'!G22+'105年5月'!G22+'105年6月'!G22+'105年7月'!G22+'105年8月'!G22+'105年9月'!G22+'105年10月'!G22+'105年11月'!G22+'105年12月'!G22</f>
        <v>0</v>
      </c>
      <c r="H22" s="13">
        <f>F22+G22</f>
        <v>0</v>
      </c>
      <c r="I22" s="13">
        <f>'105年1月'!I22+'105年2月'!I22+'105年3月'!I22+'105年4月'!I22+'105年5月'!I22+'105年6月'!I22+'105年7月'!I22+'105年8月'!I22+'105年9月'!I22+'105年10月'!I22+'105年11月'!I22+'105年12月'!I22</f>
        <v>0</v>
      </c>
      <c r="J22" s="13">
        <f>'105年1月'!J22+'105年2月'!J22+'105年3月'!J22+'105年4月'!J22+'105年5月'!J22+'105年6月'!J22+'105年7月'!J22+'105年8月'!J22+'105年9月'!J22+'105年10月'!J22+'105年11月'!J22+'105年12月'!J22</f>
        <v>0</v>
      </c>
      <c r="K22" s="13">
        <f>I22+J22</f>
        <v>0</v>
      </c>
      <c r="L22" s="13">
        <f>'105年1月'!L22+'105年2月'!L22+'105年3月'!L22+'105年4月'!L22+'105年5月'!L22+'105年6月'!L22+'105年7月'!L22+'105年8月'!L22+'105年9月'!L22+'105年10月'!L22+'105年11月'!L22+'105年12月'!L22</f>
        <v>0</v>
      </c>
      <c r="M22" s="13">
        <f>'105年1月'!M22+'105年2月'!M22+'105年3月'!M22+'105年4月'!M22+'105年5月'!M22+'105年6月'!M22+'105年7月'!M22+'105年8月'!M22+'105年9月'!M22+'105年10月'!M22+'105年11月'!M22+'105年12月'!M22</f>
        <v>0</v>
      </c>
      <c r="N22" s="13">
        <f>L22+M22</f>
        <v>0</v>
      </c>
      <c r="O22" s="13">
        <f>'105年1月'!O22+'105年2月'!O22+'105年3月'!O22+'105年4月'!O22+'105年5月'!O22+'105年6月'!O22+'105年7月'!O22+'105年8月'!O22+'105年9月'!O22+'105年10月'!O22+'105年11月'!O22+'105年12月'!O22</f>
        <v>0</v>
      </c>
      <c r="P22" s="13">
        <f>'105年1月'!P22+'105年2月'!P22+'105年3月'!P22+'105年4月'!P22+'105年5月'!P22+'105年6月'!P22+'105年7月'!P22+'105年8月'!P22+'105年9月'!P22+'105年10月'!P22+'105年11月'!P22+'105年12月'!P22</f>
        <v>0</v>
      </c>
      <c r="Q22" s="13">
        <f>O22+P22</f>
        <v>0</v>
      </c>
      <c r="R22" s="13">
        <f>'105年1月'!R22+'105年2月'!R22+'105年3月'!R22+'105年4月'!R22+'105年5月'!R22+'105年6月'!R22+'105年7月'!R22+'105年8月'!R22+'105年9月'!R22+'105年10月'!R22+'105年11月'!R22+'105年12月'!R22</f>
        <v>0</v>
      </c>
      <c r="S22" s="13">
        <f>'105年1月'!S22+'105年2月'!S22+'105年3月'!S22+'105年4月'!S22+'105年5月'!S22+'105年6月'!S22+'105年7月'!S22+'105年8月'!S22+'105年9月'!S22+'105年10月'!S22+'105年11月'!S22+'105年12月'!S22</f>
        <v>0</v>
      </c>
      <c r="T22" s="13">
        <f>R22+S22</f>
        <v>0</v>
      </c>
      <c r="U22" s="13">
        <f>'105年1月'!U22+'105年2月'!U22+'105年3月'!U22+'105年4月'!U22+'105年5月'!U22+'105年6月'!U22+'105年7月'!U22+'105年8月'!U22+'105年9月'!U22+'105年10月'!U22+'105年11月'!U22+'105年12月'!U22</f>
        <v>0</v>
      </c>
      <c r="V22" s="13">
        <f>'105年1月'!V22+'105年2月'!V22+'105年3月'!V22+'105年4月'!V22+'105年5月'!V22+'105年6月'!V22+'105年7月'!V22+'105年8月'!V22+'105年9月'!V22+'105年10月'!V22+'105年11月'!V22+'105年12月'!V22</f>
        <v>0</v>
      </c>
      <c r="W22" s="13">
        <f>U22+V22</f>
        <v>0</v>
      </c>
      <c r="X22" s="13">
        <f>'105年1月'!X22+'105年2月'!X22+'105年3月'!X22+'105年4月'!X22+'105年5月'!X22+'105年6月'!X22+'105年7月'!X22+'105年8月'!X22+'105年9月'!X22+'105年10月'!X22+'105年11月'!X22+'105年12月'!X22</f>
        <v>0</v>
      </c>
      <c r="Y22" s="13">
        <f>'105年1月'!Y22+'105年2月'!Y22+'105年3月'!Y22+'105年4月'!Y22+'105年5月'!Y22+'105年6月'!Y22+'105年7月'!Y22+'105年8月'!Y22+'105年9月'!Y22+'105年10月'!Y22+'105年11月'!Y22+'105年12月'!Y22</f>
        <v>0</v>
      </c>
      <c r="Z22" s="13">
        <f>X22+Y22</f>
        <v>0</v>
      </c>
      <c r="AA22" s="13">
        <f>'105年1月'!AA22+'105年2月'!AA22+'105年3月'!AA22+'105年4月'!AA22+'105年5月'!AA22+'105年6月'!AA22+'105年7月'!AA22+'105年8月'!AA22+'105年9月'!AA22+'105年10月'!AA22+'105年11月'!AA22+'105年12月'!AA22</f>
        <v>1119930668</v>
      </c>
      <c r="AB22" s="13">
        <f>'105年1月'!AB22+'105年2月'!AB22+'105年3月'!AB22+'105年4月'!AB22+'105年5月'!AB22+'105年6月'!AB22+'105年7月'!AB22+'105年8月'!AB22+'105年9月'!AB22+'105年10月'!AB22+'105年11月'!AB22+'105年12月'!AB22</f>
        <v>1063103661</v>
      </c>
      <c r="AC22" s="13">
        <f>AA22+AB22</f>
        <v>2183034329</v>
      </c>
    </row>
    <row r="23" spans="1:29" s="14" customFormat="1" ht="19.350000000000001" customHeight="1">
      <c r="A23" s="35"/>
      <c r="B23" s="1" t="s">
        <v>304</v>
      </c>
      <c r="C23" s="13">
        <f t="shared" ref="C23:C24" si="107">F23+I23+L23+O23+R23+U23+X23+AA23</f>
        <v>1334789374</v>
      </c>
      <c r="D23" s="13">
        <f t="shared" ref="D23:D24" si="108">G23+J23+M23+P23+S23+V23+Y23+AB23</f>
        <v>821180609</v>
      </c>
      <c r="E23" s="13">
        <f t="shared" ref="E23:E24" si="109">C23+D23</f>
        <v>2155969983</v>
      </c>
      <c r="F23" s="13">
        <f>'105年1月'!F23+'105年2月'!F23+'105年3月'!F23+'105年4月'!F23+'105年5月'!F23+'105年6月'!F23+'105年7月'!F23+'105年8月'!F23+'105年9月'!F23+'105年10月'!F23+'105年11月'!F23+'105年12月'!F23</f>
        <v>0</v>
      </c>
      <c r="G23" s="13">
        <f>'105年1月'!G23+'105年2月'!G23+'105年3月'!G23+'105年4月'!G23+'105年5月'!G23+'105年6月'!G23+'105年7月'!G23+'105年8月'!G23+'105年9月'!G23+'105年10月'!G23+'105年11月'!G23+'105年12月'!G23</f>
        <v>0</v>
      </c>
      <c r="H23" s="13">
        <f t="shared" ref="H23:H24" si="110">F23+G23</f>
        <v>0</v>
      </c>
      <c r="I23" s="13">
        <f>'105年1月'!I23+'105年2月'!I23+'105年3月'!I23+'105年4月'!I23+'105年5月'!I23+'105年6月'!I23+'105年7月'!I23+'105年8月'!I23+'105年9月'!I23+'105年10月'!I23+'105年11月'!I23+'105年12月'!I23</f>
        <v>0</v>
      </c>
      <c r="J23" s="13">
        <f>'105年1月'!J23+'105年2月'!J23+'105年3月'!J23+'105年4月'!J23+'105年5月'!J23+'105年6月'!J23+'105年7月'!J23+'105年8月'!J23+'105年9月'!J23+'105年10月'!J23+'105年11月'!J23+'105年12月'!J23</f>
        <v>0</v>
      </c>
      <c r="K23" s="13">
        <f t="shared" ref="K23:K24" si="111">I23+J23</f>
        <v>0</v>
      </c>
      <c r="L23" s="13">
        <f>'105年1月'!L23+'105年2月'!L23+'105年3月'!L23+'105年4月'!L23+'105年5月'!L23+'105年6月'!L23+'105年7月'!L23+'105年8月'!L23+'105年9月'!L23+'105年10月'!L23+'105年11月'!L23+'105年12月'!L23</f>
        <v>0</v>
      </c>
      <c r="M23" s="13">
        <f>'105年1月'!M23+'105年2月'!M23+'105年3月'!M23+'105年4月'!M23+'105年5月'!M23+'105年6月'!M23+'105年7月'!M23+'105年8月'!M23+'105年9月'!M23+'105年10月'!M23+'105年11月'!M23+'105年12月'!M23</f>
        <v>0</v>
      </c>
      <c r="N23" s="13">
        <f t="shared" ref="N23:N24" si="112">L23+M23</f>
        <v>0</v>
      </c>
      <c r="O23" s="13">
        <f>'105年1月'!O23+'105年2月'!O23+'105年3月'!O23+'105年4月'!O23+'105年5月'!O23+'105年6月'!O23+'105年7月'!O23+'105年8月'!O23+'105年9月'!O23+'105年10月'!O23+'105年11月'!O23+'105年12月'!O23</f>
        <v>0</v>
      </c>
      <c r="P23" s="13">
        <f>'105年1月'!P23+'105年2月'!P23+'105年3月'!P23+'105年4月'!P23+'105年5月'!P23+'105年6月'!P23+'105年7月'!P23+'105年8月'!P23+'105年9月'!P23+'105年10月'!P23+'105年11月'!P23+'105年12月'!P23</f>
        <v>0</v>
      </c>
      <c r="Q23" s="13">
        <f t="shared" ref="Q23:Q24" si="113">O23+P23</f>
        <v>0</v>
      </c>
      <c r="R23" s="13">
        <f>'105年1月'!R23+'105年2月'!R23+'105年3月'!R23+'105年4月'!R23+'105年5月'!R23+'105年6月'!R23+'105年7月'!R23+'105年8月'!R23+'105年9月'!R23+'105年10月'!R23+'105年11月'!R23+'105年12月'!R23</f>
        <v>0</v>
      </c>
      <c r="S23" s="13">
        <f>'105年1月'!S23+'105年2月'!S23+'105年3月'!S23+'105年4月'!S23+'105年5月'!S23+'105年6月'!S23+'105年7月'!S23+'105年8月'!S23+'105年9月'!S23+'105年10月'!S23+'105年11月'!S23+'105年12月'!S23</f>
        <v>0</v>
      </c>
      <c r="T23" s="13">
        <f t="shared" ref="T23:T24" si="114">R23+S23</f>
        <v>0</v>
      </c>
      <c r="U23" s="13">
        <f>'105年1月'!U23+'105年2月'!U23+'105年3月'!U23+'105年4月'!U23+'105年5月'!U23+'105年6月'!U23+'105年7月'!U23+'105年8月'!U23+'105年9月'!U23+'105年10月'!U23+'105年11月'!U23+'105年12月'!U23</f>
        <v>0</v>
      </c>
      <c r="V23" s="13">
        <f>'105年1月'!V23+'105年2月'!V23+'105年3月'!V23+'105年4月'!V23+'105年5月'!V23+'105年6月'!V23+'105年7月'!V23+'105年8月'!V23+'105年9月'!V23+'105年10月'!V23+'105年11月'!V23+'105年12月'!V23</f>
        <v>6889645</v>
      </c>
      <c r="W23" s="13">
        <f t="shared" ref="W23:W24" si="115">U23+V23</f>
        <v>6889645</v>
      </c>
      <c r="X23" s="13">
        <f>'105年1月'!X23+'105年2月'!X23+'105年3月'!X23+'105年4月'!X23+'105年5月'!X23+'105年6月'!X23+'105年7月'!X23+'105年8月'!X23+'105年9月'!X23+'105年10月'!X23+'105年11月'!X23+'105年12月'!X23</f>
        <v>0</v>
      </c>
      <c r="Y23" s="13">
        <f>'105年1月'!Y23+'105年2月'!Y23+'105年3月'!Y23+'105年4月'!Y23+'105年5月'!Y23+'105年6月'!Y23+'105年7月'!Y23+'105年8月'!Y23+'105年9月'!Y23+'105年10月'!Y23+'105年11月'!Y23+'105年12月'!Y23</f>
        <v>0</v>
      </c>
      <c r="Z23" s="13">
        <f t="shared" ref="Z23:Z24" si="116">X23+Y23</f>
        <v>0</v>
      </c>
      <c r="AA23" s="13">
        <f>'105年1月'!AA23+'105年2月'!AA23+'105年3月'!AA23+'105年4月'!AA23+'105年5月'!AA23+'105年6月'!AA23+'105年7月'!AA23+'105年8月'!AA23+'105年9月'!AA23+'105年10月'!AA23+'105年11月'!AA23+'105年12月'!AA23</f>
        <v>1334789374</v>
      </c>
      <c r="AB23" s="13">
        <f>'105年1月'!AB23+'105年2月'!AB23+'105年3月'!AB23+'105年4月'!AB23+'105年5月'!AB23+'105年6月'!AB23+'105年7月'!AB23+'105年8月'!AB23+'105年9月'!AB23+'105年10月'!AB23+'105年11月'!AB23+'105年12月'!AB23</f>
        <v>814290964</v>
      </c>
      <c r="AC23" s="13">
        <f t="shared" ref="AC23:AC24" si="117">AA23+AB23</f>
        <v>2149080338</v>
      </c>
    </row>
    <row r="24" spans="1:29" s="14" customFormat="1" ht="19.350000000000001" customHeight="1">
      <c r="A24" s="36"/>
      <c r="B24" s="1" t="s">
        <v>305</v>
      </c>
      <c r="C24" s="13">
        <f t="shared" si="107"/>
        <v>114151272</v>
      </c>
      <c r="D24" s="13">
        <f t="shared" si="108"/>
        <v>17769169</v>
      </c>
      <c r="E24" s="13">
        <f t="shared" si="109"/>
        <v>131920441</v>
      </c>
      <c r="F24" s="13">
        <f>'105年1月'!F24+'105年2月'!F24+'105年3月'!F24+'105年4月'!F24+'105年5月'!F24+'105年6月'!F24+'105年7月'!F24+'105年8月'!F24+'105年9月'!F24+'105年10月'!F24+'105年11月'!F24+'105年12月'!F24</f>
        <v>10426719</v>
      </c>
      <c r="G24" s="13">
        <f>'105年1月'!G24+'105年2月'!G24+'105年3月'!G24+'105年4月'!G24+'105年5月'!G24+'105年6月'!G24+'105年7月'!G24+'105年8月'!G24+'105年9月'!G24+'105年10月'!G24+'105年11月'!G24+'105年12月'!G24</f>
        <v>4788622</v>
      </c>
      <c r="H24" s="13">
        <f t="shared" si="110"/>
        <v>15215341</v>
      </c>
      <c r="I24" s="13">
        <f>'105年1月'!I24+'105年2月'!I24+'105年3月'!I24+'105年4月'!I24+'105年5月'!I24+'105年6月'!I24+'105年7月'!I24+'105年8月'!I24+'105年9月'!I24+'105年10月'!I24+'105年11月'!I24+'105年12月'!I24</f>
        <v>0</v>
      </c>
      <c r="J24" s="13">
        <f>'105年1月'!J24+'105年2月'!J24+'105年3月'!J24+'105年4月'!J24+'105年5月'!J24+'105年6月'!J24+'105年7月'!J24+'105年8月'!J24+'105年9月'!J24+'105年10月'!J24+'105年11月'!J24+'105年12月'!J24</f>
        <v>0</v>
      </c>
      <c r="K24" s="13">
        <f t="shared" si="111"/>
        <v>0</v>
      </c>
      <c r="L24" s="13">
        <f>'105年1月'!L24+'105年2月'!L24+'105年3月'!L24+'105年4月'!L24+'105年5月'!L24+'105年6月'!L24+'105年7月'!L24+'105年8月'!L24+'105年9月'!L24+'105年10月'!L24+'105年11月'!L24+'105年12月'!L24</f>
        <v>0</v>
      </c>
      <c r="M24" s="13">
        <f>'105年1月'!M24+'105年2月'!M24+'105年3月'!M24+'105年4月'!M24+'105年5月'!M24+'105年6月'!M24+'105年7月'!M24+'105年8月'!M24+'105年9月'!M24+'105年10月'!M24+'105年11月'!M24+'105年12月'!M24</f>
        <v>0</v>
      </c>
      <c r="N24" s="13">
        <f t="shared" si="112"/>
        <v>0</v>
      </c>
      <c r="O24" s="13">
        <f>'105年1月'!O24+'105年2月'!O24+'105年3月'!O24+'105年4月'!O24+'105年5月'!O24+'105年6月'!O24+'105年7月'!O24+'105年8月'!O24+'105年9月'!O24+'105年10月'!O24+'105年11月'!O24+'105年12月'!O24</f>
        <v>0</v>
      </c>
      <c r="P24" s="13">
        <f>'105年1月'!P24+'105年2月'!P24+'105年3月'!P24+'105年4月'!P24+'105年5月'!P24+'105年6月'!P24+'105年7月'!P24+'105年8月'!P24+'105年9月'!P24+'105年10月'!P24+'105年11月'!P24+'105年12月'!P24</f>
        <v>0</v>
      </c>
      <c r="Q24" s="13">
        <f t="shared" si="113"/>
        <v>0</v>
      </c>
      <c r="R24" s="13">
        <f>'105年1月'!R24+'105年2月'!R24+'105年3月'!R24+'105年4月'!R24+'105年5月'!R24+'105年6月'!R24+'105年7月'!R24+'105年8月'!R24+'105年9月'!R24+'105年10月'!R24+'105年11月'!R24+'105年12月'!R24</f>
        <v>0</v>
      </c>
      <c r="S24" s="13">
        <f>'105年1月'!S24+'105年2月'!S24+'105年3月'!S24+'105年4月'!S24+'105年5月'!S24+'105年6月'!S24+'105年7月'!S24+'105年8月'!S24+'105年9月'!S24+'105年10月'!S24+'105年11月'!S24+'105年12月'!S24</f>
        <v>0</v>
      </c>
      <c r="T24" s="13">
        <f t="shared" si="114"/>
        <v>0</v>
      </c>
      <c r="U24" s="13">
        <f>'105年1月'!U24+'105年2月'!U24+'105年3月'!U24+'105年4月'!U24+'105年5月'!U24+'105年6月'!U24+'105年7月'!U24+'105年8月'!U24+'105年9月'!U24+'105年10月'!U24+'105年11月'!U24+'105年12月'!U24</f>
        <v>6902553</v>
      </c>
      <c r="V24" s="13">
        <f>'105年1月'!V24+'105年2月'!V24+'105年3月'!V24+'105年4月'!V24+'105年5月'!V24+'105年6月'!V24+'105年7月'!V24+'105年8月'!V24+'105年9月'!V24+'105年10月'!V24+'105年11月'!V24+'105年12月'!V24</f>
        <v>6873510</v>
      </c>
      <c r="W24" s="13">
        <f t="shared" si="115"/>
        <v>13776063</v>
      </c>
      <c r="X24" s="13">
        <f>'105年1月'!X24+'105年2月'!X24+'105年3月'!X24+'105年4月'!X24+'105年5月'!X24+'105年6月'!X24+'105年7月'!X24+'105年8月'!X24+'105年9月'!X24+'105年10月'!X24+'105年11月'!X24+'105年12月'!X24</f>
        <v>0</v>
      </c>
      <c r="Y24" s="13">
        <f>'105年1月'!Y24+'105年2月'!Y24+'105年3月'!Y24+'105年4月'!Y24+'105年5月'!Y24+'105年6月'!Y24+'105年7月'!Y24+'105年8月'!Y24+'105年9月'!Y24+'105年10月'!Y24+'105年11月'!Y24+'105年12月'!Y24</f>
        <v>0</v>
      </c>
      <c r="Z24" s="13">
        <f t="shared" si="116"/>
        <v>0</v>
      </c>
      <c r="AA24" s="13">
        <f>'105年1月'!AA24+'105年2月'!AA24+'105年3月'!AA24+'105年4月'!AA24+'105年5月'!AA24+'105年6月'!AA24+'105年7月'!AA24+'105年8月'!AA24+'105年9月'!AA24+'105年10月'!AA24+'105年11月'!AA24+'105年12月'!AA24</f>
        <v>96822000</v>
      </c>
      <c r="AB24" s="13">
        <f>'105年1月'!AB24+'105年2月'!AB24+'105年3月'!AB24+'105年4月'!AB24+'105年5月'!AB24+'105年6月'!AB24+'105年7月'!AB24+'105年8月'!AB24+'105年9月'!AB24+'105年10月'!AB24+'105年11月'!AB24+'105年12月'!AB24</f>
        <v>6107037</v>
      </c>
      <c r="AC24" s="13">
        <f t="shared" si="117"/>
        <v>102929037</v>
      </c>
    </row>
    <row r="25" spans="1:29" ht="19.350000000000001" customHeight="1" thickBot="1">
      <c r="A25" s="15" t="s">
        <v>306</v>
      </c>
      <c r="B25" s="16"/>
      <c r="C25" s="17">
        <f>C22+C23+C24</f>
        <v>2568871314</v>
      </c>
      <c r="D25" s="17">
        <f>D22+D23+D24</f>
        <v>1902053439</v>
      </c>
      <c r="E25" s="17">
        <f>E22+E23+E24</f>
        <v>4470924753</v>
      </c>
      <c r="F25" s="17">
        <f>F22+F23+F24</f>
        <v>10426719</v>
      </c>
      <c r="G25" s="17">
        <f t="shared" ref="G25" si="118">G22+G23+G24</f>
        <v>4788622</v>
      </c>
      <c r="H25" s="17">
        <f t="shared" ref="H25" si="119">H22+H23+H24</f>
        <v>15215341</v>
      </c>
      <c r="I25" s="17">
        <f>I22+I23+I24</f>
        <v>0</v>
      </c>
      <c r="J25" s="17">
        <f t="shared" ref="J25" si="120">J22+J23+J24</f>
        <v>0</v>
      </c>
      <c r="K25" s="17">
        <f t="shared" ref="K25" si="121">K22+K23+K24</f>
        <v>0</v>
      </c>
      <c r="L25" s="17">
        <f>L22+L23+L24</f>
        <v>0</v>
      </c>
      <c r="M25" s="17">
        <f t="shared" ref="M25" si="122">M22+M23+M24</f>
        <v>0</v>
      </c>
      <c r="N25" s="17">
        <f t="shared" ref="N25" si="123">N22+N23+N24</f>
        <v>0</v>
      </c>
      <c r="O25" s="17">
        <f>O22+O23+O24</f>
        <v>0</v>
      </c>
      <c r="P25" s="17">
        <f t="shared" ref="P25" si="124">P22+P23+P24</f>
        <v>0</v>
      </c>
      <c r="Q25" s="17">
        <f t="shared" ref="Q25" si="125">Q22+Q23+Q24</f>
        <v>0</v>
      </c>
      <c r="R25" s="17">
        <f>R22+R23+R24</f>
        <v>0</v>
      </c>
      <c r="S25" s="17">
        <f t="shared" ref="S25" si="126">S22+S23+S24</f>
        <v>0</v>
      </c>
      <c r="T25" s="17">
        <f t="shared" ref="T25" si="127">T22+T23+T24</f>
        <v>0</v>
      </c>
      <c r="U25" s="17">
        <f>U22+U23+U24</f>
        <v>6902553</v>
      </c>
      <c r="V25" s="17">
        <f t="shared" ref="V25" si="128">V22+V23+V24</f>
        <v>13763155</v>
      </c>
      <c r="W25" s="17">
        <f t="shared" ref="W25" si="129">W22+W23+W24</f>
        <v>20665708</v>
      </c>
      <c r="X25" s="17">
        <f>X22+X23+X24</f>
        <v>0</v>
      </c>
      <c r="Y25" s="17">
        <f t="shared" ref="Y25" si="130">Y22+Y23+Y24</f>
        <v>0</v>
      </c>
      <c r="Z25" s="17">
        <f t="shared" ref="Z25" si="131">Z22+Z23+Z24</f>
        <v>0</v>
      </c>
      <c r="AA25" s="17">
        <f>AA22+AA23+AA24</f>
        <v>2551542042</v>
      </c>
      <c r="AB25" s="17">
        <f t="shared" ref="AB25" si="132">AB22+AB23+AB24</f>
        <v>1883501662</v>
      </c>
      <c r="AC25" s="17">
        <f t="shared" ref="AC25" si="133">AC22+AC23+AC24</f>
        <v>4435043704</v>
      </c>
    </row>
    <row r="26" spans="1:29" s="14" customFormat="1" ht="19.350000000000001" customHeight="1">
      <c r="A26" s="34" t="s">
        <v>311</v>
      </c>
      <c r="B26" s="2" t="s">
        <v>303</v>
      </c>
      <c r="C26" s="13">
        <f>F26+I26+L26+O26+R26+U26+X26+AA26</f>
        <v>233035329</v>
      </c>
      <c r="D26" s="13">
        <f>G26+J26+M26+P26+S26+V26+Y26+AB26</f>
        <v>438276539</v>
      </c>
      <c r="E26" s="13">
        <f>C26+D26</f>
        <v>671311868</v>
      </c>
      <c r="F26" s="13">
        <f>'105年1月'!F26+'105年2月'!F26+'105年3月'!F26+'105年4月'!F26+'105年5月'!F26+'105年6月'!F26+'105年7月'!F26+'105年8月'!F26+'105年9月'!F26+'105年10月'!F26+'105年11月'!F26+'105年12月'!F26</f>
        <v>219772879</v>
      </c>
      <c r="G26" s="13">
        <f>'105年1月'!G26+'105年2月'!G26+'105年3月'!G26+'105年4月'!G26+'105年5月'!G26+'105年6月'!G26+'105年7月'!G26+'105年8月'!G26+'105年9月'!G26+'105年10月'!G26+'105年11月'!G26+'105年12月'!G26</f>
        <v>435084539</v>
      </c>
      <c r="H26" s="13">
        <f>F26+G26</f>
        <v>654857418</v>
      </c>
      <c r="I26" s="13">
        <f>'105年1月'!I26+'105年2月'!I26+'105年3月'!I26+'105年4月'!I26+'105年5月'!I26+'105年6月'!I26+'105年7月'!I26+'105年8月'!I26+'105年9月'!I26+'105年10月'!I26+'105年11月'!I26+'105年12月'!I26</f>
        <v>0</v>
      </c>
      <c r="J26" s="13">
        <f>'105年1月'!J26+'105年2月'!J26+'105年3月'!J26+'105年4月'!J26+'105年5月'!J26+'105年6月'!J26+'105年7月'!J26+'105年8月'!J26+'105年9月'!J26+'105年10月'!J26+'105年11月'!J26+'105年12月'!J26</f>
        <v>0</v>
      </c>
      <c r="K26" s="13">
        <f>I26+J26</f>
        <v>0</v>
      </c>
      <c r="L26" s="13">
        <f>'105年1月'!L26+'105年2月'!L26+'105年3月'!L26+'105年4月'!L26+'105年5月'!L26+'105年6月'!L26+'105年7月'!L26+'105年8月'!L26+'105年9月'!L26+'105年10月'!L26+'105年11月'!L26+'105年12月'!L26</f>
        <v>0</v>
      </c>
      <c r="M26" s="13">
        <f>'105年1月'!M26+'105年2月'!M26+'105年3月'!M26+'105年4月'!M26+'105年5月'!M26+'105年6月'!M26+'105年7月'!M26+'105年8月'!M26+'105年9月'!M26+'105年10月'!M26+'105年11月'!M26+'105年12月'!M26</f>
        <v>0</v>
      </c>
      <c r="N26" s="13">
        <f>L26+M26</f>
        <v>0</v>
      </c>
      <c r="O26" s="13">
        <f>'105年1月'!O26+'105年2月'!O26+'105年3月'!O26+'105年4月'!O26+'105年5月'!O26+'105年6月'!O26+'105年7月'!O26+'105年8月'!O26+'105年9月'!O26+'105年10月'!O26+'105年11月'!O26+'105年12月'!O26</f>
        <v>0</v>
      </c>
      <c r="P26" s="13">
        <f>'105年1月'!P26+'105年2月'!P26+'105年3月'!P26+'105年4月'!P26+'105年5月'!P26+'105年6月'!P26+'105年7月'!P26+'105年8月'!P26+'105年9月'!P26+'105年10月'!P26+'105年11月'!P26+'105年12月'!P26</f>
        <v>0</v>
      </c>
      <c r="Q26" s="13">
        <f>O26+P26</f>
        <v>0</v>
      </c>
      <c r="R26" s="13">
        <f>'105年1月'!R26+'105年2月'!R26+'105年3月'!R26+'105年4月'!R26+'105年5月'!R26+'105年6月'!R26+'105年7月'!R26+'105年8月'!R26+'105年9月'!R26+'105年10月'!R26+'105年11月'!R26+'105年12月'!R26</f>
        <v>0</v>
      </c>
      <c r="S26" s="13">
        <f>'105年1月'!S26+'105年2月'!S26+'105年3月'!S26+'105年4月'!S26+'105年5月'!S26+'105年6月'!S26+'105年7月'!S26+'105年8月'!S26+'105年9月'!S26+'105年10月'!S26+'105年11月'!S26+'105年12月'!S26</f>
        <v>0</v>
      </c>
      <c r="T26" s="13">
        <f>R26+S26</f>
        <v>0</v>
      </c>
      <c r="U26" s="13">
        <f>'105年1月'!U26+'105年2月'!U26+'105年3月'!U26+'105年4月'!U26+'105年5月'!U26+'105年6月'!U26+'105年7月'!U26+'105年8月'!U26+'105年9月'!U26+'105年10月'!U26+'105年11月'!U26+'105年12月'!U26</f>
        <v>13262450</v>
      </c>
      <c r="V26" s="13">
        <f>'105年1月'!V26+'105年2月'!V26+'105年3月'!V26+'105年4月'!V26+'105年5月'!V26+'105年6月'!V26+'105年7月'!V26+'105年8月'!V26+'105年9月'!V26+'105年10月'!V26+'105年11月'!V26+'105年12月'!V26</f>
        <v>3192000</v>
      </c>
      <c r="W26" s="13">
        <f>U26+V26</f>
        <v>16454450</v>
      </c>
      <c r="X26" s="13">
        <f>'105年1月'!X26+'105年2月'!X26+'105年3月'!X26+'105年4月'!X26+'105年5月'!X26+'105年6月'!X26+'105年7月'!X26+'105年8月'!X26+'105年9月'!X26+'105年10月'!X26+'105年11月'!X26+'105年12月'!X26</f>
        <v>0</v>
      </c>
      <c r="Y26" s="13">
        <f>'105年1月'!Y26+'105年2月'!Y26+'105年3月'!Y26+'105年4月'!Y26+'105年5月'!Y26+'105年6月'!Y26+'105年7月'!Y26+'105年8月'!Y26+'105年9月'!Y26+'105年10月'!Y26+'105年11月'!Y26+'105年12月'!Y26</f>
        <v>0</v>
      </c>
      <c r="Z26" s="13">
        <f>X26+Y26</f>
        <v>0</v>
      </c>
      <c r="AA26" s="13">
        <f>'105年1月'!AA26+'105年2月'!AA26+'105年3月'!AA26+'105年4月'!AA26+'105年5月'!AA26+'105年6月'!AA26+'105年7月'!AA26+'105年8月'!AA26+'105年9月'!AA26+'105年10月'!AA26+'105年11月'!AA26+'105年12月'!AA26</f>
        <v>0</v>
      </c>
      <c r="AB26" s="13">
        <f>'105年1月'!AB26+'105年2月'!AB26+'105年3月'!AB26+'105年4月'!AB26+'105年5月'!AB26+'105年6月'!AB26+'105年7月'!AB26+'105年8月'!AB26+'105年9月'!AB26+'105年10月'!AB26+'105年11月'!AB26+'105年12月'!AB26</f>
        <v>0</v>
      </c>
      <c r="AC26" s="13">
        <f>AA26+AB26</f>
        <v>0</v>
      </c>
    </row>
    <row r="27" spans="1:29" s="14" customFormat="1" ht="19.350000000000001" customHeight="1">
      <c r="A27" s="35"/>
      <c r="B27" s="1" t="s">
        <v>304</v>
      </c>
      <c r="C27" s="13">
        <f t="shared" ref="C27:C28" si="134">F27+I27+L27+O27+R27+U27+X27+AA27</f>
        <v>235988571</v>
      </c>
      <c r="D27" s="13">
        <f t="shared" ref="D27:D28" si="135">G27+J27+M27+P27+S27+V27+Y27+AB27</f>
        <v>589591651</v>
      </c>
      <c r="E27" s="13">
        <f t="shared" ref="E27:E28" si="136">C27+D27</f>
        <v>825580222</v>
      </c>
      <c r="F27" s="13">
        <f>'105年1月'!F27+'105年2月'!F27+'105年3月'!F27+'105年4月'!F27+'105年5月'!F27+'105年6月'!F27+'105年7月'!F27+'105年8月'!F27+'105年9月'!F27+'105年10月'!F27+'105年11月'!F27+'105年12月'!F27</f>
        <v>200610106</v>
      </c>
      <c r="G27" s="13">
        <f>'105年1月'!G27+'105年2月'!G27+'105年3月'!G27+'105年4月'!G27+'105年5月'!G27+'105年6月'!G27+'105年7月'!G27+'105年8月'!G27+'105年9月'!G27+'105年10月'!G27+'105年11月'!G27+'105年12月'!G27</f>
        <v>393953674</v>
      </c>
      <c r="H27" s="13">
        <f t="shared" ref="H27:H28" si="137">F27+G27</f>
        <v>594563780</v>
      </c>
      <c r="I27" s="13">
        <f>'105年1月'!I27+'105年2月'!I27+'105年3月'!I27+'105年4月'!I27+'105年5月'!I27+'105年6月'!I27+'105年7月'!I27+'105年8月'!I27+'105年9月'!I27+'105年10月'!I27+'105年11月'!I27+'105年12月'!I27</f>
        <v>0</v>
      </c>
      <c r="J27" s="13">
        <f>'105年1月'!J27+'105年2月'!J27+'105年3月'!J27+'105年4月'!J27+'105年5月'!J27+'105年6月'!J27+'105年7月'!J27+'105年8月'!J27+'105年9月'!J27+'105年10月'!J27+'105年11月'!J27+'105年12月'!J27</f>
        <v>0</v>
      </c>
      <c r="K27" s="13">
        <f t="shared" ref="K27:K28" si="138">I27+J27</f>
        <v>0</v>
      </c>
      <c r="L27" s="13">
        <f>'105年1月'!L27+'105年2月'!L27+'105年3月'!L27+'105年4月'!L27+'105年5月'!L27+'105年6月'!L27+'105年7月'!L27+'105年8月'!L27+'105年9月'!L27+'105年10月'!L27+'105年11月'!L27+'105年12月'!L27</f>
        <v>0</v>
      </c>
      <c r="M27" s="13">
        <f>'105年1月'!M27+'105年2月'!M27+'105年3月'!M27+'105年4月'!M27+'105年5月'!M27+'105年6月'!M27+'105年7月'!M27+'105年8月'!M27+'105年9月'!M27+'105年10月'!M27+'105年11月'!M27+'105年12月'!M27</f>
        <v>0</v>
      </c>
      <c r="N27" s="13">
        <f t="shared" ref="N27:N28" si="139">L27+M27</f>
        <v>0</v>
      </c>
      <c r="O27" s="13">
        <f>'105年1月'!O27+'105年2月'!O27+'105年3月'!O27+'105年4月'!O27+'105年5月'!O27+'105年6月'!O27+'105年7月'!O27+'105年8月'!O27+'105年9月'!O27+'105年10月'!O27+'105年11月'!O27+'105年12月'!O27</f>
        <v>0</v>
      </c>
      <c r="P27" s="13">
        <f>'105年1月'!P27+'105年2月'!P27+'105年3月'!P27+'105年4月'!P27+'105年5月'!P27+'105年6月'!P27+'105年7月'!P27+'105年8月'!P27+'105年9月'!P27+'105年10月'!P27+'105年11月'!P27+'105年12月'!P27</f>
        <v>0</v>
      </c>
      <c r="Q27" s="13">
        <f t="shared" ref="Q27:Q28" si="140">O27+P27</f>
        <v>0</v>
      </c>
      <c r="R27" s="13">
        <f>'105年1月'!R27+'105年2月'!R27+'105年3月'!R27+'105年4月'!R27+'105年5月'!R27+'105年6月'!R27+'105年7月'!R27+'105年8月'!R27+'105年9月'!R27+'105年10月'!R27+'105年11月'!R27+'105年12月'!R27</f>
        <v>0</v>
      </c>
      <c r="S27" s="13">
        <f>'105年1月'!S27+'105年2月'!S27+'105年3月'!S27+'105年4月'!S27+'105年5月'!S27+'105年6月'!S27+'105年7月'!S27+'105年8月'!S27+'105年9月'!S27+'105年10月'!S27+'105年11月'!S27+'105年12月'!S27</f>
        <v>0</v>
      </c>
      <c r="T27" s="13">
        <f t="shared" ref="T27:T28" si="141">R27+S27</f>
        <v>0</v>
      </c>
      <c r="U27" s="13">
        <f>'105年1月'!U27+'105年2月'!U27+'105年3月'!U27+'105年4月'!U27+'105年5月'!U27+'105年6月'!U27+'105年7月'!U27+'105年8月'!U27+'105年9月'!U27+'105年10月'!U27+'105年11月'!U27+'105年12月'!U27</f>
        <v>35378465</v>
      </c>
      <c r="V27" s="13">
        <f>'105年1月'!V27+'105年2月'!V27+'105年3月'!V27+'105年4月'!V27+'105年5月'!V27+'105年6月'!V27+'105年7月'!V27+'105年8月'!V27+'105年9月'!V27+'105年10月'!V27+'105年11月'!V27+'105年12月'!V27</f>
        <v>195637977</v>
      </c>
      <c r="W27" s="13">
        <f t="shared" ref="W27:W28" si="142">U27+V27</f>
        <v>231016442</v>
      </c>
      <c r="X27" s="13">
        <f>'105年1月'!X27+'105年2月'!X27+'105年3月'!X27+'105年4月'!X27+'105年5月'!X27+'105年6月'!X27+'105年7月'!X27+'105年8月'!X27+'105年9月'!X27+'105年10月'!X27+'105年11月'!X27+'105年12月'!X27</f>
        <v>0</v>
      </c>
      <c r="Y27" s="13">
        <f>'105年1月'!Y27+'105年2月'!Y27+'105年3月'!Y27+'105年4月'!Y27+'105年5月'!Y27+'105年6月'!Y27+'105年7月'!Y27+'105年8月'!Y27+'105年9月'!Y27+'105年10月'!Y27+'105年11月'!Y27+'105年12月'!Y27</f>
        <v>0</v>
      </c>
      <c r="Z27" s="13">
        <f t="shared" ref="Z27:Z28" si="143">X27+Y27</f>
        <v>0</v>
      </c>
      <c r="AA27" s="13">
        <f>'105年1月'!AA27+'105年2月'!AA27+'105年3月'!AA27+'105年4月'!AA27+'105年5月'!AA27+'105年6月'!AA27+'105年7月'!AA27+'105年8月'!AA27+'105年9月'!AA27+'105年10月'!AA27+'105年11月'!AA27+'105年12月'!AA27</f>
        <v>0</v>
      </c>
      <c r="AB27" s="13">
        <f>'105年1月'!AB27+'105年2月'!AB27+'105年3月'!AB27+'105年4月'!AB27+'105年5月'!AB27+'105年6月'!AB27+'105年7月'!AB27+'105年8月'!AB27+'105年9月'!AB27+'105年10月'!AB27+'105年11月'!AB27+'105年12月'!AB27</f>
        <v>0</v>
      </c>
      <c r="AC27" s="13">
        <f t="shared" ref="AC27:AC28" si="144">AA27+AB27</f>
        <v>0</v>
      </c>
    </row>
    <row r="28" spans="1:29" s="14" customFormat="1" ht="19.350000000000001" customHeight="1">
      <c r="A28" s="36"/>
      <c r="B28" s="1" t="s">
        <v>305</v>
      </c>
      <c r="C28" s="13">
        <f t="shared" si="134"/>
        <v>3842710010</v>
      </c>
      <c r="D28" s="13">
        <f t="shared" si="135"/>
        <v>3598227224</v>
      </c>
      <c r="E28" s="13">
        <f t="shared" si="136"/>
        <v>7440937234</v>
      </c>
      <c r="F28" s="13">
        <f>'105年1月'!F28+'105年2月'!F28+'105年3月'!F28+'105年4月'!F28+'105年5月'!F28+'105年6月'!F28+'105年7月'!F28+'105年8月'!F28+'105年9月'!F28+'105年10月'!F28+'105年11月'!F28+'105年12月'!F28</f>
        <v>2445648334</v>
      </c>
      <c r="G28" s="13">
        <f>'105年1月'!G28+'105年2月'!G28+'105年3月'!G28+'105年4月'!G28+'105年5月'!G28+'105年6月'!G28+'105年7月'!G28+'105年8月'!G28+'105年9月'!G28+'105年10月'!G28+'105年11月'!G28+'105年12月'!G28</f>
        <v>2429637111</v>
      </c>
      <c r="H28" s="13">
        <f t="shared" si="137"/>
        <v>4875285445</v>
      </c>
      <c r="I28" s="13">
        <f>'105年1月'!I28+'105年2月'!I28+'105年3月'!I28+'105年4月'!I28+'105年5月'!I28+'105年6月'!I28+'105年7月'!I28+'105年8月'!I28+'105年9月'!I28+'105年10月'!I28+'105年11月'!I28+'105年12月'!I28</f>
        <v>1162912937</v>
      </c>
      <c r="J28" s="13">
        <f>'105年1月'!J28+'105年2月'!J28+'105年3月'!J28+'105年4月'!J28+'105年5月'!J28+'105年6月'!J28+'105年7月'!J28+'105年8月'!J28+'105年9月'!J28+'105年10月'!J28+'105年11月'!J28+'105年12月'!J28</f>
        <v>1163820195</v>
      </c>
      <c r="K28" s="13">
        <f t="shared" si="138"/>
        <v>2326733132</v>
      </c>
      <c r="L28" s="13">
        <f>'105年1月'!L28+'105年2月'!L28+'105年3月'!L28+'105年4月'!L28+'105年5月'!L28+'105年6月'!L28+'105年7月'!L28+'105年8月'!L28+'105年9月'!L28+'105年10月'!L28+'105年11月'!L28+'105年12月'!L28</f>
        <v>0</v>
      </c>
      <c r="M28" s="13">
        <f>'105年1月'!M28+'105年2月'!M28+'105年3月'!M28+'105年4月'!M28+'105年5月'!M28+'105年6月'!M28+'105年7月'!M28+'105年8月'!M28+'105年9月'!M28+'105年10月'!M28+'105年11月'!M28+'105年12月'!M28</f>
        <v>0</v>
      </c>
      <c r="N28" s="13">
        <f t="shared" si="139"/>
        <v>0</v>
      </c>
      <c r="O28" s="13">
        <f>'105年1月'!O28+'105年2月'!O28+'105年3月'!O28+'105年4月'!O28+'105年5月'!O28+'105年6月'!O28+'105年7月'!O28+'105年8月'!O28+'105年9月'!O28+'105年10月'!O28+'105年11月'!O28+'105年12月'!O28</f>
        <v>124647812</v>
      </c>
      <c r="P28" s="13">
        <f>'105年1月'!P28+'105年2月'!P28+'105年3月'!P28+'105年4月'!P28+'105年5月'!P28+'105年6月'!P28+'105年7月'!P28+'105年8月'!P28+'105年9月'!P28+'105年10月'!P28+'105年11月'!P28+'105年12月'!P28</f>
        <v>4319918</v>
      </c>
      <c r="Q28" s="13">
        <f t="shared" si="140"/>
        <v>128967730</v>
      </c>
      <c r="R28" s="13">
        <f>'105年1月'!R28+'105年2月'!R28+'105年3月'!R28+'105年4月'!R28+'105年5月'!R28+'105年6月'!R28+'105年7月'!R28+'105年8月'!R28+'105年9月'!R28+'105年10月'!R28+'105年11月'!R28+'105年12月'!R28</f>
        <v>0</v>
      </c>
      <c r="S28" s="13">
        <f>'105年1月'!S28+'105年2月'!S28+'105年3月'!S28+'105年4月'!S28+'105年5月'!S28+'105年6月'!S28+'105年7月'!S28+'105年8月'!S28+'105年9月'!S28+'105年10月'!S28+'105年11月'!S28+'105年12月'!S28</f>
        <v>0</v>
      </c>
      <c r="T28" s="13">
        <f t="shared" si="141"/>
        <v>0</v>
      </c>
      <c r="U28" s="13">
        <f>'105年1月'!U28+'105年2月'!U28+'105年3月'!U28+'105年4月'!U28+'105年5月'!U28+'105年6月'!U28+'105年7月'!U28+'105年8月'!U28+'105年9月'!U28+'105年10月'!U28+'105年11月'!U28+'105年12月'!U28</f>
        <v>109500927</v>
      </c>
      <c r="V28" s="13">
        <f>'105年1月'!V28+'105年2月'!V28+'105年3月'!V28+'105年4月'!V28+'105年5月'!V28+'105年6月'!V28+'105年7月'!V28+'105年8月'!V28+'105年9月'!V28+'105年10月'!V28+'105年11月'!V28+'105年12月'!V28</f>
        <v>450000</v>
      </c>
      <c r="W28" s="13">
        <f t="shared" si="142"/>
        <v>109950927</v>
      </c>
      <c r="X28" s="13">
        <f>'105年1月'!X28+'105年2月'!X28+'105年3月'!X28+'105年4月'!X28+'105年5月'!X28+'105年6月'!X28+'105年7月'!X28+'105年8月'!X28+'105年9月'!X28+'105年10月'!X28+'105年11月'!X28+'105年12月'!X28</f>
        <v>0</v>
      </c>
      <c r="Y28" s="13">
        <f>'105年1月'!Y28+'105年2月'!Y28+'105年3月'!Y28+'105年4月'!Y28+'105年5月'!Y28+'105年6月'!Y28+'105年7月'!Y28+'105年8月'!Y28+'105年9月'!Y28+'105年10月'!Y28+'105年11月'!Y28+'105年12月'!Y28</f>
        <v>0</v>
      </c>
      <c r="Z28" s="13">
        <f t="shared" si="143"/>
        <v>0</v>
      </c>
      <c r="AA28" s="13">
        <f>'105年1月'!AA28+'105年2月'!AA28+'105年3月'!AA28+'105年4月'!AA28+'105年5月'!AA28+'105年6月'!AA28+'105年7月'!AA28+'105年8月'!AA28+'105年9月'!AA28+'105年10月'!AA28+'105年11月'!AA28+'105年12月'!AA28</f>
        <v>0</v>
      </c>
      <c r="AB28" s="13">
        <f>'105年1月'!AB28+'105年2月'!AB28+'105年3月'!AB28+'105年4月'!AB28+'105年5月'!AB28+'105年6月'!AB28+'105年7月'!AB28+'105年8月'!AB28+'105年9月'!AB28+'105年10月'!AB28+'105年11月'!AB28+'105年12月'!AB28</f>
        <v>0</v>
      </c>
      <c r="AC28" s="13">
        <f t="shared" si="144"/>
        <v>0</v>
      </c>
    </row>
    <row r="29" spans="1:29" ht="19.350000000000001" customHeight="1" thickBot="1">
      <c r="A29" s="15" t="s">
        <v>306</v>
      </c>
      <c r="B29" s="16"/>
      <c r="C29" s="17">
        <f>C26+C27+C28</f>
        <v>4311733910</v>
      </c>
      <c r="D29" s="17">
        <f>D26+D27+D28</f>
        <v>4626095414</v>
      </c>
      <c r="E29" s="17">
        <f>E26+E27+E28</f>
        <v>8937829324</v>
      </c>
      <c r="F29" s="17">
        <f>F26+F27+F28</f>
        <v>2866031319</v>
      </c>
      <c r="G29" s="17">
        <f t="shared" ref="G29" si="145">G26+G27+G28</f>
        <v>3258675324</v>
      </c>
      <c r="H29" s="17">
        <f t="shared" ref="H29" si="146">H26+H27+H28</f>
        <v>6124706643</v>
      </c>
      <c r="I29" s="17">
        <f>I26+I27+I28</f>
        <v>1162912937</v>
      </c>
      <c r="J29" s="17">
        <f t="shared" ref="J29" si="147">J26+J27+J28</f>
        <v>1163820195</v>
      </c>
      <c r="K29" s="17">
        <f t="shared" ref="K29" si="148">K26+K27+K28</f>
        <v>2326733132</v>
      </c>
      <c r="L29" s="17">
        <f>L26+L27+L28</f>
        <v>0</v>
      </c>
      <c r="M29" s="17">
        <f t="shared" ref="M29" si="149">M26+M27+M28</f>
        <v>0</v>
      </c>
      <c r="N29" s="17">
        <f t="shared" ref="N29" si="150">N26+N27+N28</f>
        <v>0</v>
      </c>
      <c r="O29" s="17">
        <f>O26+O27+O28</f>
        <v>124647812</v>
      </c>
      <c r="P29" s="17">
        <f t="shared" ref="P29" si="151">P26+P27+P28</f>
        <v>4319918</v>
      </c>
      <c r="Q29" s="17">
        <f t="shared" ref="Q29" si="152">Q26+Q27+Q28</f>
        <v>128967730</v>
      </c>
      <c r="R29" s="17">
        <f>R26+R27+R28</f>
        <v>0</v>
      </c>
      <c r="S29" s="17">
        <f t="shared" ref="S29" si="153">S26+S27+S28</f>
        <v>0</v>
      </c>
      <c r="T29" s="17">
        <f t="shared" ref="T29" si="154">T26+T27+T28</f>
        <v>0</v>
      </c>
      <c r="U29" s="17">
        <f>U26+U27+U28</f>
        <v>158141842</v>
      </c>
      <c r="V29" s="17">
        <f t="shared" ref="V29" si="155">V26+V27+V28</f>
        <v>199279977</v>
      </c>
      <c r="W29" s="17">
        <f t="shared" ref="W29" si="156">W26+W27+W28</f>
        <v>357421819</v>
      </c>
      <c r="X29" s="17">
        <f>X26+X27+X28</f>
        <v>0</v>
      </c>
      <c r="Y29" s="17">
        <f t="shared" ref="Y29" si="157">Y26+Y27+Y28</f>
        <v>0</v>
      </c>
      <c r="Z29" s="17">
        <f t="shared" ref="Z29" si="158">Z26+Z27+Z28</f>
        <v>0</v>
      </c>
      <c r="AA29" s="17">
        <f>AA26+AA27+AA28</f>
        <v>0</v>
      </c>
      <c r="AB29" s="17">
        <f t="shared" ref="AB29" si="159">AB26+AB27+AB28</f>
        <v>0</v>
      </c>
      <c r="AC29" s="17">
        <f t="shared" ref="AC29" si="160">AC26+AC27+AC28</f>
        <v>0</v>
      </c>
    </row>
    <row r="30" spans="1:29" s="14" customFormat="1" ht="19.350000000000001" customHeight="1">
      <c r="A30" s="34" t="s">
        <v>312</v>
      </c>
      <c r="B30" s="2" t="s">
        <v>303</v>
      </c>
      <c r="C30" s="13">
        <f>F30+I30+L30+O30+R30+U30+X30+AA30</f>
        <v>6068347</v>
      </c>
      <c r="D30" s="13">
        <f>G30+J30+M30+P30+S30+V30+Y30+AB30</f>
        <v>30169065</v>
      </c>
      <c r="E30" s="13">
        <f>C30+D30</f>
        <v>36237412</v>
      </c>
      <c r="F30" s="13">
        <f>'105年1月'!F30+'105年2月'!F30+'105年3月'!F30+'105年4月'!F30+'105年5月'!F30+'105年6月'!F30+'105年7月'!F30+'105年8月'!F30+'105年9月'!F30+'105年10月'!F30+'105年11月'!F30+'105年12月'!F30</f>
        <v>6068347</v>
      </c>
      <c r="G30" s="13">
        <f>'105年1月'!G30+'105年2月'!G30+'105年3月'!G30+'105年4月'!G30+'105年5月'!G30+'105年6月'!G30+'105年7月'!G30+'105年8月'!G30+'105年9月'!G30+'105年10月'!G30+'105年11月'!G30+'105年12月'!G30</f>
        <v>0</v>
      </c>
      <c r="H30" s="13">
        <f>F30+G30</f>
        <v>6068347</v>
      </c>
      <c r="I30" s="13">
        <f>'105年1月'!I30+'105年2月'!I30+'105年3月'!I30+'105年4月'!I30+'105年5月'!I30+'105年6月'!I30+'105年7月'!I30+'105年8月'!I30+'105年9月'!I30+'105年10月'!I30+'105年11月'!I30+'105年12月'!I30</f>
        <v>0</v>
      </c>
      <c r="J30" s="13">
        <f>'105年1月'!J30+'105年2月'!J30+'105年3月'!J30+'105年4月'!J30+'105年5月'!J30+'105年6月'!J30+'105年7月'!J30+'105年8月'!J30+'105年9月'!J30+'105年10月'!J30+'105年11月'!J30+'105年12月'!J30</f>
        <v>0</v>
      </c>
      <c r="K30" s="13">
        <f>I30+J30</f>
        <v>0</v>
      </c>
      <c r="L30" s="13">
        <f>'105年1月'!L30+'105年2月'!L30+'105年3月'!L30+'105年4月'!L30+'105年5月'!L30+'105年6月'!L30+'105年7月'!L30+'105年8月'!L30+'105年9月'!L30+'105年10月'!L30+'105年11月'!L30+'105年12月'!L30</f>
        <v>0</v>
      </c>
      <c r="M30" s="13">
        <f>'105年1月'!M30+'105年2月'!M30+'105年3月'!M30+'105年4月'!M30+'105年5月'!M30+'105年6月'!M30+'105年7月'!M30+'105年8月'!M30+'105年9月'!M30+'105年10月'!M30+'105年11月'!M30+'105年12月'!M30</f>
        <v>0</v>
      </c>
      <c r="N30" s="13">
        <f>L30+M30</f>
        <v>0</v>
      </c>
      <c r="O30" s="13">
        <f>'105年1月'!O30+'105年2月'!O30+'105年3月'!O30+'105年4月'!O30+'105年5月'!O30+'105年6月'!O30+'105年7月'!O30+'105年8月'!O30+'105年9月'!O30+'105年10月'!O30+'105年11月'!O30+'105年12月'!O30</f>
        <v>0</v>
      </c>
      <c r="P30" s="13">
        <f>'105年1月'!P30+'105年2月'!P30+'105年3月'!P30+'105年4月'!P30+'105年5月'!P30+'105年6月'!P30+'105年7月'!P30+'105年8月'!P30+'105年9月'!P30+'105年10月'!P30+'105年11月'!P30+'105年12月'!P30</f>
        <v>0</v>
      </c>
      <c r="Q30" s="13">
        <f>O30+P30</f>
        <v>0</v>
      </c>
      <c r="R30" s="13">
        <f>'105年1月'!R30+'105年2月'!R30+'105年3月'!R30+'105年4月'!R30+'105年5月'!R30+'105年6月'!R30+'105年7月'!R30+'105年8月'!R30+'105年9月'!R30+'105年10月'!R30+'105年11月'!R30+'105年12月'!R30</f>
        <v>0</v>
      </c>
      <c r="S30" s="13">
        <f>'105年1月'!S30+'105年2月'!S30+'105年3月'!S30+'105年4月'!S30+'105年5月'!S30+'105年6月'!S30+'105年7月'!S30+'105年8月'!S30+'105年9月'!S30+'105年10月'!S30+'105年11月'!S30+'105年12月'!S30</f>
        <v>0</v>
      </c>
      <c r="T30" s="13">
        <f>R30+S30</f>
        <v>0</v>
      </c>
      <c r="U30" s="13">
        <f>'105年1月'!U30+'105年2月'!U30+'105年3月'!U30+'105年4月'!U30+'105年5月'!U30+'105年6月'!U30+'105年7月'!U30+'105年8月'!U30+'105年9月'!U30+'105年10月'!U30+'105年11月'!U30+'105年12月'!U30</f>
        <v>0</v>
      </c>
      <c r="V30" s="13">
        <f>'105年1月'!V30+'105年2月'!V30+'105年3月'!V30+'105年4月'!V30+'105年5月'!V30+'105年6月'!V30+'105年7月'!V30+'105年8月'!V30+'105年9月'!V30+'105年10月'!V30+'105年11月'!V30+'105年12月'!V30</f>
        <v>0</v>
      </c>
      <c r="W30" s="13">
        <f>U30+V30</f>
        <v>0</v>
      </c>
      <c r="X30" s="13">
        <f>'105年1月'!X30+'105年2月'!X30+'105年3月'!X30+'105年4月'!X30+'105年5月'!X30+'105年6月'!X30+'105年7月'!X30+'105年8月'!X30+'105年9月'!X30+'105年10月'!X30+'105年11月'!X30+'105年12月'!X30</f>
        <v>0</v>
      </c>
      <c r="Y30" s="13">
        <f>'105年1月'!Y30+'105年2月'!Y30+'105年3月'!Y30+'105年4月'!Y30+'105年5月'!Y30+'105年6月'!Y30+'105年7月'!Y30+'105年8月'!Y30+'105年9月'!Y30+'105年10月'!Y30+'105年11月'!Y30+'105年12月'!Y30</f>
        <v>30169065</v>
      </c>
      <c r="Z30" s="13">
        <f>X30+Y30</f>
        <v>30169065</v>
      </c>
      <c r="AA30" s="13">
        <f>'105年1月'!AA30+'105年2月'!AA30+'105年3月'!AA30+'105年4月'!AA30+'105年5月'!AA30+'105年6月'!AA30+'105年7月'!AA30+'105年8月'!AA30+'105年9月'!AA30+'105年10月'!AA30+'105年11月'!AA30+'105年12月'!AA30</f>
        <v>0</v>
      </c>
      <c r="AB30" s="13">
        <f>'105年1月'!AB30+'105年2月'!AB30+'105年3月'!AB30+'105年4月'!AB30+'105年5月'!AB30+'105年6月'!AB30+'105年7月'!AB30+'105年8月'!AB30+'105年9月'!AB30+'105年10月'!AB30+'105年11月'!AB30+'105年12月'!AB30</f>
        <v>0</v>
      </c>
      <c r="AC30" s="13">
        <f>AA30+AB30</f>
        <v>0</v>
      </c>
    </row>
    <row r="31" spans="1:29" s="14" customFormat="1" ht="19.350000000000001" customHeight="1">
      <c r="A31" s="35"/>
      <c r="B31" s="1" t="s">
        <v>304</v>
      </c>
      <c r="C31" s="13">
        <f t="shared" ref="C31:C32" si="161">F31+I31+L31+O31+R31+U31+X31+AA31</f>
        <v>1363950215</v>
      </c>
      <c r="D31" s="13">
        <f t="shared" ref="D31:D32" si="162">G31+J31+M31+P31+S31+V31+Y31+AB31</f>
        <v>1004718729</v>
      </c>
      <c r="E31" s="13">
        <f t="shared" ref="E31:E32" si="163">C31+D31</f>
        <v>2368668944</v>
      </c>
      <c r="F31" s="13">
        <f>'105年1月'!F31+'105年2月'!F31+'105年3月'!F31+'105年4月'!F31+'105年5月'!F31+'105年6月'!F31+'105年7月'!F31+'105年8月'!F31+'105年9月'!F31+'105年10月'!F31+'105年11月'!F31+'105年12月'!F31</f>
        <v>2987027</v>
      </c>
      <c r="G31" s="13">
        <f>'105年1月'!G31+'105年2月'!G31+'105年3月'!G31+'105年4月'!G31+'105年5月'!G31+'105年6月'!G31+'105年7月'!G31+'105年8月'!G31+'105年9月'!G31+'105年10月'!G31+'105年11月'!G31+'105年12月'!G31</f>
        <v>5923784</v>
      </c>
      <c r="H31" s="13">
        <f t="shared" ref="H31:H32" si="164">F31+G31</f>
        <v>8910811</v>
      </c>
      <c r="I31" s="13">
        <f>'105年1月'!I31+'105年2月'!I31+'105年3月'!I31+'105年4月'!I31+'105年5月'!I31+'105年6月'!I31+'105年7月'!I31+'105年8月'!I31+'105年9月'!I31+'105年10月'!I31+'105年11月'!I31+'105年12月'!I31</f>
        <v>0</v>
      </c>
      <c r="J31" s="13">
        <f>'105年1月'!J31+'105年2月'!J31+'105年3月'!J31+'105年4月'!J31+'105年5月'!J31+'105年6月'!J31+'105年7月'!J31+'105年8月'!J31+'105年9月'!J31+'105年10月'!J31+'105年11月'!J31+'105年12月'!J31</f>
        <v>0</v>
      </c>
      <c r="K31" s="13">
        <f t="shared" ref="K31:K32" si="165">I31+J31</f>
        <v>0</v>
      </c>
      <c r="L31" s="13">
        <f>'105年1月'!L31+'105年2月'!L31+'105年3月'!L31+'105年4月'!L31+'105年5月'!L31+'105年6月'!L31+'105年7月'!L31+'105年8月'!L31+'105年9月'!L31+'105年10月'!L31+'105年11月'!L31+'105年12月'!L31</f>
        <v>0</v>
      </c>
      <c r="M31" s="13">
        <f>'105年1月'!M31+'105年2月'!M31+'105年3月'!M31+'105年4月'!M31+'105年5月'!M31+'105年6月'!M31+'105年7月'!M31+'105年8月'!M31+'105年9月'!M31+'105年10月'!M31+'105年11月'!M31+'105年12月'!M31</f>
        <v>0</v>
      </c>
      <c r="N31" s="13">
        <f t="shared" ref="N31:N32" si="166">L31+M31</f>
        <v>0</v>
      </c>
      <c r="O31" s="13">
        <f>'105年1月'!O31+'105年2月'!O31+'105年3月'!O31+'105年4月'!O31+'105年5月'!O31+'105年6月'!O31+'105年7月'!O31+'105年8月'!O31+'105年9月'!O31+'105年10月'!O31+'105年11月'!O31+'105年12月'!O31</f>
        <v>0</v>
      </c>
      <c r="P31" s="13">
        <f>'105年1月'!P31+'105年2月'!P31+'105年3月'!P31+'105年4月'!P31+'105年5月'!P31+'105年6月'!P31+'105年7月'!P31+'105年8月'!P31+'105年9月'!P31+'105年10月'!P31+'105年11月'!P31+'105年12月'!P31</f>
        <v>0</v>
      </c>
      <c r="Q31" s="13">
        <f t="shared" ref="Q31:Q32" si="167">O31+P31</f>
        <v>0</v>
      </c>
      <c r="R31" s="13">
        <f>'105年1月'!R31+'105年2月'!R31+'105年3月'!R31+'105年4月'!R31+'105年5月'!R31+'105年6月'!R31+'105年7月'!R31+'105年8月'!R31+'105年9月'!R31+'105年10月'!R31+'105年11月'!R31+'105年12月'!R31</f>
        <v>0</v>
      </c>
      <c r="S31" s="13">
        <f>'105年1月'!S31+'105年2月'!S31+'105年3月'!S31+'105年4月'!S31+'105年5月'!S31+'105年6月'!S31+'105年7月'!S31+'105年8月'!S31+'105年9月'!S31+'105年10月'!S31+'105年11月'!S31+'105年12月'!S31</f>
        <v>0</v>
      </c>
      <c r="T31" s="13">
        <f t="shared" ref="T31:T32" si="168">R31+S31</f>
        <v>0</v>
      </c>
      <c r="U31" s="13">
        <f>'105年1月'!U31+'105年2月'!U31+'105年3月'!U31+'105年4月'!U31+'105年5月'!U31+'105年6月'!U31+'105年7月'!U31+'105年8月'!U31+'105年9月'!U31+'105年10月'!U31+'105年11月'!U31+'105年12月'!U31</f>
        <v>49844090</v>
      </c>
      <c r="V31" s="13">
        <f>'105年1月'!V31+'105年2月'!V31+'105年3月'!V31+'105年4月'!V31+'105年5月'!V31+'105年6月'!V31+'105年7月'!V31+'105年8月'!V31+'105年9月'!V31+'105年10月'!V31+'105年11月'!V31+'105年12月'!V31</f>
        <v>0</v>
      </c>
      <c r="W31" s="13">
        <f t="shared" ref="W31:W32" si="169">U31+V31</f>
        <v>49844090</v>
      </c>
      <c r="X31" s="13">
        <f>'105年1月'!X31+'105年2月'!X31+'105年3月'!X31+'105年4月'!X31+'105年5月'!X31+'105年6月'!X31+'105年7月'!X31+'105年8月'!X31+'105年9月'!X31+'105年10月'!X31+'105年11月'!X31+'105年12月'!X31</f>
        <v>1311119098</v>
      </c>
      <c r="Y31" s="13">
        <f>'105年1月'!Y31+'105年2月'!Y31+'105年3月'!Y31+'105年4月'!Y31+'105年5月'!Y31+'105年6月'!Y31+'105年7月'!Y31+'105年8月'!Y31+'105年9月'!Y31+'105年10月'!Y31+'105年11月'!Y31+'105年12月'!Y31</f>
        <v>998794945</v>
      </c>
      <c r="Z31" s="13">
        <f t="shared" ref="Z31:Z32" si="170">X31+Y31</f>
        <v>2309914043</v>
      </c>
      <c r="AA31" s="13">
        <f>'105年1月'!AA31+'105年2月'!AA31+'105年3月'!AA31+'105年4月'!AA31+'105年5月'!AA31+'105年6月'!AA31+'105年7月'!AA31+'105年8月'!AA31+'105年9月'!AA31+'105年10月'!AA31+'105年11月'!AA31+'105年12月'!AA31</f>
        <v>0</v>
      </c>
      <c r="AB31" s="13">
        <f>'105年1月'!AB31+'105年2月'!AB31+'105年3月'!AB31+'105年4月'!AB31+'105年5月'!AB31+'105年6月'!AB31+'105年7月'!AB31+'105年8月'!AB31+'105年9月'!AB31+'105年10月'!AB31+'105年11月'!AB31+'105年12月'!AB31</f>
        <v>0</v>
      </c>
      <c r="AC31" s="13">
        <f t="shared" ref="AC31:AC32" si="171">AA31+AB31</f>
        <v>0</v>
      </c>
    </row>
    <row r="32" spans="1:29" s="14" customFormat="1" ht="19.350000000000001" customHeight="1">
      <c r="A32" s="36"/>
      <c r="B32" s="1" t="s">
        <v>305</v>
      </c>
      <c r="C32" s="13">
        <f t="shared" si="161"/>
        <v>3161195804</v>
      </c>
      <c r="D32" s="13">
        <f t="shared" si="162"/>
        <v>3272490333</v>
      </c>
      <c r="E32" s="13">
        <f t="shared" si="163"/>
        <v>6433686137</v>
      </c>
      <c r="F32" s="13">
        <f>'105年1月'!F32+'105年2月'!F32+'105年3月'!F32+'105年4月'!F32+'105年5月'!F32+'105年6月'!F32+'105年7月'!F32+'105年8月'!F32+'105年9月'!F32+'105年10月'!F32+'105年11月'!F32+'105年12月'!F32</f>
        <v>2286852079</v>
      </c>
      <c r="G32" s="13">
        <f>'105年1月'!G32+'105年2月'!G32+'105年3月'!G32+'105年4月'!G32+'105年5月'!G32+'105年6月'!G32+'105年7月'!G32+'105年8月'!G32+'105年9月'!G32+'105年10月'!G32+'105年11月'!G32+'105年12月'!G32</f>
        <v>1614697885</v>
      </c>
      <c r="H32" s="13">
        <f t="shared" si="164"/>
        <v>3901549964</v>
      </c>
      <c r="I32" s="13">
        <f>'105年1月'!I32+'105年2月'!I32+'105年3月'!I32+'105年4月'!I32+'105年5月'!I32+'105年6月'!I32+'105年7月'!I32+'105年8月'!I32+'105年9月'!I32+'105年10月'!I32+'105年11月'!I32+'105年12月'!I32</f>
        <v>847508929</v>
      </c>
      <c r="J32" s="13">
        <f>'105年1月'!J32+'105年2月'!J32+'105年3月'!J32+'105年4月'!J32+'105年5月'!J32+'105年6月'!J32+'105年7月'!J32+'105年8月'!J32+'105年9月'!J32+'105年10月'!J32+'105年11月'!J32+'105年12月'!J32</f>
        <v>1627242635</v>
      </c>
      <c r="K32" s="13">
        <f t="shared" si="165"/>
        <v>2474751564</v>
      </c>
      <c r="L32" s="13">
        <f>'105年1月'!L32+'105年2月'!L32+'105年3月'!L32+'105年4月'!L32+'105年5月'!L32+'105年6月'!L32+'105年7月'!L32+'105年8月'!L32+'105年9月'!L32+'105年10月'!L32+'105年11月'!L32+'105年12月'!L32</f>
        <v>0</v>
      </c>
      <c r="M32" s="13">
        <f>'105年1月'!M32+'105年2月'!M32+'105年3月'!M32+'105年4月'!M32+'105年5月'!M32+'105年6月'!M32+'105年7月'!M32+'105年8月'!M32+'105年9月'!M32+'105年10月'!M32+'105年11月'!M32+'105年12月'!M32</f>
        <v>0</v>
      </c>
      <c r="N32" s="13">
        <f t="shared" si="166"/>
        <v>0</v>
      </c>
      <c r="O32" s="13">
        <f>'105年1月'!O32+'105年2月'!O32+'105年3月'!O32+'105年4月'!O32+'105年5月'!O32+'105年6月'!O32+'105年7月'!O32+'105年8月'!O32+'105年9月'!O32+'105年10月'!O32+'105年11月'!O32+'105年12月'!O32</f>
        <v>0</v>
      </c>
      <c r="P32" s="13">
        <f>'105年1月'!P32+'105年2月'!P32+'105年3月'!P32+'105年4月'!P32+'105年5月'!P32+'105年6月'!P32+'105年7月'!P32+'105年8月'!P32+'105年9月'!P32+'105年10月'!P32+'105年11月'!P32+'105年12月'!P32</f>
        <v>0</v>
      </c>
      <c r="Q32" s="13">
        <f t="shared" si="167"/>
        <v>0</v>
      </c>
      <c r="R32" s="13">
        <f>'105年1月'!R32+'105年2月'!R32+'105年3月'!R32+'105年4月'!R32+'105年5月'!R32+'105年6月'!R32+'105年7月'!R32+'105年8月'!R32+'105年9月'!R32+'105年10月'!R32+'105年11月'!R32+'105年12月'!R32</f>
        <v>1906423</v>
      </c>
      <c r="S32" s="13">
        <f>'105年1月'!S32+'105年2月'!S32+'105年3月'!S32+'105年4月'!S32+'105年5月'!S32+'105年6月'!S32+'105年7月'!S32+'105年8月'!S32+'105年9月'!S32+'105年10月'!S32+'105年11月'!S32+'105年12月'!S32</f>
        <v>0</v>
      </c>
      <c r="T32" s="13">
        <f t="shared" si="168"/>
        <v>1906423</v>
      </c>
      <c r="U32" s="13">
        <f>'105年1月'!U32+'105年2月'!U32+'105年3月'!U32+'105年4月'!U32+'105年5月'!U32+'105年6月'!U32+'105年7月'!U32+'105年8月'!U32+'105年9月'!U32+'105年10月'!U32+'105年11月'!U32+'105年12月'!U32</f>
        <v>24928373</v>
      </c>
      <c r="V32" s="13">
        <f>'105年1月'!V32+'105年2月'!V32+'105年3月'!V32+'105年4月'!V32+'105年5月'!V32+'105年6月'!V32+'105年7月'!V32+'105年8月'!V32+'105年9月'!V32+'105年10月'!V32+'105年11月'!V32+'105年12月'!V32</f>
        <v>30549813</v>
      </c>
      <c r="W32" s="13">
        <f t="shared" si="169"/>
        <v>55478186</v>
      </c>
      <c r="X32" s="13">
        <f>'105年1月'!X32+'105年2月'!X32+'105年3月'!X32+'105年4月'!X32+'105年5月'!X32+'105年6月'!X32+'105年7月'!X32+'105年8月'!X32+'105年9月'!X32+'105年10月'!X32+'105年11月'!X32+'105年12月'!X32</f>
        <v>0</v>
      </c>
      <c r="Y32" s="13">
        <f>'105年1月'!Y32+'105年2月'!Y32+'105年3月'!Y32+'105年4月'!Y32+'105年5月'!Y32+'105年6月'!Y32+'105年7月'!Y32+'105年8月'!Y32+'105年9月'!Y32+'105年10月'!Y32+'105年11月'!Y32+'105年12月'!Y32</f>
        <v>0</v>
      </c>
      <c r="Z32" s="13">
        <f t="shared" si="170"/>
        <v>0</v>
      </c>
      <c r="AA32" s="13">
        <f>'105年1月'!AA32+'105年2月'!AA32+'105年3月'!AA32+'105年4月'!AA32+'105年5月'!AA32+'105年6月'!AA32+'105年7月'!AA32+'105年8月'!AA32+'105年9月'!AA32+'105年10月'!AA32+'105年11月'!AA32+'105年12月'!AA32</f>
        <v>0</v>
      </c>
      <c r="AB32" s="13">
        <f>'105年1月'!AB32+'105年2月'!AB32+'105年3月'!AB32+'105年4月'!AB32+'105年5月'!AB32+'105年6月'!AB32+'105年7月'!AB32+'105年8月'!AB32+'105年9月'!AB32+'105年10月'!AB32+'105年11月'!AB32+'105年12月'!AB32</f>
        <v>0</v>
      </c>
      <c r="AC32" s="13">
        <f t="shared" si="171"/>
        <v>0</v>
      </c>
    </row>
    <row r="33" spans="1:29" ht="19.350000000000001" customHeight="1" thickBot="1">
      <c r="A33" s="15" t="s">
        <v>306</v>
      </c>
      <c r="B33" s="16"/>
      <c r="C33" s="17">
        <f>C30+C31+C32</f>
        <v>4531214366</v>
      </c>
      <c r="D33" s="17">
        <f>D30+D31+D32</f>
        <v>4307378127</v>
      </c>
      <c r="E33" s="17">
        <f>E30+E31+E32</f>
        <v>8838592493</v>
      </c>
      <c r="F33" s="17">
        <f>F30+F31+F32</f>
        <v>2295907453</v>
      </c>
      <c r="G33" s="17">
        <f t="shared" ref="G33" si="172">G30+G31+G32</f>
        <v>1620621669</v>
      </c>
      <c r="H33" s="17">
        <f t="shared" ref="H33" si="173">H30+H31+H32</f>
        <v>3916529122</v>
      </c>
      <c r="I33" s="17">
        <f>I30+I31+I32</f>
        <v>847508929</v>
      </c>
      <c r="J33" s="17">
        <f t="shared" ref="J33" si="174">J30+J31+J32</f>
        <v>1627242635</v>
      </c>
      <c r="K33" s="17">
        <f t="shared" ref="K33" si="175">K30+K31+K32</f>
        <v>2474751564</v>
      </c>
      <c r="L33" s="17">
        <f>L30+L31+L32</f>
        <v>0</v>
      </c>
      <c r="M33" s="17">
        <f t="shared" ref="M33" si="176">M30+M31+M32</f>
        <v>0</v>
      </c>
      <c r="N33" s="17">
        <f t="shared" ref="N33" si="177">N30+N31+N32</f>
        <v>0</v>
      </c>
      <c r="O33" s="17">
        <f>O30+O31+O32</f>
        <v>0</v>
      </c>
      <c r="P33" s="17">
        <f t="shared" ref="P33" si="178">P30+P31+P32</f>
        <v>0</v>
      </c>
      <c r="Q33" s="17">
        <f t="shared" ref="Q33" si="179">Q30+Q31+Q32</f>
        <v>0</v>
      </c>
      <c r="R33" s="17">
        <f>R30+R31+R32</f>
        <v>1906423</v>
      </c>
      <c r="S33" s="17">
        <f t="shared" ref="S33" si="180">S30+S31+S32</f>
        <v>0</v>
      </c>
      <c r="T33" s="17">
        <f t="shared" ref="T33" si="181">T30+T31+T32</f>
        <v>1906423</v>
      </c>
      <c r="U33" s="17">
        <f>U30+U31+U32</f>
        <v>74772463</v>
      </c>
      <c r="V33" s="17">
        <f t="shared" ref="V33" si="182">V30+V31+V32</f>
        <v>30549813</v>
      </c>
      <c r="W33" s="17">
        <f t="shared" ref="W33" si="183">W30+W31+W32</f>
        <v>105322276</v>
      </c>
      <c r="X33" s="17">
        <f>X30+X31+X32</f>
        <v>1311119098</v>
      </c>
      <c r="Y33" s="17">
        <f t="shared" ref="Y33" si="184">Y30+Y31+Y32</f>
        <v>1028964010</v>
      </c>
      <c r="Z33" s="17">
        <f t="shared" ref="Z33" si="185">Z30+Z31+Z32</f>
        <v>2340083108</v>
      </c>
      <c r="AA33" s="17">
        <f>AA30+AA31+AA32</f>
        <v>0</v>
      </c>
      <c r="AB33" s="17">
        <f t="shared" ref="AB33" si="186">AB30+AB31+AB32</f>
        <v>0</v>
      </c>
      <c r="AC33" s="17">
        <f t="shared" ref="AC33" si="187">AC30+AC31+AC32</f>
        <v>0</v>
      </c>
    </row>
    <row r="34" spans="1:29" s="14" customFormat="1" ht="19.350000000000001" customHeight="1">
      <c r="A34" s="34" t="s">
        <v>313</v>
      </c>
      <c r="B34" s="2" t="s">
        <v>303</v>
      </c>
      <c r="C34" s="13">
        <f>F34+I34+L34+O34+R34+U34+X34+AA34</f>
        <v>70158950</v>
      </c>
      <c r="D34" s="13">
        <f>G34+J34+M34+P34+S34+V34+Y34+AB34</f>
        <v>0</v>
      </c>
      <c r="E34" s="13">
        <f>C34+D34</f>
        <v>70158950</v>
      </c>
      <c r="F34" s="13">
        <f>'105年1月'!F34+'105年2月'!F34+'105年3月'!F34+'105年4月'!F34+'105年5月'!F34+'105年6月'!F34+'105年7月'!F34+'105年8月'!F34+'105年9月'!F34+'105年10月'!F34+'105年11月'!F34+'105年12月'!F34</f>
        <v>0</v>
      </c>
      <c r="G34" s="13">
        <f>'105年1月'!G34+'105年2月'!G34+'105年3月'!G34+'105年4月'!G34+'105年5月'!G34+'105年6月'!G34+'105年7月'!G34+'105年8月'!G34+'105年9月'!G34+'105年10月'!G34+'105年11月'!G34+'105年12月'!G34</f>
        <v>0</v>
      </c>
      <c r="H34" s="13">
        <f>F34+G34</f>
        <v>0</v>
      </c>
      <c r="I34" s="13">
        <f>'105年1月'!I34+'105年2月'!I34+'105年3月'!I34+'105年4月'!I34+'105年5月'!I34+'105年6月'!I34+'105年7月'!I34+'105年8月'!I34+'105年9月'!I34+'105年10月'!I34+'105年11月'!I34+'105年12月'!I34</f>
        <v>0</v>
      </c>
      <c r="J34" s="13">
        <f>'105年1月'!J34+'105年2月'!J34+'105年3月'!J34+'105年4月'!J34+'105年5月'!J34+'105年6月'!J34+'105年7月'!J34+'105年8月'!J34+'105年9月'!J34+'105年10月'!J34+'105年11月'!J34+'105年12月'!J34</f>
        <v>0</v>
      </c>
      <c r="K34" s="13">
        <f>I34+J34</f>
        <v>0</v>
      </c>
      <c r="L34" s="13">
        <f>'105年1月'!L34+'105年2月'!L34+'105年3月'!L34+'105年4月'!L34+'105年5月'!L34+'105年6月'!L34+'105年7月'!L34+'105年8月'!L34+'105年9月'!L34+'105年10月'!L34+'105年11月'!L34+'105年12月'!L34</f>
        <v>0</v>
      </c>
      <c r="M34" s="13">
        <f>'105年1月'!M34+'105年2月'!M34+'105年3月'!M34+'105年4月'!M34+'105年5月'!M34+'105年6月'!M34+'105年7月'!M34+'105年8月'!M34+'105年9月'!M34+'105年10月'!M34+'105年11月'!M34+'105年12月'!M34</f>
        <v>0</v>
      </c>
      <c r="N34" s="13">
        <f>L34+M34</f>
        <v>0</v>
      </c>
      <c r="O34" s="13">
        <f>'105年1月'!O34+'105年2月'!O34+'105年3月'!O34+'105年4月'!O34+'105年5月'!O34+'105年6月'!O34+'105年7月'!O34+'105年8月'!O34+'105年9月'!O34+'105年10月'!O34+'105年11月'!O34+'105年12月'!O34</f>
        <v>0</v>
      </c>
      <c r="P34" s="13">
        <f>'105年1月'!P34+'105年2月'!P34+'105年3月'!P34+'105年4月'!P34+'105年5月'!P34+'105年6月'!P34+'105年7月'!P34+'105年8月'!P34+'105年9月'!P34+'105年10月'!P34+'105年11月'!P34+'105年12月'!P34</f>
        <v>0</v>
      </c>
      <c r="Q34" s="13">
        <f>O34+P34</f>
        <v>0</v>
      </c>
      <c r="R34" s="13">
        <f>'105年1月'!R34+'105年2月'!R34+'105年3月'!R34+'105年4月'!R34+'105年5月'!R34+'105年6月'!R34+'105年7月'!R34+'105年8月'!R34+'105年9月'!R34+'105年10月'!R34+'105年11月'!R34+'105年12月'!R34</f>
        <v>0</v>
      </c>
      <c r="S34" s="13">
        <f>'105年1月'!S34+'105年2月'!S34+'105年3月'!S34+'105年4月'!S34+'105年5月'!S34+'105年6月'!S34+'105年7月'!S34+'105年8月'!S34+'105年9月'!S34+'105年10月'!S34+'105年11月'!S34+'105年12月'!S34</f>
        <v>0</v>
      </c>
      <c r="T34" s="13">
        <f>R34+S34</f>
        <v>0</v>
      </c>
      <c r="U34" s="13">
        <f>'105年1月'!U34+'105年2月'!U34+'105年3月'!U34+'105年4月'!U34+'105年5月'!U34+'105年6月'!U34+'105年7月'!U34+'105年8月'!U34+'105年9月'!U34+'105年10月'!U34+'105年11月'!U34+'105年12月'!U34</f>
        <v>70158950</v>
      </c>
      <c r="V34" s="13">
        <f>'105年1月'!V34+'105年2月'!V34+'105年3月'!V34+'105年4月'!V34+'105年5月'!V34+'105年6月'!V34+'105年7月'!V34+'105年8月'!V34+'105年9月'!V34+'105年10月'!V34+'105年11月'!V34+'105年12月'!V34</f>
        <v>0</v>
      </c>
      <c r="W34" s="13">
        <f>U34+V34</f>
        <v>70158950</v>
      </c>
      <c r="X34" s="13">
        <f>'105年1月'!X34+'105年2月'!X34+'105年3月'!X34+'105年4月'!X34+'105年5月'!X34+'105年6月'!X34+'105年7月'!X34+'105年8月'!X34+'105年9月'!X34+'105年10月'!X34+'105年11月'!X34+'105年12月'!X34</f>
        <v>0</v>
      </c>
      <c r="Y34" s="13">
        <f>'105年1月'!Y34+'105年2月'!Y34+'105年3月'!Y34+'105年4月'!Y34+'105年5月'!Y34+'105年6月'!Y34+'105年7月'!Y34+'105年8月'!Y34+'105年9月'!Y34+'105年10月'!Y34+'105年11月'!Y34+'105年12月'!Y34</f>
        <v>0</v>
      </c>
      <c r="Z34" s="13">
        <f>X34+Y34</f>
        <v>0</v>
      </c>
      <c r="AA34" s="13">
        <f>'105年1月'!AA34+'105年2月'!AA34+'105年3月'!AA34+'105年4月'!AA34+'105年5月'!AA34+'105年6月'!AA34+'105年7月'!AA34+'105年8月'!AA34+'105年9月'!AA34+'105年10月'!AA34+'105年11月'!AA34+'105年12月'!AA34</f>
        <v>0</v>
      </c>
      <c r="AB34" s="13">
        <f>'105年1月'!AB34+'105年2月'!AB34+'105年3月'!AB34+'105年4月'!AB34+'105年5月'!AB34+'105年6月'!AB34+'105年7月'!AB34+'105年8月'!AB34+'105年9月'!AB34+'105年10月'!AB34+'105年11月'!AB34+'105年12月'!AB34</f>
        <v>0</v>
      </c>
      <c r="AC34" s="13">
        <f>AA34+AB34</f>
        <v>0</v>
      </c>
    </row>
    <row r="35" spans="1:29" s="14" customFormat="1" ht="19.350000000000001" customHeight="1">
      <c r="A35" s="35"/>
      <c r="B35" s="1" t="s">
        <v>304</v>
      </c>
      <c r="C35" s="13">
        <f t="shared" ref="C35:C36" si="188">F35+I35+L35+O35+R35+U35+X35+AA35</f>
        <v>1269902147</v>
      </c>
      <c r="D35" s="13">
        <f t="shared" ref="D35:D36" si="189">G35+J35+M35+P35+S35+V35+Y35+AB35</f>
        <v>371072416</v>
      </c>
      <c r="E35" s="13">
        <f t="shared" ref="E35:E36" si="190">C35+D35</f>
        <v>1640974563</v>
      </c>
      <c r="F35" s="13">
        <f>'105年1月'!F35+'105年2月'!F35+'105年3月'!F35+'105年4月'!F35+'105年5月'!F35+'105年6月'!F35+'105年7月'!F35+'105年8月'!F35+'105年9月'!F35+'105年10月'!F35+'105年11月'!F35+'105年12月'!F35</f>
        <v>0</v>
      </c>
      <c r="G35" s="13">
        <f>'105年1月'!G35+'105年2月'!G35+'105年3月'!G35+'105年4月'!G35+'105年5月'!G35+'105年6月'!G35+'105年7月'!G35+'105年8月'!G35+'105年9月'!G35+'105年10月'!G35+'105年11月'!G35+'105年12月'!G35</f>
        <v>16582245</v>
      </c>
      <c r="H35" s="13">
        <f t="shared" ref="H35:H36" si="191">F35+G35</f>
        <v>16582245</v>
      </c>
      <c r="I35" s="13">
        <f>'105年1月'!I35+'105年2月'!I35+'105年3月'!I35+'105年4月'!I35+'105年5月'!I35+'105年6月'!I35+'105年7月'!I35+'105年8月'!I35+'105年9月'!I35+'105年10月'!I35+'105年11月'!I35+'105年12月'!I35</f>
        <v>13333645</v>
      </c>
      <c r="J35" s="13">
        <f>'105年1月'!J35+'105年2月'!J35+'105年3月'!J35+'105年4月'!J35+'105年5月'!J35+'105年6月'!J35+'105年7月'!J35+'105年8月'!J35+'105年9月'!J35+'105年10月'!J35+'105年11月'!J35+'105年12月'!J35</f>
        <v>0</v>
      </c>
      <c r="K35" s="13">
        <f t="shared" ref="K35:K36" si="192">I35+J35</f>
        <v>13333645</v>
      </c>
      <c r="L35" s="13">
        <f>'105年1月'!L35+'105年2月'!L35+'105年3月'!L35+'105年4月'!L35+'105年5月'!L35+'105年6月'!L35+'105年7月'!L35+'105年8月'!L35+'105年9月'!L35+'105年10月'!L35+'105年11月'!L35+'105年12月'!L35</f>
        <v>0</v>
      </c>
      <c r="M35" s="13">
        <f>'105年1月'!M35+'105年2月'!M35+'105年3月'!M35+'105年4月'!M35+'105年5月'!M35+'105年6月'!M35+'105年7月'!M35+'105年8月'!M35+'105年9月'!M35+'105年10月'!M35+'105年11月'!M35+'105年12月'!M35</f>
        <v>0</v>
      </c>
      <c r="N35" s="13">
        <f t="shared" ref="N35:N36" si="193">L35+M35</f>
        <v>0</v>
      </c>
      <c r="O35" s="13">
        <f>'105年1月'!O35+'105年2月'!O35+'105年3月'!O35+'105年4月'!O35+'105年5月'!O35+'105年6月'!O35+'105年7月'!O35+'105年8月'!O35+'105年9月'!O35+'105年10月'!O35+'105年11月'!O35+'105年12月'!O35</f>
        <v>0</v>
      </c>
      <c r="P35" s="13">
        <f>'105年1月'!P35+'105年2月'!P35+'105年3月'!P35+'105年4月'!P35+'105年5月'!P35+'105年6月'!P35+'105年7月'!P35+'105年8月'!P35+'105年9月'!P35+'105年10月'!P35+'105年11月'!P35+'105年12月'!P35</f>
        <v>0</v>
      </c>
      <c r="Q35" s="13">
        <f t="shared" ref="Q35:Q36" si="194">O35+P35</f>
        <v>0</v>
      </c>
      <c r="R35" s="13">
        <f>'105年1月'!R35+'105年2月'!R35+'105年3月'!R35+'105年4月'!R35+'105年5月'!R35+'105年6月'!R35+'105年7月'!R35+'105年8月'!R35+'105年9月'!R35+'105年10月'!R35+'105年11月'!R35+'105年12月'!R35</f>
        <v>0</v>
      </c>
      <c r="S35" s="13">
        <f>'105年1月'!S35+'105年2月'!S35+'105年3月'!S35+'105年4月'!S35+'105年5月'!S35+'105年6月'!S35+'105年7月'!S35+'105年8月'!S35+'105年9月'!S35+'105年10月'!S35+'105年11月'!S35+'105年12月'!S35</f>
        <v>0</v>
      </c>
      <c r="T35" s="13">
        <f t="shared" ref="T35:T36" si="195">R35+S35</f>
        <v>0</v>
      </c>
      <c r="U35" s="13">
        <f>'105年1月'!U35+'105年2月'!U35+'105年3月'!U35+'105年4月'!U35+'105年5月'!U35+'105年6月'!U35+'105年7月'!U35+'105年8月'!U35+'105年9月'!U35+'105年10月'!U35+'105年11月'!U35+'105年12月'!U35</f>
        <v>641067158</v>
      </c>
      <c r="V35" s="13">
        <f>'105年1月'!V35+'105年2月'!V35+'105年3月'!V35+'105年4月'!V35+'105年5月'!V35+'105年6月'!V35+'105年7月'!V35+'105年8月'!V35+'105年9月'!V35+'105年10月'!V35+'105年11月'!V35+'105年12月'!V35</f>
        <v>0</v>
      </c>
      <c r="W35" s="13">
        <f t="shared" ref="W35:W36" si="196">U35+V35</f>
        <v>641067158</v>
      </c>
      <c r="X35" s="13">
        <f>'105年1月'!X35+'105年2月'!X35+'105年3月'!X35+'105年4月'!X35+'105年5月'!X35+'105年6月'!X35+'105年7月'!X35+'105年8月'!X35+'105年9月'!X35+'105年10月'!X35+'105年11月'!X35+'105年12月'!X35</f>
        <v>615501344</v>
      </c>
      <c r="Y35" s="13">
        <f>'105年1月'!Y35+'105年2月'!Y35+'105年3月'!Y35+'105年4月'!Y35+'105年5月'!Y35+'105年6月'!Y35+'105年7月'!Y35+'105年8月'!Y35+'105年9月'!Y35+'105年10月'!Y35+'105年11月'!Y35+'105年12月'!Y35</f>
        <v>354490171</v>
      </c>
      <c r="Z35" s="13">
        <f t="shared" ref="Z35:Z36" si="197">X35+Y35</f>
        <v>969991515</v>
      </c>
      <c r="AA35" s="13">
        <f>'105年1月'!AA35+'105年2月'!AA35+'105年3月'!AA35+'105年4月'!AA35+'105年5月'!AA35+'105年6月'!AA35+'105年7月'!AA35+'105年8月'!AA35+'105年9月'!AA35+'105年10月'!AA35+'105年11月'!AA35+'105年12月'!AA35</f>
        <v>0</v>
      </c>
      <c r="AB35" s="13">
        <f>'105年1月'!AB35+'105年2月'!AB35+'105年3月'!AB35+'105年4月'!AB35+'105年5月'!AB35+'105年6月'!AB35+'105年7月'!AB35+'105年8月'!AB35+'105年9月'!AB35+'105年10月'!AB35+'105年11月'!AB35+'105年12月'!AB35</f>
        <v>0</v>
      </c>
      <c r="AC35" s="13">
        <f t="shared" ref="AC35:AC36" si="198">AA35+AB35</f>
        <v>0</v>
      </c>
    </row>
    <row r="36" spans="1:29" s="14" customFormat="1" ht="19.350000000000001" customHeight="1">
      <c r="A36" s="36"/>
      <c r="B36" s="1" t="s">
        <v>305</v>
      </c>
      <c r="C36" s="13">
        <f t="shared" si="188"/>
        <v>622303187</v>
      </c>
      <c r="D36" s="13">
        <f t="shared" si="189"/>
        <v>177961375</v>
      </c>
      <c r="E36" s="13">
        <f t="shared" si="190"/>
        <v>800264562</v>
      </c>
      <c r="F36" s="13">
        <f>'105年1月'!F36+'105年2月'!F36+'105年3月'!F36+'105年4月'!F36+'105年5月'!F36+'105年6月'!F36+'105年7月'!F36+'105年8月'!F36+'105年9月'!F36+'105年10月'!F36+'105年11月'!F36+'105年12月'!F36</f>
        <v>287823327</v>
      </c>
      <c r="G36" s="13">
        <f>'105年1月'!G36+'105年2月'!G36+'105年3月'!G36+'105年4月'!G36+'105年5月'!G36+'105年6月'!G36+'105年7月'!G36+'105年8月'!G36+'105年9月'!G36+'105年10月'!G36+'105年11月'!G36+'105年12月'!G36</f>
        <v>158777174</v>
      </c>
      <c r="H36" s="13">
        <f t="shared" si="191"/>
        <v>446600501</v>
      </c>
      <c r="I36" s="13">
        <f>'105年1月'!I36+'105年2月'!I36+'105年3月'!I36+'105年4月'!I36+'105年5月'!I36+'105年6月'!I36+'105年7月'!I36+'105年8月'!I36+'105年9月'!I36+'105年10月'!I36+'105年11月'!I36+'105年12月'!I36</f>
        <v>333244476</v>
      </c>
      <c r="J36" s="13">
        <f>'105年1月'!J36+'105年2月'!J36+'105年3月'!J36+'105年4月'!J36+'105年5月'!J36+'105年6月'!J36+'105年7月'!J36+'105年8月'!J36+'105年9月'!J36+'105年10月'!J36+'105年11月'!J36+'105年12月'!J36</f>
        <v>14884055</v>
      </c>
      <c r="K36" s="13">
        <f t="shared" si="192"/>
        <v>348128531</v>
      </c>
      <c r="L36" s="13">
        <f>'105年1月'!L36+'105年2月'!L36+'105年3月'!L36+'105年4月'!L36+'105年5月'!L36+'105年6月'!L36+'105年7月'!L36+'105年8月'!L36+'105年9月'!L36+'105年10月'!L36+'105年11月'!L36+'105年12月'!L36</f>
        <v>0</v>
      </c>
      <c r="M36" s="13">
        <f>'105年1月'!M36+'105年2月'!M36+'105年3月'!M36+'105年4月'!M36+'105年5月'!M36+'105年6月'!M36+'105年7月'!M36+'105年8月'!M36+'105年9月'!M36+'105年10月'!M36+'105年11月'!M36+'105年12月'!M36</f>
        <v>0</v>
      </c>
      <c r="N36" s="13">
        <f t="shared" si="193"/>
        <v>0</v>
      </c>
      <c r="O36" s="13">
        <f>'105年1月'!O36+'105年2月'!O36+'105年3月'!O36+'105年4月'!O36+'105年5月'!O36+'105年6月'!O36+'105年7月'!O36+'105年8月'!O36+'105年9月'!O36+'105年10月'!O36+'105年11月'!O36+'105年12月'!O36</f>
        <v>0</v>
      </c>
      <c r="P36" s="13">
        <f>'105年1月'!P36+'105年2月'!P36+'105年3月'!P36+'105年4月'!P36+'105年5月'!P36+'105年6月'!P36+'105年7月'!P36+'105年8月'!P36+'105年9月'!P36+'105年10月'!P36+'105年11月'!P36+'105年12月'!P36</f>
        <v>0</v>
      </c>
      <c r="Q36" s="13">
        <f t="shared" si="194"/>
        <v>0</v>
      </c>
      <c r="R36" s="13">
        <f>'105年1月'!R36+'105年2月'!R36+'105年3月'!R36+'105年4月'!R36+'105年5月'!R36+'105年6月'!R36+'105年7月'!R36+'105年8月'!R36+'105年9月'!R36+'105年10月'!R36+'105年11月'!R36+'105年12月'!R36</f>
        <v>0</v>
      </c>
      <c r="S36" s="13">
        <f>'105年1月'!S36+'105年2月'!S36+'105年3月'!S36+'105年4月'!S36+'105年5月'!S36+'105年6月'!S36+'105年7月'!S36+'105年8月'!S36+'105年9月'!S36+'105年10月'!S36+'105年11月'!S36+'105年12月'!S36</f>
        <v>0</v>
      </c>
      <c r="T36" s="13">
        <f t="shared" si="195"/>
        <v>0</v>
      </c>
      <c r="U36" s="13">
        <f>'105年1月'!U36+'105年2月'!U36+'105年3月'!U36+'105年4月'!U36+'105年5月'!U36+'105年6月'!U36+'105年7月'!U36+'105年8月'!U36+'105年9月'!U36+'105年10月'!U36+'105年11月'!U36+'105年12月'!U36</f>
        <v>1235384</v>
      </c>
      <c r="V36" s="13">
        <f>'105年1月'!V36+'105年2月'!V36+'105年3月'!V36+'105年4月'!V36+'105年5月'!V36+'105年6月'!V36+'105年7月'!V36+'105年8月'!V36+'105年9月'!V36+'105年10月'!V36+'105年11月'!V36+'105年12月'!V36</f>
        <v>4300146</v>
      </c>
      <c r="W36" s="13">
        <f t="shared" si="196"/>
        <v>5535530</v>
      </c>
      <c r="X36" s="13">
        <f>'105年1月'!X36+'105年2月'!X36+'105年3月'!X36+'105年4月'!X36+'105年5月'!X36+'105年6月'!X36+'105年7月'!X36+'105年8月'!X36+'105年9月'!X36+'105年10月'!X36+'105年11月'!X36+'105年12月'!X36</f>
        <v>0</v>
      </c>
      <c r="Y36" s="13">
        <f>'105年1月'!Y36+'105年2月'!Y36+'105年3月'!Y36+'105年4月'!Y36+'105年5月'!Y36+'105年6月'!Y36+'105年7月'!Y36+'105年8月'!Y36+'105年9月'!Y36+'105年10月'!Y36+'105年11月'!Y36+'105年12月'!Y36</f>
        <v>0</v>
      </c>
      <c r="Z36" s="13">
        <f t="shared" si="197"/>
        <v>0</v>
      </c>
      <c r="AA36" s="13">
        <f>'105年1月'!AA36+'105年2月'!AA36+'105年3月'!AA36+'105年4月'!AA36+'105年5月'!AA36+'105年6月'!AA36+'105年7月'!AA36+'105年8月'!AA36+'105年9月'!AA36+'105年10月'!AA36+'105年11月'!AA36+'105年12月'!AA36</f>
        <v>0</v>
      </c>
      <c r="AB36" s="13">
        <f>'105年1月'!AB36+'105年2月'!AB36+'105年3月'!AB36+'105年4月'!AB36+'105年5月'!AB36+'105年6月'!AB36+'105年7月'!AB36+'105年8月'!AB36+'105年9月'!AB36+'105年10月'!AB36+'105年11月'!AB36+'105年12月'!AB36</f>
        <v>0</v>
      </c>
      <c r="AC36" s="13">
        <f t="shared" si="198"/>
        <v>0</v>
      </c>
    </row>
    <row r="37" spans="1:29" ht="19.350000000000001" customHeight="1" thickBot="1">
      <c r="A37" s="15" t="s">
        <v>306</v>
      </c>
      <c r="B37" s="16"/>
      <c r="C37" s="17">
        <f>C34+C35+C36</f>
        <v>1962364284</v>
      </c>
      <c r="D37" s="17">
        <f>D34+D35+D36</f>
        <v>549033791</v>
      </c>
      <c r="E37" s="17">
        <f>E34+E35+E36</f>
        <v>2511398075</v>
      </c>
      <c r="F37" s="17">
        <f>F34+F35+F36</f>
        <v>287823327</v>
      </c>
      <c r="G37" s="17">
        <f t="shared" ref="G37" si="199">G34+G35+G36</f>
        <v>175359419</v>
      </c>
      <c r="H37" s="17">
        <f t="shared" ref="H37" si="200">H34+H35+H36</f>
        <v>463182746</v>
      </c>
      <c r="I37" s="17">
        <f>I34+I35+I36</f>
        <v>346578121</v>
      </c>
      <c r="J37" s="17">
        <f t="shared" ref="J37" si="201">J34+J35+J36</f>
        <v>14884055</v>
      </c>
      <c r="K37" s="17">
        <f t="shared" ref="K37" si="202">K34+K35+K36</f>
        <v>361462176</v>
      </c>
      <c r="L37" s="17">
        <f>L34+L35+L36</f>
        <v>0</v>
      </c>
      <c r="M37" s="17">
        <f t="shared" ref="M37" si="203">M34+M35+M36</f>
        <v>0</v>
      </c>
      <c r="N37" s="17">
        <f t="shared" ref="N37" si="204">N34+N35+N36</f>
        <v>0</v>
      </c>
      <c r="O37" s="17">
        <f>O34+O35+O36</f>
        <v>0</v>
      </c>
      <c r="P37" s="17">
        <f t="shared" ref="P37" si="205">P34+P35+P36</f>
        <v>0</v>
      </c>
      <c r="Q37" s="17">
        <f t="shared" ref="Q37" si="206">Q34+Q35+Q36</f>
        <v>0</v>
      </c>
      <c r="R37" s="17">
        <f>R34+R35+R36</f>
        <v>0</v>
      </c>
      <c r="S37" s="17">
        <f t="shared" ref="S37" si="207">S34+S35+S36</f>
        <v>0</v>
      </c>
      <c r="T37" s="17">
        <f t="shared" ref="T37" si="208">T34+T35+T36</f>
        <v>0</v>
      </c>
      <c r="U37" s="17">
        <f>U34+U35+U36</f>
        <v>712461492</v>
      </c>
      <c r="V37" s="17">
        <f t="shared" ref="V37" si="209">V34+V35+V36</f>
        <v>4300146</v>
      </c>
      <c r="W37" s="17">
        <f t="shared" ref="W37" si="210">W34+W35+W36</f>
        <v>716761638</v>
      </c>
      <c r="X37" s="17">
        <f>X34+X35+X36</f>
        <v>615501344</v>
      </c>
      <c r="Y37" s="17">
        <f t="shared" ref="Y37" si="211">Y34+Y35+Y36</f>
        <v>354490171</v>
      </c>
      <c r="Z37" s="17">
        <f t="shared" ref="Z37" si="212">Z34+Z35+Z36</f>
        <v>969991515</v>
      </c>
      <c r="AA37" s="17">
        <f>AA34+AA35+AA36</f>
        <v>0</v>
      </c>
      <c r="AB37" s="17">
        <f t="shared" ref="AB37" si="213">AB34+AB35+AB36</f>
        <v>0</v>
      </c>
      <c r="AC37" s="17">
        <f t="shared" ref="AC37" si="214">AC34+AC35+AC36</f>
        <v>0</v>
      </c>
    </row>
    <row r="38" spans="1:29" s="14" customFormat="1" ht="19.350000000000001" customHeight="1">
      <c r="A38" s="34" t="s">
        <v>314</v>
      </c>
      <c r="B38" s="2" t="s">
        <v>303</v>
      </c>
      <c r="C38" s="13">
        <f>F38+I38+L38+O38+R38+U38+X38+AA38</f>
        <v>0</v>
      </c>
      <c r="D38" s="13">
        <f>G38+J38+M38+P38+S38+V38+Y38+AB38</f>
        <v>0</v>
      </c>
      <c r="E38" s="13">
        <f>C38+D38</f>
        <v>0</v>
      </c>
      <c r="F38" s="13">
        <f>'105年1月'!F38+'105年2月'!F38+'105年3月'!F38+'105年4月'!F38+'105年5月'!F38+'105年6月'!F38+'105年7月'!F38+'105年8月'!F38+'105年9月'!F38+'105年10月'!F38+'105年11月'!F38+'105年12月'!F38</f>
        <v>0</v>
      </c>
      <c r="G38" s="13">
        <f>'105年1月'!G38+'105年2月'!G38+'105年3月'!G38+'105年4月'!G38+'105年5月'!G38+'105年6月'!G38+'105年7月'!G38+'105年8月'!G38+'105年9月'!G38+'105年10月'!G38+'105年11月'!G38+'105年12月'!G38</f>
        <v>0</v>
      </c>
      <c r="H38" s="13">
        <f>F38+G38</f>
        <v>0</v>
      </c>
      <c r="I38" s="13">
        <f>'105年1月'!I38+'105年2月'!I38+'105年3月'!I38+'105年4月'!I38+'105年5月'!I38+'105年6月'!I38+'105年7月'!I38+'105年8月'!I38+'105年9月'!I38+'105年10月'!I38+'105年11月'!I38+'105年12月'!I38</f>
        <v>0</v>
      </c>
      <c r="J38" s="13">
        <f>'105年1月'!J38+'105年2月'!J38+'105年3月'!J38+'105年4月'!J38+'105年5月'!J38+'105年6月'!J38+'105年7月'!J38+'105年8月'!J38+'105年9月'!J38+'105年10月'!J38+'105年11月'!J38+'105年12月'!J38</f>
        <v>0</v>
      </c>
      <c r="K38" s="13">
        <f>I38+J38</f>
        <v>0</v>
      </c>
      <c r="L38" s="13">
        <f>'105年1月'!L38+'105年2月'!L38+'105年3月'!L38+'105年4月'!L38+'105年5月'!L38+'105年6月'!L38+'105年7月'!L38+'105年8月'!L38+'105年9月'!L38+'105年10月'!L38+'105年11月'!L38+'105年12月'!L38</f>
        <v>0</v>
      </c>
      <c r="M38" s="13">
        <f>'105年1月'!M38+'105年2月'!M38+'105年3月'!M38+'105年4月'!M38+'105年5月'!M38+'105年6月'!M38+'105年7月'!M38+'105年8月'!M38+'105年9月'!M38+'105年10月'!M38+'105年11月'!M38+'105年12月'!M38</f>
        <v>0</v>
      </c>
      <c r="N38" s="13">
        <f>L38+M38</f>
        <v>0</v>
      </c>
      <c r="O38" s="13">
        <f>'105年1月'!O38+'105年2月'!O38+'105年3月'!O38+'105年4月'!O38+'105年5月'!O38+'105年6月'!O38+'105年7月'!O38+'105年8月'!O38+'105年9月'!O38+'105年10月'!O38+'105年11月'!O38+'105年12月'!O38</f>
        <v>0</v>
      </c>
      <c r="P38" s="13">
        <f>'105年1月'!P38+'105年2月'!P38+'105年3月'!P38+'105年4月'!P38+'105年5月'!P38+'105年6月'!P38+'105年7月'!P38+'105年8月'!P38+'105年9月'!P38+'105年10月'!P38+'105年11月'!P38+'105年12月'!P38</f>
        <v>0</v>
      </c>
      <c r="Q38" s="13">
        <f>O38+P38</f>
        <v>0</v>
      </c>
      <c r="R38" s="13">
        <f>'105年1月'!R38+'105年2月'!R38+'105年3月'!R38+'105年4月'!R38+'105年5月'!R38+'105年6月'!R38+'105年7月'!R38+'105年8月'!R38+'105年9月'!R38+'105年10月'!R38+'105年11月'!R38+'105年12月'!R38</f>
        <v>0</v>
      </c>
      <c r="S38" s="13">
        <f>'105年1月'!S38+'105年2月'!S38+'105年3月'!S38+'105年4月'!S38+'105年5月'!S38+'105年6月'!S38+'105年7月'!S38+'105年8月'!S38+'105年9月'!S38+'105年10月'!S38+'105年11月'!S38+'105年12月'!S38</f>
        <v>0</v>
      </c>
      <c r="T38" s="13">
        <f>R38+S38</f>
        <v>0</v>
      </c>
      <c r="U38" s="13">
        <f>'105年1月'!U38+'105年2月'!U38+'105年3月'!U38+'105年4月'!U38+'105年5月'!U38+'105年6月'!U38+'105年7月'!U38+'105年8月'!U38+'105年9月'!U38+'105年10月'!U38+'105年11月'!U38+'105年12月'!U38</f>
        <v>0</v>
      </c>
      <c r="V38" s="13">
        <f>'105年1月'!V38+'105年2月'!V38+'105年3月'!V38+'105年4月'!V38+'105年5月'!V38+'105年6月'!V38+'105年7月'!V38+'105年8月'!V38+'105年9月'!V38+'105年10月'!V38+'105年11月'!V38+'105年12月'!V38</f>
        <v>0</v>
      </c>
      <c r="W38" s="13">
        <f>U38+V38</f>
        <v>0</v>
      </c>
      <c r="X38" s="13">
        <f>'105年1月'!X38+'105年2月'!X38+'105年3月'!X38+'105年4月'!X38+'105年5月'!X38+'105年6月'!X38+'105年7月'!X38+'105年8月'!X38+'105年9月'!X38+'105年10月'!X38+'105年11月'!X38+'105年12月'!X38</f>
        <v>0</v>
      </c>
      <c r="Y38" s="13">
        <f>'105年1月'!Y38+'105年2月'!Y38+'105年3月'!Y38+'105年4月'!Y38+'105年5月'!Y38+'105年6月'!Y38+'105年7月'!Y38+'105年8月'!Y38+'105年9月'!Y38+'105年10月'!Y38+'105年11月'!Y38+'105年12月'!Y38</f>
        <v>0</v>
      </c>
      <c r="Z38" s="13">
        <f>X38+Y38</f>
        <v>0</v>
      </c>
      <c r="AA38" s="13">
        <f>'105年1月'!AA38+'105年2月'!AA38+'105年3月'!AA38+'105年4月'!AA38+'105年5月'!AA38+'105年6月'!AA38+'105年7月'!AA38+'105年8月'!AA38+'105年9月'!AA38+'105年10月'!AA38+'105年11月'!AA38+'105年12月'!AA38</f>
        <v>0</v>
      </c>
      <c r="AB38" s="13">
        <f>'105年1月'!AB38+'105年2月'!AB38+'105年3月'!AB38+'105年4月'!AB38+'105年5月'!AB38+'105年6月'!AB38+'105年7月'!AB38+'105年8月'!AB38+'105年9月'!AB38+'105年10月'!AB38+'105年11月'!AB38+'105年12月'!AB38</f>
        <v>0</v>
      </c>
      <c r="AC38" s="13">
        <f>AA38+AB38</f>
        <v>0</v>
      </c>
    </row>
    <row r="39" spans="1:29" s="14" customFormat="1" ht="19.350000000000001" customHeight="1">
      <c r="A39" s="35"/>
      <c r="B39" s="1" t="s">
        <v>304</v>
      </c>
      <c r="C39" s="13">
        <f t="shared" ref="C39:C40" si="215">F39+I39+L39+O39+R39+U39+X39+AA39</f>
        <v>0</v>
      </c>
      <c r="D39" s="13">
        <f t="shared" ref="D39:D40" si="216">G39+J39+M39+P39+S39+V39+Y39+AB39</f>
        <v>0</v>
      </c>
      <c r="E39" s="13">
        <f t="shared" ref="E39:E40" si="217">C39+D39</f>
        <v>0</v>
      </c>
      <c r="F39" s="13">
        <f>'105年1月'!F39+'105年2月'!F39+'105年3月'!F39+'105年4月'!F39+'105年5月'!F39+'105年6月'!F39+'105年7月'!F39+'105年8月'!F39+'105年9月'!F39+'105年10月'!F39+'105年11月'!F39+'105年12月'!F39</f>
        <v>0</v>
      </c>
      <c r="G39" s="13">
        <f>'105年1月'!G39+'105年2月'!G39+'105年3月'!G39+'105年4月'!G39+'105年5月'!G39+'105年6月'!G39+'105年7月'!G39+'105年8月'!G39+'105年9月'!G39+'105年10月'!G39+'105年11月'!G39+'105年12月'!G39</f>
        <v>0</v>
      </c>
      <c r="H39" s="13">
        <f t="shared" ref="H39:H40" si="218">F39+G39</f>
        <v>0</v>
      </c>
      <c r="I39" s="13">
        <f>'105年1月'!I39+'105年2月'!I39+'105年3月'!I39+'105年4月'!I39+'105年5月'!I39+'105年6月'!I39+'105年7月'!I39+'105年8月'!I39+'105年9月'!I39+'105年10月'!I39+'105年11月'!I39+'105年12月'!I39</f>
        <v>0</v>
      </c>
      <c r="J39" s="13">
        <f>'105年1月'!J39+'105年2月'!J39+'105年3月'!J39+'105年4月'!J39+'105年5月'!J39+'105年6月'!J39+'105年7月'!J39+'105年8月'!J39+'105年9月'!J39+'105年10月'!J39+'105年11月'!J39+'105年12月'!J39</f>
        <v>0</v>
      </c>
      <c r="K39" s="13">
        <f t="shared" ref="K39:K40" si="219">I39+J39</f>
        <v>0</v>
      </c>
      <c r="L39" s="13">
        <f>'105年1月'!L39+'105年2月'!L39+'105年3月'!L39+'105年4月'!L39+'105年5月'!L39+'105年6月'!L39+'105年7月'!L39+'105年8月'!L39+'105年9月'!L39+'105年10月'!L39+'105年11月'!L39+'105年12月'!L39</f>
        <v>0</v>
      </c>
      <c r="M39" s="13">
        <f>'105年1月'!M39+'105年2月'!M39+'105年3月'!M39+'105年4月'!M39+'105年5月'!M39+'105年6月'!M39+'105年7月'!M39+'105年8月'!M39+'105年9月'!M39+'105年10月'!M39+'105年11月'!M39+'105年12月'!M39</f>
        <v>0</v>
      </c>
      <c r="N39" s="13">
        <f t="shared" ref="N39:N40" si="220">L39+M39</f>
        <v>0</v>
      </c>
      <c r="O39" s="13">
        <f>'105年1月'!O39+'105年2月'!O39+'105年3月'!O39+'105年4月'!O39+'105年5月'!O39+'105年6月'!O39+'105年7月'!O39+'105年8月'!O39+'105年9月'!O39+'105年10月'!O39+'105年11月'!O39+'105年12月'!O39</f>
        <v>0</v>
      </c>
      <c r="P39" s="13">
        <f>'105年1月'!P39+'105年2月'!P39+'105年3月'!P39+'105年4月'!P39+'105年5月'!P39+'105年6月'!P39+'105年7月'!P39+'105年8月'!P39+'105年9月'!P39+'105年10月'!P39+'105年11月'!P39+'105年12月'!P39</f>
        <v>0</v>
      </c>
      <c r="Q39" s="13">
        <f t="shared" ref="Q39:Q40" si="221">O39+P39</f>
        <v>0</v>
      </c>
      <c r="R39" s="13">
        <f>'105年1月'!R39+'105年2月'!R39+'105年3月'!R39+'105年4月'!R39+'105年5月'!R39+'105年6月'!R39+'105年7月'!R39+'105年8月'!R39+'105年9月'!R39+'105年10月'!R39+'105年11月'!R39+'105年12月'!R39</f>
        <v>0</v>
      </c>
      <c r="S39" s="13">
        <f>'105年1月'!S39+'105年2月'!S39+'105年3月'!S39+'105年4月'!S39+'105年5月'!S39+'105年6月'!S39+'105年7月'!S39+'105年8月'!S39+'105年9月'!S39+'105年10月'!S39+'105年11月'!S39+'105年12月'!S39</f>
        <v>0</v>
      </c>
      <c r="T39" s="13">
        <f t="shared" ref="T39:T40" si="222">R39+S39</f>
        <v>0</v>
      </c>
      <c r="U39" s="13">
        <f>'105年1月'!U39+'105年2月'!U39+'105年3月'!U39+'105年4月'!U39+'105年5月'!U39+'105年6月'!U39+'105年7月'!U39+'105年8月'!U39+'105年9月'!U39+'105年10月'!U39+'105年11月'!U39+'105年12月'!U39</f>
        <v>0</v>
      </c>
      <c r="V39" s="13">
        <f>'105年1月'!V39+'105年2月'!V39+'105年3月'!V39+'105年4月'!V39+'105年5月'!V39+'105年6月'!V39+'105年7月'!V39+'105年8月'!V39+'105年9月'!V39+'105年10月'!V39+'105年11月'!V39+'105年12月'!V39</f>
        <v>0</v>
      </c>
      <c r="W39" s="13">
        <f t="shared" ref="W39:W40" si="223">U39+V39</f>
        <v>0</v>
      </c>
      <c r="X39" s="13">
        <f>'105年1月'!X39+'105年2月'!X39+'105年3月'!X39+'105年4月'!X39+'105年5月'!X39+'105年6月'!X39+'105年7月'!X39+'105年8月'!X39+'105年9月'!X39+'105年10月'!X39+'105年11月'!X39+'105年12月'!X39</f>
        <v>0</v>
      </c>
      <c r="Y39" s="13">
        <f>'105年1月'!Y39+'105年2月'!Y39+'105年3月'!Y39+'105年4月'!Y39+'105年5月'!Y39+'105年6月'!Y39+'105年7月'!Y39+'105年8月'!Y39+'105年9月'!Y39+'105年10月'!Y39+'105年11月'!Y39+'105年12月'!Y39</f>
        <v>0</v>
      </c>
      <c r="Z39" s="13">
        <f t="shared" ref="Z39:Z40" si="224">X39+Y39</f>
        <v>0</v>
      </c>
      <c r="AA39" s="13">
        <f>'105年1月'!AA39+'105年2月'!AA39+'105年3月'!AA39+'105年4月'!AA39+'105年5月'!AA39+'105年6月'!AA39+'105年7月'!AA39+'105年8月'!AA39+'105年9月'!AA39+'105年10月'!AA39+'105年11月'!AA39+'105年12月'!AA39</f>
        <v>0</v>
      </c>
      <c r="AB39" s="13">
        <f>'105年1月'!AB39+'105年2月'!AB39+'105年3月'!AB39+'105年4月'!AB39+'105年5月'!AB39+'105年6月'!AB39+'105年7月'!AB39+'105年8月'!AB39+'105年9月'!AB39+'105年10月'!AB39+'105年11月'!AB39+'105年12月'!AB39</f>
        <v>0</v>
      </c>
      <c r="AC39" s="13">
        <f t="shared" ref="AC39:AC40" si="225">AA39+AB39</f>
        <v>0</v>
      </c>
    </row>
    <row r="40" spans="1:29" s="14" customFormat="1" ht="19.350000000000001" customHeight="1">
      <c r="A40" s="36"/>
      <c r="B40" s="1" t="s">
        <v>305</v>
      </c>
      <c r="C40" s="13">
        <f t="shared" si="215"/>
        <v>269717930</v>
      </c>
      <c r="D40" s="13">
        <f t="shared" si="216"/>
        <v>370224142</v>
      </c>
      <c r="E40" s="13">
        <f t="shared" si="217"/>
        <v>639942072</v>
      </c>
      <c r="F40" s="13">
        <f>'105年1月'!F40+'105年2月'!F40+'105年3月'!F40+'105年4月'!F40+'105年5月'!F40+'105年6月'!F40+'105年7月'!F40+'105年8月'!F40+'105年9月'!F40+'105年10月'!F40+'105年11月'!F40+'105年12月'!F40</f>
        <v>269717930</v>
      </c>
      <c r="G40" s="13">
        <f>'105年1月'!G40+'105年2月'!G40+'105年3月'!G40+'105年4月'!G40+'105年5月'!G40+'105年6月'!G40+'105年7月'!G40+'105年8月'!G40+'105年9月'!G40+'105年10月'!G40+'105年11月'!G40+'105年12月'!G40</f>
        <v>351070297</v>
      </c>
      <c r="H40" s="13">
        <f t="shared" si="218"/>
        <v>620788227</v>
      </c>
      <c r="I40" s="13">
        <f>'105年1月'!I40+'105年2月'!I40+'105年3月'!I40+'105年4月'!I40+'105年5月'!I40+'105年6月'!I40+'105年7月'!I40+'105年8月'!I40+'105年9月'!I40+'105年10月'!I40+'105年11月'!I40+'105年12月'!I40</f>
        <v>0</v>
      </c>
      <c r="J40" s="13">
        <f>'105年1月'!J40+'105年2月'!J40+'105年3月'!J40+'105年4月'!J40+'105年5月'!J40+'105年6月'!J40+'105年7月'!J40+'105年8月'!J40+'105年9月'!J40+'105年10月'!J40+'105年11月'!J40+'105年12月'!J40</f>
        <v>19153845</v>
      </c>
      <c r="K40" s="13">
        <f t="shared" si="219"/>
        <v>19153845</v>
      </c>
      <c r="L40" s="13">
        <f>'105年1月'!L40+'105年2月'!L40+'105年3月'!L40+'105年4月'!L40+'105年5月'!L40+'105年6月'!L40+'105年7月'!L40+'105年8月'!L40+'105年9月'!L40+'105年10月'!L40+'105年11月'!L40+'105年12月'!L40</f>
        <v>0</v>
      </c>
      <c r="M40" s="13">
        <f>'105年1月'!M40+'105年2月'!M40+'105年3月'!M40+'105年4月'!M40+'105年5月'!M40+'105年6月'!M40+'105年7月'!M40+'105年8月'!M40+'105年9月'!M40+'105年10月'!M40+'105年11月'!M40+'105年12月'!M40</f>
        <v>0</v>
      </c>
      <c r="N40" s="13">
        <f t="shared" si="220"/>
        <v>0</v>
      </c>
      <c r="O40" s="13">
        <f>'105年1月'!O40+'105年2月'!O40+'105年3月'!O40+'105年4月'!O40+'105年5月'!O40+'105年6月'!O40+'105年7月'!O40+'105年8月'!O40+'105年9月'!O40+'105年10月'!O40+'105年11月'!O40+'105年12月'!O40</f>
        <v>0</v>
      </c>
      <c r="P40" s="13">
        <f>'105年1月'!P40+'105年2月'!P40+'105年3月'!P40+'105年4月'!P40+'105年5月'!P40+'105年6月'!P40+'105年7月'!P40+'105年8月'!P40+'105年9月'!P40+'105年10月'!P40+'105年11月'!P40+'105年12月'!P40</f>
        <v>0</v>
      </c>
      <c r="Q40" s="13">
        <f t="shared" si="221"/>
        <v>0</v>
      </c>
      <c r="R40" s="13">
        <f>'105年1月'!R40+'105年2月'!R40+'105年3月'!R40+'105年4月'!R40+'105年5月'!R40+'105年6月'!R40+'105年7月'!R40+'105年8月'!R40+'105年9月'!R40+'105年10月'!R40+'105年11月'!R40+'105年12月'!R40</f>
        <v>0</v>
      </c>
      <c r="S40" s="13">
        <f>'105年1月'!S40+'105年2月'!S40+'105年3月'!S40+'105年4月'!S40+'105年5月'!S40+'105年6月'!S40+'105年7月'!S40+'105年8月'!S40+'105年9月'!S40+'105年10月'!S40+'105年11月'!S40+'105年12月'!S40</f>
        <v>0</v>
      </c>
      <c r="T40" s="13">
        <f t="shared" si="222"/>
        <v>0</v>
      </c>
      <c r="U40" s="13">
        <f>'105年1月'!U40+'105年2月'!U40+'105年3月'!U40+'105年4月'!U40+'105年5月'!U40+'105年6月'!U40+'105年7月'!U40+'105年8月'!U40+'105年9月'!U40+'105年10月'!U40+'105年11月'!U40+'105年12月'!U40</f>
        <v>0</v>
      </c>
      <c r="V40" s="13">
        <f>'105年1月'!V40+'105年2月'!V40+'105年3月'!V40+'105年4月'!V40+'105年5月'!V40+'105年6月'!V40+'105年7月'!V40+'105年8月'!V40+'105年9月'!V40+'105年10月'!V40+'105年11月'!V40+'105年12月'!V40</f>
        <v>0</v>
      </c>
      <c r="W40" s="13">
        <f t="shared" si="223"/>
        <v>0</v>
      </c>
      <c r="X40" s="13">
        <f>'105年1月'!X40+'105年2月'!X40+'105年3月'!X40+'105年4月'!X40+'105年5月'!X40+'105年6月'!X40+'105年7月'!X40+'105年8月'!X40+'105年9月'!X40+'105年10月'!X40+'105年11月'!X40+'105年12月'!X40</f>
        <v>0</v>
      </c>
      <c r="Y40" s="13">
        <f>'105年1月'!Y40+'105年2月'!Y40+'105年3月'!Y40+'105年4月'!Y40+'105年5月'!Y40+'105年6月'!Y40+'105年7月'!Y40+'105年8月'!Y40+'105年9月'!Y40+'105年10月'!Y40+'105年11月'!Y40+'105年12月'!Y40</f>
        <v>0</v>
      </c>
      <c r="Z40" s="13">
        <f t="shared" si="224"/>
        <v>0</v>
      </c>
      <c r="AA40" s="13">
        <f>'105年1月'!AA40+'105年2月'!AA40+'105年3月'!AA40+'105年4月'!AA40+'105年5月'!AA40+'105年6月'!AA40+'105年7月'!AA40+'105年8月'!AA40+'105年9月'!AA40+'105年10月'!AA40+'105年11月'!AA40+'105年12月'!AA40</f>
        <v>0</v>
      </c>
      <c r="AB40" s="13">
        <f>'105年1月'!AB40+'105年2月'!AB40+'105年3月'!AB40+'105年4月'!AB40+'105年5月'!AB40+'105年6月'!AB40+'105年7月'!AB40+'105年8月'!AB40+'105年9月'!AB40+'105年10月'!AB40+'105年11月'!AB40+'105年12月'!AB40</f>
        <v>0</v>
      </c>
      <c r="AC40" s="13">
        <f t="shared" si="225"/>
        <v>0</v>
      </c>
    </row>
    <row r="41" spans="1:29" ht="19.350000000000001" customHeight="1" thickBot="1">
      <c r="A41" s="15" t="s">
        <v>306</v>
      </c>
      <c r="B41" s="16"/>
      <c r="C41" s="17">
        <f>C38+C39+C40</f>
        <v>269717930</v>
      </c>
      <c r="D41" s="17">
        <f>D38+D39+D40</f>
        <v>370224142</v>
      </c>
      <c r="E41" s="17">
        <f>E38+E39+E40</f>
        <v>639942072</v>
      </c>
      <c r="F41" s="17">
        <f>F38+F39+F40</f>
        <v>269717930</v>
      </c>
      <c r="G41" s="17">
        <f t="shared" ref="G41" si="226">G38+G39+G40</f>
        <v>351070297</v>
      </c>
      <c r="H41" s="17">
        <f t="shared" ref="H41" si="227">H38+H39+H40</f>
        <v>620788227</v>
      </c>
      <c r="I41" s="17">
        <f>I38+I39+I40</f>
        <v>0</v>
      </c>
      <c r="J41" s="17">
        <f t="shared" ref="J41" si="228">J38+J39+J40</f>
        <v>19153845</v>
      </c>
      <c r="K41" s="17">
        <f t="shared" ref="K41" si="229">K38+K39+K40</f>
        <v>19153845</v>
      </c>
      <c r="L41" s="17">
        <f>L38+L39+L40</f>
        <v>0</v>
      </c>
      <c r="M41" s="17">
        <f t="shared" ref="M41" si="230">M38+M39+M40</f>
        <v>0</v>
      </c>
      <c r="N41" s="17">
        <f t="shared" ref="N41" si="231">N38+N39+N40</f>
        <v>0</v>
      </c>
      <c r="O41" s="17">
        <f>O38+O39+O40</f>
        <v>0</v>
      </c>
      <c r="P41" s="17">
        <f t="shared" ref="P41" si="232">P38+P39+P40</f>
        <v>0</v>
      </c>
      <c r="Q41" s="17">
        <f t="shared" ref="Q41" si="233">Q38+Q39+Q40</f>
        <v>0</v>
      </c>
      <c r="R41" s="17">
        <f>R38+R39+R40</f>
        <v>0</v>
      </c>
      <c r="S41" s="17">
        <f t="shared" ref="S41" si="234">S38+S39+S40</f>
        <v>0</v>
      </c>
      <c r="T41" s="17">
        <f t="shared" ref="T41" si="235">T38+T39+T40</f>
        <v>0</v>
      </c>
      <c r="U41" s="17">
        <f>U38+U39+U40</f>
        <v>0</v>
      </c>
      <c r="V41" s="17">
        <f t="shared" ref="V41" si="236">V38+V39+V40</f>
        <v>0</v>
      </c>
      <c r="W41" s="17">
        <f t="shared" ref="W41" si="237">W38+W39+W40</f>
        <v>0</v>
      </c>
      <c r="X41" s="17">
        <f>X38+X39+X40</f>
        <v>0</v>
      </c>
      <c r="Y41" s="17">
        <f t="shared" ref="Y41" si="238">Y38+Y39+Y40</f>
        <v>0</v>
      </c>
      <c r="Z41" s="17">
        <f t="shared" ref="Z41" si="239">Z38+Z39+Z40</f>
        <v>0</v>
      </c>
      <c r="AA41" s="17">
        <f>AA38+AA39+AA40</f>
        <v>0</v>
      </c>
      <c r="AB41" s="17">
        <f t="shared" ref="AB41" si="240">AB38+AB39+AB40</f>
        <v>0</v>
      </c>
      <c r="AC41" s="17">
        <f t="shared" ref="AC41" si="241">AC38+AC39+AC40</f>
        <v>0</v>
      </c>
    </row>
    <row r="42" spans="1:29" s="14" customFormat="1" ht="19.350000000000001" customHeight="1">
      <c r="A42" s="34" t="s">
        <v>315</v>
      </c>
      <c r="B42" s="2" t="s">
        <v>303</v>
      </c>
      <c r="C42" s="13">
        <f>F42+I42+L42+O42+R42+U42+X42+AA42</f>
        <v>0</v>
      </c>
      <c r="D42" s="13">
        <f>G42+J42+M42+P42+S42+V42+Y42+AB42</f>
        <v>0</v>
      </c>
      <c r="E42" s="13">
        <f>C42+D42</f>
        <v>0</v>
      </c>
      <c r="F42" s="13">
        <f>'105年1月'!F42+'105年2月'!F42+'105年3月'!F42+'105年4月'!F42+'105年5月'!F42+'105年6月'!F42+'105年7月'!F42+'105年8月'!F42+'105年9月'!F42+'105年10月'!F42+'105年11月'!F42+'105年12月'!F42</f>
        <v>0</v>
      </c>
      <c r="G42" s="13">
        <f>'105年1月'!G42+'105年2月'!G42+'105年3月'!G42+'105年4月'!G42+'105年5月'!G42+'105年6月'!G42+'105年7月'!G42+'105年8月'!G42+'105年9月'!G42+'105年10月'!G42+'105年11月'!G42+'105年12月'!G42</f>
        <v>0</v>
      </c>
      <c r="H42" s="13">
        <f>F42+G42</f>
        <v>0</v>
      </c>
      <c r="I42" s="13">
        <f>'105年1月'!I42+'105年2月'!I42+'105年3月'!I42+'105年4月'!I42+'105年5月'!I42+'105年6月'!I42+'105年7月'!I42+'105年8月'!I42+'105年9月'!I42+'105年10月'!I42+'105年11月'!I42+'105年12月'!I42</f>
        <v>0</v>
      </c>
      <c r="J42" s="13">
        <f>'105年1月'!J42+'105年2月'!J42+'105年3月'!J42+'105年4月'!J42+'105年5月'!J42+'105年6月'!J42+'105年7月'!J42+'105年8月'!J42+'105年9月'!J42+'105年10月'!J42+'105年11月'!J42+'105年12月'!J42</f>
        <v>0</v>
      </c>
      <c r="K42" s="13">
        <f>I42+J42</f>
        <v>0</v>
      </c>
      <c r="L42" s="13">
        <f>'105年1月'!L42+'105年2月'!L42+'105年3月'!L42+'105年4月'!L42+'105年5月'!L42+'105年6月'!L42+'105年7月'!L42+'105年8月'!L42+'105年9月'!L42+'105年10月'!L42+'105年11月'!L42+'105年12月'!L42</f>
        <v>0</v>
      </c>
      <c r="M42" s="13">
        <f>'105年1月'!M42+'105年2月'!M42+'105年3月'!M42+'105年4月'!M42+'105年5月'!M42+'105年6月'!M42+'105年7月'!M42+'105年8月'!M42+'105年9月'!M42+'105年10月'!M42+'105年11月'!M42+'105年12月'!M42</f>
        <v>0</v>
      </c>
      <c r="N42" s="13">
        <f>L42+M42</f>
        <v>0</v>
      </c>
      <c r="O42" s="13">
        <f>'105年1月'!O42+'105年2月'!O42+'105年3月'!O42+'105年4月'!O42+'105年5月'!O42+'105年6月'!O42+'105年7月'!O42+'105年8月'!O42+'105年9月'!O42+'105年10月'!O42+'105年11月'!O42+'105年12月'!O42</f>
        <v>0</v>
      </c>
      <c r="P42" s="13">
        <f>'105年1月'!P42+'105年2月'!P42+'105年3月'!P42+'105年4月'!P42+'105年5月'!P42+'105年6月'!P42+'105年7月'!P42+'105年8月'!P42+'105年9月'!P42+'105年10月'!P42+'105年11月'!P42+'105年12月'!P42</f>
        <v>0</v>
      </c>
      <c r="Q42" s="13">
        <f>O42+P42</f>
        <v>0</v>
      </c>
      <c r="R42" s="13">
        <f>'105年1月'!R42+'105年2月'!R42+'105年3月'!R42+'105年4月'!R42+'105年5月'!R42+'105年6月'!R42+'105年7月'!R42+'105年8月'!R42+'105年9月'!R42+'105年10月'!R42+'105年11月'!R42+'105年12月'!R42</f>
        <v>0</v>
      </c>
      <c r="S42" s="13">
        <f>'105年1月'!S42+'105年2月'!S42+'105年3月'!S42+'105年4月'!S42+'105年5月'!S42+'105年6月'!S42+'105年7月'!S42+'105年8月'!S42+'105年9月'!S42+'105年10月'!S42+'105年11月'!S42+'105年12月'!S42</f>
        <v>0</v>
      </c>
      <c r="T42" s="13">
        <f>R42+S42</f>
        <v>0</v>
      </c>
      <c r="U42" s="13">
        <f>'105年1月'!U42+'105年2月'!U42+'105年3月'!U42+'105年4月'!U42+'105年5月'!U42+'105年6月'!U42+'105年7月'!U42+'105年8月'!U42+'105年9月'!U42+'105年10月'!U42+'105年11月'!U42+'105年12月'!U42</f>
        <v>0</v>
      </c>
      <c r="V42" s="13">
        <f>'105年1月'!V42+'105年2月'!V42+'105年3月'!V42+'105年4月'!V42+'105年5月'!V42+'105年6月'!V42+'105年7月'!V42+'105年8月'!V42+'105年9月'!V42+'105年10月'!V42+'105年11月'!V42+'105年12月'!V42</f>
        <v>0</v>
      </c>
      <c r="W42" s="13">
        <f>U42+V42</f>
        <v>0</v>
      </c>
      <c r="X42" s="13">
        <f>'105年1月'!X42+'105年2月'!X42+'105年3月'!X42+'105年4月'!X42+'105年5月'!X42+'105年6月'!X42+'105年7月'!X42+'105年8月'!X42+'105年9月'!X42+'105年10月'!X42+'105年11月'!X42+'105年12月'!X42</f>
        <v>0</v>
      </c>
      <c r="Y42" s="13">
        <f>'105年1月'!Y42+'105年2月'!Y42+'105年3月'!Y42+'105年4月'!Y42+'105年5月'!Y42+'105年6月'!Y42+'105年7月'!Y42+'105年8月'!Y42+'105年9月'!Y42+'105年10月'!Y42+'105年11月'!Y42+'105年12月'!Y42</f>
        <v>0</v>
      </c>
      <c r="Z42" s="13">
        <f>X42+Y42</f>
        <v>0</v>
      </c>
      <c r="AA42" s="13">
        <f>'105年1月'!AA42+'105年2月'!AA42+'105年3月'!AA42+'105年4月'!AA42+'105年5月'!AA42+'105年6月'!AA42+'105年7月'!AA42+'105年8月'!AA42+'105年9月'!AA42+'105年10月'!AA42+'105年11月'!AA42+'105年12月'!AA42</f>
        <v>0</v>
      </c>
      <c r="AB42" s="13">
        <f>'105年1月'!AB42+'105年2月'!AB42+'105年3月'!AB42+'105年4月'!AB42+'105年5月'!AB42+'105年6月'!AB42+'105年7月'!AB42+'105年8月'!AB42+'105年9月'!AB42+'105年10月'!AB42+'105年11月'!AB42+'105年12月'!AB42</f>
        <v>0</v>
      </c>
      <c r="AC42" s="13">
        <f>AA42+AB42</f>
        <v>0</v>
      </c>
    </row>
    <row r="43" spans="1:29" s="14" customFormat="1" ht="19.350000000000001" customHeight="1">
      <c r="A43" s="35"/>
      <c r="B43" s="1" t="s">
        <v>304</v>
      </c>
      <c r="C43" s="13">
        <f t="shared" ref="C43:C44" si="242">F43+I43+L43+O43+R43+U43+X43+AA43</f>
        <v>13073730</v>
      </c>
      <c r="D43" s="13">
        <f t="shared" ref="D43:D44" si="243">G43+J43+M43+P43+S43+V43+Y43+AB43</f>
        <v>0</v>
      </c>
      <c r="E43" s="13">
        <f t="shared" ref="E43:E44" si="244">C43+D43</f>
        <v>13073730</v>
      </c>
      <c r="F43" s="13">
        <f>'105年1月'!F43+'105年2月'!F43+'105年3月'!F43+'105年4月'!F43+'105年5月'!F43+'105年6月'!F43+'105年7月'!F43+'105年8月'!F43+'105年9月'!F43+'105年10月'!F43+'105年11月'!F43+'105年12月'!F43</f>
        <v>0</v>
      </c>
      <c r="G43" s="13">
        <f>'105年1月'!G43+'105年2月'!G43+'105年3月'!G43+'105年4月'!G43+'105年5月'!G43+'105年6月'!G43+'105年7月'!G43+'105年8月'!G43+'105年9月'!G43+'105年10月'!G43+'105年11月'!G43+'105年12月'!G43</f>
        <v>0</v>
      </c>
      <c r="H43" s="13">
        <f t="shared" ref="H43:H44" si="245">F43+G43</f>
        <v>0</v>
      </c>
      <c r="I43" s="13">
        <f>'105年1月'!I43+'105年2月'!I43+'105年3月'!I43+'105年4月'!I43+'105年5月'!I43+'105年6月'!I43+'105年7月'!I43+'105年8月'!I43+'105年9月'!I43+'105年10月'!I43+'105年11月'!I43+'105年12月'!I43</f>
        <v>0</v>
      </c>
      <c r="J43" s="13">
        <f>'105年1月'!J43+'105年2月'!J43+'105年3月'!J43+'105年4月'!J43+'105年5月'!J43+'105年6月'!J43+'105年7月'!J43+'105年8月'!J43+'105年9月'!J43+'105年10月'!J43+'105年11月'!J43+'105年12月'!J43</f>
        <v>0</v>
      </c>
      <c r="K43" s="13">
        <f t="shared" ref="K43:K44" si="246">I43+J43</f>
        <v>0</v>
      </c>
      <c r="L43" s="13">
        <f>'105年1月'!L43+'105年2月'!L43+'105年3月'!L43+'105年4月'!L43+'105年5月'!L43+'105年6月'!L43+'105年7月'!L43+'105年8月'!L43+'105年9月'!L43+'105年10月'!L43+'105年11月'!L43+'105年12月'!L43</f>
        <v>0</v>
      </c>
      <c r="M43" s="13">
        <f>'105年1月'!M43+'105年2月'!M43+'105年3月'!M43+'105年4月'!M43+'105年5月'!M43+'105年6月'!M43+'105年7月'!M43+'105年8月'!M43+'105年9月'!M43+'105年10月'!M43+'105年11月'!M43+'105年12月'!M43</f>
        <v>0</v>
      </c>
      <c r="N43" s="13">
        <f t="shared" ref="N43:N44" si="247">L43+M43</f>
        <v>0</v>
      </c>
      <c r="O43" s="13">
        <f>'105年1月'!O43+'105年2月'!O43+'105年3月'!O43+'105年4月'!O43+'105年5月'!O43+'105年6月'!O43+'105年7月'!O43+'105年8月'!O43+'105年9月'!O43+'105年10月'!O43+'105年11月'!O43+'105年12月'!O43</f>
        <v>0</v>
      </c>
      <c r="P43" s="13">
        <f>'105年1月'!P43+'105年2月'!P43+'105年3月'!P43+'105年4月'!P43+'105年5月'!P43+'105年6月'!P43+'105年7月'!P43+'105年8月'!P43+'105年9月'!P43+'105年10月'!P43+'105年11月'!P43+'105年12月'!P43</f>
        <v>0</v>
      </c>
      <c r="Q43" s="13">
        <f t="shared" ref="Q43:Q44" si="248">O43+P43</f>
        <v>0</v>
      </c>
      <c r="R43" s="13">
        <f>'105年1月'!R43+'105年2月'!R43+'105年3月'!R43+'105年4月'!R43+'105年5月'!R43+'105年6月'!R43+'105年7月'!R43+'105年8月'!R43+'105年9月'!R43+'105年10月'!R43+'105年11月'!R43+'105年12月'!R43</f>
        <v>0</v>
      </c>
      <c r="S43" s="13">
        <f>'105年1月'!S43+'105年2月'!S43+'105年3月'!S43+'105年4月'!S43+'105年5月'!S43+'105年6月'!S43+'105年7月'!S43+'105年8月'!S43+'105年9月'!S43+'105年10月'!S43+'105年11月'!S43+'105年12月'!S43</f>
        <v>0</v>
      </c>
      <c r="T43" s="13">
        <f t="shared" ref="T43:T44" si="249">R43+S43</f>
        <v>0</v>
      </c>
      <c r="U43" s="13">
        <f>'105年1月'!U43+'105年2月'!U43+'105年3月'!U43+'105年4月'!U43+'105年5月'!U43+'105年6月'!U43+'105年7月'!U43+'105年8月'!U43+'105年9月'!U43+'105年10月'!U43+'105年11月'!U43+'105年12月'!U43</f>
        <v>13073730</v>
      </c>
      <c r="V43" s="13">
        <f>'105年1月'!V43+'105年2月'!V43+'105年3月'!V43+'105年4月'!V43+'105年5月'!V43+'105年6月'!V43+'105年7月'!V43+'105年8月'!V43+'105年9月'!V43+'105年10月'!V43+'105年11月'!V43+'105年12月'!V43</f>
        <v>0</v>
      </c>
      <c r="W43" s="13">
        <f t="shared" ref="W43:W44" si="250">U43+V43</f>
        <v>13073730</v>
      </c>
      <c r="X43" s="13">
        <f>'105年1月'!X43+'105年2月'!X43+'105年3月'!X43+'105年4月'!X43+'105年5月'!X43+'105年6月'!X43+'105年7月'!X43+'105年8月'!X43+'105年9月'!X43+'105年10月'!X43+'105年11月'!X43+'105年12月'!X43</f>
        <v>0</v>
      </c>
      <c r="Y43" s="13">
        <f>'105年1月'!Y43+'105年2月'!Y43+'105年3月'!Y43+'105年4月'!Y43+'105年5月'!Y43+'105年6月'!Y43+'105年7月'!Y43+'105年8月'!Y43+'105年9月'!Y43+'105年10月'!Y43+'105年11月'!Y43+'105年12月'!Y43</f>
        <v>0</v>
      </c>
      <c r="Z43" s="13">
        <f t="shared" ref="Z43:Z44" si="251">X43+Y43</f>
        <v>0</v>
      </c>
      <c r="AA43" s="13">
        <f>'105年1月'!AA43+'105年2月'!AA43+'105年3月'!AA43+'105年4月'!AA43+'105年5月'!AA43+'105年6月'!AA43+'105年7月'!AA43+'105年8月'!AA43+'105年9月'!AA43+'105年10月'!AA43+'105年11月'!AA43+'105年12月'!AA43</f>
        <v>0</v>
      </c>
      <c r="AB43" s="13">
        <f>'105年1月'!AB43+'105年2月'!AB43+'105年3月'!AB43+'105年4月'!AB43+'105年5月'!AB43+'105年6月'!AB43+'105年7月'!AB43+'105年8月'!AB43+'105年9月'!AB43+'105年10月'!AB43+'105年11月'!AB43+'105年12月'!AB43</f>
        <v>0</v>
      </c>
      <c r="AC43" s="13">
        <f t="shared" ref="AC43:AC44" si="252">AA43+AB43</f>
        <v>0</v>
      </c>
    </row>
    <row r="44" spans="1:29" s="14" customFormat="1" ht="19.350000000000001" customHeight="1">
      <c r="A44" s="36"/>
      <c r="B44" s="1" t="s">
        <v>305</v>
      </c>
      <c r="C44" s="13">
        <f t="shared" si="242"/>
        <v>352620022</v>
      </c>
      <c r="D44" s="13">
        <f t="shared" si="243"/>
        <v>398890401</v>
      </c>
      <c r="E44" s="13">
        <f t="shared" si="244"/>
        <v>751510423</v>
      </c>
      <c r="F44" s="13">
        <f>'105年1月'!F44+'105年2月'!F44+'105年3月'!F44+'105年4月'!F44+'105年5月'!F44+'105年6月'!F44+'105年7月'!F44+'105年8月'!F44+'105年9月'!F44+'105年10月'!F44+'105年11月'!F44+'105年12月'!F44</f>
        <v>350449743</v>
      </c>
      <c r="G44" s="13">
        <f>'105年1月'!G44+'105年2月'!G44+'105年3月'!G44+'105年4月'!G44+'105年5月'!G44+'105年6月'!G44+'105年7月'!G44+'105年8月'!G44+'105年9月'!G44+'105年10月'!G44+'105年11月'!G44+'105年12月'!G44</f>
        <v>395937461</v>
      </c>
      <c r="H44" s="13">
        <f t="shared" si="245"/>
        <v>746387204</v>
      </c>
      <c r="I44" s="13">
        <f>'105年1月'!I44+'105年2月'!I44+'105年3月'!I44+'105年4月'!I44+'105年5月'!I44+'105年6月'!I44+'105年7月'!I44+'105年8月'!I44+'105年9月'!I44+'105年10月'!I44+'105年11月'!I44+'105年12月'!I44</f>
        <v>2170279</v>
      </c>
      <c r="J44" s="13">
        <f>'105年1月'!J44+'105年2月'!J44+'105年3月'!J44+'105年4月'!J44+'105年5月'!J44+'105年6月'!J44+'105年7月'!J44+'105年8月'!J44+'105年9月'!J44+'105年10月'!J44+'105年11月'!J44+'105年12月'!J44</f>
        <v>2952940</v>
      </c>
      <c r="K44" s="13">
        <f t="shared" si="246"/>
        <v>5123219</v>
      </c>
      <c r="L44" s="13">
        <f>'105年1月'!L44+'105年2月'!L44+'105年3月'!L44+'105年4月'!L44+'105年5月'!L44+'105年6月'!L44+'105年7月'!L44+'105年8月'!L44+'105年9月'!L44+'105年10月'!L44+'105年11月'!L44+'105年12月'!L44</f>
        <v>0</v>
      </c>
      <c r="M44" s="13">
        <f>'105年1月'!M44+'105年2月'!M44+'105年3月'!M44+'105年4月'!M44+'105年5月'!M44+'105年6月'!M44+'105年7月'!M44+'105年8月'!M44+'105年9月'!M44+'105年10月'!M44+'105年11月'!M44+'105年12月'!M44</f>
        <v>0</v>
      </c>
      <c r="N44" s="13">
        <f t="shared" si="247"/>
        <v>0</v>
      </c>
      <c r="O44" s="13">
        <f>'105年1月'!O44+'105年2月'!O44+'105年3月'!O44+'105年4月'!O44+'105年5月'!O44+'105年6月'!O44+'105年7月'!O44+'105年8月'!O44+'105年9月'!O44+'105年10月'!O44+'105年11月'!O44+'105年12月'!O44</f>
        <v>0</v>
      </c>
      <c r="P44" s="13">
        <f>'105年1月'!P44+'105年2月'!P44+'105年3月'!P44+'105年4月'!P44+'105年5月'!P44+'105年6月'!P44+'105年7月'!P44+'105年8月'!P44+'105年9月'!P44+'105年10月'!P44+'105年11月'!P44+'105年12月'!P44</f>
        <v>0</v>
      </c>
      <c r="Q44" s="13">
        <f t="shared" si="248"/>
        <v>0</v>
      </c>
      <c r="R44" s="13">
        <f>'105年1月'!R44+'105年2月'!R44+'105年3月'!R44+'105年4月'!R44+'105年5月'!R44+'105年6月'!R44+'105年7月'!R44+'105年8月'!R44+'105年9月'!R44+'105年10月'!R44+'105年11月'!R44+'105年12月'!R44</f>
        <v>0</v>
      </c>
      <c r="S44" s="13">
        <f>'105年1月'!S44+'105年2月'!S44+'105年3月'!S44+'105年4月'!S44+'105年5月'!S44+'105年6月'!S44+'105年7月'!S44+'105年8月'!S44+'105年9月'!S44+'105年10月'!S44+'105年11月'!S44+'105年12月'!S44</f>
        <v>0</v>
      </c>
      <c r="T44" s="13">
        <f t="shared" si="249"/>
        <v>0</v>
      </c>
      <c r="U44" s="13">
        <f>'105年1月'!U44+'105年2月'!U44+'105年3月'!U44+'105年4月'!U44+'105年5月'!U44+'105年6月'!U44+'105年7月'!U44+'105年8月'!U44+'105年9月'!U44+'105年10月'!U44+'105年11月'!U44+'105年12月'!U44</f>
        <v>0</v>
      </c>
      <c r="V44" s="13">
        <f>'105年1月'!V44+'105年2月'!V44+'105年3月'!V44+'105年4月'!V44+'105年5月'!V44+'105年6月'!V44+'105年7月'!V44+'105年8月'!V44+'105年9月'!V44+'105年10月'!V44+'105年11月'!V44+'105年12月'!V44</f>
        <v>0</v>
      </c>
      <c r="W44" s="13">
        <f t="shared" si="250"/>
        <v>0</v>
      </c>
      <c r="X44" s="13">
        <f>'105年1月'!X44+'105年2月'!X44+'105年3月'!X44+'105年4月'!X44+'105年5月'!X44+'105年6月'!X44+'105年7月'!X44+'105年8月'!X44+'105年9月'!X44+'105年10月'!X44+'105年11月'!X44+'105年12月'!X44</f>
        <v>0</v>
      </c>
      <c r="Y44" s="13">
        <f>'105年1月'!Y44+'105年2月'!Y44+'105年3月'!Y44+'105年4月'!Y44+'105年5月'!Y44+'105年6月'!Y44+'105年7月'!Y44+'105年8月'!Y44+'105年9月'!Y44+'105年10月'!Y44+'105年11月'!Y44+'105年12月'!Y44</f>
        <v>0</v>
      </c>
      <c r="Z44" s="13">
        <f t="shared" si="251"/>
        <v>0</v>
      </c>
      <c r="AA44" s="13">
        <f>'105年1月'!AA44+'105年2月'!AA44+'105年3月'!AA44+'105年4月'!AA44+'105年5月'!AA44+'105年6月'!AA44+'105年7月'!AA44+'105年8月'!AA44+'105年9月'!AA44+'105年10月'!AA44+'105年11月'!AA44+'105年12月'!AA44</f>
        <v>0</v>
      </c>
      <c r="AB44" s="13">
        <f>'105年1月'!AB44+'105年2月'!AB44+'105年3月'!AB44+'105年4月'!AB44+'105年5月'!AB44+'105年6月'!AB44+'105年7月'!AB44+'105年8月'!AB44+'105年9月'!AB44+'105年10月'!AB44+'105年11月'!AB44+'105年12月'!AB44</f>
        <v>0</v>
      </c>
      <c r="AC44" s="13">
        <f t="shared" si="252"/>
        <v>0</v>
      </c>
    </row>
    <row r="45" spans="1:29" ht="19.350000000000001" customHeight="1" thickBot="1">
      <c r="A45" s="15" t="s">
        <v>306</v>
      </c>
      <c r="B45" s="16"/>
      <c r="C45" s="17">
        <f>C42+C43+C44</f>
        <v>365693752</v>
      </c>
      <c r="D45" s="17">
        <f>D42+D43+D44</f>
        <v>398890401</v>
      </c>
      <c r="E45" s="17">
        <f>E42+E43+E44</f>
        <v>764584153</v>
      </c>
      <c r="F45" s="17">
        <f>F42+F43+F44</f>
        <v>350449743</v>
      </c>
      <c r="G45" s="17">
        <f t="shared" ref="G45" si="253">G42+G43+G44</f>
        <v>395937461</v>
      </c>
      <c r="H45" s="17">
        <f t="shared" ref="H45" si="254">H42+H43+H44</f>
        <v>746387204</v>
      </c>
      <c r="I45" s="17">
        <f>I42+I43+I44</f>
        <v>2170279</v>
      </c>
      <c r="J45" s="17">
        <f t="shared" ref="J45" si="255">J42+J43+J44</f>
        <v>2952940</v>
      </c>
      <c r="K45" s="17">
        <f t="shared" ref="K45" si="256">K42+K43+K44</f>
        <v>5123219</v>
      </c>
      <c r="L45" s="17">
        <f>L42+L43+L44</f>
        <v>0</v>
      </c>
      <c r="M45" s="17">
        <f t="shared" ref="M45" si="257">M42+M43+M44</f>
        <v>0</v>
      </c>
      <c r="N45" s="17">
        <f t="shared" ref="N45" si="258">N42+N43+N44</f>
        <v>0</v>
      </c>
      <c r="O45" s="17">
        <f>O42+O43+O44</f>
        <v>0</v>
      </c>
      <c r="P45" s="17">
        <f t="shared" ref="P45" si="259">P42+P43+P44</f>
        <v>0</v>
      </c>
      <c r="Q45" s="17">
        <f t="shared" ref="Q45" si="260">Q42+Q43+Q44</f>
        <v>0</v>
      </c>
      <c r="R45" s="17">
        <f>R42+R43+R44</f>
        <v>0</v>
      </c>
      <c r="S45" s="17">
        <f t="shared" ref="S45" si="261">S42+S43+S44</f>
        <v>0</v>
      </c>
      <c r="T45" s="17">
        <f t="shared" ref="T45" si="262">T42+T43+T44</f>
        <v>0</v>
      </c>
      <c r="U45" s="17">
        <f>U42+U43+U44</f>
        <v>13073730</v>
      </c>
      <c r="V45" s="17">
        <f t="shared" ref="V45" si="263">V42+V43+V44</f>
        <v>0</v>
      </c>
      <c r="W45" s="17">
        <f t="shared" ref="W45" si="264">W42+W43+W44</f>
        <v>13073730</v>
      </c>
      <c r="X45" s="17">
        <f>X42+X43+X44</f>
        <v>0</v>
      </c>
      <c r="Y45" s="17">
        <f t="shared" ref="Y45" si="265">Y42+Y43+Y44</f>
        <v>0</v>
      </c>
      <c r="Z45" s="17">
        <f t="shared" ref="Z45" si="266">Z42+Z43+Z44</f>
        <v>0</v>
      </c>
      <c r="AA45" s="17">
        <f>AA42+AA43+AA44</f>
        <v>0</v>
      </c>
      <c r="AB45" s="17">
        <f t="shared" ref="AB45" si="267">AB42+AB43+AB44</f>
        <v>0</v>
      </c>
      <c r="AC45" s="17">
        <f t="shared" ref="AC45" si="268">AC42+AC43+AC44</f>
        <v>0</v>
      </c>
    </row>
    <row r="46" spans="1:29" s="14" customFormat="1" ht="19.350000000000001" customHeight="1">
      <c r="A46" s="34" t="s">
        <v>316</v>
      </c>
      <c r="B46" s="2" t="s">
        <v>303</v>
      </c>
      <c r="C46" s="13">
        <f>F46+I46+L46+O46+R46+U46+X46+AA46</f>
        <v>18853526</v>
      </c>
      <c r="D46" s="13">
        <f>G46+J46+M46+P46+S46+V46+Y46+AB46</f>
        <v>146136638</v>
      </c>
      <c r="E46" s="13">
        <f>C46+D46</f>
        <v>164990164</v>
      </c>
      <c r="F46" s="13">
        <f>'105年1月'!F46+'105年2月'!F46+'105年3月'!F46+'105年4月'!F46+'105年5月'!F46+'105年6月'!F46+'105年7月'!F46+'105年8月'!F46+'105年9月'!F46+'105年10月'!F46+'105年11月'!F46+'105年12月'!F46</f>
        <v>12164926</v>
      </c>
      <c r="G46" s="13">
        <f>'105年1月'!G46+'105年2月'!G46+'105年3月'!G46+'105年4月'!G46+'105年5月'!G46+'105年6月'!G46+'105年7月'!G46+'105年8月'!G46+'105年9月'!G46+'105年10月'!G46+'105年11月'!G46+'105年12月'!G46</f>
        <v>143897088</v>
      </c>
      <c r="H46" s="13">
        <f>F46+G46</f>
        <v>156062014</v>
      </c>
      <c r="I46" s="13">
        <f>'105年1月'!I46+'105年2月'!I46+'105年3月'!I46+'105年4月'!I46+'105年5月'!I46+'105年6月'!I46+'105年7月'!I46+'105年8月'!I46+'105年9月'!I46+'105年10月'!I46+'105年11月'!I46+'105年12月'!I46</f>
        <v>0</v>
      </c>
      <c r="J46" s="13">
        <f>'105年1月'!J46+'105年2月'!J46+'105年3月'!J46+'105年4月'!J46+'105年5月'!J46+'105年6月'!J46+'105年7月'!J46+'105年8月'!J46+'105年9月'!J46+'105年10月'!J46+'105年11月'!J46+'105年12月'!J46</f>
        <v>0</v>
      </c>
      <c r="K46" s="13">
        <f>I46+J46</f>
        <v>0</v>
      </c>
      <c r="L46" s="13">
        <f>'105年1月'!L46+'105年2月'!L46+'105年3月'!L46+'105年4月'!L46+'105年5月'!L46+'105年6月'!L46+'105年7月'!L46+'105年8月'!L46+'105年9月'!L46+'105年10月'!L46+'105年11月'!L46+'105年12月'!L46</f>
        <v>0</v>
      </c>
      <c r="M46" s="13">
        <f>'105年1月'!M46+'105年2月'!M46+'105年3月'!M46+'105年4月'!M46+'105年5月'!M46+'105年6月'!M46+'105年7月'!M46+'105年8月'!M46+'105年9月'!M46+'105年10月'!M46+'105年11月'!M46+'105年12月'!M46</f>
        <v>0</v>
      </c>
      <c r="N46" s="13">
        <f>L46+M46</f>
        <v>0</v>
      </c>
      <c r="O46" s="13">
        <f>'105年1月'!O46+'105年2月'!O46+'105年3月'!O46+'105年4月'!O46+'105年5月'!O46+'105年6月'!O46+'105年7月'!O46+'105年8月'!O46+'105年9月'!O46+'105年10月'!O46+'105年11月'!O46+'105年12月'!O46</f>
        <v>0</v>
      </c>
      <c r="P46" s="13">
        <f>'105年1月'!P46+'105年2月'!P46+'105年3月'!P46+'105年4月'!P46+'105年5月'!P46+'105年6月'!P46+'105年7月'!P46+'105年8月'!P46+'105年9月'!P46+'105年10月'!P46+'105年11月'!P46+'105年12月'!P46</f>
        <v>0</v>
      </c>
      <c r="Q46" s="13">
        <f>O46+P46</f>
        <v>0</v>
      </c>
      <c r="R46" s="13">
        <f>'105年1月'!R46+'105年2月'!R46+'105年3月'!R46+'105年4月'!R46+'105年5月'!R46+'105年6月'!R46+'105年7月'!R46+'105年8月'!R46+'105年9月'!R46+'105年10月'!R46+'105年11月'!R46+'105年12月'!R46</f>
        <v>0</v>
      </c>
      <c r="S46" s="13">
        <f>'105年1月'!S46+'105年2月'!S46+'105年3月'!S46+'105年4月'!S46+'105年5月'!S46+'105年6月'!S46+'105年7月'!S46+'105年8月'!S46+'105年9月'!S46+'105年10月'!S46+'105年11月'!S46+'105年12月'!S46</f>
        <v>0</v>
      </c>
      <c r="T46" s="13">
        <f>R46+S46</f>
        <v>0</v>
      </c>
      <c r="U46" s="13">
        <f>'105年1月'!U46+'105年2月'!U46+'105年3月'!U46+'105年4月'!U46+'105年5月'!U46+'105年6月'!U46+'105年7月'!U46+'105年8月'!U46+'105年9月'!U46+'105年10月'!U46+'105年11月'!U46+'105年12月'!U46</f>
        <v>6688600</v>
      </c>
      <c r="V46" s="13">
        <f>'105年1月'!V46+'105年2月'!V46+'105年3月'!V46+'105年4月'!V46+'105年5月'!V46+'105年6月'!V46+'105年7月'!V46+'105年8月'!V46+'105年9月'!V46+'105年10月'!V46+'105年11月'!V46+'105年12月'!V46</f>
        <v>2239550</v>
      </c>
      <c r="W46" s="13">
        <f>U46+V46</f>
        <v>8928150</v>
      </c>
      <c r="X46" s="13">
        <f>'105年1月'!X46+'105年2月'!X46+'105年3月'!X46+'105年4月'!X46+'105年5月'!X46+'105年6月'!X46+'105年7月'!X46+'105年8月'!X46+'105年9月'!X46+'105年10月'!X46+'105年11月'!X46+'105年12月'!X46</f>
        <v>0</v>
      </c>
      <c r="Y46" s="13">
        <f>'105年1月'!Y46+'105年2月'!Y46+'105年3月'!Y46+'105年4月'!Y46+'105年5月'!Y46+'105年6月'!Y46+'105年7月'!Y46+'105年8月'!Y46+'105年9月'!Y46+'105年10月'!Y46+'105年11月'!Y46+'105年12月'!Y46</f>
        <v>0</v>
      </c>
      <c r="Z46" s="13">
        <f>X46+Y46</f>
        <v>0</v>
      </c>
      <c r="AA46" s="13">
        <f>'105年1月'!AA46+'105年2月'!AA46+'105年3月'!AA46+'105年4月'!AA46+'105年5月'!AA46+'105年6月'!AA46+'105年7月'!AA46+'105年8月'!AA46+'105年9月'!AA46+'105年10月'!AA46+'105年11月'!AA46+'105年12月'!AA46</f>
        <v>0</v>
      </c>
      <c r="AB46" s="13">
        <f>'105年1月'!AB46+'105年2月'!AB46+'105年3月'!AB46+'105年4月'!AB46+'105年5月'!AB46+'105年6月'!AB46+'105年7月'!AB46+'105年8月'!AB46+'105年9月'!AB46+'105年10月'!AB46+'105年11月'!AB46+'105年12月'!AB46</f>
        <v>0</v>
      </c>
      <c r="AC46" s="13">
        <f>AA46+AB46</f>
        <v>0</v>
      </c>
    </row>
    <row r="47" spans="1:29" s="14" customFormat="1" ht="19.350000000000001" customHeight="1">
      <c r="A47" s="35"/>
      <c r="B47" s="1" t="s">
        <v>304</v>
      </c>
      <c r="C47" s="13">
        <f t="shared" ref="C47:C48" si="269">F47+I47+L47+O47+R47+U47+X47+AA47</f>
        <v>45536003</v>
      </c>
      <c r="D47" s="13">
        <f t="shared" ref="D47:D48" si="270">G47+J47+M47+P47+S47+V47+Y47+AB47</f>
        <v>90393583</v>
      </c>
      <c r="E47" s="13">
        <f t="shared" ref="E47:E48" si="271">C47+D47</f>
        <v>135929586</v>
      </c>
      <c r="F47" s="13">
        <f>'105年1月'!F47+'105年2月'!F47+'105年3月'!F47+'105年4月'!F47+'105年5月'!F47+'105年6月'!F47+'105年7月'!F47+'105年8月'!F47+'105年9月'!F47+'105年10月'!F47+'105年11月'!F47+'105年12月'!F47</f>
        <v>0</v>
      </c>
      <c r="G47" s="13">
        <f>'105年1月'!G47+'105年2月'!G47+'105年3月'!G47+'105年4月'!G47+'105年5月'!G47+'105年6月'!G47+'105年7月'!G47+'105年8月'!G47+'105年9月'!G47+'105年10月'!G47+'105年11月'!G47+'105年12月'!G47</f>
        <v>58271995</v>
      </c>
      <c r="H47" s="13">
        <f t="shared" ref="H47:H48" si="272">F47+G47</f>
        <v>58271995</v>
      </c>
      <c r="I47" s="13">
        <f>'105年1月'!I47+'105年2月'!I47+'105年3月'!I47+'105年4月'!I47+'105年5月'!I47+'105年6月'!I47+'105年7月'!I47+'105年8月'!I47+'105年9月'!I47+'105年10月'!I47+'105年11月'!I47+'105年12月'!I47</f>
        <v>0</v>
      </c>
      <c r="J47" s="13">
        <f>'105年1月'!J47+'105年2月'!J47+'105年3月'!J47+'105年4月'!J47+'105年5月'!J47+'105年6月'!J47+'105年7月'!J47+'105年8月'!J47+'105年9月'!J47+'105年10月'!J47+'105年11月'!J47+'105年12月'!J47</f>
        <v>0</v>
      </c>
      <c r="K47" s="13">
        <f t="shared" ref="K47:K48" si="273">I47+J47</f>
        <v>0</v>
      </c>
      <c r="L47" s="13">
        <f>'105年1月'!L47+'105年2月'!L47+'105年3月'!L47+'105年4月'!L47+'105年5月'!L47+'105年6月'!L47+'105年7月'!L47+'105年8月'!L47+'105年9月'!L47+'105年10月'!L47+'105年11月'!L47+'105年12月'!L47</f>
        <v>0</v>
      </c>
      <c r="M47" s="13">
        <f>'105年1月'!M47+'105年2月'!M47+'105年3月'!M47+'105年4月'!M47+'105年5月'!M47+'105年6月'!M47+'105年7月'!M47+'105年8月'!M47+'105年9月'!M47+'105年10月'!M47+'105年11月'!M47+'105年12月'!M47</f>
        <v>0</v>
      </c>
      <c r="N47" s="13">
        <f t="shared" ref="N47:N48" si="274">L47+M47</f>
        <v>0</v>
      </c>
      <c r="O47" s="13">
        <f>'105年1月'!O47+'105年2月'!O47+'105年3月'!O47+'105年4月'!O47+'105年5月'!O47+'105年6月'!O47+'105年7月'!O47+'105年8月'!O47+'105年9月'!O47+'105年10月'!O47+'105年11月'!O47+'105年12月'!O47</f>
        <v>0</v>
      </c>
      <c r="P47" s="13">
        <f>'105年1月'!P47+'105年2月'!P47+'105年3月'!P47+'105年4月'!P47+'105年5月'!P47+'105年6月'!P47+'105年7月'!P47+'105年8月'!P47+'105年9月'!P47+'105年10月'!P47+'105年11月'!P47+'105年12月'!P47</f>
        <v>0</v>
      </c>
      <c r="Q47" s="13">
        <f t="shared" ref="Q47:Q48" si="275">O47+P47</f>
        <v>0</v>
      </c>
      <c r="R47" s="13">
        <f>'105年1月'!R47+'105年2月'!R47+'105年3月'!R47+'105年4月'!R47+'105年5月'!R47+'105年6月'!R47+'105年7月'!R47+'105年8月'!R47+'105年9月'!R47+'105年10月'!R47+'105年11月'!R47+'105年12月'!R47</f>
        <v>0</v>
      </c>
      <c r="S47" s="13">
        <f>'105年1月'!S47+'105年2月'!S47+'105年3月'!S47+'105年4月'!S47+'105年5月'!S47+'105年6月'!S47+'105年7月'!S47+'105年8月'!S47+'105年9月'!S47+'105年10月'!S47+'105年11月'!S47+'105年12月'!S47</f>
        <v>0</v>
      </c>
      <c r="T47" s="13">
        <f t="shared" ref="T47:T48" si="276">R47+S47</f>
        <v>0</v>
      </c>
      <c r="U47" s="13">
        <f>'105年1月'!U47+'105年2月'!U47+'105年3月'!U47+'105年4月'!U47+'105年5月'!U47+'105年6月'!U47+'105年7月'!U47+'105年8月'!U47+'105年9月'!U47+'105年10月'!U47+'105年11月'!U47+'105年12月'!U47</f>
        <v>45536003</v>
      </c>
      <c r="V47" s="13">
        <f>'105年1月'!V47+'105年2月'!V47+'105年3月'!V47+'105年4月'!V47+'105年5月'!V47+'105年6月'!V47+'105年7月'!V47+'105年8月'!V47+'105年9月'!V47+'105年10月'!V47+'105年11月'!V47+'105年12月'!V47</f>
        <v>32121588</v>
      </c>
      <c r="W47" s="13">
        <f t="shared" ref="W47:W48" si="277">U47+V47</f>
        <v>77657591</v>
      </c>
      <c r="X47" s="13">
        <f>'105年1月'!X47+'105年2月'!X47+'105年3月'!X47+'105年4月'!X47+'105年5月'!X47+'105年6月'!X47+'105年7月'!X47+'105年8月'!X47+'105年9月'!X47+'105年10月'!X47+'105年11月'!X47+'105年12月'!X47</f>
        <v>0</v>
      </c>
      <c r="Y47" s="13">
        <f>'105年1月'!Y47+'105年2月'!Y47+'105年3月'!Y47+'105年4月'!Y47+'105年5月'!Y47+'105年6月'!Y47+'105年7月'!Y47+'105年8月'!Y47+'105年9月'!Y47+'105年10月'!Y47+'105年11月'!Y47+'105年12月'!Y47</f>
        <v>0</v>
      </c>
      <c r="Z47" s="13">
        <f t="shared" ref="Z47:Z48" si="278">X47+Y47</f>
        <v>0</v>
      </c>
      <c r="AA47" s="13">
        <f>'105年1月'!AA47+'105年2月'!AA47+'105年3月'!AA47+'105年4月'!AA47+'105年5月'!AA47+'105年6月'!AA47+'105年7月'!AA47+'105年8月'!AA47+'105年9月'!AA47+'105年10月'!AA47+'105年11月'!AA47+'105年12月'!AA47</f>
        <v>0</v>
      </c>
      <c r="AB47" s="13">
        <f>'105年1月'!AB47+'105年2月'!AB47+'105年3月'!AB47+'105年4月'!AB47+'105年5月'!AB47+'105年6月'!AB47+'105年7月'!AB47+'105年8月'!AB47+'105年9月'!AB47+'105年10月'!AB47+'105年11月'!AB47+'105年12月'!AB47</f>
        <v>0</v>
      </c>
      <c r="AC47" s="13">
        <f t="shared" ref="AC47:AC48" si="279">AA47+AB47</f>
        <v>0</v>
      </c>
    </row>
    <row r="48" spans="1:29" s="14" customFormat="1" ht="19.350000000000001" customHeight="1">
      <c r="A48" s="36"/>
      <c r="B48" s="1" t="s">
        <v>305</v>
      </c>
      <c r="C48" s="13">
        <f t="shared" si="269"/>
        <v>381370338</v>
      </c>
      <c r="D48" s="13">
        <f t="shared" si="270"/>
        <v>290552486</v>
      </c>
      <c r="E48" s="13">
        <f t="shared" si="271"/>
        <v>671922824</v>
      </c>
      <c r="F48" s="13">
        <f>'105年1月'!F48+'105年2月'!F48+'105年3月'!F48+'105年4月'!F48+'105年5月'!F48+'105年6月'!F48+'105年7月'!F48+'105年8月'!F48+'105年9月'!F48+'105年10月'!F48+'105年11月'!F48+'105年12月'!F48</f>
        <v>356982924</v>
      </c>
      <c r="G48" s="13">
        <f>'105年1月'!G48+'105年2月'!G48+'105年3月'!G48+'105年4月'!G48+'105年5月'!G48+'105年6月'!G48+'105年7月'!G48+'105年8月'!G48+'105年9月'!G48+'105年10月'!G48+'105年11月'!G48+'105年12月'!G48</f>
        <v>283167998</v>
      </c>
      <c r="H48" s="13">
        <f t="shared" si="272"/>
        <v>640150922</v>
      </c>
      <c r="I48" s="13">
        <f>'105年1月'!I48+'105年2月'!I48+'105年3月'!I48+'105年4月'!I48+'105年5月'!I48+'105年6月'!I48+'105年7月'!I48+'105年8月'!I48+'105年9月'!I48+'105年10月'!I48+'105年11月'!I48+'105年12月'!I48</f>
        <v>0</v>
      </c>
      <c r="J48" s="13">
        <f>'105年1月'!J48+'105年2月'!J48+'105年3月'!J48+'105年4月'!J48+'105年5月'!J48+'105年6月'!J48+'105年7月'!J48+'105年8月'!J48+'105年9月'!J48+'105年10月'!J48+'105年11月'!J48+'105年12月'!J48</f>
        <v>0</v>
      </c>
      <c r="K48" s="13">
        <f t="shared" si="273"/>
        <v>0</v>
      </c>
      <c r="L48" s="13">
        <f>'105年1月'!L48+'105年2月'!L48+'105年3月'!L48+'105年4月'!L48+'105年5月'!L48+'105年6月'!L48+'105年7月'!L48+'105年8月'!L48+'105年9月'!L48+'105年10月'!L48+'105年11月'!L48+'105年12月'!L48</f>
        <v>0</v>
      </c>
      <c r="M48" s="13">
        <f>'105年1月'!M48+'105年2月'!M48+'105年3月'!M48+'105年4月'!M48+'105年5月'!M48+'105年6月'!M48+'105年7月'!M48+'105年8月'!M48+'105年9月'!M48+'105年10月'!M48+'105年11月'!M48+'105年12月'!M48</f>
        <v>0</v>
      </c>
      <c r="N48" s="13">
        <f t="shared" si="274"/>
        <v>0</v>
      </c>
      <c r="O48" s="13">
        <f>'105年1月'!O48+'105年2月'!O48+'105年3月'!O48+'105年4月'!O48+'105年5月'!O48+'105年6月'!O48+'105年7月'!O48+'105年8月'!O48+'105年9月'!O48+'105年10月'!O48+'105年11月'!O48+'105年12月'!O48</f>
        <v>0</v>
      </c>
      <c r="P48" s="13">
        <f>'105年1月'!P48+'105年2月'!P48+'105年3月'!P48+'105年4月'!P48+'105年5月'!P48+'105年6月'!P48+'105年7月'!P48+'105年8月'!P48+'105年9月'!P48+'105年10月'!P48+'105年11月'!P48+'105年12月'!P48</f>
        <v>0</v>
      </c>
      <c r="Q48" s="13">
        <f t="shared" si="275"/>
        <v>0</v>
      </c>
      <c r="R48" s="13">
        <f>'105年1月'!R48+'105年2月'!R48+'105年3月'!R48+'105年4月'!R48+'105年5月'!R48+'105年6月'!R48+'105年7月'!R48+'105年8月'!R48+'105年9月'!R48+'105年10月'!R48+'105年11月'!R48+'105年12月'!R48</f>
        <v>0</v>
      </c>
      <c r="S48" s="13">
        <f>'105年1月'!S48+'105年2月'!S48+'105年3月'!S48+'105年4月'!S48+'105年5月'!S48+'105年6月'!S48+'105年7月'!S48+'105年8月'!S48+'105年9月'!S48+'105年10月'!S48+'105年11月'!S48+'105年12月'!S48</f>
        <v>0</v>
      </c>
      <c r="T48" s="13">
        <f t="shared" si="276"/>
        <v>0</v>
      </c>
      <c r="U48" s="13">
        <f>'105年1月'!U48+'105年2月'!U48+'105年3月'!U48+'105年4月'!U48+'105年5月'!U48+'105年6月'!U48+'105年7月'!U48+'105年8月'!U48+'105年9月'!U48+'105年10月'!U48+'105年11月'!U48+'105年12月'!U48</f>
        <v>24387414</v>
      </c>
      <c r="V48" s="13">
        <f>'105年1月'!V48+'105年2月'!V48+'105年3月'!V48+'105年4月'!V48+'105年5月'!V48+'105年6月'!V48+'105年7月'!V48+'105年8月'!V48+'105年9月'!V48+'105年10月'!V48+'105年11月'!V48+'105年12月'!V48</f>
        <v>7384488</v>
      </c>
      <c r="W48" s="13">
        <f t="shared" si="277"/>
        <v>31771902</v>
      </c>
      <c r="X48" s="13">
        <f>'105年1月'!X48+'105年2月'!X48+'105年3月'!X48+'105年4月'!X48+'105年5月'!X48+'105年6月'!X48+'105年7月'!X48+'105年8月'!X48+'105年9月'!X48+'105年10月'!X48+'105年11月'!X48+'105年12月'!X48</f>
        <v>0</v>
      </c>
      <c r="Y48" s="13">
        <f>'105年1月'!Y48+'105年2月'!Y48+'105年3月'!Y48+'105年4月'!Y48+'105年5月'!Y48+'105年6月'!Y48+'105年7月'!Y48+'105年8月'!Y48+'105年9月'!Y48+'105年10月'!Y48+'105年11月'!Y48+'105年12月'!Y48</f>
        <v>0</v>
      </c>
      <c r="Z48" s="13">
        <f t="shared" si="278"/>
        <v>0</v>
      </c>
      <c r="AA48" s="13">
        <f>'105年1月'!AA48+'105年2月'!AA48+'105年3月'!AA48+'105年4月'!AA48+'105年5月'!AA48+'105年6月'!AA48+'105年7月'!AA48+'105年8月'!AA48+'105年9月'!AA48+'105年10月'!AA48+'105年11月'!AA48+'105年12月'!AA48</f>
        <v>0</v>
      </c>
      <c r="AB48" s="13">
        <f>'105年1月'!AB48+'105年2月'!AB48+'105年3月'!AB48+'105年4月'!AB48+'105年5月'!AB48+'105年6月'!AB48+'105年7月'!AB48+'105年8月'!AB48+'105年9月'!AB48+'105年10月'!AB48+'105年11月'!AB48+'105年12月'!AB48</f>
        <v>0</v>
      </c>
      <c r="AC48" s="13">
        <f t="shared" si="279"/>
        <v>0</v>
      </c>
    </row>
    <row r="49" spans="1:29" ht="19.350000000000001" customHeight="1" thickBot="1">
      <c r="A49" s="15" t="s">
        <v>306</v>
      </c>
      <c r="B49" s="16"/>
      <c r="C49" s="17">
        <f>C46+C47+C48</f>
        <v>445759867</v>
      </c>
      <c r="D49" s="17">
        <f>D46+D47+D48</f>
        <v>527082707</v>
      </c>
      <c r="E49" s="17">
        <f>E46+E47+E48</f>
        <v>972842574</v>
      </c>
      <c r="F49" s="17">
        <f>F46+F47+F48</f>
        <v>369147850</v>
      </c>
      <c r="G49" s="17">
        <f t="shared" ref="G49" si="280">G46+G47+G48</f>
        <v>485337081</v>
      </c>
      <c r="H49" s="17">
        <f t="shared" ref="H49" si="281">H46+H47+H48</f>
        <v>854484931</v>
      </c>
      <c r="I49" s="17">
        <f>I46+I47+I48</f>
        <v>0</v>
      </c>
      <c r="J49" s="17">
        <f t="shared" ref="J49" si="282">J46+J47+J48</f>
        <v>0</v>
      </c>
      <c r="K49" s="17">
        <f t="shared" ref="K49" si="283">K46+K47+K48</f>
        <v>0</v>
      </c>
      <c r="L49" s="17">
        <f>L46+L47+L48</f>
        <v>0</v>
      </c>
      <c r="M49" s="17">
        <f t="shared" ref="M49" si="284">M46+M47+M48</f>
        <v>0</v>
      </c>
      <c r="N49" s="17">
        <f t="shared" ref="N49" si="285">N46+N47+N48</f>
        <v>0</v>
      </c>
      <c r="O49" s="17">
        <f>O46+O47+O48</f>
        <v>0</v>
      </c>
      <c r="P49" s="17">
        <f t="shared" ref="P49" si="286">P46+P47+P48</f>
        <v>0</v>
      </c>
      <c r="Q49" s="17">
        <f t="shared" ref="Q49" si="287">Q46+Q47+Q48</f>
        <v>0</v>
      </c>
      <c r="R49" s="17">
        <f>R46+R47+R48</f>
        <v>0</v>
      </c>
      <c r="S49" s="17">
        <f t="shared" ref="S49" si="288">S46+S47+S48</f>
        <v>0</v>
      </c>
      <c r="T49" s="17">
        <f t="shared" ref="T49" si="289">T46+T47+T48</f>
        <v>0</v>
      </c>
      <c r="U49" s="17">
        <f>U46+U47+U48</f>
        <v>76612017</v>
      </c>
      <c r="V49" s="17">
        <f t="shared" ref="V49" si="290">V46+V47+V48</f>
        <v>41745626</v>
      </c>
      <c r="W49" s="17">
        <f t="shared" ref="W49" si="291">W46+W47+W48</f>
        <v>118357643</v>
      </c>
      <c r="X49" s="17">
        <f>X46+X47+X48</f>
        <v>0</v>
      </c>
      <c r="Y49" s="17">
        <f t="shared" ref="Y49" si="292">Y46+Y47+Y48</f>
        <v>0</v>
      </c>
      <c r="Z49" s="17">
        <f t="shared" ref="Z49" si="293">Z46+Z47+Z48</f>
        <v>0</v>
      </c>
      <c r="AA49" s="17">
        <f>AA46+AA47+AA48</f>
        <v>0</v>
      </c>
      <c r="AB49" s="17">
        <f t="shared" ref="AB49" si="294">AB46+AB47+AB48</f>
        <v>0</v>
      </c>
      <c r="AC49" s="17">
        <f t="shared" ref="AC49" si="295">AC46+AC47+AC48</f>
        <v>0</v>
      </c>
    </row>
    <row r="50" spans="1:29" s="14" customFormat="1" ht="19.350000000000001" customHeight="1">
      <c r="A50" s="34" t="s">
        <v>317</v>
      </c>
      <c r="B50" s="2" t="s">
        <v>303</v>
      </c>
      <c r="C50" s="13">
        <f>F50+I50+L50+O50+R50+U50+X50+AA50</f>
        <v>0</v>
      </c>
      <c r="D50" s="13">
        <f>G50+J50+M50+P50+S50+V50+Y50+AB50</f>
        <v>0</v>
      </c>
      <c r="E50" s="13">
        <f>C50+D50</f>
        <v>0</v>
      </c>
      <c r="F50" s="13">
        <f>'105年1月'!F50+'105年2月'!F50+'105年3月'!F50+'105年4月'!F50+'105年5月'!F50+'105年6月'!F50+'105年7月'!F50+'105年8月'!F50+'105年9月'!F50+'105年10月'!F50+'105年11月'!F50+'105年12月'!F50</f>
        <v>0</v>
      </c>
      <c r="G50" s="13">
        <f>'105年1月'!G50+'105年2月'!G50+'105年3月'!G50+'105年4月'!G50+'105年5月'!G50+'105年6月'!G50+'105年7月'!G50+'105年8月'!G50+'105年9月'!G50+'105年10月'!G50+'105年11月'!G50+'105年12月'!G50</f>
        <v>0</v>
      </c>
      <c r="H50" s="13">
        <f>F50+G50</f>
        <v>0</v>
      </c>
      <c r="I50" s="13">
        <f>'105年1月'!I50+'105年2月'!I50+'105年3月'!I50+'105年4月'!I50+'105年5月'!I50+'105年6月'!I50+'105年7月'!I50+'105年8月'!I50+'105年9月'!I50+'105年10月'!I50+'105年11月'!I50+'105年12月'!I50</f>
        <v>0</v>
      </c>
      <c r="J50" s="13">
        <f>'105年1月'!J50+'105年2月'!J50+'105年3月'!J50+'105年4月'!J50+'105年5月'!J50+'105年6月'!J50+'105年7月'!J50+'105年8月'!J50+'105年9月'!J50+'105年10月'!J50+'105年11月'!J50+'105年12月'!J50</f>
        <v>0</v>
      </c>
      <c r="K50" s="13">
        <f>I50+J50</f>
        <v>0</v>
      </c>
      <c r="L50" s="13">
        <f>'105年1月'!L50+'105年2月'!L50+'105年3月'!L50+'105年4月'!L50+'105年5月'!L50+'105年6月'!L50+'105年7月'!L50+'105年8月'!L50+'105年9月'!L50+'105年10月'!L50+'105年11月'!L50+'105年12月'!L50</f>
        <v>0</v>
      </c>
      <c r="M50" s="13">
        <f>'105年1月'!M50+'105年2月'!M50+'105年3月'!M50+'105年4月'!M50+'105年5月'!M50+'105年6月'!M50+'105年7月'!M50+'105年8月'!M50+'105年9月'!M50+'105年10月'!M50+'105年11月'!M50+'105年12月'!M50</f>
        <v>0</v>
      </c>
      <c r="N50" s="13">
        <f>L50+M50</f>
        <v>0</v>
      </c>
      <c r="O50" s="13">
        <f>'105年1月'!O50+'105年2月'!O50+'105年3月'!O50+'105年4月'!O50+'105年5月'!O50+'105年6月'!O50+'105年7月'!O50+'105年8月'!O50+'105年9月'!O50+'105年10月'!O50+'105年11月'!O50+'105年12月'!O50</f>
        <v>0</v>
      </c>
      <c r="P50" s="13">
        <f>'105年1月'!P50+'105年2月'!P50+'105年3月'!P50+'105年4月'!P50+'105年5月'!P50+'105年6月'!P50+'105年7月'!P50+'105年8月'!P50+'105年9月'!P50+'105年10月'!P50+'105年11月'!P50+'105年12月'!P50</f>
        <v>0</v>
      </c>
      <c r="Q50" s="13">
        <f>O50+P50</f>
        <v>0</v>
      </c>
      <c r="R50" s="13">
        <f>'105年1月'!R50+'105年2月'!R50+'105年3月'!R50+'105年4月'!R50+'105年5月'!R50+'105年6月'!R50+'105年7月'!R50+'105年8月'!R50+'105年9月'!R50+'105年10月'!R50+'105年11月'!R50+'105年12月'!R50</f>
        <v>0</v>
      </c>
      <c r="S50" s="13">
        <f>'105年1月'!S50+'105年2月'!S50+'105年3月'!S50+'105年4月'!S50+'105年5月'!S50+'105年6月'!S50+'105年7月'!S50+'105年8月'!S50+'105年9月'!S50+'105年10月'!S50+'105年11月'!S50+'105年12月'!S50</f>
        <v>0</v>
      </c>
      <c r="T50" s="13">
        <f>R50+S50</f>
        <v>0</v>
      </c>
      <c r="U50" s="13">
        <f>'105年1月'!U50+'105年2月'!U50+'105年3月'!U50+'105年4月'!U50+'105年5月'!U50+'105年6月'!U50+'105年7月'!U50+'105年8月'!U50+'105年9月'!U50+'105年10月'!U50+'105年11月'!U50+'105年12月'!U50</f>
        <v>0</v>
      </c>
      <c r="V50" s="13">
        <f>'105年1月'!V50+'105年2月'!V50+'105年3月'!V50+'105年4月'!V50+'105年5月'!V50+'105年6月'!V50+'105年7月'!V50+'105年8月'!V50+'105年9月'!V50+'105年10月'!V50+'105年11月'!V50+'105年12月'!V50</f>
        <v>0</v>
      </c>
      <c r="W50" s="13">
        <f>U50+V50</f>
        <v>0</v>
      </c>
      <c r="X50" s="13">
        <f>'105年1月'!X50+'105年2月'!X50+'105年3月'!X50+'105年4月'!X50+'105年5月'!X50+'105年6月'!X50+'105年7月'!X50+'105年8月'!X50+'105年9月'!X50+'105年10月'!X50+'105年11月'!X50+'105年12月'!X50</f>
        <v>0</v>
      </c>
      <c r="Y50" s="13">
        <f>'105年1月'!Y50+'105年2月'!Y50+'105年3月'!Y50+'105年4月'!Y50+'105年5月'!Y50+'105年6月'!Y50+'105年7月'!Y50+'105年8月'!Y50+'105年9月'!Y50+'105年10月'!Y50+'105年11月'!Y50+'105年12月'!Y50</f>
        <v>0</v>
      </c>
      <c r="Z50" s="13">
        <f>X50+Y50</f>
        <v>0</v>
      </c>
      <c r="AA50" s="13">
        <f>'105年1月'!AA50+'105年2月'!AA50+'105年3月'!AA50+'105年4月'!AA50+'105年5月'!AA50+'105年6月'!AA50+'105年7月'!AA50+'105年8月'!AA50+'105年9月'!AA50+'105年10月'!AA50+'105年11月'!AA50+'105年12月'!AA50</f>
        <v>0</v>
      </c>
      <c r="AB50" s="13">
        <f>'105年1月'!AB50+'105年2月'!AB50+'105年3月'!AB50+'105年4月'!AB50+'105年5月'!AB50+'105年6月'!AB50+'105年7月'!AB50+'105年8月'!AB50+'105年9月'!AB50+'105年10月'!AB50+'105年11月'!AB50+'105年12月'!AB50</f>
        <v>0</v>
      </c>
      <c r="AC50" s="13">
        <f>AA50+AB50</f>
        <v>0</v>
      </c>
    </row>
    <row r="51" spans="1:29" s="14" customFormat="1" ht="19.350000000000001" customHeight="1">
      <c r="A51" s="35"/>
      <c r="B51" s="1" t="s">
        <v>304</v>
      </c>
      <c r="C51" s="13">
        <f t="shared" ref="C51:C52" si="296">F51+I51+L51+O51+R51+U51+X51+AA51</f>
        <v>0</v>
      </c>
      <c r="D51" s="13">
        <f t="shared" ref="D51:D52" si="297">G51+J51+M51+P51+S51+V51+Y51+AB51</f>
        <v>6720093</v>
      </c>
      <c r="E51" s="13">
        <f t="shared" ref="E51:E52" si="298">C51+D51</f>
        <v>6720093</v>
      </c>
      <c r="F51" s="13">
        <f>'105年1月'!F51+'105年2月'!F51+'105年3月'!F51+'105年4月'!F51+'105年5月'!F51+'105年6月'!F51+'105年7月'!F51+'105年8月'!F51+'105年9月'!F51+'105年10月'!F51+'105年11月'!F51+'105年12月'!F51</f>
        <v>0</v>
      </c>
      <c r="G51" s="13">
        <f>'105年1月'!G51+'105年2月'!G51+'105年3月'!G51+'105年4月'!G51+'105年5月'!G51+'105年6月'!G51+'105年7月'!G51+'105年8月'!G51+'105年9月'!G51+'105年10月'!G51+'105年11月'!G51+'105年12月'!G51</f>
        <v>0</v>
      </c>
      <c r="H51" s="13">
        <f t="shared" ref="H51:H52" si="299">F51+G51</f>
        <v>0</v>
      </c>
      <c r="I51" s="13">
        <f>'105年1月'!I51+'105年2月'!I51+'105年3月'!I51+'105年4月'!I51+'105年5月'!I51+'105年6月'!I51+'105年7月'!I51+'105年8月'!I51+'105年9月'!I51+'105年10月'!I51+'105年11月'!I51+'105年12月'!I51</f>
        <v>0</v>
      </c>
      <c r="J51" s="13">
        <f>'105年1月'!J51+'105年2月'!J51+'105年3月'!J51+'105年4月'!J51+'105年5月'!J51+'105年6月'!J51+'105年7月'!J51+'105年8月'!J51+'105年9月'!J51+'105年10月'!J51+'105年11月'!J51+'105年12月'!J51</f>
        <v>0</v>
      </c>
      <c r="K51" s="13">
        <f t="shared" ref="K51:K52" si="300">I51+J51</f>
        <v>0</v>
      </c>
      <c r="L51" s="13">
        <f>'105年1月'!L51+'105年2月'!L51+'105年3月'!L51+'105年4月'!L51+'105年5月'!L51+'105年6月'!L51+'105年7月'!L51+'105年8月'!L51+'105年9月'!L51+'105年10月'!L51+'105年11月'!L51+'105年12月'!L51</f>
        <v>0</v>
      </c>
      <c r="M51" s="13">
        <f>'105年1月'!M51+'105年2月'!M51+'105年3月'!M51+'105年4月'!M51+'105年5月'!M51+'105年6月'!M51+'105年7月'!M51+'105年8月'!M51+'105年9月'!M51+'105年10月'!M51+'105年11月'!M51+'105年12月'!M51</f>
        <v>0</v>
      </c>
      <c r="N51" s="13">
        <f t="shared" ref="N51:N52" si="301">L51+M51</f>
        <v>0</v>
      </c>
      <c r="O51" s="13">
        <f>'105年1月'!O51+'105年2月'!O51+'105年3月'!O51+'105年4月'!O51+'105年5月'!O51+'105年6月'!O51+'105年7月'!O51+'105年8月'!O51+'105年9月'!O51+'105年10月'!O51+'105年11月'!O51+'105年12月'!O51</f>
        <v>0</v>
      </c>
      <c r="P51" s="13">
        <f>'105年1月'!P51+'105年2月'!P51+'105年3月'!P51+'105年4月'!P51+'105年5月'!P51+'105年6月'!P51+'105年7月'!P51+'105年8月'!P51+'105年9月'!P51+'105年10月'!P51+'105年11月'!P51+'105年12月'!P51</f>
        <v>0</v>
      </c>
      <c r="Q51" s="13">
        <f t="shared" ref="Q51:Q52" si="302">O51+P51</f>
        <v>0</v>
      </c>
      <c r="R51" s="13">
        <f>'105年1月'!R51+'105年2月'!R51+'105年3月'!R51+'105年4月'!R51+'105年5月'!R51+'105年6月'!R51+'105年7月'!R51+'105年8月'!R51+'105年9月'!R51+'105年10月'!R51+'105年11月'!R51+'105年12月'!R51</f>
        <v>0</v>
      </c>
      <c r="S51" s="13">
        <f>'105年1月'!S51+'105年2月'!S51+'105年3月'!S51+'105年4月'!S51+'105年5月'!S51+'105年6月'!S51+'105年7月'!S51+'105年8月'!S51+'105年9月'!S51+'105年10月'!S51+'105年11月'!S51+'105年12月'!S51</f>
        <v>0</v>
      </c>
      <c r="T51" s="13">
        <f t="shared" ref="T51:T52" si="303">R51+S51</f>
        <v>0</v>
      </c>
      <c r="U51" s="13">
        <f>'105年1月'!U51+'105年2月'!U51+'105年3月'!U51+'105年4月'!U51+'105年5月'!U51+'105年6月'!U51+'105年7月'!U51+'105年8月'!U51+'105年9月'!U51+'105年10月'!U51+'105年11月'!U51+'105年12月'!U51</f>
        <v>0</v>
      </c>
      <c r="V51" s="13">
        <f>'105年1月'!V51+'105年2月'!V51+'105年3月'!V51+'105年4月'!V51+'105年5月'!V51+'105年6月'!V51+'105年7月'!V51+'105年8月'!V51+'105年9月'!V51+'105年10月'!V51+'105年11月'!V51+'105年12月'!V51</f>
        <v>6720093</v>
      </c>
      <c r="W51" s="13">
        <f t="shared" ref="W51:W52" si="304">U51+V51</f>
        <v>6720093</v>
      </c>
      <c r="X51" s="13">
        <f>'105年1月'!X51+'105年2月'!X51+'105年3月'!X51+'105年4月'!X51+'105年5月'!X51+'105年6月'!X51+'105年7月'!X51+'105年8月'!X51+'105年9月'!X51+'105年10月'!X51+'105年11月'!X51+'105年12月'!X51</f>
        <v>0</v>
      </c>
      <c r="Y51" s="13">
        <f>'105年1月'!Y51+'105年2月'!Y51+'105年3月'!Y51+'105年4月'!Y51+'105年5月'!Y51+'105年6月'!Y51+'105年7月'!Y51+'105年8月'!Y51+'105年9月'!Y51+'105年10月'!Y51+'105年11月'!Y51+'105年12月'!Y51</f>
        <v>0</v>
      </c>
      <c r="Z51" s="13">
        <f t="shared" ref="Z51:Z52" si="305">X51+Y51</f>
        <v>0</v>
      </c>
      <c r="AA51" s="13">
        <f>'105年1月'!AA51+'105年2月'!AA51+'105年3月'!AA51+'105年4月'!AA51+'105年5月'!AA51+'105年6月'!AA51+'105年7月'!AA51+'105年8月'!AA51+'105年9月'!AA51+'105年10月'!AA51+'105年11月'!AA51+'105年12月'!AA51</f>
        <v>0</v>
      </c>
      <c r="AB51" s="13">
        <f>'105年1月'!AB51+'105年2月'!AB51+'105年3月'!AB51+'105年4月'!AB51+'105年5月'!AB51+'105年6月'!AB51+'105年7月'!AB51+'105年8月'!AB51+'105年9月'!AB51+'105年10月'!AB51+'105年11月'!AB51+'105年12月'!AB51</f>
        <v>0</v>
      </c>
      <c r="AC51" s="13">
        <f t="shared" ref="AC51:AC52" si="306">AA51+AB51</f>
        <v>0</v>
      </c>
    </row>
    <row r="52" spans="1:29" s="14" customFormat="1" ht="19.350000000000001" customHeight="1">
      <c r="A52" s="36"/>
      <c r="B52" s="1" t="s">
        <v>305</v>
      </c>
      <c r="C52" s="13">
        <f t="shared" si="296"/>
        <v>665220881</v>
      </c>
      <c r="D52" s="13">
        <f t="shared" si="297"/>
        <v>837957044</v>
      </c>
      <c r="E52" s="13">
        <f t="shared" si="298"/>
        <v>1503177925</v>
      </c>
      <c r="F52" s="13">
        <f>'105年1月'!F52+'105年2月'!F52+'105年3月'!F52+'105年4月'!F52+'105年5月'!F52+'105年6月'!F52+'105年7月'!F52+'105年8月'!F52+'105年9月'!F52+'105年10月'!F52+'105年11月'!F52+'105年12月'!F52</f>
        <v>665220881</v>
      </c>
      <c r="G52" s="13">
        <f>'105年1月'!G52+'105年2月'!G52+'105年3月'!G52+'105年4月'!G52+'105年5月'!G52+'105年6月'!G52+'105年7月'!G52+'105年8月'!G52+'105年9月'!G52+'105年10月'!G52+'105年11月'!G52+'105年12月'!G52</f>
        <v>837591241</v>
      </c>
      <c r="H52" s="13">
        <f t="shared" si="299"/>
        <v>1502812122</v>
      </c>
      <c r="I52" s="13">
        <f>'105年1月'!I52+'105年2月'!I52+'105年3月'!I52+'105年4月'!I52+'105年5月'!I52+'105年6月'!I52+'105年7月'!I52+'105年8月'!I52+'105年9月'!I52+'105年10月'!I52+'105年11月'!I52+'105年12月'!I52</f>
        <v>0</v>
      </c>
      <c r="J52" s="13">
        <f>'105年1月'!J52+'105年2月'!J52+'105年3月'!J52+'105年4月'!J52+'105年5月'!J52+'105年6月'!J52+'105年7月'!J52+'105年8月'!J52+'105年9月'!J52+'105年10月'!J52+'105年11月'!J52+'105年12月'!J52</f>
        <v>0</v>
      </c>
      <c r="K52" s="13">
        <f t="shared" si="300"/>
        <v>0</v>
      </c>
      <c r="L52" s="13">
        <f>'105年1月'!L52+'105年2月'!L52+'105年3月'!L52+'105年4月'!L52+'105年5月'!L52+'105年6月'!L52+'105年7月'!L52+'105年8月'!L52+'105年9月'!L52+'105年10月'!L52+'105年11月'!L52+'105年12月'!L52</f>
        <v>0</v>
      </c>
      <c r="M52" s="13">
        <f>'105年1月'!M52+'105年2月'!M52+'105年3月'!M52+'105年4月'!M52+'105年5月'!M52+'105年6月'!M52+'105年7月'!M52+'105年8月'!M52+'105年9月'!M52+'105年10月'!M52+'105年11月'!M52+'105年12月'!M52</f>
        <v>0</v>
      </c>
      <c r="N52" s="13">
        <f t="shared" si="301"/>
        <v>0</v>
      </c>
      <c r="O52" s="13">
        <f>'105年1月'!O52+'105年2月'!O52+'105年3月'!O52+'105年4月'!O52+'105年5月'!O52+'105年6月'!O52+'105年7月'!O52+'105年8月'!O52+'105年9月'!O52+'105年10月'!O52+'105年11月'!O52+'105年12月'!O52</f>
        <v>0</v>
      </c>
      <c r="P52" s="13">
        <f>'105年1月'!P52+'105年2月'!P52+'105年3月'!P52+'105年4月'!P52+'105年5月'!P52+'105年6月'!P52+'105年7月'!P52+'105年8月'!P52+'105年9月'!P52+'105年10月'!P52+'105年11月'!P52+'105年12月'!P52</f>
        <v>0</v>
      </c>
      <c r="Q52" s="13">
        <f t="shared" si="302"/>
        <v>0</v>
      </c>
      <c r="R52" s="13">
        <f>'105年1月'!R52+'105年2月'!R52+'105年3月'!R52+'105年4月'!R52+'105年5月'!R52+'105年6月'!R52+'105年7月'!R52+'105年8月'!R52+'105年9月'!R52+'105年10月'!R52+'105年11月'!R52+'105年12月'!R52</f>
        <v>0</v>
      </c>
      <c r="S52" s="13">
        <f>'105年1月'!S52+'105年2月'!S52+'105年3月'!S52+'105年4月'!S52+'105年5月'!S52+'105年6月'!S52+'105年7月'!S52+'105年8月'!S52+'105年9月'!S52+'105年10月'!S52+'105年11月'!S52+'105年12月'!S52</f>
        <v>0</v>
      </c>
      <c r="T52" s="13">
        <f t="shared" si="303"/>
        <v>0</v>
      </c>
      <c r="U52" s="13">
        <f>'105年1月'!U52+'105年2月'!U52+'105年3月'!U52+'105年4月'!U52+'105年5月'!U52+'105年6月'!U52+'105年7月'!U52+'105年8月'!U52+'105年9月'!U52+'105年10月'!U52+'105年11月'!U52+'105年12月'!U52</f>
        <v>0</v>
      </c>
      <c r="V52" s="13">
        <f>'105年1月'!V52+'105年2月'!V52+'105年3月'!V52+'105年4月'!V52+'105年5月'!V52+'105年6月'!V52+'105年7月'!V52+'105年8月'!V52+'105年9月'!V52+'105年10月'!V52+'105年11月'!V52+'105年12月'!V52</f>
        <v>365803</v>
      </c>
      <c r="W52" s="13">
        <f t="shared" si="304"/>
        <v>365803</v>
      </c>
      <c r="X52" s="13">
        <f>'105年1月'!X52+'105年2月'!X52+'105年3月'!X52+'105年4月'!X52+'105年5月'!X52+'105年6月'!X52+'105年7月'!X52+'105年8月'!X52+'105年9月'!X52+'105年10月'!X52+'105年11月'!X52+'105年12月'!X52</f>
        <v>0</v>
      </c>
      <c r="Y52" s="13">
        <f>'105年1月'!Y52+'105年2月'!Y52+'105年3月'!Y52+'105年4月'!Y52+'105年5月'!Y52+'105年6月'!Y52+'105年7月'!Y52+'105年8月'!Y52+'105年9月'!Y52+'105年10月'!Y52+'105年11月'!Y52+'105年12月'!Y52</f>
        <v>0</v>
      </c>
      <c r="Z52" s="13">
        <f t="shared" si="305"/>
        <v>0</v>
      </c>
      <c r="AA52" s="13">
        <f>'105年1月'!AA52+'105年2月'!AA52+'105年3月'!AA52+'105年4月'!AA52+'105年5月'!AA52+'105年6月'!AA52+'105年7月'!AA52+'105年8月'!AA52+'105年9月'!AA52+'105年10月'!AA52+'105年11月'!AA52+'105年12月'!AA52</f>
        <v>0</v>
      </c>
      <c r="AB52" s="13">
        <f>'105年1月'!AB52+'105年2月'!AB52+'105年3月'!AB52+'105年4月'!AB52+'105年5月'!AB52+'105年6月'!AB52+'105年7月'!AB52+'105年8月'!AB52+'105年9月'!AB52+'105年10月'!AB52+'105年11月'!AB52+'105年12月'!AB52</f>
        <v>0</v>
      </c>
      <c r="AC52" s="13">
        <f t="shared" si="306"/>
        <v>0</v>
      </c>
    </row>
    <row r="53" spans="1:29" ht="19.350000000000001" customHeight="1" thickBot="1">
      <c r="A53" s="15" t="s">
        <v>306</v>
      </c>
      <c r="B53" s="16"/>
      <c r="C53" s="17">
        <f>C50+C51+C52</f>
        <v>665220881</v>
      </c>
      <c r="D53" s="17">
        <f>D50+D51+D52</f>
        <v>844677137</v>
      </c>
      <c r="E53" s="17">
        <f>E50+E51+E52</f>
        <v>1509898018</v>
      </c>
      <c r="F53" s="17">
        <f>F50+F51+F52</f>
        <v>665220881</v>
      </c>
      <c r="G53" s="17">
        <f t="shared" ref="G53" si="307">G50+G51+G52</f>
        <v>837591241</v>
      </c>
      <c r="H53" s="17">
        <f t="shared" ref="H53" si="308">H50+H51+H52</f>
        <v>1502812122</v>
      </c>
      <c r="I53" s="17">
        <f>I50+I51+I52</f>
        <v>0</v>
      </c>
      <c r="J53" s="17">
        <f t="shared" ref="J53" si="309">J50+J51+J52</f>
        <v>0</v>
      </c>
      <c r="K53" s="17">
        <f t="shared" ref="K53" si="310">K50+K51+K52</f>
        <v>0</v>
      </c>
      <c r="L53" s="17">
        <f>L50+L51+L52</f>
        <v>0</v>
      </c>
      <c r="M53" s="17">
        <f t="shared" ref="M53" si="311">M50+M51+M52</f>
        <v>0</v>
      </c>
      <c r="N53" s="17">
        <f t="shared" ref="N53" si="312">N50+N51+N52</f>
        <v>0</v>
      </c>
      <c r="O53" s="17">
        <f>O50+O51+O52</f>
        <v>0</v>
      </c>
      <c r="P53" s="17">
        <f t="shared" ref="P53" si="313">P50+P51+P52</f>
        <v>0</v>
      </c>
      <c r="Q53" s="17">
        <f t="shared" ref="Q53" si="314">Q50+Q51+Q52</f>
        <v>0</v>
      </c>
      <c r="R53" s="17">
        <f>R50+R51+R52</f>
        <v>0</v>
      </c>
      <c r="S53" s="17">
        <f t="shared" ref="S53" si="315">S50+S51+S52</f>
        <v>0</v>
      </c>
      <c r="T53" s="17">
        <f t="shared" ref="T53" si="316">T50+T51+T52</f>
        <v>0</v>
      </c>
      <c r="U53" s="17">
        <f>U50+U51+U52</f>
        <v>0</v>
      </c>
      <c r="V53" s="17">
        <f t="shared" ref="V53" si="317">V50+V51+V52</f>
        <v>7085896</v>
      </c>
      <c r="W53" s="17">
        <f t="shared" ref="W53" si="318">W50+W51+W52</f>
        <v>7085896</v>
      </c>
      <c r="X53" s="17">
        <f>X50+X51+X52</f>
        <v>0</v>
      </c>
      <c r="Y53" s="17">
        <f t="shared" ref="Y53" si="319">Y50+Y51+Y52</f>
        <v>0</v>
      </c>
      <c r="Z53" s="17">
        <f t="shared" ref="Z53" si="320">Z50+Z51+Z52</f>
        <v>0</v>
      </c>
      <c r="AA53" s="17">
        <f>AA50+AA51+AA52</f>
        <v>0</v>
      </c>
      <c r="AB53" s="17">
        <f t="shared" ref="AB53" si="321">AB50+AB51+AB52</f>
        <v>0</v>
      </c>
      <c r="AC53" s="17">
        <f t="shared" ref="AC53" si="322">AC50+AC51+AC52</f>
        <v>0</v>
      </c>
    </row>
    <row r="54" spans="1:29" s="14" customFormat="1" ht="19.350000000000001" customHeight="1">
      <c r="A54" s="34" t="s">
        <v>318</v>
      </c>
      <c r="B54" s="2" t="s">
        <v>303</v>
      </c>
      <c r="C54" s="13">
        <f>F54+I54+L54+O54+R54+U54+X54+AA54</f>
        <v>35029235964</v>
      </c>
      <c r="D54" s="13">
        <f>G54+J54+M54+P54+S54+V54+Y54+AB54</f>
        <v>31956901225</v>
      </c>
      <c r="E54" s="13">
        <f>C54+D54</f>
        <v>66986137189</v>
      </c>
      <c r="F54" s="13">
        <f>'105年1月'!F54+'105年2月'!F54+'105年3月'!F54+'105年4月'!F54+'105年5月'!F54+'105年6月'!F54+'105年7月'!F54+'105年8月'!F54+'105年9月'!F54+'105年10月'!F54+'105年11月'!F54+'105年12月'!F54</f>
        <v>29955904995</v>
      </c>
      <c r="G54" s="13">
        <f>'105年1月'!G54+'105年2月'!G54+'105年3月'!G54+'105年4月'!G54+'105年5月'!G54+'105年6月'!G54+'105年7月'!G54+'105年8月'!G54+'105年9月'!G54+'105年10月'!G54+'105年11月'!G54+'105年12月'!G54</f>
        <v>28192157163</v>
      </c>
      <c r="H54" s="13">
        <f>F54+G54</f>
        <v>58148062158</v>
      </c>
      <c r="I54" s="13">
        <f>'105年1月'!I54+'105年2月'!I54+'105年3月'!I54+'105年4月'!I54+'105年5月'!I54+'105年6月'!I54+'105年7月'!I54+'105年8月'!I54+'105年9月'!I54+'105年10月'!I54+'105年11月'!I54+'105年12月'!I54</f>
        <v>2221788527</v>
      </c>
      <c r="J54" s="13">
        <f>'105年1月'!J54+'105年2月'!J54+'105年3月'!J54+'105年4月'!J54+'105年5月'!J54+'105年6月'!J54+'105年7月'!J54+'105年8月'!J54+'105年9月'!J54+'105年10月'!J54+'105年11月'!J54+'105年12月'!J54</f>
        <v>1818324601</v>
      </c>
      <c r="K54" s="13">
        <f>I54+J54</f>
        <v>4040113128</v>
      </c>
      <c r="L54" s="13">
        <f>'105年1月'!L54+'105年2月'!L54+'105年3月'!L54+'105年4月'!L54+'105年5月'!L54+'105年6月'!L54+'105年7月'!L54+'105年8月'!L54+'105年9月'!L54+'105年10月'!L54+'105年11月'!L54+'105年12月'!L54</f>
        <v>259097297</v>
      </c>
      <c r="M54" s="13">
        <f>'105年1月'!M54+'105年2月'!M54+'105年3月'!M54+'105年4月'!M54+'105年5月'!M54+'105年6月'!M54+'105年7月'!M54+'105年8月'!M54+'105年9月'!M54+'105年10月'!M54+'105年11月'!M54+'105年12月'!M54</f>
        <v>238189311</v>
      </c>
      <c r="N54" s="13">
        <f>L54+M54</f>
        <v>497286608</v>
      </c>
      <c r="O54" s="13">
        <f>'105年1月'!O54+'105年2月'!O54+'105年3月'!O54+'105年4月'!O54+'105年5月'!O54+'105年6月'!O54+'105年7月'!O54+'105年8月'!O54+'105年9月'!O54+'105年10月'!O54+'105年11月'!O54+'105年12月'!O54</f>
        <v>9896665</v>
      </c>
      <c r="P54" s="13">
        <f>'105年1月'!P54+'105年2月'!P54+'105年3月'!P54+'105年4月'!P54+'105年5月'!P54+'105年6月'!P54+'105年7月'!P54+'105年8月'!P54+'105年9月'!P54+'105年10月'!P54+'105年11月'!P54+'105年12月'!P54</f>
        <v>6297739</v>
      </c>
      <c r="Q54" s="13">
        <f>O54+P54</f>
        <v>16194404</v>
      </c>
      <c r="R54" s="13">
        <f>'105年1月'!R54+'105年2月'!R54+'105年3月'!R54+'105年4月'!R54+'105年5月'!R54+'105年6月'!R54+'105年7月'!R54+'105年8月'!R54+'105年9月'!R54+'105年10月'!R54+'105年11月'!R54+'105年12月'!R54</f>
        <v>6725455</v>
      </c>
      <c r="S54" s="13">
        <f>'105年1月'!S54+'105年2月'!S54+'105年3月'!S54+'105年4月'!S54+'105年5月'!S54+'105年6月'!S54+'105年7月'!S54+'105年8月'!S54+'105年9月'!S54+'105年10月'!S54+'105年11月'!S54+'105年12月'!S54</f>
        <v>5007067</v>
      </c>
      <c r="T54" s="13">
        <f>R54+S54</f>
        <v>11732522</v>
      </c>
      <c r="U54" s="13">
        <f>'105年1月'!U54+'105年2月'!U54+'105年3月'!U54+'105年4月'!U54+'105年5月'!U54+'105年6月'!U54+'105年7月'!U54+'105年8月'!U54+'105年9月'!U54+'105年10月'!U54+'105年11月'!U54+'105年12月'!U54</f>
        <v>2138926329</v>
      </c>
      <c r="V54" s="13">
        <f>'105年1月'!V54+'105年2月'!V54+'105年3月'!V54+'105年4月'!V54+'105年5月'!V54+'105年6月'!V54+'105年7月'!V54+'105年8月'!V54+'105年9月'!V54+'105年10月'!V54+'105年11月'!V54+'105年12月'!V54</f>
        <v>1121796665</v>
      </c>
      <c r="W54" s="13">
        <f>U54+V54</f>
        <v>3260722994</v>
      </c>
      <c r="X54" s="13">
        <f>'105年1月'!X54+'105年2月'!X54+'105年3月'!X54+'105年4月'!X54+'105年5月'!X54+'105年6月'!X54+'105年7月'!X54+'105年8月'!X54+'105年9月'!X54+'105年10月'!X54+'105年11月'!X54+'105年12月'!X54</f>
        <v>0</v>
      </c>
      <c r="Y54" s="13">
        <f>'105年1月'!Y54+'105年2月'!Y54+'105年3月'!Y54+'105年4月'!Y54+'105年5月'!Y54+'105年6月'!Y54+'105年7月'!Y54+'105年8月'!Y54+'105年9月'!Y54+'105年10月'!Y54+'105年11月'!Y54+'105年12月'!Y54</f>
        <v>3056690</v>
      </c>
      <c r="Z54" s="13">
        <f>X54+Y54</f>
        <v>3056690</v>
      </c>
      <c r="AA54" s="13">
        <f>'105年1月'!AA54+'105年2月'!AA54+'105年3月'!AA54+'105年4月'!AA54+'105年5月'!AA54+'105年6月'!AA54+'105年7月'!AA54+'105年8月'!AA54+'105年9月'!AA54+'105年10月'!AA54+'105年11月'!AA54+'105年12月'!AA54</f>
        <v>436896696</v>
      </c>
      <c r="AB54" s="13">
        <f>'105年1月'!AB54+'105年2月'!AB54+'105年3月'!AB54+'105年4月'!AB54+'105年5月'!AB54+'105年6月'!AB54+'105年7月'!AB54+'105年8月'!AB54+'105年9月'!AB54+'105年10月'!AB54+'105年11月'!AB54+'105年12月'!AB54</f>
        <v>572071989</v>
      </c>
      <c r="AC54" s="13">
        <f>AA54+AB54</f>
        <v>1008968685</v>
      </c>
    </row>
    <row r="55" spans="1:29" s="14" customFormat="1" ht="19.350000000000001" customHeight="1">
      <c r="A55" s="35"/>
      <c r="B55" s="1" t="s">
        <v>304</v>
      </c>
      <c r="C55" s="13">
        <f t="shared" ref="C55:C56" si="323">F55+I55+L55+O55+R55+U55+X55+AA55</f>
        <v>14046589251</v>
      </c>
      <c r="D55" s="13">
        <f t="shared" ref="D55:D56" si="324">G55+J55+M55+P55+S55+V55+Y55+AB55</f>
        <v>10503263515</v>
      </c>
      <c r="E55" s="13">
        <f t="shared" ref="E55:E56" si="325">C55+D55</f>
        <v>24549852766</v>
      </c>
      <c r="F55" s="13">
        <f>'105年1月'!F55+'105年2月'!F55+'105年3月'!F55+'105年4月'!F55+'105年5月'!F55+'105年6月'!F55+'105年7月'!F55+'105年8月'!F55+'105年9月'!F55+'105年10月'!F55+'105年11月'!F55+'105年12月'!F55+5</f>
        <v>5909814084</v>
      </c>
      <c r="G55" s="13">
        <f>'105年1月'!G55+'105年2月'!G55+'105年3月'!G55+'105年4月'!G55+'105年5月'!G55+'105年6月'!G55+'105年7月'!G55+'105年8月'!G55+'105年9月'!G55+'105年10月'!G55+'105年11月'!G55+'105年12月'!G55</f>
        <v>5170932117</v>
      </c>
      <c r="H55" s="13">
        <f t="shared" ref="H55:H56" si="326">F55+G55</f>
        <v>11080746201</v>
      </c>
      <c r="I55" s="13">
        <f>'105年1月'!I55+'105年2月'!I55+'105年3月'!I55+'105年4月'!I55+'105年5月'!I55+'105年6月'!I55+'105年7月'!I55+'105年8月'!I55+'105年9月'!I55+'105年10月'!I55+'105年11月'!I55+'105年12月'!I55</f>
        <v>865544809</v>
      </c>
      <c r="J55" s="13">
        <f>'105年1月'!J55+'105年2月'!J55+'105年3月'!J55+'105年4月'!J55+'105年5月'!J55+'105年6月'!J55+'105年7月'!J55+'105年8月'!J55+'105年9月'!J55+'105年10月'!J55+'105年11月'!J55+'105年12月'!J55</f>
        <v>897210771</v>
      </c>
      <c r="K55" s="13">
        <f t="shared" ref="K55:K56" si="327">I55+J55</f>
        <v>1762755580</v>
      </c>
      <c r="L55" s="13">
        <f>'105年1月'!L55+'105年2月'!L55+'105年3月'!L55+'105年4月'!L55+'105年5月'!L55+'105年6月'!L55+'105年7月'!L55+'105年8月'!L55+'105年9月'!L55+'105年10月'!L55+'105年11月'!L55+'105年12月'!L55</f>
        <v>233588</v>
      </c>
      <c r="M55" s="13">
        <f>'105年1月'!M55+'105年2月'!M55+'105年3月'!M55+'105年4月'!M55+'105年5月'!M55+'105年6月'!M55+'105年7月'!M55+'105年8月'!M55+'105年9月'!M55+'105年10月'!M55+'105年11月'!M55+'105年12月'!M55</f>
        <v>233244</v>
      </c>
      <c r="N55" s="13">
        <f t="shared" ref="N55:N56" si="328">L55+M55</f>
        <v>466832</v>
      </c>
      <c r="O55" s="13">
        <f>'105年1月'!O55+'105年2月'!O55+'105年3月'!O55+'105年4月'!O55+'105年5月'!O55+'105年6月'!O55+'105年7月'!O55+'105年8月'!O55+'105年9月'!O55+'105年10月'!O55+'105年11月'!O55+'105年12月'!O55</f>
        <v>145757</v>
      </c>
      <c r="P55" s="13">
        <f>'105年1月'!P55+'105年2月'!P55+'105年3月'!P55+'105年4月'!P55+'105年5月'!P55+'105年6月'!P55+'105年7月'!P55+'105年8月'!P55+'105年9月'!P55+'105年10月'!P55+'105年11月'!P55+'105年12月'!P55</f>
        <v>149709</v>
      </c>
      <c r="Q55" s="13">
        <f t="shared" ref="Q55:Q56" si="329">O55+P55</f>
        <v>295466</v>
      </c>
      <c r="R55" s="13">
        <f>'105年1月'!R55+'105年2月'!R55+'105年3月'!R55+'105年4月'!R55+'105年5月'!R55+'105年6月'!R55+'105年7月'!R55+'105年8月'!R55+'105年9月'!R55+'105年10月'!R55+'105年11月'!R55+'105年12月'!R55</f>
        <v>1874918</v>
      </c>
      <c r="S55" s="13">
        <f>'105年1月'!S55+'105年2月'!S55+'105年3月'!S55+'105年4月'!S55+'105年5月'!S55+'105年6月'!S55+'105年7月'!S55+'105年8月'!S55+'105年9月'!S55+'105年10月'!S55+'105年11月'!S55+'105年12月'!S55</f>
        <v>15370</v>
      </c>
      <c r="T55" s="13">
        <f t="shared" ref="T55:T56" si="330">R55+S55</f>
        <v>1890288</v>
      </c>
      <c r="U55" s="13">
        <f>'105年1月'!U55+'105年2月'!U55+'105年3月'!U55+'105年4月'!U55+'105年5月'!U55+'105年6月'!U55+'105年7月'!U55+'105年8月'!U55+'105年9月'!U55+'105年10月'!U55+'105年11月'!U55+'105年12月'!U55</f>
        <v>5999704041</v>
      </c>
      <c r="V55" s="13">
        <f>'105年1月'!V55+'105年2月'!V55+'105年3月'!V55+'105年4月'!V55+'105年5月'!V55+'105年6月'!V55+'105年7月'!V55+'105年8月'!V55+'105年9月'!V55+'105年10月'!V55+'105年11月'!V55+'105年12月'!V55</f>
        <v>4363031945</v>
      </c>
      <c r="W55" s="13">
        <f t="shared" ref="W55:W56" si="331">U55+V55</f>
        <v>10362735986</v>
      </c>
      <c r="X55" s="13">
        <f>'105年1月'!X55+'105年2月'!X55+'105年3月'!X55+'105年4月'!X55+'105年5月'!X55+'105年6月'!X55+'105年7月'!X55+'105年8月'!X55+'105年9月'!X55+'105年10月'!X55+'105年11月'!X55+'105年12月'!X55</f>
        <v>936576153</v>
      </c>
      <c r="Y55" s="13">
        <f>'105年1月'!Y55+'105年2月'!Y55+'105年3月'!Y55+'105年4月'!Y55+'105年5月'!Y55+'105年6月'!Y55+'105年7月'!Y55+'105年8月'!Y55+'105年9月'!Y55+'105年10月'!Y55+'105年11月'!Y55+'105年12月'!Y55</f>
        <v>0</v>
      </c>
      <c r="Z55" s="13">
        <f t="shared" ref="Z55:Z56" si="332">X55+Y55</f>
        <v>936576153</v>
      </c>
      <c r="AA55" s="13">
        <f>'105年1月'!AA55+'105年2月'!AA55+'105年3月'!AA55+'105年4月'!AA55+'105年5月'!AA55+'105年6月'!AA55+'105年7月'!AA55+'105年8月'!AA55+'105年9月'!AA55+'105年10月'!AA55+'105年11月'!AA55+'105年12月'!AA55</f>
        <v>332695901</v>
      </c>
      <c r="AB55" s="13">
        <f>'105年1月'!AB55+'105年2月'!AB55+'105年3月'!AB55+'105年4月'!AB55+'105年5月'!AB55+'105年6月'!AB55+'105年7月'!AB55+'105年8月'!AB55+'105年9月'!AB55+'105年10月'!AB55+'105年11月'!AB55+'105年12月'!AB55</f>
        <v>71690359</v>
      </c>
      <c r="AC55" s="13">
        <f t="shared" ref="AC55:AC56" si="333">AA55+AB55</f>
        <v>404386260</v>
      </c>
    </row>
    <row r="56" spans="1:29" s="14" customFormat="1" ht="19.350000000000001" customHeight="1">
      <c r="A56" s="36"/>
      <c r="B56" s="1" t="s">
        <v>305</v>
      </c>
      <c r="C56" s="13">
        <f t="shared" si="323"/>
        <v>112487341269</v>
      </c>
      <c r="D56" s="13">
        <f t="shared" si="324"/>
        <v>62417773132</v>
      </c>
      <c r="E56" s="13">
        <f t="shared" si="325"/>
        <v>174905114401</v>
      </c>
      <c r="F56" s="13">
        <f>'105年1月'!F56+'105年2月'!F56+'105年3月'!F56+'105年4月'!F56+'105年5月'!F56+'105年6月'!F56+'105年7月'!F56+'105年8月'!F56+'105年9月'!F56+'105年10月'!F56+'105年11月'!F56+'105年12月'!F56</f>
        <v>45451723023</v>
      </c>
      <c r="G56" s="13">
        <f>'105年1月'!G56+'105年2月'!G56+'105年3月'!G56+'105年4月'!G56+'105年5月'!G56+'105年6月'!G56+'105年7月'!G56+'105年8月'!G56+'105年9月'!G56+'105年10月'!G56+'105年11月'!G56+'105年12月'!G56</f>
        <v>34471181136</v>
      </c>
      <c r="H56" s="13">
        <f t="shared" si="326"/>
        <v>79922904159</v>
      </c>
      <c r="I56" s="13">
        <f>'105年1月'!I56+'105年2月'!I56+'105年3月'!I56+'105年4月'!I56+'105年5月'!I56+'105年6月'!I56+'105年7月'!I56+'105年8月'!I56+'105年9月'!I56+'105年10月'!I56+'105年11月'!I56+'105年12月'!I56</f>
        <v>18091294326</v>
      </c>
      <c r="J56" s="13">
        <f>'105年1月'!J56+'105年2月'!J56+'105年3月'!J56+'105年4月'!J56+'105年5月'!J56+'105年6月'!J56+'105年7月'!J56+'105年8月'!J56+'105年9月'!J56+'105年10月'!J56+'105年11月'!J56+'105年12月'!J56</f>
        <v>15505542222</v>
      </c>
      <c r="K56" s="13">
        <f t="shared" si="327"/>
        <v>33596836548</v>
      </c>
      <c r="L56" s="13">
        <f>'105年1月'!L56+'105年2月'!L56+'105年3月'!L56+'105年4月'!L56+'105年5月'!L56+'105年6月'!L56+'105年7月'!L56+'105年8月'!L56+'105年9月'!L56+'105年10月'!L56+'105年11月'!L56+'105年12月'!L56</f>
        <v>12615015</v>
      </c>
      <c r="M56" s="13">
        <f>'105年1月'!M56+'105年2月'!M56+'105年3月'!M56+'105年4月'!M56+'105年5月'!M56+'105年6月'!M56+'105年7月'!M56+'105年8月'!M56+'105年9月'!M56+'105年10月'!M56+'105年11月'!M56+'105年12月'!M56</f>
        <v>11909457</v>
      </c>
      <c r="N56" s="13">
        <f t="shared" si="328"/>
        <v>24524472</v>
      </c>
      <c r="O56" s="13">
        <f>'105年1月'!O56+'105年2月'!O56+'105年3月'!O56+'105年4月'!O56+'105年5月'!O56+'105年6月'!O56+'105年7月'!O56+'105年8月'!O56+'105年9月'!O56+'105年10月'!O56+'105年11月'!O56+'105年12月'!O56</f>
        <v>0</v>
      </c>
      <c r="P56" s="13">
        <f>'105年1月'!P56+'105年2月'!P56+'105年3月'!P56+'105年4月'!P56+'105年5月'!P56+'105年6月'!P56+'105年7月'!P56+'105年8月'!P56+'105年9月'!P56+'105年10月'!P56+'105年11月'!P56+'105年12月'!P56</f>
        <v>0</v>
      </c>
      <c r="Q56" s="13">
        <f t="shared" si="329"/>
        <v>0</v>
      </c>
      <c r="R56" s="13">
        <f>'105年1月'!R56+'105年2月'!R56+'105年3月'!R56+'105年4月'!R56+'105年5月'!R56+'105年6月'!R56+'105年7月'!R56+'105年8月'!R56+'105年9月'!R56+'105年10月'!R56+'105年11月'!R56+'105年12月'!R56</f>
        <v>40912672</v>
      </c>
      <c r="S56" s="13">
        <f>'105年1月'!S56+'105年2月'!S56+'105年3月'!S56+'105年4月'!S56+'105年5月'!S56+'105年6月'!S56+'105年7月'!S56+'105年8月'!S56+'105年9月'!S56+'105年10月'!S56+'105年11月'!S56+'105年12月'!S56</f>
        <v>27838561</v>
      </c>
      <c r="T56" s="13">
        <f t="shared" si="330"/>
        <v>68751233</v>
      </c>
      <c r="U56" s="13">
        <f>'105年1月'!U56+'105年2月'!U56+'105年3月'!U56+'105年4月'!U56+'105年5月'!U56+'105年6月'!U56+'105年7月'!U56+'105年8月'!U56+'105年9月'!U56+'105年10月'!U56+'105年11月'!U56+'105年12月'!U56</f>
        <v>48866658571</v>
      </c>
      <c r="V56" s="13">
        <f>'105年1月'!V56+'105年2月'!V56+'105年3月'!V56+'105年4月'!V56+'105年5月'!V56+'105年6月'!V56+'105年7月'!V56+'105年8月'!V56+'105年9月'!V56+'105年10月'!V56+'105年11月'!V56+'105年12月'!V56</f>
        <v>12347724538</v>
      </c>
      <c r="W56" s="13">
        <f t="shared" si="331"/>
        <v>61214383109</v>
      </c>
      <c r="X56" s="13">
        <f>'105年1月'!X56+'105年2月'!X56+'105年3月'!X56+'105年4月'!X56+'105年5月'!X56+'105年6月'!X56+'105年7月'!X56+'105年8月'!X56+'105年9月'!X56+'105年10月'!X56+'105年11月'!X56+'105年12月'!X56</f>
        <v>0</v>
      </c>
      <c r="Y56" s="13">
        <f>'105年1月'!Y56+'105年2月'!Y56+'105年3月'!Y56+'105年4月'!Y56+'105年5月'!Y56+'105年6月'!Y56+'105年7月'!Y56+'105年8月'!Y56+'105年9月'!Y56+'105年10月'!Y56+'105年11月'!Y56+'105年12月'!Y56</f>
        <v>0</v>
      </c>
      <c r="Z56" s="13">
        <f t="shared" si="332"/>
        <v>0</v>
      </c>
      <c r="AA56" s="13">
        <f>'105年1月'!AA56+'105年2月'!AA56+'105年3月'!AA56+'105年4月'!AA56+'105年5月'!AA56+'105年6月'!AA56+'105年7月'!AA56+'105年8月'!AA56+'105年9月'!AA56+'105年10月'!AA56+'105年11月'!AA56+'105年12月'!AA56</f>
        <v>24137662</v>
      </c>
      <c r="AB56" s="13">
        <f>'105年1月'!AB56+'105年2月'!AB56+'105年3月'!AB56+'105年4月'!AB56+'105年5月'!AB56+'105年6月'!AB56+'105年7月'!AB56+'105年8月'!AB56+'105年9月'!AB56+'105年10月'!AB56+'105年11月'!AB56+'105年12月'!AB56</f>
        <v>53577218</v>
      </c>
      <c r="AC56" s="13">
        <f t="shared" si="333"/>
        <v>77714880</v>
      </c>
    </row>
    <row r="57" spans="1:29" ht="19.350000000000001" customHeight="1" thickBot="1">
      <c r="A57" s="15" t="s">
        <v>306</v>
      </c>
      <c r="B57" s="16"/>
      <c r="C57" s="17">
        <f>C54+C55+C56</f>
        <v>161563166484</v>
      </c>
      <c r="D57" s="17">
        <f>D54+D55+D56</f>
        <v>104877937872</v>
      </c>
      <c r="E57" s="17">
        <f>E54+E55+E56</f>
        <v>266441104356</v>
      </c>
      <c r="F57" s="17">
        <f>F54+F55+F56</f>
        <v>81317442102</v>
      </c>
      <c r="G57" s="17">
        <f t="shared" ref="G57" si="334">G54+G55+G56</f>
        <v>67834270416</v>
      </c>
      <c r="H57" s="17">
        <f t="shared" ref="H57" si="335">H54+H55+H56</f>
        <v>149151712518</v>
      </c>
      <c r="I57" s="17">
        <f>I54+I55+I56</f>
        <v>21178627662</v>
      </c>
      <c r="J57" s="17">
        <f t="shared" ref="J57" si="336">J54+J55+J56</f>
        <v>18221077594</v>
      </c>
      <c r="K57" s="17">
        <f t="shared" ref="K57" si="337">K54+K55+K56</f>
        <v>39399705256</v>
      </c>
      <c r="L57" s="17">
        <f>L54+L55+L56</f>
        <v>271945900</v>
      </c>
      <c r="M57" s="17">
        <f t="shared" ref="M57" si="338">M54+M55+M56</f>
        <v>250332012</v>
      </c>
      <c r="N57" s="17">
        <f t="shared" ref="N57" si="339">N54+N55+N56</f>
        <v>522277912</v>
      </c>
      <c r="O57" s="17">
        <f>O54+O55+O56</f>
        <v>10042422</v>
      </c>
      <c r="P57" s="17">
        <f t="shared" ref="P57" si="340">P54+P55+P56</f>
        <v>6447448</v>
      </c>
      <c r="Q57" s="17">
        <f t="shared" ref="Q57" si="341">Q54+Q55+Q56</f>
        <v>16489870</v>
      </c>
      <c r="R57" s="17">
        <f>R54+R55+R56</f>
        <v>49513045</v>
      </c>
      <c r="S57" s="17">
        <f t="shared" ref="S57" si="342">S54+S55+S56</f>
        <v>32860998</v>
      </c>
      <c r="T57" s="17">
        <f t="shared" ref="T57" si="343">T54+T55+T56</f>
        <v>82374043</v>
      </c>
      <c r="U57" s="17">
        <f>U54+U55+U56</f>
        <v>57005288941</v>
      </c>
      <c r="V57" s="17">
        <f t="shared" ref="V57" si="344">V54+V55+V56</f>
        <v>17832553148</v>
      </c>
      <c r="W57" s="17">
        <f t="shared" ref="W57" si="345">W54+W55+W56</f>
        <v>74837842089</v>
      </c>
      <c r="X57" s="17">
        <f>X54+X55+X56</f>
        <v>936576153</v>
      </c>
      <c r="Y57" s="17">
        <f t="shared" ref="Y57" si="346">Y54+Y55+Y56</f>
        <v>3056690</v>
      </c>
      <c r="Z57" s="17">
        <f t="shared" ref="Z57" si="347">Z54+Z55+Z56</f>
        <v>939632843</v>
      </c>
      <c r="AA57" s="17">
        <f>AA54+AA55+AA56</f>
        <v>793730259</v>
      </c>
      <c r="AB57" s="17">
        <f t="shared" ref="AB57" si="348">AB54+AB55+AB56</f>
        <v>697339566</v>
      </c>
      <c r="AC57" s="17">
        <f t="shared" ref="AC57" si="349">AC54+AC55+AC56</f>
        <v>1491069825</v>
      </c>
    </row>
    <row r="58" spans="1:29" s="14" customFormat="1" ht="19.350000000000001" customHeight="1">
      <c r="A58" s="34" t="s">
        <v>319</v>
      </c>
      <c r="B58" s="2" t="s">
        <v>303</v>
      </c>
      <c r="C58" s="13">
        <f>F58+I58+L58+O58+R58+U58+X58+AA58</f>
        <v>0</v>
      </c>
      <c r="D58" s="13">
        <f>G58+J58+M58+P58+S58+V58+Y58+AB58</f>
        <v>0</v>
      </c>
      <c r="E58" s="13">
        <f>C58+D58</f>
        <v>0</v>
      </c>
      <c r="F58" s="13">
        <f>'105年1月'!F58+'105年2月'!F58+'105年3月'!F58+'105年4月'!F58+'105年5月'!F58+'105年6月'!F58+'105年7月'!F58+'105年8月'!F58+'105年9月'!F58+'105年10月'!F58+'105年11月'!F58+'105年12月'!F58</f>
        <v>0</v>
      </c>
      <c r="G58" s="13">
        <f>'105年1月'!G58+'105年2月'!G58+'105年3月'!G58+'105年4月'!G58+'105年5月'!G58+'105年6月'!G58+'105年7月'!G58+'105年8月'!G58+'105年9月'!G58+'105年10月'!G58+'105年11月'!G58+'105年12月'!G58</f>
        <v>0</v>
      </c>
      <c r="H58" s="13">
        <f>F58+G58</f>
        <v>0</v>
      </c>
      <c r="I58" s="13">
        <f>'105年1月'!I58+'105年2月'!I58+'105年3月'!I58+'105年4月'!I58+'105年5月'!I58+'105年6月'!I58+'105年7月'!I58+'105年8月'!I58+'105年9月'!I58+'105年10月'!I58+'105年11月'!I58+'105年12月'!I58</f>
        <v>0</v>
      </c>
      <c r="J58" s="13">
        <f>'105年1月'!J58+'105年2月'!J58+'105年3月'!J58+'105年4月'!J58+'105年5月'!J58+'105年6月'!J58+'105年7月'!J58+'105年8月'!J58+'105年9月'!J58+'105年10月'!J58+'105年11月'!J58+'105年12月'!J58</f>
        <v>0</v>
      </c>
      <c r="K58" s="13">
        <f>I58+J58</f>
        <v>0</v>
      </c>
      <c r="L58" s="13">
        <f>'105年1月'!L58+'105年2月'!L58+'105年3月'!L58+'105年4月'!L58+'105年5月'!L58+'105年6月'!L58+'105年7月'!L58+'105年8月'!L58+'105年9月'!L58+'105年10月'!L58+'105年11月'!L58+'105年12月'!L58</f>
        <v>0</v>
      </c>
      <c r="M58" s="13">
        <f>'105年1月'!M58+'105年2月'!M58+'105年3月'!M58+'105年4月'!M58+'105年5月'!M58+'105年6月'!M58+'105年7月'!M58+'105年8月'!M58+'105年9月'!M58+'105年10月'!M58+'105年11月'!M58+'105年12月'!M58</f>
        <v>0</v>
      </c>
      <c r="N58" s="13">
        <f>L58+M58</f>
        <v>0</v>
      </c>
      <c r="O58" s="13">
        <f>'105年1月'!O58+'105年2月'!O58+'105年3月'!O58+'105年4月'!O58+'105年5月'!O58+'105年6月'!O58+'105年7月'!O58+'105年8月'!O58+'105年9月'!O58+'105年10月'!O58+'105年11月'!O58+'105年12月'!O58</f>
        <v>0</v>
      </c>
      <c r="P58" s="13">
        <f>'105年1月'!P58+'105年2月'!P58+'105年3月'!P58+'105年4月'!P58+'105年5月'!P58+'105年6月'!P58+'105年7月'!P58+'105年8月'!P58+'105年9月'!P58+'105年10月'!P58+'105年11月'!P58+'105年12月'!P58</f>
        <v>0</v>
      </c>
      <c r="Q58" s="13">
        <f>O58+P58</f>
        <v>0</v>
      </c>
      <c r="R58" s="13">
        <f>'105年1月'!R58+'105年2月'!R58+'105年3月'!R58+'105年4月'!R58+'105年5月'!R58+'105年6月'!R58+'105年7月'!R58+'105年8月'!R58+'105年9月'!R58+'105年10月'!R58+'105年11月'!R58+'105年12月'!R58</f>
        <v>0</v>
      </c>
      <c r="S58" s="13">
        <f>'105年1月'!S58+'105年2月'!S58+'105年3月'!S58+'105年4月'!S58+'105年5月'!S58+'105年6月'!S58+'105年7月'!S58+'105年8月'!S58+'105年9月'!S58+'105年10月'!S58+'105年11月'!S58+'105年12月'!S58</f>
        <v>0</v>
      </c>
      <c r="T58" s="13">
        <f>R58+S58</f>
        <v>0</v>
      </c>
      <c r="U58" s="13">
        <f>'105年1月'!U58+'105年2月'!U58+'105年3月'!U58+'105年4月'!U58+'105年5月'!U58+'105年6月'!U58+'105年7月'!U58+'105年8月'!U58+'105年9月'!U58+'105年10月'!U58+'105年11月'!U58+'105年12月'!U58</f>
        <v>0</v>
      </c>
      <c r="V58" s="13">
        <f>'105年1月'!V58+'105年2月'!V58+'105年3月'!V58+'105年4月'!V58+'105年5月'!V58+'105年6月'!V58+'105年7月'!V58+'105年8月'!V58+'105年9月'!V58+'105年10月'!V58+'105年11月'!V58+'105年12月'!V58</f>
        <v>0</v>
      </c>
      <c r="W58" s="13">
        <f>U58+V58</f>
        <v>0</v>
      </c>
      <c r="X58" s="13">
        <f>'105年1月'!X58+'105年2月'!X58+'105年3月'!X58+'105年4月'!X58+'105年5月'!X58+'105年6月'!X58+'105年7月'!X58+'105年8月'!X58+'105年9月'!X58+'105年10月'!X58+'105年11月'!X58+'105年12月'!X58</f>
        <v>0</v>
      </c>
      <c r="Y58" s="13">
        <f>'105年1月'!Y58+'105年2月'!Y58+'105年3月'!Y58+'105年4月'!Y58+'105年5月'!Y58+'105年6月'!Y58+'105年7月'!Y58+'105年8月'!Y58+'105年9月'!Y58+'105年10月'!Y58+'105年11月'!Y58+'105年12月'!Y58</f>
        <v>0</v>
      </c>
      <c r="Z58" s="13">
        <f>X58+Y58</f>
        <v>0</v>
      </c>
      <c r="AA58" s="13">
        <f>'105年1月'!AA58+'105年2月'!AA58+'105年3月'!AA58+'105年4月'!AA58+'105年5月'!AA58+'105年6月'!AA58+'105年7月'!AA58+'105年8月'!AA58+'105年9月'!AA58+'105年10月'!AA58+'105年11月'!AA58+'105年12月'!AA58</f>
        <v>0</v>
      </c>
      <c r="AB58" s="13">
        <f>'105年1月'!AB58+'105年2月'!AB58+'105年3月'!AB58+'105年4月'!AB58+'105年5月'!AB58+'105年6月'!AB58+'105年7月'!AB58+'105年8月'!AB58+'105年9月'!AB58+'105年10月'!AB58+'105年11月'!AB58+'105年12月'!AB58</f>
        <v>0</v>
      </c>
      <c r="AC58" s="13">
        <f>AA58+AB58</f>
        <v>0</v>
      </c>
    </row>
    <row r="59" spans="1:29" s="14" customFormat="1" ht="19.350000000000001" customHeight="1">
      <c r="A59" s="35"/>
      <c r="B59" s="1" t="s">
        <v>304</v>
      </c>
      <c r="C59" s="13">
        <f t="shared" ref="C59:C60" si="350">F59+I59+L59+O59+R59+U59+X59+AA59</f>
        <v>2617087766</v>
      </c>
      <c r="D59" s="13">
        <f t="shared" ref="D59:D60" si="351">G59+J59+M59+P59+S59+V59+Y59+AB59</f>
        <v>2027076159</v>
      </c>
      <c r="E59" s="13">
        <f t="shared" ref="E59:E60" si="352">C59+D59</f>
        <v>4644163925</v>
      </c>
      <c r="F59" s="13">
        <f>'105年1月'!F59+'105年2月'!F59+'105年3月'!F59+'105年4月'!F59+'105年5月'!F59+'105年6月'!F59+'105年7月'!F59+'105年8月'!F59+'105年9月'!F59+'105年10月'!F59+'105年11月'!F59+'105年12月'!F59</f>
        <v>2617087766</v>
      </c>
      <c r="G59" s="13">
        <f>'105年1月'!G59+'105年2月'!G59+'105年3月'!G59+'105年4月'!G59+'105年5月'!G59+'105年6月'!G59+'105年7月'!G59+'105年8月'!G59+'105年9月'!G59+'105年10月'!G59+'105年11月'!G59+'105年12月'!G59</f>
        <v>2027076159</v>
      </c>
      <c r="H59" s="13">
        <f t="shared" ref="H59:H60" si="353">F59+G59</f>
        <v>4644163925</v>
      </c>
      <c r="I59" s="13">
        <f>'105年1月'!I59+'105年2月'!I59+'105年3月'!I59+'105年4月'!I59+'105年5月'!I59+'105年6月'!I59+'105年7月'!I59+'105年8月'!I59+'105年9月'!I59+'105年10月'!I59+'105年11月'!I59+'105年12月'!I59</f>
        <v>0</v>
      </c>
      <c r="J59" s="13">
        <f>'105年1月'!J59+'105年2月'!J59+'105年3月'!J59+'105年4月'!J59+'105年5月'!J59+'105年6月'!J59+'105年7月'!J59+'105年8月'!J59+'105年9月'!J59+'105年10月'!J59+'105年11月'!J59+'105年12月'!J59</f>
        <v>0</v>
      </c>
      <c r="K59" s="13">
        <f t="shared" ref="K59:K60" si="354">I59+J59</f>
        <v>0</v>
      </c>
      <c r="L59" s="13">
        <f>'105年1月'!L59+'105年2月'!L59+'105年3月'!L59+'105年4月'!L59+'105年5月'!L59+'105年6月'!L59+'105年7月'!L59+'105年8月'!L59+'105年9月'!L59+'105年10月'!L59+'105年11月'!L59+'105年12月'!L59</f>
        <v>0</v>
      </c>
      <c r="M59" s="13">
        <f>'105年1月'!M59+'105年2月'!M59+'105年3月'!M59+'105年4月'!M59+'105年5月'!M59+'105年6月'!M59+'105年7月'!M59+'105年8月'!M59+'105年9月'!M59+'105年10月'!M59+'105年11月'!M59+'105年12月'!M59</f>
        <v>0</v>
      </c>
      <c r="N59" s="13">
        <f t="shared" ref="N59:N60" si="355">L59+M59</f>
        <v>0</v>
      </c>
      <c r="O59" s="13">
        <f>'105年1月'!O59+'105年2月'!O59+'105年3月'!O59+'105年4月'!O59+'105年5月'!O59+'105年6月'!O59+'105年7月'!O59+'105年8月'!O59+'105年9月'!O59+'105年10月'!O59+'105年11月'!O59+'105年12月'!O59</f>
        <v>0</v>
      </c>
      <c r="P59" s="13">
        <f>'105年1月'!P59+'105年2月'!P59+'105年3月'!P59+'105年4月'!P59+'105年5月'!P59+'105年6月'!P59+'105年7月'!P59+'105年8月'!P59+'105年9月'!P59+'105年10月'!P59+'105年11月'!P59+'105年12月'!P59</f>
        <v>0</v>
      </c>
      <c r="Q59" s="13">
        <f t="shared" ref="Q59:Q60" si="356">O59+P59</f>
        <v>0</v>
      </c>
      <c r="R59" s="13">
        <f>'105年1月'!R59+'105年2月'!R59+'105年3月'!R59+'105年4月'!R59+'105年5月'!R59+'105年6月'!R59+'105年7月'!R59+'105年8月'!R59+'105年9月'!R59+'105年10月'!R59+'105年11月'!R59+'105年12月'!R59</f>
        <v>0</v>
      </c>
      <c r="S59" s="13">
        <f>'105年1月'!S59+'105年2月'!S59+'105年3月'!S59+'105年4月'!S59+'105年5月'!S59+'105年6月'!S59+'105年7月'!S59+'105年8月'!S59+'105年9月'!S59+'105年10月'!S59+'105年11月'!S59+'105年12月'!S59</f>
        <v>0</v>
      </c>
      <c r="T59" s="13">
        <f t="shared" ref="T59:T60" si="357">R59+S59</f>
        <v>0</v>
      </c>
      <c r="U59" s="13">
        <f>'105年1月'!U59+'105年2月'!U59+'105年3月'!U59+'105年4月'!U59+'105年5月'!U59+'105年6月'!U59+'105年7月'!U59+'105年8月'!U59+'105年9月'!U59+'105年10月'!U59+'105年11月'!U59+'105年12月'!U59</f>
        <v>0</v>
      </c>
      <c r="V59" s="13">
        <f>'105年1月'!V59+'105年2月'!V59+'105年3月'!V59+'105年4月'!V59+'105年5月'!V59+'105年6月'!V59+'105年7月'!V59+'105年8月'!V59+'105年9月'!V59+'105年10月'!V59+'105年11月'!V59+'105年12月'!V59</f>
        <v>0</v>
      </c>
      <c r="W59" s="13">
        <f t="shared" ref="W59:W60" si="358">U59+V59</f>
        <v>0</v>
      </c>
      <c r="X59" s="13">
        <f>'105年1月'!X59+'105年2月'!X59+'105年3月'!X59+'105年4月'!X59+'105年5月'!X59+'105年6月'!X59+'105年7月'!X59+'105年8月'!X59+'105年9月'!X59+'105年10月'!X59+'105年11月'!X59+'105年12月'!X59</f>
        <v>0</v>
      </c>
      <c r="Y59" s="13">
        <f>'105年1月'!Y59+'105年2月'!Y59+'105年3月'!Y59+'105年4月'!Y59+'105年5月'!Y59+'105年6月'!Y59+'105年7月'!Y59+'105年8月'!Y59+'105年9月'!Y59+'105年10月'!Y59+'105年11月'!Y59+'105年12月'!Y59</f>
        <v>0</v>
      </c>
      <c r="Z59" s="13">
        <f t="shared" ref="Z59:Z60" si="359">X59+Y59</f>
        <v>0</v>
      </c>
      <c r="AA59" s="13">
        <f>'105年1月'!AA59+'105年2月'!AA59+'105年3月'!AA59+'105年4月'!AA59+'105年5月'!AA59+'105年6月'!AA59+'105年7月'!AA59+'105年8月'!AA59+'105年9月'!AA59+'105年10月'!AA59+'105年11月'!AA59+'105年12月'!AA59</f>
        <v>0</v>
      </c>
      <c r="AB59" s="13">
        <f>'105年1月'!AB59+'105年2月'!AB59+'105年3月'!AB59+'105年4月'!AB59+'105年5月'!AB59+'105年6月'!AB59+'105年7月'!AB59+'105年8月'!AB59+'105年9月'!AB59+'105年10月'!AB59+'105年11月'!AB59+'105年12月'!AB59</f>
        <v>0</v>
      </c>
      <c r="AC59" s="13">
        <f t="shared" ref="AC59:AC60" si="360">AA59+AB59</f>
        <v>0</v>
      </c>
    </row>
    <row r="60" spans="1:29" s="14" customFormat="1" ht="19.350000000000001" customHeight="1">
      <c r="A60" s="36"/>
      <c r="B60" s="1" t="s">
        <v>305</v>
      </c>
      <c r="C60" s="13">
        <f t="shared" si="350"/>
        <v>27704960159</v>
      </c>
      <c r="D60" s="13">
        <f t="shared" si="351"/>
        <v>27702931471</v>
      </c>
      <c r="E60" s="13">
        <f t="shared" si="352"/>
        <v>55407891630</v>
      </c>
      <c r="F60" s="13">
        <f>'105年1月'!F60+'105年2月'!F60+'105年3月'!F60+'105年4月'!F60+'105年5月'!F60+'105年6月'!F60+'105年7月'!F60+'105年8月'!F60+'105年9月'!F60+'105年10月'!F60+'105年11月'!F60+'105年12月'!F60</f>
        <v>27704960159</v>
      </c>
      <c r="G60" s="13">
        <f>'105年1月'!G60+'105年2月'!G60+'105年3月'!G60+'105年4月'!G60+'105年5月'!G60+'105年6月'!G60+'105年7月'!G60+'105年8月'!G60+'105年9月'!G60+'105年10月'!G60+'105年11月'!G60+'105年12月'!G60</f>
        <v>27702931471</v>
      </c>
      <c r="H60" s="13">
        <f t="shared" si="353"/>
        <v>55407891630</v>
      </c>
      <c r="I60" s="13">
        <f>'105年1月'!I60+'105年2月'!I60+'105年3月'!I60+'105年4月'!I60+'105年5月'!I60+'105年6月'!I60+'105年7月'!I60+'105年8月'!I60+'105年9月'!I60+'105年10月'!I60+'105年11月'!I60+'105年12月'!I60</f>
        <v>0</v>
      </c>
      <c r="J60" s="13">
        <f>'105年1月'!J60+'105年2月'!J60+'105年3月'!J60+'105年4月'!J60+'105年5月'!J60+'105年6月'!J60+'105年7月'!J60+'105年8月'!J60+'105年9月'!J60+'105年10月'!J60+'105年11月'!J60+'105年12月'!J60</f>
        <v>0</v>
      </c>
      <c r="K60" s="13">
        <f t="shared" si="354"/>
        <v>0</v>
      </c>
      <c r="L60" s="13">
        <f>'105年1月'!L60+'105年2月'!L60+'105年3月'!L60+'105年4月'!L60+'105年5月'!L60+'105年6月'!L60+'105年7月'!L60+'105年8月'!L60+'105年9月'!L60+'105年10月'!L60+'105年11月'!L60+'105年12月'!L60</f>
        <v>0</v>
      </c>
      <c r="M60" s="13">
        <f>'105年1月'!M60+'105年2月'!M60+'105年3月'!M60+'105年4月'!M60+'105年5月'!M60+'105年6月'!M60+'105年7月'!M60+'105年8月'!M60+'105年9月'!M60+'105年10月'!M60+'105年11月'!M60+'105年12月'!M60</f>
        <v>0</v>
      </c>
      <c r="N60" s="13">
        <f t="shared" si="355"/>
        <v>0</v>
      </c>
      <c r="O60" s="13">
        <f>'105年1月'!O60+'105年2月'!O60+'105年3月'!O60+'105年4月'!O60+'105年5月'!O60+'105年6月'!O60+'105年7月'!O60+'105年8月'!O60+'105年9月'!O60+'105年10月'!O60+'105年11月'!O60+'105年12月'!O60</f>
        <v>0</v>
      </c>
      <c r="P60" s="13">
        <f>'105年1月'!P60+'105年2月'!P60+'105年3月'!P60+'105年4月'!P60+'105年5月'!P60+'105年6月'!P60+'105年7月'!P60+'105年8月'!P60+'105年9月'!P60+'105年10月'!P60+'105年11月'!P60+'105年12月'!P60</f>
        <v>0</v>
      </c>
      <c r="Q60" s="13">
        <f t="shared" si="356"/>
        <v>0</v>
      </c>
      <c r="R60" s="13">
        <f>'105年1月'!R60+'105年2月'!R60+'105年3月'!R60+'105年4月'!R60+'105年5月'!R60+'105年6月'!R60+'105年7月'!R60+'105年8月'!R60+'105年9月'!R60+'105年10月'!R60+'105年11月'!R60+'105年12月'!R60</f>
        <v>0</v>
      </c>
      <c r="S60" s="13">
        <f>'105年1月'!S60+'105年2月'!S60+'105年3月'!S60+'105年4月'!S60+'105年5月'!S60+'105年6月'!S60+'105年7月'!S60+'105年8月'!S60+'105年9月'!S60+'105年10月'!S60+'105年11月'!S60+'105年12月'!S60</f>
        <v>0</v>
      </c>
      <c r="T60" s="13">
        <f t="shared" si="357"/>
        <v>0</v>
      </c>
      <c r="U60" s="13">
        <f>'105年1月'!U60+'105年2月'!U60+'105年3月'!U60+'105年4月'!U60+'105年5月'!U60+'105年6月'!U60+'105年7月'!U60+'105年8月'!U60+'105年9月'!U60+'105年10月'!U60+'105年11月'!U60+'105年12月'!U60</f>
        <v>0</v>
      </c>
      <c r="V60" s="13">
        <f>'105年1月'!V60+'105年2月'!V60+'105年3月'!V60+'105年4月'!V60+'105年5月'!V60+'105年6月'!V60+'105年7月'!V60+'105年8月'!V60+'105年9月'!V60+'105年10月'!V60+'105年11月'!V60+'105年12月'!V60</f>
        <v>0</v>
      </c>
      <c r="W60" s="13">
        <f t="shared" si="358"/>
        <v>0</v>
      </c>
      <c r="X60" s="13">
        <f>'105年1月'!X60+'105年2月'!X60+'105年3月'!X60+'105年4月'!X60+'105年5月'!X60+'105年6月'!X60+'105年7月'!X60+'105年8月'!X60+'105年9月'!X60+'105年10月'!X60+'105年11月'!X60+'105年12月'!X60</f>
        <v>0</v>
      </c>
      <c r="Y60" s="13">
        <f>'105年1月'!Y60+'105年2月'!Y60+'105年3月'!Y60+'105年4月'!Y60+'105年5月'!Y60+'105年6月'!Y60+'105年7月'!Y60+'105年8月'!Y60+'105年9月'!Y60+'105年10月'!Y60+'105年11月'!Y60+'105年12月'!Y60</f>
        <v>0</v>
      </c>
      <c r="Z60" s="13">
        <f t="shared" si="359"/>
        <v>0</v>
      </c>
      <c r="AA60" s="13">
        <f>'105年1月'!AA60+'105年2月'!AA60+'105年3月'!AA60+'105年4月'!AA60+'105年5月'!AA60+'105年6月'!AA60+'105年7月'!AA60+'105年8月'!AA60+'105年9月'!AA60+'105年10月'!AA60+'105年11月'!AA60+'105年12月'!AA60</f>
        <v>0</v>
      </c>
      <c r="AB60" s="13">
        <f>'105年1月'!AB60+'105年2月'!AB60+'105年3月'!AB60+'105年4月'!AB60+'105年5月'!AB60+'105年6月'!AB60+'105年7月'!AB60+'105年8月'!AB60+'105年9月'!AB60+'105年10月'!AB60+'105年11月'!AB60+'105年12月'!AB60</f>
        <v>0</v>
      </c>
      <c r="AC60" s="13">
        <f t="shared" si="360"/>
        <v>0</v>
      </c>
    </row>
    <row r="61" spans="1:29" ht="19.350000000000001" customHeight="1" thickBot="1">
      <c r="A61" s="15" t="s">
        <v>306</v>
      </c>
      <c r="B61" s="16"/>
      <c r="C61" s="17">
        <f>C58+C59+C60</f>
        <v>30322047925</v>
      </c>
      <c r="D61" s="17">
        <f>D58+D59+D60</f>
        <v>29730007630</v>
      </c>
      <c r="E61" s="17">
        <f>E58+E59+E60</f>
        <v>60052055555</v>
      </c>
      <c r="F61" s="17">
        <f>F58+F59+F60</f>
        <v>30322047925</v>
      </c>
      <c r="G61" s="17">
        <f t="shared" ref="G61" si="361">G58+G59+G60</f>
        <v>29730007630</v>
      </c>
      <c r="H61" s="17">
        <f t="shared" ref="H61" si="362">H58+H59+H60</f>
        <v>60052055555</v>
      </c>
      <c r="I61" s="17">
        <f>I58+I59+I60</f>
        <v>0</v>
      </c>
      <c r="J61" s="17">
        <f t="shared" ref="J61" si="363">J58+J59+J60</f>
        <v>0</v>
      </c>
      <c r="K61" s="17">
        <f t="shared" ref="K61" si="364">K58+K59+K60</f>
        <v>0</v>
      </c>
      <c r="L61" s="17">
        <f>L58+L59+L60</f>
        <v>0</v>
      </c>
      <c r="M61" s="17">
        <f t="shared" ref="M61" si="365">M58+M59+M60</f>
        <v>0</v>
      </c>
      <c r="N61" s="17">
        <f t="shared" ref="N61" si="366">N58+N59+N60</f>
        <v>0</v>
      </c>
      <c r="O61" s="17">
        <f>O58+O59+O60</f>
        <v>0</v>
      </c>
      <c r="P61" s="17">
        <f t="shared" ref="P61" si="367">P58+P59+P60</f>
        <v>0</v>
      </c>
      <c r="Q61" s="17">
        <f t="shared" ref="Q61" si="368">Q58+Q59+Q60</f>
        <v>0</v>
      </c>
      <c r="R61" s="17">
        <f>R58+R59+R60</f>
        <v>0</v>
      </c>
      <c r="S61" s="17">
        <f t="shared" ref="S61" si="369">S58+S59+S60</f>
        <v>0</v>
      </c>
      <c r="T61" s="17">
        <f t="shared" ref="T61" si="370">T58+T59+T60</f>
        <v>0</v>
      </c>
      <c r="U61" s="17">
        <f>U58+U59+U60</f>
        <v>0</v>
      </c>
      <c r="V61" s="17">
        <f t="shared" ref="V61" si="371">V58+V59+V60</f>
        <v>0</v>
      </c>
      <c r="W61" s="17">
        <f t="shared" ref="W61" si="372">W58+W59+W60</f>
        <v>0</v>
      </c>
      <c r="X61" s="17">
        <f>X58+X59+X60</f>
        <v>0</v>
      </c>
      <c r="Y61" s="17">
        <f t="shared" ref="Y61" si="373">Y58+Y59+Y60</f>
        <v>0</v>
      </c>
      <c r="Z61" s="17">
        <f t="shared" ref="Z61" si="374">Z58+Z59+Z60</f>
        <v>0</v>
      </c>
      <c r="AA61" s="17">
        <f>AA58+AA59+AA60</f>
        <v>0</v>
      </c>
      <c r="AB61" s="17">
        <f t="shared" ref="AB61" si="375">AB58+AB59+AB60</f>
        <v>0</v>
      </c>
      <c r="AC61" s="17">
        <f t="shared" ref="AC61" si="376">AC58+AC59+AC60</f>
        <v>0</v>
      </c>
    </row>
    <row r="62" spans="1:29" s="14" customFormat="1" ht="19.350000000000001" customHeight="1">
      <c r="A62" s="34" t="s">
        <v>320</v>
      </c>
      <c r="B62" s="2" t="s">
        <v>303</v>
      </c>
      <c r="C62" s="13">
        <f>F62+I62+L62+O62+R62+U62+X62+AA62</f>
        <v>3613671262</v>
      </c>
      <c r="D62" s="13">
        <f>G62+J62+M62+P62+S62+V62+Y62+AB62</f>
        <v>2265313393</v>
      </c>
      <c r="E62" s="13">
        <f>C62+D62</f>
        <v>5878984655</v>
      </c>
      <c r="F62" s="13">
        <f>'105年1月'!F62+'105年2月'!F62+'105年3月'!F62+'105年4月'!F62+'105年5月'!F62+'105年6月'!F62+'105年7月'!F62+'105年8月'!F62+'105年9月'!F62+'105年10月'!F62+'105年11月'!F62+'105年12月'!F62</f>
        <v>3612007274</v>
      </c>
      <c r="G62" s="13">
        <f>'105年1月'!G62+'105年2月'!G62+'105年3月'!G62+'105年4月'!G62+'105年5月'!G62+'105年6月'!G62+'105年7月'!G62+'105年8月'!G62+'105年9月'!G62+'105年10月'!G62+'105年11月'!G62+'105年12月'!G62</f>
        <v>2263012609</v>
      </c>
      <c r="H62" s="13">
        <f>F62+G62</f>
        <v>5875019883</v>
      </c>
      <c r="I62" s="13">
        <f>'105年1月'!I62+'105年2月'!I62+'105年3月'!I62+'105年4月'!I62+'105年5月'!I62+'105年6月'!I62+'105年7月'!I62+'105年8月'!I62+'105年9月'!I62+'105年10月'!I62+'105年11月'!I62+'105年12月'!I62</f>
        <v>1663988</v>
      </c>
      <c r="J62" s="13">
        <f>'105年1月'!J62+'105年2月'!J62+'105年3月'!J62+'105年4月'!J62+'105年5月'!J62+'105年6月'!J62+'105年7月'!J62+'105年8月'!J62+'105年9月'!J62+'105年10月'!J62+'105年11月'!J62+'105年12月'!J62</f>
        <v>2300784</v>
      </c>
      <c r="K62" s="13">
        <f>I62+J62</f>
        <v>3964772</v>
      </c>
      <c r="L62" s="13">
        <f>'105年1月'!L62+'105年2月'!L62+'105年3月'!L62+'105年4月'!L62+'105年5月'!L62+'105年6月'!L62+'105年7月'!L62+'105年8月'!L62+'105年9月'!L62+'105年10月'!L62+'105年11月'!L62+'105年12月'!L62</f>
        <v>0</v>
      </c>
      <c r="M62" s="13">
        <f>'105年1月'!M62+'105年2月'!M62+'105年3月'!M62+'105年4月'!M62+'105年5月'!M62+'105年6月'!M62+'105年7月'!M62+'105年8月'!M62+'105年9月'!M62+'105年10月'!M62+'105年11月'!M62+'105年12月'!M62</f>
        <v>0</v>
      </c>
      <c r="N62" s="13">
        <f>L62+M62</f>
        <v>0</v>
      </c>
      <c r="O62" s="13">
        <f>'105年1月'!O62+'105年2月'!O62+'105年3月'!O62+'105年4月'!O62+'105年5月'!O62+'105年6月'!O62+'105年7月'!O62+'105年8月'!O62+'105年9月'!O62+'105年10月'!O62+'105年11月'!O62+'105年12月'!O62</f>
        <v>0</v>
      </c>
      <c r="P62" s="13">
        <f>'105年1月'!P62+'105年2月'!P62+'105年3月'!P62+'105年4月'!P62+'105年5月'!P62+'105年6月'!P62+'105年7月'!P62+'105年8月'!P62+'105年9月'!P62+'105年10月'!P62+'105年11月'!P62+'105年12月'!P62</f>
        <v>0</v>
      </c>
      <c r="Q62" s="13">
        <f>O62+P62</f>
        <v>0</v>
      </c>
      <c r="R62" s="13">
        <f>'105年1月'!R62+'105年2月'!R62+'105年3月'!R62+'105年4月'!R62+'105年5月'!R62+'105年6月'!R62+'105年7月'!R62+'105年8月'!R62+'105年9月'!R62+'105年10月'!R62+'105年11月'!R62+'105年12月'!R62</f>
        <v>0</v>
      </c>
      <c r="S62" s="13">
        <f>'105年1月'!S62+'105年2月'!S62+'105年3月'!S62+'105年4月'!S62+'105年5月'!S62+'105年6月'!S62+'105年7月'!S62+'105年8月'!S62+'105年9月'!S62+'105年10月'!S62+'105年11月'!S62+'105年12月'!S62</f>
        <v>0</v>
      </c>
      <c r="T62" s="13">
        <f>R62+S62</f>
        <v>0</v>
      </c>
      <c r="U62" s="13">
        <f>'105年1月'!U62+'105年2月'!U62+'105年3月'!U62+'105年4月'!U62+'105年5月'!U62+'105年6月'!U62+'105年7月'!U62+'105年8月'!U62+'105年9月'!U62+'105年10月'!U62+'105年11月'!U62+'105年12月'!U62</f>
        <v>0</v>
      </c>
      <c r="V62" s="13">
        <f>'105年1月'!V62+'105年2月'!V62+'105年3月'!V62+'105年4月'!V62+'105年5月'!V62+'105年6月'!V62+'105年7月'!V62+'105年8月'!V62+'105年9月'!V62+'105年10月'!V62+'105年11月'!V62+'105年12月'!V62</f>
        <v>0</v>
      </c>
      <c r="W62" s="13">
        <f>U62+V62</f>
        <v>0</v>
      </c>
      <c r="X62" s="13">
        <f>'105年1月'!X62+'105年2月'!X62+'105年3月'!X62+'105年4月'!X62+'105年5月'!X62+'105年6月'!X62+'105年7月'!X62+'105年8月'!X62+'105年9月'!X62+'105年10月'!X62+'105年11月'!X62+'105年12月'!X62</f>
        <v>0</v>
      </c>
      <c r="Y62" s="13">
        <f>'105年1月'!Y62+'105年2月'!Y62+'105年3月'!Y62+'105年4月'!Y62+'105年5月'!Y62+'105年6月'!Y62+'105年7月'!Y62+'105年8月'!Y62+'105年9月'!Y62+'105年10月'!Y62+'105年11月'!Y62+'105年12月'!Y62</f>
        <v>0</v>
      </c>
      <c r="Z62" s="13">
        <f>X62+Y62</f>
        <v>0</v>
      </c>
      <c r="AA62" s="13">
        <f>'105年1月'!AA62+'105年2月'!AA62+'105年3月'!AA62+'105年4月'!AA62+'105年5月'!AA62+'105年6月'!AA62+'105年7月'!AA62+'105年8月'!AA62+'105年9月'!AA62+'105年10月'!AA62+'105年11月'!AA62+'105年12月'!AA62</f>
        <v>0</v>
      </c>
      <c r="AB62" s="13">
        <f>'105年1月'!AB62+'105年2月'!AB62+'105年3月'!AB62+'105年4月'!AB62+'105年5月'!AB62+'105年6月'!AB62+'105年7月'!AB62+'105年8月'!AB62+'105年9月'!AB62+'105年10月'!AB62+'105年11月'!AB62+'105年12月'!AB62</f>
        <v>0</v>
      </c>
      <c r="AC62" s="13">
        <f>AA62+AB62</f>
        <v>0</v>
      </c>
    </row>
    <row r="63" spans="1:29" s="14" customFormat="1" ht="19.350000000000001" customHeight="1">
      <c r="A63" s="35"/>
      <c r="B63" s="1" t="s">
        <v>304</v>
      </c>
      <c r="C63" s="13">
        <f t="shared" ref="C63:C64" si="377">F63+I63+L63+O63+R63+U63+X63+AA63</f>
        <v>1703546892</v>
      </c>
      <c r="D63" s="13">
        <f t="shared" ref="D63:D64" si="378">G63+J63+M63+P63+S63+V63+Y63+AB63</f>
        <v>1354159953</v>
      </c>
      <c r="E63" s="13">
        <f t="shared" ref="E63:E64" si="379">C63+D63</f>
        <v>3057706845</v>
      </c>
      <c r="F63" s="13">
        <f>'105年1月'!F63+'105年2月'!F63+'105年3月'!F63+'105年4月'!F63+'105年5月'!F63+'105年6月'!F63+'105年7月'!F63+'105年8月'!F63+'105年9月'!F63+'105年10月'!F63+'105年11月'!F63+'105年12月'!F63</f>
        <v>1267437216</v>
      </c>
      <c r="G63" s="13">
        <f>'105年1月'!G63+'105年2月'!G63+'105年3月'!G63+'105年4月'!G63+'105年5月'!G63+'105年6月'!G63+'105年7月'!G63+'105年8月'!G63+'105年9月'!G63+'105年10月'!G63+'105年11月'!G63+'105年12月'!G63</f>
        <v>1110115388</v>
      </c>
      <c r="H63" s="13">
        <f t="shared" ref="H63:H64" si="380">F63+G63</f>
        <v>2377552604</v>
      </c>
      <c r="I63" s="13">
        <f>'105年1月'!I63+'105年2月'!I63+'105年3月'!I63+'105年4月'!I63+'105年5月'!I63+'105年6月'!I63+'105年7月'!I63+'105年8月'!I63+'105年9月'!I63+'105年10月'!I63+'105年11月'!I63+'105年12月'!I63</f>
        <v>436109676</v>
      </c>
      <c r="J63" s="13">
        <f>'105年1月'!J63+'105年2月'!J63+'105年3月'!J63+'105年4月'!J63+'105年5月'!J63+'105年6月'!J63+'105年7月'!J63+'105年8月'!J63+'105年9月'!J63+'105年10月'!J63+'105年11月'!J63+'105年12月'!J63</f>
        <v>244044565</v>
      </c>
      <c r="K63" s="13">
        <f t="shared" ref="K63:K64" si="381">I63+J63</f>
        <v>680154241</v>
      </c>
      <c r="L63" s="13">
        <f>'105年1月'!L63+'105年2月'!L63+'105年3月'!L63+'105年4月'!L63+'105年5月'!L63+'105年6月'!L63+'105年7月'!L63+'105年8月'!L63+'105年9月'!L63+'105年10月'!L63+'105年11月'!L63+'105年12月'!L63</f>
        <v>0</v>
      </c>
      <c r="M63" s="13">
        <f>'105年1月'!M63+'105年2月'!M63+'105年3月'!M63+'105年4月'!M63+'105年5月'!M63+'105年6月'!M63+'105年7月'!M63+'105年8月'!M63+'105年9月'!M63+'105年10月'!M63+'105年11月'!M63+'105年12月'!M63</f>
        <v>0</v>
      </c>
      <c r="N63" s="13">
        <f t="shared" ref="N63:N64" si="382">L63+M63</f>
        <v>0</v>
      </c>
      <c r="O63" s="13">
        <f>'105年1月'!O63+'105年2月'!O63+'105年3月'!O63+'105年4月'!O63+'105年5月'!O63+'105年6月'!O63+'105年7月'!O63+'105年8月'!O63+'105年9月'!O63+'105年10月'!O63+'105年11月'!O63+'105年12月'!O63</f>
        <v>0</v>
      </c>
      <c r="P63" s="13">
        <f>'105年1月'!P63+'105年2月'!P63+'105年3月'!P63+'105年4月'!P63+'105年5月'!P63+'105年6月'!P63+'105年7月'!P63+'105年8月'!P63+'105年9月'!P63+'105年10月'!P63+'105年11月'!P63+'105年12月'!P63</f>
        <v>0</v>
      </c>
      <c r="Q63" s="13">
        <f t="shared" ref="Q63:Q64" si="383">O63+P63</f>
        <v>0</v>
      </c>
      <c r="R63" s="13">
        <f>'105年1月'!R63+'105年2月'!R63+'105年3月'!R63+'105年4月'!R63+'105年5月'!R63+'105年6月'!R63+'105年7月'!R63+'105年8月'!R63+'105年9月'!R63+'105年10月'!R63+'105年11月'!R63+'105年12月'!R63</f>
        <v>0</v>
      </c>
      <c r="S63" s="13">
        <f>'105年1月'!S63+'105年2月'!S63+'105年3月'!S63+'105年4月'!S63+'105年5月'!S63+'105年6月'!S63+'105年7月'!S63+'105年8月'!S63+'105年9月'!S63+'105年10月'!S63+'105年11月'!S63+'105年12月'!S63</f>
        <v>0</v>
      </c>
      <c r="T63" s="13">
        <f t="shared" ref="T63:T64" si="384">R63+S63</f>
        <v>0</v>
      </c>
      <c r="U63" s="13">
        <f>'105年1月'!U63+'105年2月'!U63+'105年3月'!U63+'105年4月'!U63+'105年5月'!U63+'105年6月'!U63+'105年7月'!U63+'105年8月'!U63+'105年9月'!U63+'105年10月'!U63+'105年11月'!U63+'105年12月'!U63</f>
        <v>0</v>
      </c>
      <c r="V63" s="13">
        <f>'105年1月'!V63+'105年2月'!V63+'105年3月'!V63+'105年4月'!V63+'105年5月'!V63+'105年6月'!V63+'105年7月'!V63+'105年8月'!V63+'105年9月'!V63+'105年10月'!V63+'105年11月'!V63+'105年12月'!V63</f>
        <v>0</v>
      </c>
      <c r="W63" s="13">
        <f t="shared" ref="W63:W64" si="385">U63+V63</f>
        <v>0</v>
      </c>
      <c r="X63" s="13">
        <f>'105年1月'!X63+'105年2月'!X63+'105年3月'!X63+'105年4月'!X63+'105年5月'!X63+'105年6月'!X63+'105年7月'!X63+'105年8月'!X63+'105年9月'!X63+'105年10月'!X63+'105年11月'!X63+'105年12月'!X63</f>
        <v>0</v>
      </c>
      <c r="Y63" s="13">
        <f>'105年1月'!Y63+'105年2月'!Y63+'105年3月'!Y63+'105年4月'!Y63+'105年5月'!Y63+'105年6月'!Y63+'105年7月'!Y63+'105年8月'!Y63+'105年9月'!Y63+'105年10月'!Y63+'105年11月'!Y63+'105年12月'!Y63</f>
        <v>0</v>
      </c>
      <c r="Z63" s="13">
        <f t="shared" ref="Z63:Z64" si="386">X63+Y63</f>
        <v>0</v>
      </c>
      <c r="AA63" s="13">
        <f>'105年1月'!AA63+'105年2月'!AA63+'105年3月'!AA63+'105年4月'!AA63+'105年5月'!AA63+'105年6月'!AA63+'105年7月'!AA63+'105年8月'!AA63+'105年9月'!AA63+'105年10月'!AA63+'105年11月'!AA63+'105年12月'!AA63</f>
        <v>0</v>
      </c>
      <c r="AB63" s="13">
        <f>'105年1月'!AB63+'105年2月'!AB63+'105年3月'!AB63+'105年4月'!AB63+'105年5月'!AB63+'105年6月'!AB63+'105年7月'!AB63+'105年8月'!AB63+'105年9月'!AB63+'105年10月'!AB63+'105年11月'!AB63+'105年12月'!AB63</f>
        <v>0</v>
      </c>
      <c r="AC63" s="13">
        <f t="shared" ref="AC63:AC64" si="387">AA63+AB63</f>
        <v>0</v>
      </c>
    </row>
    <row r="64" spans="1:29" s="14" customFormat="1" ht="19.350000000000001" customHeight="1">
      <c r="A64" s="36"/>
      <c r="B64" s="1" t="s">
        <v>305</v>
      </c>
      <c r="C64" s="13">
        <f t="shared" si="377"/>
        <v>12357534079</v>
      </c>
      <c r="D64" s="13">
        <f t="shared" si="378"/>
        <v>11532144687</v>
      </c>
      <c r="E64" s="13">
        <f t="shared" si="379"/>
        <v>23889678766</v>
      </c>
      <c r="F64" s="13">
        <f>'105年1月'!F64+'105年2月'!F64+'105年3月'!F64+'105年4月'!F64+'105年5月'!F64+'105年6月'!F64+'105年7月'!F64+'105年8月'!F64+'105年9月'!F64+'105年10月'!F64+'105年11月'!F64+'105年12月'!F64</f>
        <v>11742993587</v>
      </c>
      <c r="G64" s="13">
        <f>'105年1月'!G64+'105年2月'!G64+'105年3月'!G64+'105年4月'!G64+'105年5月'!G64+'105年6月'!G64+'105年7月'!G64+'105年8月'!G64+'105年9月'!G64+'105年10月'!G64+'105年11月'!G64+'105年12月'!G64</f>
        <v>10796882391</v>
      </c>
      <c r="H64" s="13">
        <f t="shared" si="380"/>
        <v>22539875978</v>
      </c>
      <c r="I64" s="13">
        <f>'105年1月'!I64+'105年2月'!I64+'105年3月'!I64+'105年4月'!I64+'105年5月'!I64+'105年6月'!I64+'105年7月'!I64+'105年8月'!I64+'105年9月'!I64+'105年10月'!I64+'105年11月'!I64+'105年12月'!I64</f>
        <v>614540492</v>
      </c>
      <c r="J64" s="13">
        <f>'105年1月'!J64+'105年2月'!J64+'105年3月'!J64+'105年4月'!J64+'105年5月'!J64+'105年6月'!J64+'105年7月'!J64+'105年8月'!J64+'105年9月'!J64+'105年10月'!J64+'105年11月'!J64+'105年12月'!J64</f>
        <v>735262296</v>
      </c>
      <c r="K64" s="13">
        <f t="shared" si="381"/>
        <v>1349802788</v>
      </c>
      <c r="L64" s="13">
        <f>'105年1月'!L64+'105年2月'!L64+'105年3月'!L64+'105年4月'!L64+'105年5月'!L64+'105年6月'!L64+'105年7月'!L64+'105年8月'!L64+'105年9月'!L64+'105年10月'!L64+'105年11月'!L64+'105年12月'!L64</f>
        <v>0</v>
      </c>
      <c r="M64" s="13">
        <f>'105年1月'!M64+'105年2月'!M64+'105年3月'!M64+'105年4月'!M64+'105年5月'!M64+'105年6月'!M64+'105年7月'!M64+'105年8月'!M64+'105年9月'!M64+'105年10月'!M64+'105年11月'!M64+'105年12月'!M64</f>
        <v>0</v>
      </c>
      <c r="N64" s="13">
        <f t="shared" si="382"/>
        <v>0</v>
      </c>
      <c r="O64" s="13">
        <f>'105年1月'!O64+'105年2月'!O64+'105年3月'!O64+'105年4月'!O64+'105年5月'!O64+'105年6月'!O64+'105年7月'!O64+'105年8月'!O64+'105年9月'!O64+'105年10月'!O64+'105年11月'!O64+'105年12月'!O64</f>
        <v>0</v>
      </c>
      <c r="P64" s="13">
        <f>'105年1月'!P64+'105年2月'!P64+'105年3月'!P64+'105年4月'!P64+'105年5月'!P64+'105年6月'!P64+'105年7月'!P64+'105年8月'!P64+'105年9月'!P64+'105年10月'!P64+'105年11月'!P64+'105年12月'!P64</f>
        <v>0</v>
      </c>
      <c r="Q64" s="13">
        <f t="shared" si="383"/>
        <v>0</v>
      </c>
      <c r="R64" s="13">
        <f>'105年1月'!R64+'105年2月'!R64+'105年3月'!R64+'105年4月'!R64+'105年5月'!R64+'105年6月'!R64+'105年7月'!R64+'105年8月'!R64+'105年9月'!R64+'105年10月'!R64+'105年11月'!R64+'105年12月'!R64</f>
        <v>0</v>
      </c>
      <c r="S64" s="13">
        <f>'105年1月'!S64+'105年2月'!S64+'105年3月'!S64+'105年4月'!S64+'105年5月'!S64+'105年6月'!S64+'105年7月'!S64+'105年8月'!S64+'105年9月'!S64+'105年10月'!S64+'105年11月'!S64+'105年12月'!S64</f>
        <v>0</v>
      </c>
      <c r="T64" s="13">
        <f t="shared" si="384"/>
        <v>0</v>
      </c>
      <c r="U64" s="13">
        <f>'105年1月'!U64+'105年2月'!U64+'105年3月'!U64+'105年4月'!U64+'105年5月'!U64+'105年6月'!U64+'105年7月'!U64+'105年8月'!U64+'105年9月'!U64+'105年10月'!U64+'105年11月'!U64+'105年12月'!U64</f>
        <v>0</v>
      </c>
      <c r="V64" s="13">
        <f>'105年1月'!V64+'105年2月'!V64+'105年3月'!V64+'105年4月'!V64+'105年5月'!V64+'105年6月'!V64+'105年7月'!V64+'105年8月'!V64+'105年9月'!V64+'105年10月'!V64+'105年11月'!V64+'105年12月'!V64</f>
        <v>0</v>
      </c>
      <c r="W64" s="13">
        <f t="shared" si="385"/>
        <v>0</v>
      </c>
      <c r="X64" s="13">
        <f>'105年1月'!X64+'105年2月'!X64+'105年3月'!X64+'105年4月'!X64+'105年5月'!X64+'105年6月'!X64+'105年7月'!X64+'105年8月'!X64+'105年9月'!X64+'105年10月'!X64+'105年11月'!X64+'105年12月'!X64</f>
        <v>0</v>
      </c>
      <c r="Y64" s="13">
        <f>'105年1月'!Y64+'105年2月'!Y64+'105年3月'!Y64+'105年4月'!Y64+'105年5月'!Y64+'105年6月'!Y64+'105年7月'!Y64+'105年8月'!Y64+'105年9月'!Y64+'105年10月'!Y64+'105年11月'!Y64+'105年12月'!Y64</f>
        <v>0</v>
      </c>
      <c r="Z64" s="13">
        <f t="shared" si="386"/>
        <v>0</v>
      </c>
      <c r="AA64" s="13">
        <f>'105年1月'!AA64+'105年2月'!AA64+'105年3月'!AA64+'105年4月'!AA64+'105年5月'!AA64+'105年6月'!AA64+'105年7月'!AA64+'105年8月'!AA64+'105年9月'!AA64+'105年10月'!AA64+'105年11月'!AA64+'105年12月'!AA64</f>
        <v>0</v>
      </c>
      <c r="AB64" s="13">
        <f>'105年1月'!AB64+'105年2月'!AB64+'105年3月'!AB64+'105年4月'!AB64+'105年5月'!AB64+'105年6月'!AB64+'105年7月'!AB64+'105年8月'!AB64+'105年9月'!AB64+'105年10月'!AB64+'105年11月'!AB64+'105年12月'!AB64</f>
        <v>0</v>
      </c>
      <c r="AC64" s="13">
        <f t="shared" si="387"/>
        <v>0</v>
      </c>
    </row>
    <row r="65" spans="1:29" ht="19.350000000000001" customHeight="1" thickBot="1">
      <c r="A65" s="15" t="s">
        <v>306</v>
      </c>
      <c r="B65" s="16"/>
      <c r="C65" s="17">
        <f>C62+C63+C64</f>
        <v>17674752233</v>
      </c>
      <c r="D65" s="17">
        <f>D62+D63+D64</f>
        <v>15151618033</v>
      </c>
      <c r="E65" s="17">
        <f>E62+E63+E64</f>
        <v>32826370266</v>
      </c>
      <c r="F65" s="17">
        <f>F62+F63+F64</f>
        <v>16622438077</v>
      </c>
      <c r="G65" s="17">
        <f t="shared" ref="G65" si="388">G62+G63+G64</f>
        <v>14170010388</v>
      </c>
      <c r="H65" s="17">
        <f t="shared" ref="H65" si="389">H62+H63+H64</f>
        <v>30792448465</v>
      </c>
      <c r="I65" s="17">
        <f>I62+I63+I64</f>
        <v>1052314156</v>
      </c>
      <c r="J65" s="17">
        <f t="shared" ref="J65" si="390">J62+J63+J64</f>
        <v>981607645</v>
      </c>
      <c r="K65" s="17">
        <f t="shared" ref="K65" si="391">K62+K63+K64</f>
        <v>2033921801</v>
      </c>
      <c r="L65" s="17">
        <f>L62+L63+L64</f>
        <v>0</v>
      </c>
      <c r="M65" s="17">
        <f t="shared" ref="M65" si="392">M62+M63+M64</f>
        <v>0</v>
      </c>
      <c r="N65" s="17">
        <f t="shared" ref="N65" si="393">N62+N63+N64</f>
        <v>0</v>
      </c>
      <c r="O65" s="17">
        <f>O62+O63+O64</f>
        <v>0</v>
      </c>
      <c r="P65" s="17">
        <f t="shared" ref="P65" si="394">P62+P63+P64</f>
        <v>0</v>
      </c>
      <c r="Q65" s="17">
        <f t="shared" ref="Q65" si="395">Q62+Q63+Q64</f>
        <v>0</v>
      </c>
      <c r="R65" s="17">
        <f>R62+R63+R64</f>
        <v>0</v>
      </c>
      <c r="S65" s="17">
        <f t="shared" ref="S65" si="396">S62+S63+S64</f>
        <v>0</v>
      </c>
      <c r="T65" s="17">
        <f t="shared" ref="T65" si="397">T62+T63+T64</f>
        <v>0</v>
      </c>
      <c r="U65" s="17">
        <f>U62+U63+U64</f>
        <v>0</v>
      </c>
      <c r="V65" s="17">
        <f t="shared" ref="V65" si="398">V62+V63+V64</f>
        <v>0</v>
      </c>
      <c r="W65" s="17">
        <f t="shared" ref="W65" si="399">W62+W63+W64</f>
        <v>0</v>
      </c>
      <c r="X65" s="17">
        <f>X62+X63+X64</f>
        <v>0</v>
      </c>
      <c r="Y65" s="17">
        <f t="shared" ref="Y65" si="400">Y62+Y63+Y64</f>
        <v>0</v>
      </c>
      <c r="Z65" s="17">
        <f t="shared" ref="Z65" si="401">Z62+Z63+Z64</f>
        <v>0</v>
      </c>
      <c r="AA65" s="17">
        <f>AA62+AA63+AA64</f>
        <v>0</v>
      </c>
      <c r="AB65" s="17">
        <f t="shared" ref="AB65" si="402">AB62+AB63+AB64</f>
        <v>0</v>
      </c>
      <c r="AC65" s="17">
        <f t="shared" ref="AC65" si="403">AC62+AC63+AC64</f>
        <v>0</v>
      </c>
    </row>
    <row r="66" spans="1:29" s="14" customFormat="1" ht="19.350000000000001" customHeight="1">
      <c r="A66" s="34" t="s">
        <v>321</v>
      </c>
      <c r="B66" s="2" t="s">
        <v>303</v>
      </c>
      <c r="C66" s="13">
        <f>F66+I66+L66+O66+R66+U66+X66+AA66</f>
        <v>16182776</v>
      </c>
      <c r="D66" s="13">
        <f>G66+J66+M66+P66+S66+V66+Y66+AB66</f>
        <v>13723682</v>
      </c>
      <c r="E66" s="13">
        <f>C66+D66</f>
        <v>29906458</v>
      </c>
      <c r="F66" s="13">
        <f>'105年1月'!F66+'105年2月'!F66+'105年3月'!F66+'105年4月'!F66+'105年5月'!F66+'105年6月'!F66+'105年7月'!F66+'105年8月'!F66+'105年9月'!F66+'105年10月'!F66+'105年11月'!F66+'105年12月'!F66</f>
        <v>16182776</v>
      </c>
      <c r="G66" s="13">
        <f>'105年1月'!G66+'105年2月'!G66+'105年3月'!G66+'105年4月'!G66+'105年5月'!G66+'105年6月'!G66+'105年7月'!G66+'105年8月'!G66+'105年9月'!G66+'105年10月'!G66+'105年11月'!G66+'105年12月'!G66</f>
        <v>13723682</v>
      </c>
      <c r="H66" s="13">
        <f>F66+G66</f>
        <v>29906458</v>
      </c>
      <c r="I66" s="13">
        <f>'105年1月'!I66+'105年2月'!I66+'105年3月'!I66+'105年4月'!I66+'105年5月'!I66+'105年6月'!I66+'105年7月'!I66+'105年8月'!I66+'105年9月'!I66+'105年10月'!I66+'105年11月'!I66+'105年12月'!I66</f>
        <v>0</v>
      </c>
      <c r="J66" s="13">
        <f>'105年1月'!J66+'105年2月'!J66+'105年3月'!J66+'105年4月'!J66+'105年5月'!J66+'105年6月'!J66+'105年7月'!J66+'105年8月'!J66+'105年9月'!J66+'105年10月'!J66+'105年11月'!J66+'105年12月'!J66</f>
        <v>0</v>
      </c>
      <c r="K66" s="13">
        <f>I66+J66</f>
        <v>0</v>
      </c>
      <c r="L66" s="13">
        <f>'105年1月'!L66+'105年2月'!L66+'105年3月'!L66+'105年4月'!L66+'105年5月'!L66+'105年6月'!L66+'105年7月'!L66+'105年8月'!L66+'105年9月'!L66+'105年10月'!L66+'105年11月'!L66+'105年12月'!L66</f>
        <v>0</v>
      </c>
      <c r="M66" s="13">
        <f>'105年1月'!M66+'105年2月'!M66+'105年3月'!M66+'105年4月'!M66+'105年5月'!M66+'105年6月'!M66+'105年7月'!M66+'105年8月'!M66+'105年9月'!M66+'105年10月'!M66+'105年11月'!M66+'105年12月'!M66</f>
        <v>0</v>
      </c>
      <c r="N66" s="13">
        <f>L66+M66</f>
        <v>0</v>
      </c>
      <c r="O66" s="13">
        <f>'105年1月'!O66+'105年2月'!O66+'105年3月'!O66+'105年4月'!O66+'105年5月'!O66+'105年6月'!O66+'105年7月'!O66+'105年8月'!O66+'105年9月'!O66+'105年10月'!O66+'105年11月'!O66+'105年12月'!O66</f>
        <v>0</v>
      </c>
      <c r="P66" s="13">
        <f>'105年1月'!P66+'105年2月'!P66+'105年3月'!P66+'105年4月'!P66+'105年5月'!P66+'105年6月'!P66+'105年7月'!P66+'105年8月'!P66+'105年9月'!P66+'105年10月'!P66+'105年11月'!P66+'105年12月'!P66</f>
        <v>0</v>
      </c>
      <c r="Q66" s="13">
        <f>O66+P66</f>
        <v>0</v>
      </c>
      <c r="R66" s="13">
        <f>'105年1月'!R66+'105年2月'!R66+'105年3月'!R66+'105年4月'!R66+'105年5月'!R66+'105年6月'!R66+'105年7月'!R66+'105年8月'!R66+'105年9月'!R66+'105年10月'!R66+'105年11月'!R66+'105年12月'!R66</f>
        <v>0</v>
      </c>
      <c r="S66" s="13">
        <f>'105年1月'!S66+'105年2月'!S66+'105年3月'!S66+'105年4月'!S66+'105年5月'!S66+'105年6月'!S66+'105年7月'!S66+'105年8月'!S66+'105年9月'!S66+'105年10月'!S66+'105年11月'!S66+'105年12月'!S66</f>
        <v>0</v>
      </c>
      <c r="T66" s="13">
        <f>R66+S66</f>
        <v>0</v>
      </c>
      <c r="U66" s="13">
        <f>'105年1月'!U66+'105年2月'!U66+'105年3月'!U66+'105年4月'!U66+'105年5月'!U66+'105年6月'!U66+'105年7月'!U66+'105年8月'!U66+'105年9月'!U66+'105年10月'!U66+'105年11月'!U66+'105年12月'!U66</f>
        <v>0</v>
      </c>
      <c r="V66" s="13">
        <f>'105年1月'!V66+'105年2月'!V66+'105年3月'!V66+'105年4月'!V66+'105年5月'!V66+'105年6月'!V66+'105年7月'!V66+'105年8月'!V66+'105年9月'!V66+'105年10月'!V66+'105年11月'!V66+'105年12月'!V66</f>
        <v>0</v>
      </c>
      <c r="W66" s="13">
        <f>U66+V66</f>
        <v>0</v>
      </c>
      <c r="X66" s="13">
        <f>'105年1月'!X66+'105年2月'!X66+'105年3月'!X66+'105年4月'!X66+'105年5月'!X66+'105年6月'!X66+'105年7月'!X66+'105年8月'!X66+'105年9月'!X66+'105年10月'!X66+'105年11月'!X66+'105年12月'!X66</f>
        <v>0</v>
      </c>
      <c r="Y66" s="13">
        <f>'105年1月'!Y66+'105年2月'!Y66+'105年3月'!Y66+'105年4月'!Y66+'105年5月'!Y66+'105年6月'!Y66+'105年7月'!Y66+'105年8月'!Y66+'105年9月'!Y66+'105年10月'!Y66+'105年11月'!Y66+'105年12月'!Y66</f>
        <v>0</v>
      </c>
      <c r="Z66" s="13">
        <f>X66+Y66</f>
        <v>0</v>
      </c>
      <c r="AA66" s="13">
        <f>'105年1月'!AA66+'105年2月'!AA66+'105年3月'!AA66+'105年4月'!AA66+'105年5月'!AA66+'105年6月'!AA66+'105年7月'!AA66+'105年8月'!AA66+'105年9月'!AA66+'105年10月'!AA66+'105年11月'!AA66+'105年12月'!AA66</f>
        <v>0</v>
      </c>
      <c r="AB66" s="13">
        <f>'105年1月'!AB66+'105年2月'!AB66+'105年3月'!AB66+'105年4月'!AB66+'105年5月'!AB66+'105年6月'!AB66+'105年7月'!AB66+'105年8月'!AB66+'105年9月'!AB66+'105年10月'!AB66+'105年11月'!AB66+'105年12月'!AB66</f>
        <v>0</v>
      </c>
      <c r="AC66" s="13">
        <f>AA66+AB66</f>
        <v>0</v>
      </c>
    </row>
    <row r="67" spans="1:29" s="14" customFormat="1" ht="19.350000000000001" customHeight="1">
      <c r="A67" s="35"/>
      <c r="B67" s="1" t="s">
        <v>304</v>
      </c>
      <c r="C67" s="13">
        <f t="shared" ref="C67:C68" si="404">F67+I67+L67+O67+R67+U67+X67+AA67</f>
        <v>560700</v>
      </c>
      <c r="D67" s="13">
        <f t="shared" ref="D67:D68" si="405">G67+J67+M67+P67+S67+V67+Y67+AB67</f>
        <v>0</v>
      </c>
      <c r="E67" s="13">
        <f t="shared" ref="E67:E68" si="406">C67+D67</f>
        <v>560700</v>
      </c>
      <c r="F67" s="13">
        <f>'105年1月'!F67+'105年2月'!F67+'105年3月'!F67+'105年4月'!F67+'105年5月'!F67+'105年6月'!F67+'105年7月'!F67+'105年8月'!F67+'105年9月'!F67+'105年10月'!F67+'105年11月'!F67+'105年12月'!F67</f>
        <v>560700</v>
      </c>
      <c r="G67" s="13">
        <f>'105年1月'!G67+'105年2月'!G67+'105年3月'!G67+'105年4月'!G67+'105年5月'!G67+'105年6月'!G67+'105年7月'!G67+'105年8月'!G67+'105年9月'!G67+'105年10月'!G67+'105年11月'!G67+'105年12月'!G67</f>
        <v>0</v>
      </c>
      <c r="H67" s="13">
        <f t="shared" ref="H67:H68" si="407">F67+G67</f>
        <v>560700</v>
      </c>
      <c r="I67" s="13">
        <f>'105年1月'!I67+'105年2月'!I67+'105年3月'!I67+'105年4月'!I67+'105年5月'!I67+'105年6月'!I67+'105年7月'!I67+'105年8月'!I67+'105年9月'!I67+'105年10月'!I67+'105年11月'!I67+'105年12月'!I67</f>
        <v>0</v>
      </c>
      <c r="J67" s="13">
        <f>'105年1月'!J67+'105年2月'!J67+'105年3月'!J67+'105年4月'!J67+'105年5月'!J67+'105年6月'!J67+'105年7月'!J67+'105年8月'!J67+'105年9月'!J67+'105年10月'!J67+'105年11月'!J67+'105年12月'!J67</f>
        <v>0</v>
      </c>
      <c r="K67" s="13">
        <f t="shared" ref="K67:K68" si="408">I67+J67</f>
        <v>0</v>
      </c>
      <c r="L67" s="13">
        <f>'105年1月'!L67+'105年2月'!L67+'105年3月'!L67+'105年4月'!L67+'105年5月'!L67+'105年6月'!L67+'105年7月'!L67+'105年8月'!L67+'105年9月'!L67+'105年10月'!L67+'105年11月'!L67+'105年12月'!L67</f>
        <v>0</v>
      </c>
      <c r="M67" s="13">
        <f>'105年1月'!M67+'105年2月'!M67+'105年3月'!M67+'105年4月'!M67+'105年5月'!M67+'105年6月'!M67+'105年7月'!M67+'105年8月'!M67+'105年9月'!M67+'105年10月'!M67+'105年11月'!M67+'105年12月'!M67</f>
        <v>0</v>
      </c>
      <c r="N67" s="13">
        <f t="shared" ref="N67:N68" si="409">L67+M67</f>
        <v>0</v>
      </c>
      <c r="O67" s="13">
        <f>'105年1月'!O67+'105年2月'!O67+'105年3月'!O67+'105年4月'!O67+'105年5月'!O67+'105年6月'!O67+'105年7月'!O67+'105年8月'!O67+'105年9月'!O67+'105年10月'!O67+'105年11月'!O67+'105年12月'!O67</f>
        <v>0</v>
      </c>
      <c r="P67" s="13">
        <f>'105年1月'!P67+'105年2月'!P67+'105年3月'!P67+'105年4月'!P67+'105年5月'!P67+'105年6月'!P67+'105年7月'!P67+'105年8月'!P67+'105年9月'!P67+'105年10月'!P67+'105年11月'!P67+'105年12月'!P67</f>
        <v>0</v>
      </c>
      <c r="Q67" s="13">
        <f t="shared" ref="Q67:Q68" si="410">O67+P67</f>
        <v>0</v>
      </c>
      <c r="R67" s="13">
        <f>'105年1月'!R67+'105年2月'!R67+'105年3月'!R67+'105年4月'!R67+'105年5月'!R67+'105年6月'!R67+'105年7月'!R67+'105年8月'!R67+'105年9月'!R67+'105年10月'!R67+'105年11月'!R67+'105年12月'!R67</f>
        <v>0</v>
      </c>
      <c r="S67" s="13">
        <f>'105年1月'!S67+'105年2月'!S67+'105年3月'!S67+'105年4月'!S67+'105年5月'!S67+'105年6月'!S67+'105年7月'!S67+'105年8月'!S67+'105年9月'!S67+'105年10月'!S67+'105年11月'!S67+'105年12月'!S67</f>
        <v>0</v>
      </c>
      <c r="T67" s="13">
        <f t="shared" ref="T67:T68" si="411">R67+S67</f>
        <v>0</v>
      </c>
      <c r="U67" s="13">
        <f>'105年1月'!U67+'105年2月'!U67+'105年3月'!U67+'105年4月'!U67+'105年5月'!U67+'105年6月'!U67+'105年7月'!U67+'105年8月'!U67+'105年9月'!U67+'105年10月'!U67+'105年11月'!U67+'105年12月'!U67</f>
        <v>0</v>
      </c>
      <c r="V67" s="13">
        <f>'105年1月'!V67+'105年2月'!V67+'105年3月'!V67+'105年4月'!V67+'105年5月'!V67+'105年6月'!V67+'105年7月'!V67+'105年8月'!V67+'105年9月'!V67+'105年10月'!V67+'105年11月'!V67+'105年12月'!V67</f>
        <v>0</v>
      </c>
      <c r="W67" s="13">
        <f t="shared" ref="W67:W68" si="412">U67+V67</f>
        <v>0</v>
      </c>
      <c r="X67" s="13">
        <f>'105年1月'!X67+'105年2月'!X67+'105年3月'!X67+'105年4月'!X67+'105年5月'!X67+'105年6月'!X67+'105年7月'!X67+'105年8月'!X67+'105年9月'!X67+'105年10月'!X67+'105年11月'!X67+'105年12月'!X67</f>
        <v>0</v>
      </c>
      <c r="Y67" s="13">
        <f>'105年1月'!Y67+'105年2月'!Y67+'105年3月'!Y67+'105年4月'!Y67+'105年5月'!Y67+'105年6月'!Y67+'105年7月'!Y67+'105年8月'!Y67+'105年9月'!Y67+'105年10月'!Y67+'105年11月'!Y67+'105年12月'!Y67</f>
        <v>0</v>
      </c>
      <c r="Z67" s="13">
        <f t="shared" ref="Z67:Z68" si="413">X67+Y67</f>
        <v>0</v>
      </c>
      <c r="AA67" s="13">
        <f>'105年1月'!AA67+'105年2月'!AA67+'105年3月'!AA67+'105年4月'!AA67+'105年5月'!AA67+'105年6月'!AA67+'105年7月'!AA67+'105年8月'!AA67+'105年9月'!AA67+'105年10月'!AA67+'105年11月'!AA67+'105年12月'!AA67</f>
        <v>0</v>
      </c>
      <c r="AB67" s="13">
        <f>'105年1月'!AB67+'105年2月'!AB67+'105年3月'!AB67+'105年4月'!AB67+'105年5月'!AB67+'105年6月'!AB67+'105年7月'!AB67+'105年8月'!AB67+'105年9月'!AB67+'105年10月'!AB67+'105年11月'!AB67+'105年12月'!AB67</f>
        <v>0</v>
      </c>
      <c r="AC67" s="13">
        <f t="shared" ref="AC67:AC68" si="414">AA67+AB67</f>
        <v>0</v>
      </c>
    </row>
    <row r="68" spans="1:29" s="14" customFormat="1" ht="19.350000000000001" customHeight="1">
      <c r="A68" s="36"/>
      <c r="B68" s="1" t="s">
        <v>305</v>
      </c>
      <c r="C68" s="13">
        <f t="shared" si="404"/>
        <v>2923789532</v>
      </c>
      <c r="D68" s="13">
        <f t="shared" si="405"/>
        <v>2937032485</v>
      </c>
      <c r="E68" s="13">
        <f t="shared" si="406"/>
        <v>5860822017</v>
      </c>
      <c r="F68" s="13">
        <f>'105年1月'!F68+'105年2月'!F68+'105年3月'!F68+'105年4月'!F68+'105年5月'!F68+'105年6月'!F68+'105年7月'!F68+'105年8月'!F68+'105年9月'!F68+'105年10月'!F68+'105年11月'!F68+'105年12月'!F68</f>
        <v>2822664706</v>
      </c>
      <c r="G68" s="13">
        <f>'105年1月'!G68+'105年2月'!G68+'105年3月'!G68+'105年4月'!G68+'105年5月'!G68+'105年6月'!G68+'105年7月'!G68+'105年8月'!G68+'105年9月'!G68+'105年10月'!G68+'105年11月'!G68+'105年12月'!G68</f>
        <v>2844713148</v>
      </c>
      <c r="H68" s="13">
        <f t="shared" si="407"/>
        <v>5667377854</v>
      </c>
      <c r="I68" s="13">
        <f>'105年1月'!I68+'105年2月'!I68+'105年3月'!I68+'105年4月'!I68+'105年5月'!I68+'105年6月'!I68+'105年7月'!I68+'105年8月'!I68+'105年9月'!I68+'105年10月'!I68+'105年11月'!I68+'105年12月'!I68</f>
        <v>83901626</v>
      </c>
      <c r="J68" s="13">
        <f>'105年1月'!J68+'105年2月'!J68+'105年3月'!J68+'105年4月'!J68+'105年5月'!J68+'105年6月'!J68+'105年7月'!J68+'105年8月'!J68+'105年9月'!J68+'105年10月'!J68+'105年11月'!J68+'105年12月'!J68</f>
        <v>92319337</v>
      </c>
      <c r="K68" s="13">
        <f t="shared" si="408"/>
        <v>176220963</v>
      </c>
      <c r="L68" s="13">
        <f>'105年1月'!L68+'105年2月'!L68+'105年3月'!L68+'105年4月'!L68+'105年5月'!L68+'105年6月'!L68+'105年7月'!L68+'105年8月'!L68+'105年9月'!L68+'105年10月'!L68+'105年11月'!L68+'105年12月'!L68</f>
        <v>0</v>
      </c>
      <c r="M68" s="13">
        <f>'105年1月'!M68+'105年2月'!M68+'105年3月'!M68+'105年4月'!M68+'105年5月'!M68+'105年6月'!M68+'105年7月'!M68+'105年8月'!M68+'105年9月'!M68+'105年10月'!M68+'105年11月'!M68+'105年12月'!M68</f>
        <v>0</v>
      </c>
      <c r="N68" s="13">
        <f t="shared" si="409"/>
        <v>0</v>
      </c>
      <c r="O68" s="13">
        <f>'105年1月'!O68+'105年2月'!O68+'105年3月'!O68+'105年4月'!O68+'105年5月'!O68+'105年6月'!O68+'105年7月'!O68+'105年8月'!O68+'105年9月'!O68+'105年10月'!O68+'105年11月'!O68+'105年12月'!O68</f>
        <v>0</v>
      </c>
      <c r="P68" s="13">
        <f>'105年1月'!P68+'105年2月'!P68+'105年3月'!P68+'105年4月'!P68+'105年5月'!P68+'105年6月'!P68+'105年7月'!P68+'105年8月'!P68+'105年9月'!P68+'105年10月'!P68+'105年11月'!P68+'105年12月'!P68</f>
        <v>0</v>
      </c>
      <c r="Q68" s="13">
        <f t="shared" si="410"/>
        <v>0</v>
      </c>
      <c r="R68" s="13">
        <f>'105年1月'!R68+'105年2月'!R68+'105年3月'!R68+'105年4月'!R68+'105年5月'!R68+'105年6月'!R68+'105年7月'!R68+'105年8月'!R68+'105年9月'!R68+'105年10月'!R68+'105年11月'!R68+'105年12月'!R68</f>
        <v>0</v>
      </c>
      <c r="S68" s="13">
        <f>'105年1月'!S68+'105年2月'!S68+'105年3月'!S68+'105年4月'!S68+'105年5月'!S68+'105年6月'!S68+'105年7月'!S68+'105年8月'!S68+'105年9月'!S68+'105年10月'!S68+'105年11月'!S68+'105年12月'!S68</f>
        <v>0</v>
      </c>
      <c r="T68" s="13">
        <f t="shared" si="411"/>
        <v>0</v>
      </c>
      <c r="U68" s="13">
        <f>'105年1月'!U68+'105年2月'!U68+'105年3月'!U68+'105年4月'!U68+'105年5月'!U68+'105年6月'!U68+'105年7月'!U68+'105年8月'!U68+'105年9月'!U68+'105年10月'!U68+'105年11月'!U68+'105年12月'!U68</f>
        <v>17223200</v>
      </c>
      <c r="V68" s="13">
        <f>'105年1月'!V68+'105年2月'!V68+'105年3月'!V68+'105年4月'!V68+'105年5月'!V68+'105年6月'!V68+'105年7月'!V68+'105年8月'!V68+'105年9月'!V68+'105年10月'!V68+'105年11月'!V68+'105年12月'!V68</f>
        <v>0</v>
      </c>
      <c r="W68" s="13">
        <f t="shared" si="412"/>
        <v>17223200</v>
      </c>
      <c r="X68" s="13">
        <f>'105年1月'!X68+'105年2月'!X68+'105年3月'!X68+'105年4月'!X68+'105年5月'!X68+'105年6月'!X68+'105年7月'!X68+'105年8月'!X68+'105年9月'!X68+'105年10月'!X68+'105年11月'!X68+'105年12月'!X68</f>
        <v>0</v>
      </c>
      <c r="Y68" s="13">
        <f>'105年1月'!Y68+'105年2月'!Y68+'105年3月'!Y68+'105年4月'!Y68+'105年5月'!Y68+'105年6月'!Y68+'105年7月'!Y68+'105年8月'!Y68+'105年9月'!Y68+'105年10月'!Y68+'105年11月'!Y68+'105年12月'!Y68</f>
        <v>0</v>
      </c>
      <c r="Z68" s="13">
        <f t="shared" si="413"/>
        <v>0</v>
      </c>
      <c r="AA68" s="13">
        <f>'105年1月'!AA68+'105年2月'!AA68+'105年3月'!AA68+'105年4月'!AA68+'105年5月'!AA68+'105年6月'!AA68+'105年7月'!AA68+'105年8月'!AA68+'105年9月'!AA68+'105年10月'!AA68+'105年11月'!AA68+'105年12月'!AA68</f>
        <v>0</v>
      </c>
      <c r="AB68" s="13">
        <f>'105年1月'!AB68+'105年2月'!AB68+'105年3月'!AB68+'105年4月'!AB68+'105年5月'!AB68+'105年6月'!AB68+'105年7月'!AB68+'105年8月'!AB68+'105年9月'!AB68+'105年10月'!AB68+'105年11月'!AB68+'105年12月'!AB68</f>
        <v>0</v>
      </c>
      <c r="AC68" s="13">
        <f t="shared" si="414"/>
        <v>0</v>
      </c>
    </row>
    <row r="69" spans="1:29" ht="19.350000000000001" customHeight="1" thickBot="1">
      <c r="A69" s="15" t="s">
        <v>306</v>
      </c>
      <c r="B69" s="16"/>
      <c r="C69" s="17">
        <f>C66+C67+C68</f>
        <v>2940533008</v>
      </c>
      <c r="D69" s="17">
        <f>D66+D67+D68</f>
        <v>2950756167</v>
      </c>
      <c r="E69" s="17">
        <f>E66+E67+E68</f>
        <v>5891289175</v>
      </c>
      <c r="F69" s="17">
        <f>F66+F67+F68</f>
        <v>2839408182</v>
      </c>
      <c r="G69" s="17">
        <f t="shared" ref="G69" si="415">G66+G67+G68</f>
        <v>2858436830</v>
      </c>
      <c r="H69" s="17">
        <f t="shared" ref="H69" si="416">H66+H67+H68</f>
        <v>5697845012</v>
      </c>
      <c r="I69" s="17">
        <f>I66+I67+I68</f>
        <v>83901626</v>
      </c>
      <c r="J69" s="17">
        <f t="shared" ref="J69" si="417">J66+J67+J68</f>
        <v>92319337</v>
      </c>
      <c r="K69" s="17">
        <f t="shared" ref="K69" si="418">K66+K67+K68</f>
        <v>176220963</v>
      </c>
      <c r="L69" s="17">
        <f>L66+L67+L68</f>
        <v>0</v>
      </c>
      <c r="M69" s="17">
        <f t="shared" ref="M69" si="419">M66+M67+M68</f>
        <v>0</v>
      </c>
      <c r="N69" s="17">
        <f t="shared" ref="N69" si="420">N66+N67+N68</f>
        <v>0</v>
      </c>
      <c r="O69" s="17">
        <f>O66+O67+O68</f>
        <v>0</v>
      </c>
      <c r="P69" s="17">
        <f t="shared" ref="P69" si="421">P66+P67+P68</f>
        <v>0</v>
      </c>
      <c r="Q69" s="17">
        <f t="shared" ref="Q69" si="422">Q66+Q67+Q68</f>
        <v>0</v>
      </c>
      <c r="R69" s="17">
        <f>R66+R67+R68</f>
        <v>0</v>
      </c>
      <c r="S69" s="17">
        <f t="shared" ref="S69" si="423">S66+S67+S68</f>
        <v>0</v>
      </c>
      <c r="T69" s="17">
        <f t="shared" ref="T69" si="424">T66+T67+T68</f>
        <v>0</v>
      </c>
      <c r="U69" s="17">
        <f>U66+U67+U68</f>
        <v>17223200</v>
      </c>
      <c r="V69" s="17">
        <f t="shared" ref="V69" si="425">V66+V67+V68</f>
        <v>0</v>
      </c>
      <c r="W69" s="17">
        <f t="shared" ref="W69" si="426">W66+W67+W68</f>
        <v>17223200</v>
      </c>
      <c r="X69" s="17">
        <f>X66+X67+X68</f>
        <v>0</v>
      </c>
      <c r="Y69" s="17">
        <f t="shared" ref="Y69" si="427">Y66+Y67+Y68</f>
        <v>0</v>
      </c>
      <c r="Z69" s="17">
        <f t="shared" ref="Z69" si="428">Z66+Z67+Z68</f>
        <v>0</v>
      </c>
      <c r="AA69" s="17">
        <f>AA66+AA67+AA68</f>
        <v>0</v>
      </c>
      <c r="AB69" s="17">
        <f t="shared" ref="AB69" si="429">AB66+AB67+AB68</f>
        <v>0</v>
      </c>
      <c r="AC69" s="17">
        <f t="shared" ref="AC69" si="430">AC66+AC67+AC68</f>
        <v>0</v>
      </c>
    </row>
    <row r="70" spans="1:29" s="14" customFormat="1" ht="19.350000000000001" customHeight="1">
      <c r="A70" s="34" t="s">
        <v>322</v>
      </c>
      <c r="B70" s="2" t="s">
        <v>303</v>
      </c>
      <c r="C70" s="13">
        <f>F70+I70+L70+O70+R70+U70+X70+AA70</f>
        <v>376574908</v>
      </c>
      <c r="D70" s="13">
        <f>G70+J70+M70+P70+S70+V70+Y70+AB70</f>
        <v>120585563</v>
      </c>
      <c r="E70" s="13">
        <f>C70+D70</f>
        <v>497160471</v>
      </c>
      <c r="F70" s="13">
        <f>'105年1月'!F70+'105年2月'!F70+'105年3月'!F70+'105年4月'!F70+'105年5月'!F70+'105年6月'!F70+'105年7月'!F70+'105年8月'!F70+'105年9月'!F70+'105年10月'!F70+'105年11月'!F70+'105年12月'!F70</f>
        <v>358257824</v>
      </c>
      <c r="G70" s="13">
        <f>'105年1月'!G70+'105年2月'!G70+'105年3月'!G70+'105年4月'!G70+'105年5月'!G70+'105年6月'!G70+'105年7月'!G70+'105年8月'!G70+'105年9月'!G70+'105年10月'!G70+'105年11月'!G70+'105年12月'!G70</f>
        <v>104145353</v>
      </c>
      <c r="H70" s="13">
        <f>F70+G70</f>
        <v>462403177</v>
      </c>
      <c r="I70" s="13">
        <f>'105年1月'!I70+'105年2月'!I70+'105年3月'!I70+'105年4月'!I70+'105年5月'!I70+'105年6月'!I70+'105年7月'!I70+'105年8月'!I70+'105年9月'!I70+'105年10月'!I70+'105年11月'!I70+'105年12月'!I70</f>
        <v>2002914</v>
      </c>
      <c r="J70" s="13">
        <f>'105年1月'!J70+'105年2月'!J70+'105年3月'!J70+'105年4月'!J70+'105年5月'!J70+'105年6月'!J70+'105年7月'!J70+'105年8月'!J70+'105年9月'!J70+'105年10月'!J70+'105年11月'!J70+'105年12月'!J70</f>
        <v>0</v>
      </c>
      <c r="K70" s="13">
        <f>I70+J70</f>
        <v>2002914</v>
      </c>
      <c r="L70" s="13">
        <f>'105年1月'!L70+'105年2月'!L70+'105年3月'!L70+'105年4月'!L70+'105年5月'!L70+'105年6月'!L70+'105年7月'!L70+'105年8月'!L70+'105年9月'!L70+'105年10月'!L70+'105年11月'!L70+'105年12月'!L70</f>
        <v>600116</v>
      </c>
      <c r="M70" s="13">
        <f>'105年1月'!M70+'105年2月'!M70+'105年3月'!M70+'105年4月'!M70+'105年5月'!M70+'105年6月'!M70+'105年7月'!M70+'105年8月'!M70+'105年9月'!M70+'105年10月'!M70+'105年11月'!M70+'105年12月'!M70</f>
        <v>42112</v>
      </c>
      <c r="N70" s="13">
        <f>L70+M70</f>
        <v>642228</v>
      </c>
      <c r="O70" s="13">
        <f>'105年1月'!O70+'105年2月'!O70+'105年3月'!O70+'105年4月'!O70+'105年5月'!O70+'105年6月'!O70+'105年7月'!O70+'105年8月'!O70+'105年9月'!O70+'105年10月'!O70+'105年11月'!O70+'105年12月'!O70</f>
        <v>0</v>
      </c>
      <c r="P70" s="13">
        <f>'105年1月'!P70+'105年2月'!P70+'105年3月'!P70+'105年4月'!P70+'105年5月'!P70+'105年6月'!P70+'105年7月'!P70+'105年8月'!P70+'105年9月'!P70+'105年10月'!P70+'105年11月'!P70+'105年12月'!P70</f>
        <v>0</v>
      </c>
      <c r="Q70" s="13">
        <f>O70+P70</f>
        <v>0</v>
      </c>
      <c r="R70" s="13">
        <f>'105年1月'!R70+'105年2月'!R70+'105年3月'!R70+'105年4月'!R70+'105年5月'!R70+'105年6月'!R70+'105年7月'!R70+'105年8月'!R70+'105年9月'!R70+'105年10月'!R70+'105年11月'!R70+'105年12月'!R70</f>
        <v>2853012</v>
      </c>
      <c r="S70" s="13">
        <f>'105年1月'!S70+'105年2月'!S70+'105年3月'!S70+'105年4月'!S70+'105年5月'!S70+'105年6月'!S70+'105年7月'!S70+'105年8月'!S70+'105年9月'!S70+'105年10月'!S70+'105年11月'!S70+'105年12月'!S70</f>
        <v>850098</v>
      </c>
      <c r="T70" s="13">
        <f>R70+S70</f>
        <v>3703110</v>
      </c>
      <c r="U70" s="13">
        <f>'105年1月'!U70+'105年2月'!U70+'105年3月'!U70+'105年4月'!U70+'105年5月'!U70+'105年6月'!U70+'105年7月'!U70+'105年8月'!U70+'105年9月'!U70+'105年10月'!U70+'105年11月'!U70+'105年12月'!U70</f>
        <v>12861042</v>
      </c>
      <c r="V70" s="13">
        <f>'105年1月'!V70+'105年2月'!V70+'105年3月'!V70+'105年4月'!V70+'105年5月'!V70+'105年6月'!V70+'105年7月'!V70+'105年8月'!V70+'105年9月'!V70+'105年10月'!V70+'105年11月'!V70+'105年12月'!V70</f>
        <v>15548000</v>
      </c>
      <c r="W70" s="13">
        <f>U70+V70</f>
        <v>28409042</v>
      </c>
      <c r="X70" s="13">
        <f>'105年1月'!X70+'105年2月'!X70+'105年3月'!X70+'105年4月'!X70+'105年5月'!X70+'105年6月'!X70+'105年7月'!X70+'105年8月'!X70+'105年9月'!X70+'105年10月'!X70+'105年11月'!X70+'105年12月'!X70</f>
        <v>0</v>
      </c>
      <c r="Y70" s="13">
        <f>'105年1月'!Y70+'105年2月'!Y70+'105年3月'!Y70+'105年4月'!Y70+'105年5月'!Y70+'105年6月'!Y70+'105年7月'!Y70+'105年8月'!Y70+'105年9月'!Y70+'105年10月'!Y70+'105年11月'!Y70+'105年12月'!Y70</f>
        <v>0</v>
      </c>
      <c r="Z70" s="13">
        <f>X70+Y70</f>
        <v>0</v>
      </c>
      <c r="AA70" s="13">
        <f>'105年1月'!AA70+'105年2月'!AA70+'105年3月'!AA70+'105年4月'!AA70+'105年5月'!AA70+'105年6月'!AA70+'105年7月'!AA70+'105年8月'!AA70+'105年9月'!AA70+'105年10月'!AA70+'105年11月'!AA70+'105年12月'!AA70</f>
        <v>0</v>
      </c>
      <c r="AB70" s="13">
        <f>'105年1月'!AB70+'105年2月'!AB70+'105年3月'!AB70+'105年4月'!AB70+'105年5月'!AB70+'105年6月'!AB70+'105年7月'!AB70+'105年8月'!AB70+'105年9月'!AB70+'105年10月'!AB70+'105年11月'!AB70+'105年12月'!AB70</f>
        <v>0</v>
      </c>
      <c r="AC70" s="13">
        <f>AA70+AB70</f>
        <v>0</v>
      </c>
    </row>
    <row r="71" spans="1:29" s="14" customFormat="1" ht="19.350000000000001" customHeight="1">
      <c r="A71" s="35"/>
      <c r="B71" s="1" t="s">
        <v>304</v>
      </c>
      <c r="C71" s="13">
        <f t="shared" ref="C71:C72" si="431">F71+I71+L71+O71+R71+U71+X71+AA71</f>
        <v>116513223</v>
      </c>
      <c r="D71" s="13">
        <f t="shared" ref="D71:D72" si="432">G71+J71+M71+P71+S71+V71+Y71+AB71</f>
        <v>809191597</v>
      </c>
      <c r="E71" s="13">
        <f t="shared" ref="E71:E72" si="433">C71+D71</f>
        <v>925704820</v>
      </c>
      <c r="F71" s="13">
        <f>'105年1月'!F71+'105年2月'!F71+'105年3月'!F71+'105年4月'!F71+'105年5月'!F71+'105年6月'!F71+'105年7月'!F71+'105年8月'!F71+'105年9月'!F71+'105年10月'!F71+'105年11月'!F71+'105年12月'!F71</f>
        <v>114038723</v>
      </c>
      <c r="G71" s="13">
        <f>'105年1月'!G71+'105年2月'!G71+'105年3月'!G71+'105年4月'!G71+'105年5月'!G71+'105年6月'!G71+'105年7月'!G71+'105年8月'!G71+'105年9月'!G71+'105年10月'!G71+'105年11月'!G71+'105年12月'!G71</f>
        <v>90899076</v>
      </c>
      <c r="H71" s="13">
        <f t="shared" ref="H71:H72" si="434">F71+G71</f>
        <v>204937799</v>
      </c>
      <c r="I71" s="13">
        <f>'105年1月'!I71+'105年2月'!I71+'105年3月'!I71+'105年4月'!I71+'105年5月'!I71+'105年6月'!I71+'105年7月'!I71+'105年8月'!I71+'105年9月'!I71+'105年10月'!I71+'105年11月'!I71+'105年12月'!I71</f>
        <v>0</v>
      </c>
      <c r="J71" s="13">
        <f>'105年1月'!J71+'105年2月'!J71+'105年3月'!J71+'105年4月'!J71+'105年5月'!J71+'105年6月'!J71+'105年7月'!J71+'105年8月'!J71+'105年9月'!J71+'105年10月'!J71+'105年11月'!J71+'105年12月'!J71</f>
        <v>0</v>
      </c>
      <c r="K71" s="13">
        <f t="shared" ref="K71:K72" si="435">I71+J71</f>
        <v>0</v>
      </c>
      <c r="L71" s="13">
        <f>'105年1月'!L71+'105年2月'!L71+'105年3月'!L71+'105年4月'!L71+'105年5月'!L71+'105年6月'!L71+'105年7月'!L71+'105年8月'!L71+'105年9月'!L71+'105年10月'!L71+'105年11月'!L71+'105年12月'!L71</f>
        <v>0</v>
      </c>
      <c r="M71" s="13">
        <f>'105年1月'!M71+'105年2月'!M71+'105年3月'!M71+'105年4月'!M71+'105年5月'!M71+'105年6月'!M71+'105年7月'!M71+'105年8月'!M71+'105年9月'!M71+'105年10月'!M71+'105年11月'!M71+'105年12月'!M71</f>
        <v>0</v>
      </c>
      <c r="N71" s="13">
        <f t="shared" ref="N71:N72" si="436">L71+M71</f>
        <v>0</v>
      </c>
      <c r="O71" s="13">
        <f>'105年1月'!O71+'105年2月'!O71+'105年3月'!O71+'105年4月'!O71+'105年5月'!O71+'105年6月'!O71+'105年7月'!O71+'105年8月'!O71+'105年9月'!O71+'105年10月'!O71+'105年11月'!O71+'105年12月'!O71</f>
        <v>0</v>
      </c>
      <c r="P71" s="13">
        <f>'105年1月'!P71+'105年2月'!P71+'105年3月'!P71+'105年4月'!P71+'105年5月'!P71+'105年6月'!P71+'105年7月'!P71+'105年8月'!P71+'105年9月'!P71+'105年10月'!P71+'105年11月'!P71+'105年12月'!P71</f>
        <v>0</v>
      </c>
      <c r="Q71" s="13">
        <f t="shared" ref="Q71:Q72" si="437">O71+P71</f>
        <v>0</v>
      </c>
      <c r="R71" s="13">
        <f>'105年1月'!R71+'105年2月'!R71+'105年3月'!R71+'105年4月'!R71+'105年5月'!R71+'105年6月'!R71+'105年7月'!R71+'105年8月'!R71+'105年9月'!R71+'105年10月'!R71+'105年11月'!R71+'105年12月'!R71</f>
        <v>0</v>
      </c>
      <c r="S71" s="13">
        <f>'105年1月'!S71+'105年2月'!S71+'105年3月'!S71+'105年4月'!S71+'105年5月'!S71+'105年6月'!S71+'105年7月'!S71+'105年8月'!S71+'105年9月'!S71+'105年10月'!S71+'105年11月'!S71+'105年12月'!S71</f>
        <v>0</v>
      </c>
      <c r="T71" s="13">
        <f t="shared" ref="T71:T72" si="438">R71+S71</f>
        <v>0</v>
      </c>
      <c r="U71" s="13">
        <f>'105年1月'!U71+'105年2月'!U71+'105年3月'!U71+'105年4月'!U71+'105年5月'!U71+'105年6月'!U71+'105年7月'!U71+'105年8月'!U71+'105年9月'!U71+'105年10月'!U71+'105年11月'!U71+'105年12月'!U71</f>
        <v>2474500</v>
      </c>
      <c r="V71" s="13">
        <f>'105年1月'!V71+'105年2月'!V71+'105年3月'!V71+'105年4月'!V71+'105年5月'!V71+'105年6月'!V71+'105年7月'!V71+'105年8月'!V71+'105年9月'!V71+'105年10月'!V71+'105年11月'!V71+'105年12月'!V71</f>
        <v>718292521</v>
      </c>
      <c r="W71" s="13">
        <f t="shared" ref="W71:W72" si="439">U71+V71</f>
        <v>720767021</v>
      </c>
      <c r="X71" s="13">
        <f>'105年1月'!X71+'105年2月'!X71+'105年3月'!X71+'105年4月'!X71+'105年5月'!X71+'105年6月'!X71+'105年7月'!X71+'105年8月'!X71+'105年9月'!X71+'105年10月'!X71+'105年11月'!X71+'105年12月'!X71</f>
        <v>0</v>
      </c>
      <c r="Y71" s="13">
        <f>'105年1月'!Y71+'105年2月'!Y71+'105年3月'!Y71+'105年4月'!Y71+'105年5月'!Y71+'105年6月'!Y71+'105年7月'!Y71+'105年8月'!Y71+'105年9月'!Y71+'105年10月'!Y71+'105年11月'!Y71+'105年12月'!Y71</f>
        <v>0</v>
      </c>
      <c r="Z71" s="13">
        <f t="shared" ref="Z71:Z72" si="440">X71+Y71</f>
        <v>0</v>
      </c>
      <c r="AA71" s="13">
        <f>'105年1月'!AA71+'105年2月'!AA71+'105年3月'!AA71+'105年4月'!AA71+'105年5月'!AA71+'105年6月'!AA71+'105年7月'!AA71+'105年8月'!AA71+'105年9月'!AA71+'105年10月'!AA71+'105年11月'!AA71+'105年12月'!AA71</f>
        <v>0</v>
      </c>
      <c r="AB71" s="13">
        <f>'105年1月'!AB71+'105年2月'!AB71+'105年3月'!AB71+'105年4月'!AB71+'105年5月'!AB71+'105年6月'!AB71+'105年7月'!AB71+'105年8月'!AB71+'105年9月'!AB71+'105年10月'!AB71+'105年11月'!AB71+'105年12月'!AB71</f>
        <v>0</v>
      </c>
      <c r="AC71" s="13">
        <f t="shared" ref="AC71:AC72" si="441">AA71+AB71</f>
        <v>0</v>
      </c>
    </row>
    <row r="72" spans="1:29" s="14" customFormat="1" ht="19.350000000000001" customHeight="1">
      <c r="A72" s="36"/>
      <c r="B72" s="1" t="s">
        <v>305</v>
      </c>
      <c r="C72" s="13">
        <f t="shared" si="431"/>
        <v>2007633811</v>
      </c>
      <c r="D72" s="13">
        <f t="shared" si="432"/>
        <v>2719112347</v>
      </c>
      <c r="E72" s="13">
        <f t="shared" si="433"/>
        <v>4726746158</v>
      </c>
      <c r="F72" s="13">
        <f>'105年1月'!F72+'105年2月'!F72+'105年3月'!F72+'105年4月'!F72+'105年5月'!F72+'105年6月'!F72+'105年7月'!F72+'105年8月'!F72+'105年9月'!F72+'105年10月'!F72+'105年11月'!F72+'105年12月'!F72</f>
        <v>1573869320</v>
      </c>
      <c r="G72" s="13">
        <f>'105年1月'!G72+'105年2月'!G72+'105年3月'!G72+'105年4月'!G72+'105年5月'!G72+'105年6月'!G72+'105年7月'!G72+'105年8月'!G72+'105年9月'!G72+'105年10月'!G72+'105年11月'!G72+'105年12月'!G72</f>
        <v>2617617450</v>
      </c>
      <c r="H72" s="13">
        <f t="shared" si="434"/>
        <v>4191486770</v>
      </c>
      <c r="I72" s="13">
        <f>'105年1月'!I72+'105年2月'!I72+'105年3月'!I72+'105年4月'!I72+'105年5月'!I72+'105年6月'!I72+'105年7月'!I72+'105年8月'!I72+'105年9月'!I72+'105年10月'!I72+'105年11月'!I72+'105年12月'!I72</f>
        <v>12745418</v>
      </c>
      <c r="J72" s="13">
        <f>'105年1月'!J72+'105年2月'!J72+'105年3月'!J72+'105年4月'!J72+'105年5月'!J72+'105年6月'!J72+'105年7月'!J72+'105年8月'!J72+'105年9月'!J72+'105年10月'!J72+'105年11月'!J72+'105年12月'!J72</f>
        <v>24970628</v>
      </c>
      <c r="K72" s="13">
        <f t="shared" si="435"/>
        <v>37716046</v>
      </c>
      <c r="L72" s="13">
        <f>'105年1月'!L72+'105年2月'!L72+'105年3月'!L72+'105年4月'!L72+'105年5月'!L72+'105年6月'!L72+'105年7月'!L72+'105年8月'!L72+'105年9月'!L72+'105年10月'!L72+'105年11月'!L72+'105年12月'!L72</f>
        <v>63866226</v>
      </c>
      <c r="M72" s="13">
        <f>'105年1月'!M72+'105年2月'!M72+'105年3月'!M72+'105年4月'!M72+'105年5月'!M72+'105年6月'!M72+'105年7月'!M72+'105年8月'!M72+'105年9月'!M72+'105年10月'!M72+'105年11月'!M72+'105年12月'!M72</f>
        <v>1290645</v>
      </c>
      <c r="N72" s="13">
        <f t="shared" si="436"/>
        <v>65156871</v>
      </c>
      <c r="O72" s="13">
        <f>'105年1月'!O72+'105年2月'!O72+'105年3月'!O72+'105年4月'!O72+'105年5月'!O72+'105年6月'!O72+'105年7月'!O72+'105年8月'!O72+'105年9月'!O72+'105年10月'!O72+'105年11月'!O72+'105年12月'!O72</f>
        <v>0</v>
      </c>
      <c r="P72" s="13">
        <f>'105年1月'!P72+'105年2月'!P72+'105年3月'!P72+'105年4月'!P72+'105年5月'!P72+'105年6月'!P72+'105年7月'!P72+'105年8月'!P72+'105年9月'!P72+'105年10月'!P72+'105年11月'!P72+'105年12月'!P72</f>
        <v>0</v>
      </c>
      <c r="Q72" s="13">
        <f t="shared" si="437"/>
        <v>0</v>
      </c>
      <c r="R72" s="13">
        <f>'105年1月'!R72+'105年2月'!R72+'105年3月'!R72+'105年4月'!R72+'105年5月'!R72+'105年6月'!R72+'105年7月'!R72+'105年8月'!R72+'105年9月'!R72+'105年10月'!R72+'105年11月'!R72+'105年12月'!R72</f>
        <v>357152847</v>
      </c>
      <c r="S72" s="13">
        <f>'105年1月'!S72+'105年2月'!S72+'105年3月'!S72+'105年4月'!S72+'105年5月'!S72+'105年6月'!S72+'105年7月'!S72+'105年8月'!S72+'105年9月'!S72+'105年10月'!S72+'105年11月'!S72+'105年12月'!S72</f>
        <v>75233624</v>
      </c>
      <c r="T72" s="13">
        <f t="shared" si="438"/>
        <v>432386471</v>
      </c>
      <c r="U72" s="13">
        <f>'105年1月'!U72+'105年2月'!U72+'105年3月'!U72+'105年4月'!U72+'105年5月'!U72+'105年6月'!U72+'105年7月'!U72+'105年8月'!U72+'105年9月'!U72+'105年10月'!U72+'105年11月'!U72+'105年12月'!U72</f>
        <v>0</v>
      </c>
      <c r="V72" s="13">
        <f>'105年1月'!V72+'105年2月'!V72+'105年3月'!V72+'105年4月'!V72+'105年5月'!V72+'105年6月'!V72+'105年7月'!V72+'105年8月'!V72+'105年9月'!V72+'105年10月'!V72+'105年11月'!V72+'105年12月'!V72</f>
        <v>0</v>
      </c>
      <c r="W72" s="13">
        <f t="shared" si="439"/>
        <v>0</v>
      </c>
      <c r="X72" s="13">
        <f>'105年1月'!X72+'105年2月'!X72+'105年3月'!X72+'105年4月'!X72+'105年5月'!X72+'105年6月'!X72+'105年7月'!X72+'105年8月'!X72+'105年9月'!X72+'105年10月'!X72+'105年11月'!X72+'105年12月'!X72</f>
        <v>0</v>
      </c>
      <c r="Y72" s="13">
        <f>'105年1月'!Y72+'105年2月'!Y72+'105年3月'!Y72+'105年4月'!Y72+'105年5月'!Y72+'105年6月'!Y72+'105年7月'!Y72+'105年8月'!Y72+'105年9月'!Y72+'105年10月'!Y72+'105年11月'!Y72+'105年12月'!Y72</f>
        <v>0</v>
      </c>
      <c r="Z72" s="13">
        <f t="shared" si="440"/>
        <v>0</v>
      </c>
      <c r="AA72" s="13">
        <f>'105年1月'!AA72+'105年2月'!AA72+'105年3月'!AA72+'105年4月'!AA72+'105年5月'!AA72+'105年6月'!AA72+'105年7月'!AA72+'105年8月'!AA72+'105年9月'!AA72+'105年10月'!AA72+'105年11月'!AA72+'105年12月'!AA72</f>
        <v>0</v>
      </c>
      <c r="AB72" s="13">
        <f>'105年1月'!AB72+'105年2月'!AB72+'105年3月'!AB72+'105年4月'!AB72+'105年5月'!AB72+'105年6月'!AB72+'105年7月'!AB72+'105年8月'!AB72+'105年9月'!AB72+'105年10月'!AB72+'105年11月'!AB72+'105年12月'!AB72</f>
        <v>0</v>
      </c>
      <c r="AC72" s="13">
        <f t="shared" si="441"/>
        <v>0</v>
      </c>
    </row>
    <row r="73" spans="1:29" ht="19.350000000000001" customHeight="1" thickBot="1">
      <c r="A73" s="15" t="s">
        <v>306</v>
      </c>
      <c r="B73" s="16"/>
      <c r="C73" s="17">
        <f>C70+C71+C72</f>
        <v>2500721942</v>
      </c>
      <c r="D73" s="17">
        <f>D70+D71+D72</f>
        <v>3648889507</v>
      </c>
      <c r="E73" s="17">
        <f>E70+E71+E72</f>
        <v>6149611449</v>
      </c>
      <c r="F73" s="17">
        <f>F70+F71+F72</f>
        <v>2046165867</v>
      </c>
      <c r="G73" s="17">
        <f t="shared" ref="G73" si="442">G70+G71+G72</f>
        <v>2812661879</v>
      </c>
      <c r="H73" s="17">
        <f t="shared" ref="H73" si="443">H70+H71+H72</f>
        <v>4858827746</v>
      </c>
      <c r="I73" s="17">
        <f>I70+I71+I72</f>
        <v>14748332</v>
      </c>
      <c r="J73" s="17">
        <f t="shared" ref="J73" si="444">J70+J71+J72</f>
        <v>24970628</v>
      </c>
      <c r="K73" s="17">
        <f t="shared" ref="K73" si="445">K70+K71+K72</f>
        <v>39718960</v>
      </c>
      <c r="L73" s="17">
        <f>L70+L71+L72</f>
        <v>64466342</v>
      </c>
      <c r="M73" s="17">
        <f t="shared" ref="M73" si="446">M70+M71+M72</f>
        <v>1332757</v>
      </c>
      <c r="N73" s="17">
        <f t="shared" ref="N73" si="447">N70+N71+N72</f>
        <v>65799099</v>
      </c>
      <c r="O73" s="17">
        <f>O70+O71+O72</f>
        <v>0</v>
      </c>
      <c r="P73" s="17">
        <f t="shared" ref="P73" si="448">P70+P71+P72</f>
        <v>0</v>
      </c>
      <c r="Q73" s="17">
        <f t="shared" ref="Q73" si="449">Q70+Q71+Q72</f>
        <v>0</v>
      </c>
      <c r="R73" s="17">
        <f>R70+R71+R72</f>
        <v>360005859</v>
      </c>
      <c r="S73" s="17">
        <f t="shared" ref="S73" si="450">S70+S71+S72</f>
        <v>76083722</v>
      </c>
      <c r="T73" s="17">
        <f t="shared" ref="T73" si="451">T70+T71+T72</f>
        <v>436089581</v>
      </c>
      <c r="U73" s="17">
        <f>U70+U71+U72</f>
        <v>15335542</v>
      </c>
      <c r="V73" s="17">
        <f t="shared" ref="V73" si="452">V70+V71+V72</f>
        <v>733840521</v>
      </c>
      <c r="W73" s="17">
        <f t="shared" ref="W73" si="453">W70+W71+W72</f>
        <v>749176063</v>
      </c>
      <c r="X73" s="17">
        <f>X70+X71+X72</f>
        <v>0</v>
      </c>
      <c r="Y73" s="17">
        <f t="shared" ref="Y73" si="454">Y70+Y71+Y72</f>
        <v>0</v>
      </c>
      <c r="Z73" s="17">
        <f t="shared" ref="Z73" si="455">Z70+Z71+Z72</f>
        <v>0</v>
      </c>
      <c r="AA73" s="17">
        <f>AA70+AA71+AA72</f>
        <v>0</v>
      </c>
      <c r="AB73" s="17">
        <f t="shared" ref="AB73" si="456">AB70+AB71+AB72</f>
        <v>0</v>
      </c>
      <c r="AC73" s="17">
        <f t="shared" ref="AC73" si="457">AC70+AC71+AC72</f>
        <v>0</v>
      </c>
    </row>
    <row r="74" spans="1:29" s="14" customFormat="1" ht="19.350000000000001" customHeight="1">
      <c r="A74" s="34" t="s">
        <v>323</v>
      </c>
      <c r="B74" s="2" t="s">
        <v>303</v>
      </c>
      <c r="C74" s="13">
        <f>F74+I74+L74+O74+R74+U74+X74+AA74</f>
        <v>0</v>
      </c>
      <c r="D74" s="13">
        <f>G74+J74+M74+P74+S74+V74+Y74+AB74</f>
        <v>82111730</v>
      </c>
      <c r="E74" s="13">
        <f>C74+D74</f>
        <v>82111730</v>
      </c>
      <c r="F74" s="13">
        <f>'105年1月'!F74+'105年2月'!F74+'105年3月'!F74+'105年4月'!F74+'105年5月'!F74+'105年6月'!F74+'105年7月'!F74+'105年8月'!F74+'105年9月'!F74+'105年10月'!F74+'105年11月'!F74+'105年12月'!F74</f>
        <v>0</v>
      </c>
      <c r="G74" s="13">
        <f>'105年1月'!G74+'105年2月'!G74+'105年3月'!G74+'105年4月'!G74+'105年5月'!G74+'105年6月'!G74+'105年7月'!G74+'105年8月'!G74+'105年9月'!G74+'105年10月'!G74+'105年11月'!G74+'105年12月'!G74</f>
        <v>82111730</v>
      </c>
      <c r="H74" s="13">
        <f>F74+G74</f>
        <v>82111730</v>
      </c>
      <c r="I74" s="13">
        <f>'105年1月'!I74+'105年2月'!I74+'105年3月'!I74+'105年4月'!I74+'105年5月'!I74+'105年6月'!I74+'105年7月'!I74+'105年8月'!I74+'105年9月'!I74+'105年10月'!I74+'105年11月'!I74+'105年12月'!I74</f>
        <v>0</v>
      </c>
      <c r="J74" s="13">
        <f>'105年1月'!J74+'105年2月'!J74+'105年3月'!J74+'105年4月'!J74+'105年5月'!J74+'105年6月'!J74+'105年7月'!J74+'105年8月'!J74+'105年9月'!J74+'105年10月'!J74+'105年11月'!J74+'105年12月'!J74</f>
        <v>0</v>
      </c>
      <c r="K74" s="13">
        <f>I74+J74</f>
        <v>0</v>
      </c>
      <c r="L74" s="13">
        <f>'105年1月'!L74+'105年2月'!L74+'105年3月'!L74+'105年4月'!L74+'105年5月'!L74+'105年6月'!L74+'105年7月'!L74+'105年8月'!L74+'105年9月'!L74+'105年10月'!L74+'105年11月'!L74+'105年12月'!L74</f>
        <v>0</v>
      </c>
      <c r="M74" s="13">
        <f>'105年1月'!M74+'105年2月'!M74+'105年3月'!M74+'105年4月'!M74+'105年5月'!M74+'105年6月'!M74+'105年7月'!M74+'105年8月'!M74+'105年9月'!M74+'105年10月'!M74+'105年11月'!M74+'105年12月'!M74</f>
        <v>0</v>
      </c>
      <c r="N74" s="13">
        <f>L74+M74</f>
        <v>0</v>
      </c>
      <c r="O74" s="13">
        <f>'105年1月'!O74+'105年2月'!O74+'105年3月'!O74+'105年4月'!O74+'105年5月'!O74+'105年6月'!O74+'105年7月'!O74+'105年8月'!O74+'105年9月'!O74+'105年10月'!O74+'105年11月'!O74+'105年12月'!O74</f>
        <v>0</v>
      </c>
      <c r="P74" s="13">
        <f>'105年1月'!P74+'105年2月'!P74+'105年3月'!P74+'105年4月'!P74+'105年5月'!P74+'105年6月'!P74+'105年7月'!P74+'105年8月'!P74+'105年9月'!P74+'105年10月'!P74+'105年11月'!P74+'105年12月'!P74</f>
        <v>0</v>
      </c>
      <c r="Q74" s="13">
        <f>O74+P74</f>
        <v>0</v>
      </c>
      <c r="R74" s="13">
        <f>'105年1月'!R74+'105年2月'!R74+'105年3月'!R74+'105年4月'!R74+'105年5月'!R74+'105年6月'!R74+'105年7月'!R74+'105年8月'!R74+'105年9月'!R74+'105年10月'!R74+'105年11月'!R74+'105年12月'!R74</f>
        <v>0</v>
      </c>
      <c r="S74" s="13">
        <f>'105年1月'!S74+'105年2月'!S74+'105年3月'!S74+'105年4月'!S74+'105年5月'!S74+'105年6月'!S74+'105年7月'!S74+'105年8月'!S74+'105年9月'!S74+'105年10月'!S74+'105年11月'!S74+'105年12月'!S74</f>
        <v>0</v>
      </c>
      <c r="T74" s="13">
        <f>R74+S74</f>
        <v>0</v>
      </c>
      <c r="U74" s="13">
        <f>'105年1月'!U74+'105年2月'!U74+'105年3月'!U74+'105年4月'!U74+'105年5月'!U74+'105年6月'!U74+'105年7月'!U74+'105年8月'!U74+'105年9月'!U74+'105年10月'!U74+'105年11月'!U74+'105年12月'!U74</f>
        <v>0</v>
      </c>
      <c r="V74" s="13">
        <f>'105年1月'!V74+'105年2月'!V74+'105年3月'!V74+'105年4月'!V74+'105年5月'!V74+'105年6月'!V74+'105年7月'!V74+'105年8月'!V74+'105年9月'!V74+'105年10月'!V74+'105年11月'!V74+'105年12月'!V74</f>
        <v>0</v>
      </c>
      <c r="W74" s="13">
        <f>U74+V74</f>
        <v>0</v>
      </c>
      <c r="X74" s="13">
        <f>'105年1月'!X74+'105年2月'!X74+'105年3月'!X74+'105年4月'!X74+'105年5月'!X74+'105年6月'!X74+'105年7月'!X74+'105年8月'!X74+'105年9月'!X74+'105年10月'!X74+'105年11月'!X74+'105年12月'!X74</f>
        <v>0</v>
      </c>
      <c r="Y74" s="13">
        <f>'105年1月'!Y74+'105年2月'!Y74+'105年3月'!Y74+'105年4月'!Y74+'105年5月'!Y74+'105年6月'!Y74+'105年7月'!Y74+'105年8月'!Y74+'105年9月'!Y74+'105年10月'!Y74+'105年11月'!Y74+'105年12月'!Y74</f>
        <v>0</v>
      </c>
      <c r="Z74" s="13">
        <f>X74+Y74</f>
        <v>0</v>
      </c>
      <c r="AA74" s="13">
        <f>'105年1月'!AA74+'105年2月'!AA74+'105年3月'!AA74+'105年4月'!AA74+'105年5月'!AA74+'105年6月'!AA74+'105年7月'!AA74+'105年8月'!AA74+'105年9月'!AA74+'105年10月'!AA74+'105年11月'!AA74+'105年12月'!AA74</f>
        <v>0</v>
      </c>
      <c r="AB74" s="13">
        <f>'105年1月'!AB74+'105年2月'!AB74+'105年3月'!AB74+'105年4月'!AB74+'105年5月'!AB74+'105年6月'!AB74+'105年7月'!AB74+'105年8月'!AB74+'105年9月'!AB74+'105年10月'!AB74+'105年11月'!AB74+'105年12月'!AB74</f>
        <v>0</v>
      </c>
      <c r="AC74" s="13">
        <f>AA74+AB74</f>
        <v>0</v>
      </c>
    </row>
    <row r="75" spans="1:29" s="14" customFormat="1" ht="19.350000000000001" customHeight="1">
      <c r="A75" s="35"/>
      <c r="B75" s="1" t="s">
        <v>304</v>
      </c>
      <c r="C75" s="13">
        <f t="shared" ref="C75:C76" si="458">F75+I75+L75+O75+R75+U75+X75+AA75</f>
        <v>68630282</v>
      </c>
      <c r="D75" s="13">
        <f t="shared" ref="D75:D76" si="459">G75+J75+M75+P75+S75+V75+Y75+AB75</f>
        <v>0</v>
      </c>
      <c r="E75" s="13">
        <f t="shared" ref="E75:E76" si="460">C75+D75</f>
        <v>68630282</v>
      </c>
      <c r="F75" s="13">
        <f>'105年1月'!F75+'105年2月'!F75+'105年3月'!F75+'105年4月'!F75+'105年5月'!F75+'105年6月'!F75+'105年7月'!F75+'105年8月'!F75+'105年9月'!F75+'105年10月'!F75+'105年11月'!F75+'105年12月'!F75</f>
        <v>15672</v>
      </c>
      <c r="G75" s="13">
        <f>'105年1月'!G75+'105年2月'!G75+'105年3月'!G75+'105年4月'!G75+'105年5月'!G75+'105年6月'!G75+'105年7月'!G75+'105年8月'!G75+'105年9月'!G75+'105年10月'!G75+'105年11月'!G75+'105年12月'!G75</f>
        <v>0</v>
      </c>
      <c r="H75" s="13">
        <f t="shared" ref="H75:H76" si="461">F75+G75</f>
        <v>15672</v>
      </c>
      <c r="I75" s="13">
        <f>'105年1月'!I75+'105年2月'!I75+'105年3月'!I75+'105年4月'!I75+'105年5月'!I75+'105年6月'!I75+'105年7月'!I75+'105年8月'!I75+'105年9月'!I75+'105年10月'!I75+'105年11月'!I75+'105年12月'!I75</f>
        <v>0</v>
      </c>
      <c r="J75" s="13">
        <f>'105年1月'!J75+'105年2月'!J75+'105年3月'!J75+'105年4月'!J75+'105年5月'!J75+'105年6月'!J75+'105年7月'!J75+'105年8月'!J75+'105年9月'!J75+'105年10月'!J75+'105年11月'!J75+'105年12月'!J75</f>
        <v>0</v>
      </c>
      <c r="K75" s="13">
        <f t="shared" ref="K75:K76" si="462">I75+J75</f>
        <v>0</v>
      </c>
      <c r="L75" s="13">
        <f>'105年1月'!L75+'105年2月'!L75+'105年3月'!L75+'105年4月'!L75+'105年5月'!L75+'105年6月'!L75+'105年7月'!L75+'105年8月'!L75+'105年9月'!L75+'105年10月'!L75+'105年11月'!L75+'105年12月'!L75</f>
        <v>0</v>
      </c>
      <c r="M75" s="13">
        <f>'105年1月'!M75+'105年2月'!M75+'105年3月'!M75+'105年4月'!M75+'105年5月'!M75+'105年6月'!M75+'105年7月'!M75+'105年8月'!M75+'105年9月'!M75+'105年10月'!M75+'105年11月'!M75+'105年12月'!M75</f>
        <v>0</v>
      </c>
      <c r="N75" s="13">
        <f t="shared" ref="N75:N76" si="463">L75+M75</f>
        <v>0</v>
      </c>
      <c r="O75" s="13">
        <f>'105年1月'!O75+'105年2月'!O75+'105年3月'!O75+'105年4月'!O75+'105年5月'!O75+'105年6月'!O75+'105年7月'!O75+'105年8月'!O75+'105年9月'!O75+'105年10月'!O75+'105年11月'!O75+'105年12月'!O75</f>
        <v>0</v>
      </c>
      <c r="P75" s="13">
        <f>'105年1月'!P75+'105年2月'!P75+'105年3月'!P75+'105年4月'!P75+'105年5月'!P75+'105年6月'!P75+'105年7月'!P75+'105年8月'!P75+'105年9月'!P75+'105年10月'!P75+'105年11月'!P75+'105年12月'!P75</f>
        <v>0</v>
      </c>
      <c r="Q75" s="13">
        <f t="shared" ref="Q75:Q76" si="464">O75+P75</f>
        <v>0</v>
      </c>
      <c r="R75" s="13">
        <f>'105年1月'!R75+'105年2月'!R75+'105年3月'!R75+'105年4月'!R75+'105年5月'!R75+'105年6月'!R75+'105年7月'!R75+'105年8月'!R75+'105年9月'!R75+'105年10月'!R75+'105年11月'!R75+'105年12月'!R75</f>
        <v>0</v>
      </c>
      <c r="S75" s="13">
        <f>'105年1月'!S75+'105年2月'!S75+'105年3月'!S75+'105年4月'!S75+'105年5月'!S75+'105年6月'!S75+'105年7月'!S75+'105年8月'!S75+'105年9月'!S75+'105年10月'!S75+'105年11月'!S75+'105年12月'!S75</f>
        <v>0</v>
      </c>
      <c r="T75" s="13">
        <f t="shared" ref="T75:T76" si="465">R75+S75</f>
        <v>0</v>
      </c>
      <c r="U75" s="13">
        <f>'105年1月'!U75+'105年2月'!U75+'105年3月'!U75+'105年4月'!U75+'105年5月'!U75+'105年6月'!U75+'105年7月'!U75+'105年8月'!U75+'105年9月'!U75+'105年10月'!U75+'105年11月'!U75+'105年12月'!U75</f>
        <v>68614610</v>
      </c>
      <c r="V75" s="13">
        <f>'105年1月'!V75+'105年2月'!V75+'105年3月'!V75+'105年4月'!V75+'105年5月'!V75+'105年6月'!V75+'105年7月'!V75+'105年8月'!V75+'105年9月'!V75+'105年10月'!V75+'105年11月'!V75+'105年12月'!V75</f>
        <v>0</v>
      </c>
      <c r="W75" s="13">
        <f t="shared" ref="W75:W76" si="466">U75+V75</f>
        <v>68614610</v>
      </c>
      <c r="X75" s="13">
        <f>'105年1月'!X75+'105年2月'!X75+'105年3月'!X75+'105年4月'!X75+'105年5月'!X75+'105年6月'!X75+'105年7月'!X75+'105年8月'!X75+'105年9月'!X75+'105年10月'!X75+'105年11月'!X75+'105年12月'!X75</f>
        <v>0</v>
      </c>
      <c r="Y75" s="13">
        <f>'105年1月'!Y75+'105年2月'!Y75+'105年3月'!Y75+'105年4月'!Y75+'105年5月'!Y75+'105年6月'!Y75+'105年7月'!Y75+'105年8月'!Y75+'105年9月'!Y75+'105年10月'!Y75+'105年11月'!Y75+'105年12月'!Y75</f>
        <v>0</v>
      </c>
      <c r="Z75" s="13">
        <f t="shared" ref="Z75:Z76" si="467">X75+Y75</f>
        <v>0</v>
      </c>
      <c r="AA75" s="13">
        <f>'105年1月'!AA75+'105年2月'!AA75+'105年3月'!AA75+'105年4月'!AA75+'105年5月'!AA75+'105年6月'!AA75+'105年7月'!AA75+'105年8月'!AA75+'105年9月'!AA75+'105年10月'!AA75+'105年11月'!AA75+'105年12月'!AA75</f>
        <v>0</v>
      </c>
      <c r="AB75" s="13">
        <f>'105年1月'!AB75+'105年2月'!AB75+'105年3月'!AB75+'105年4月'!AB75+'105年5月'!AB75+'105年6月'!AB75+'105年7月'!AB75+'105年8月'!AB75+'105年9月'!AB75+'105年10月'!AB75+'105年11月'!AB75+'105年12月'!AB75</f>
        <v>0</v>
      </c>
      <c r="AC75" s="13">
        <f t="shared" ref="AC75:AC76" si="468">AA75+AB75</f>
        <v>0</v>
      </c>
    </row>
    <row r="76" spans="1:29" s="14" customFormat="1" ht="19.350000000000001" customHeight="1">
      <c r="A76" s="36"/>
      <c r="B76" s="1" t="s">
        <v>305</v>
      </c>
      <c r="C76" s="13">
        <f t="shared" si="458"/>
        <v>171770328</v>
      </c>
      <c r="D76" s="13">
        <f t="shared" si="459"/>
        <v>217015630</v>
      </c>
      <c r="E76" s="13">
        <f t="shared" si="460"/>
        <v>388785958</v>
      </c>
      <c r="F76" s="13">
        <f>'105年1月'!F76+'105年2月'!F76+'105年3月'!F76+'105年4月'!F76+'105年5月'!F76+'105年6月'!F76+'105年7月'!F76+'105年8月'!F76+'105年9月'!F76+'105年10月'!F76+'105年11月'!F76+'105年12月'!F76</f>
        <v>171770328</v>
      </c>
      <c r="G76" s="13">
        <f>'105年1月'!G76+'105年2月'!G76+'105年3月'!G76+'105年4月'!G76+'105年5月'!G76+'105年6月'!G76+'105年7月'!G76+'105年8月'!G76+'105年9月'!G76+'105年10月'!G76+'105年11月'!G76+'105年12月'!G76</f>
        <v>217015630</v>
      </c>
      <c r="H76" s="13">
        <f t="shared" si="461"/>
        <v>388785958</v>
      </c>
      <c r="I76" s="13">
        <f>'105年1月'!I76+'105年2月'!I76+'105年3月'!I76+'105年4月'!I76+'105年5月'!I76+'105年6月'!I76+'105年7月'!I76+'105年8月'!I76+'105年9月'!I76+'105年10月'!I76+'105年11月'!I76+'105年12月'!I76</f>
        <v>0</v>
      </c>
      <c r="J76" s="13">
        <f>'105年1月'!J76+'105年2月'!J76+'105年3月'!J76+'105年4月'!J76+'105年5月'!J76+'105年6月'!J76+'105年7月'!J76+'105年8月'!J76+'105年9月'!J76+'105年10月'!J76+'105年11月'!J76+'105年12月'!J76</f>
        <v>0</v>
      </c>
      <c r="K76" s="13">
        <f t="shared" si="462"/>
        <v>0</v>
      </c>
      <c r="L76" s="13">
        <f>'105年1月'!L76+'105年2月'!L76+'105年3月'!L76+'105年4月'!L76+'105年5月'!L76+'105年6月'!L76+'105年7月'!L76+'105年8月'!L76+'105年9月'!L76+'105年10月'!L76+'105年11月'!L76+'105年12月'!L76</f>
        <v>0</v>
      </c>
      <c r="M76" s="13">
        <f>'105年1月'!M76+'105年2月'!M76+'105年3月'!M76+'105年4月'!M76+'105年5月'!M76+'105年6月'!M76+'105年7月'!M76+'105年8月'!M76+'105年9月'!M76+'105年10月'!M76+'105年11月'!M76+'105年12月'!M76</f>
        <v>0</v>
      </c>
      <c r="N76" s="13">
        <f t="shared" si="463"/>
        <v>0</v>
      </c>
      <c r="O76" s="13">
        <f>'105年1月'!O76+'105年2月'!O76+'105年3月'!O76+'105年4月'!O76+'105年5月'!O76+'105年6月'!O76+'105年7月'!O76+'105年8月'!O76+'105年9月'!O76+'105年10月'!O76+'105年11月'!O76+'105年12月'!O76</f>
        <v>0</v>
      </c>
      <c r="P76" s="13">
        <f>'105年1月'!P76+'105年2月'!P76+'105年3月'!P76+'105年4月'!P76+'105年5月'!P76+'105年6月'!P76+'105年7月'!P76+'105年8月'!P76+'105年9月'!P76+'105年10月'!P76+'105年11月'!P76+'105年12月'!P76</f>
        <v>0</v>
      </c>
      <c r="Q76" s="13">
        <f t="shared" si="464"/>
        <v>0</v>
      </c>
      <c r="R76" s="13">
        <f>'105年1月'!R76+'105年2月'!R76+'105年3月'!R76+'105年4月'!R76+'105年5月'!R76+'105年6月'!R76+'105年7月'!R76+'105年8月'!R76+'105年9月'!R76+'105年10月'!R76+'105年11月'!R76+'105年12月'!R76</f>
        <v>0</v>
      </c>
      <c r="S76" s="13">
        <f>'105年1月'!S76+'105年2月'!S76+'105年3月'!S76+'105年4月'!S76+'105年5月'!S76+'105年6月'!S76+'105年7月'!S76+'105年8月'!S76+'105年9月'!S76+'105年10月'!S76+'105年11月'!S76+'105年12月'!S76</f>
        <v>0</v>
      </c>
      <c r="T76" s="13">
        <f t="shared" si="465"/>
        <v>0</v>
      </c>
      <c r="U76" s="13">
        <f>'105年1月'!U76+'105年2月'!U76+'105年3月'!U76+'105年4月'!U76+'105年5月'!U76+'105年6月'!U76+'105年7月'!U76+'105年8月'!U76+'105年9月'!U76+'105年10月'!U76+'105年11月'!U76+'105年12月'!U76</f>
        <v>0</v>
      </c>
      <c r="V76" s="13">
        <f>'105年1月'!V76+'105年2月'!V76+'105年3月'!V76+'105年4月'!V76+'105年5月'!V76+'105年6月'!V76+'105年7月'!V76+'105年8月'!V76+'105年9月'!V76+'105年10月'!V76+'105年11月'!V76+'105年12月'!V76</f>
        <v>0</v>
      </c>
      <c r="W76" s="13">
        <f t="shared" si="466"/>
        <v>0</v>
      </c>
      <c r="X76" s="13">
        <f>'105年1月'!X76+'105年2月'!X76+'105年3月'!X76+'105年4月'!X76+'105年5月'!X76+'105年6月'!X76+'105年7月'!X76+'105年8月'!X76+'105年9月'!X76+'105年10月'!X76+'105年11月'!X76+'105年12月'!X76</f>
        <v>0</v>
      </c>
      <c r="Y76" s="13">
        <f>'105年1月'!Y76+'105年2月'!Y76+'105年3月'!Y76+'105年4月'!Y76+'105年5月'!Y76+'105年6月'!Y76+'105年7月'!Y76+'105年8月'!Y76+'105年9月'!Y76+'105年10月'!Y76+'105年11月'!Y76+'105年12月'!Y76</f>
        <v>0</v>
      </c>
      <c r="Z76" s="13">
        <f t="shared" si="467"/>
        <v>0</v>
      </c>
      <c r="AA76" s="13">
        <f>'105年1月'!AA76+'105年2月'!AA76+'105年3月'!AA76+'105年4月'!AA76+'105年5月'!AA76+'105年6月'!AA76+'105年7月'!AA76+'105年8月'!AA76+'105年9月'!AA76+'105年10月'!AA76+'105年11月'!AA76+'105年12月'!AA76</f>
        <v>0</v>
      </c>
      <c r="AB76" s="13">
        <f>'105年1月'!AB76+'105年2月'!AB76+'105年3月'!AB76+'105年4月'!AB76+'105年5月'!AB76+'105年6月'!AB76+'105年7月'!AB76+'105年8月'!AB76+'105年9月'!AB76+'105年10月'!AB76+'105年11月'!AB76+'105年12月'!AB76</f>
        <v>0</v>
      </c>
      <c r="AC76" s="13">
        <f t="shared" si="468"/>
        <v>0</v>
      </c>
    </row>
    <row r="77" spans="1:29" ht="19.350000000000001" customHeight="1" thickBot="1">
      <c r="A77" s="15" t="s">
        <v>306</v>
      </c>
      <c r="B77" s="16"/>
      <c r="C77" s="17">
        <f>C74+C75+C76</f>
        <v>240400610</v>
      </c>
      <c r="D77" s="17">
        <f>D74+D75+D76</f>
        <v>299127360</v>
      </c>
      <c r="E77" s="17">
        <f>E74+E75+E76</f>
        <v>539527970</v>
      </c>
      <c r="F77" s="17">
        <f>F74+F75+F76</f>
        <v>171786000</v>
      </c>
      <c r="G77" s="17">
        <f t="shared" ref="G77" si="469">G74+G75+G76</f>
        <v>299127360</v>
      </c>
      <c r="H77" s="17">
        <f t="shared" ref="H77" si="470">H74+H75+H76</f>
        <v>470913360</v>
      </c>
      <c r="I77" s="17">
        <f>I74+I75+I76</f>
        <v>0</v>
      </c>
      <c r="J77" s="17">
        <f t="shared" ref="J77" si="471">J74+J75+J76</f>
        <v>0</v>
      </c>
      <c r="K77" s="17">
        <f t="shared" ref="K77" si="472">K74+K75+K76</f>
        <v>0</v>
      </c>
      <c r="L77" s="17">
        <f>L74+L75+L76</f>
        <v>0</v>
      </c>
      <c r="M77" s="17">
        <f t="shared" ref="M77" si="473">M74+M75+M76</f>
        <v>0</v>
      </c>
      <c r="N77" s="17">
        <f t="shared" ref="N77" si="474">N74+N75+N76</f>
        <v>0</v>
      </c>
      <c r="O77" s="17">
        <f>O74+O75+O76</f>
        <v>0</v>
      </c>
      <c r="P77" s="17">
        <f t="shared" ref="P77" si="475">P74+P75+P76</f>
        <v>0</v>
      </c>
      <c r="Q77" s="17">
        <f t="shared" ref="Q77" si="476">Q74+Q75+Q76</f>
        <v>0</v>
      </c>
      <c r="R77" s="17">
        <f>R74+R75+R76</f>
        <v>0</v>
      </c>
      <c r="S77" s="17">
        <f t="shared" ref="S77" si="477">S74+S75+S76</f>
        <v>0</v>
      </c>
      <c r="T77" s="17">
        <f t="shared" ref="T77" si="478">T74+T75+T76</f>
        <v>0</v>
      </c>
      <c r="U77" s="17">
        <f>U74+U75+U76</f>
        <v>68614610</v>
      </c>
      <c r="V77" s="17">
        <f t="shared" ref="V77" si="479">V74+V75+V76</f>
        <v>0</v>
      </c>
      <c r="W77" s="17">
        <f t="shared" ref="W77" si="480">W74+W75+W76</f>
        <v>68614610</v>
      </c>
      <c r="X77" s="17">
        <f>X74+X75+X76</f>
        <v>0</v>
      </c>
      <c r="Y77" s="17">
        <f t="shared" ref="Y77" si="481">Y74+Y75+Y76</f>
        <v>0</v>
      </c>
      <c r="Z77" s="17">
        <f t="shared" ref="Z77" si="482">Z74+Z75+Z76</f>
        <v>0</v>
      </c>
      <c r="AA77" s="17">
        <f>AA74+AA75+AA76</f>
        <v>0</v>
      </c>
      <c r="AB77" s="17">
        <f t="shared" ref="AB77" si="483">AB74+AB75+AB76</f>
        <v>0</v>
      </c>
      <c r="AC77" s="17">
        <f t="shared" ref="AC77" si="484">AC74+AC75+AC76</f>
        <v>0</v>
      </c>
    </row>
    <row r="78" spans="1:29" s="14" customFormat="1" ht="19.350000000000001" customHeight="1">
      <c r="A78" s="34" t="s">
        <v>324</v>
      </c>
      <c r="B78" s="2" t="s">
        <v>303</v>
      </c>
      <c r="C78" s="13">
        <f>F78+I78+L78+O78+R78+U78+X78+AA78</f>
        <v>0</v>
      </c>
      <c r="D78" s="13">
        <f>G78+J78+M78+P78+S78+V78+Y78+AB78</f>
        <v>1581776</v>
      </c>
      <c r="E78" s="13">
        <f>C78+D78</f>
        <v>1581776</v>
      </c>
      <c r="F78" s="13">
        <f>'105年1月'!F78+'105年2月'!F78+'105年3月'!F78+'105年4月'!F78+'105年5月'!F78+'105年6月'!F78+'105年7月'!F78+'105年8月'!F78+'105年9月'!F78+'105年10月'!F78+'105年11月'!F78+'105年12月'!F78</f>
        <v>0</v>
      </c>
      <c r="G78" s="13">
        <f>'105年1月'!G78+'105年2月'!G78+'105年3月'!G78+'105年4月'!G78+'105年5月'!G78+'105年6月'!G78+'105年7月'!G78+'105年8月'!G78+'105年9月'!G78+'105年10月'!G78+'105年11月'!G78+'105年12月'!G78</f>
        <v>990592</v>
      </c>
      <c r="H78" s="13">
        <f>F78+G78</f>
        <v>990592</v>
      </c>
      <c r="I78" s="13">
        <f>'105年1月'!I78+'105年2月'!I78+'105年3月'!I78+'105年4月'!I78+'105年5月'!I78+'105年6月'!I78+'105年7月'!I78+'105年8月'!I78+'105年9月'!I78+'105年10月'!I78+'105年11月'!I78+'105年12月'!I78</f>
        <v>0</v>
      </c>
      <c r="J78" s="13">
        <f>'105年1月'!J78+'105年2月'!J78+'105年3月'!J78+'105年4月'!J78+'105年5月'!J78+'105年6月'!J78+'105年7月'!J78+'105年8月'!J78+'105年9月'!J78+'105年10月'!J78+'105年11月'!J78+'105年12月'!J78</f>
        <v>0</v>
      </c>
      <c r="K78" s="13">
        <f>I78+J78</f>
        <v>0</v>
      </c>
      <c r="L78" s="13">
        <f>'105年1月'!L78+'105年2月'!L78+'105年3月'!L78+'105年4月'!L78+'105年5月'!L78+'105年6月'!L78+'105年7月'!L78+'105年8月'!L78+'105年9月'!L78+'105年10月'!L78+'105年11月'!L78+'105年12月'!L78</f>
        <v>0</v>
      </c>
      <c r="M78" s="13">
        <f>'105年1月'!M78+'105年2月'!M78+'105年3月'!M78+'105年4月'!M78+'105年5月'!M78+'105年6月'!M78+'105年7月'!M78+'105年8月'!M78+'105年9月'!M78+'105年10月'!M78+'105年11月'!M78+'105年12月'!M78</f>
        <v>61720</v>
      </c>
      <c r="N78" s="13">
        <f>L78+M78</f>
        <v>61720</v>
      </c>
      <c r="O78" s="13">
        <f>'105年1月'!O78+'105年2月'!O78+'105年3月'!O78+'105年4月'!O78+'105年5月'!O78+'105年6月'!O78+'105年7月'!O78+'105年8月'!O78+'105年9月'!O78+'105年10月'!O78+'105年11月'!O78+'105年12月'!O78</f>
        <v>0</v>
      </c>
      <c r="P78" s="13">
        <f>'105年1月'!P78+'105年2月'!P78+'105年3月'!P78+'105年4月'!P78+'105年5月'!P78+'105年6月'!P78+'105年7月'!P78+'105年8月'!P78+'105年9月'!P78+'105年10月'!P78+'105年11月'!P78+'105年12月'!P78</f>
        <v>529464</v>
      </c>
      <c r="Q78" s="13">
        <f>O78+P78</f>
        <v>529464</v>
      </c>
      <c r="R78" s="13">
        <f>'105年1月'!R78+'105年2月'!R78+'105年3月'!R78+'105年4月'!R78+'105年5月'!R78+'105年6月'!R78+'105年7月'!R78+'105年8月'!R78+'105年9月'!R78+'105年10月'!R78+'105年11月'!R78+'105年12月'!R78</f>
        <v>0</v>
      </c>
      <c r="S78" s="13">
        <f>'105年1月'!S78+'105年2月'!S78+'105年3月'!S78+'105年4月'!S78+'105年5月'!S78+'105年6月'!S78+'105年7月'!S78+'105年8月'!S78+'105年9月'!S78+'105年10月'!S78+'105年11月'!S78+'105年12月'!S78</f>
        <v>0</v>
      </c>
      <c r="T78" s="13">
        <f>R78+S78</f>
        <v>0</v>
      </c>
      <c r="U78" s="13">
        <f>'105年1月'!U78+'105年2月'!U78+'105年3月'!U78+'105年4月'!U78+'105年5月'!U78+'105年6月'!U78+'105年7月'!U78+'105年8月'!U78+'105年9月'!U78+'105年10月'!U78+'105年11月'!U78+'105年12月'!U78</f>
        <v>0</v>
      </c>
      <c r="V78" s="13">
        <f>'105年1月'!V78+'105年2月'!V78+'105年3月'!V78+'105年4月'!V78+'105年5月'!V78+'105年6月'!V78+'105年7月'!V78+'105年8月'!V78+'105年9月'!V78+'105年10月'!V78+'105年11月'!V78+'105年12月'!V78</f>
        <v>0</v>
      </c>
      <c r="W78" s="13">
        <f>U78+V78</f>
        <v>0</v>
      </c>
      <c r="X78" s="13">
        <f>'105年1月'!X78+'105年2月'!X78+'105年3月'!X78+'105年4月'!X78+'105年5月'!X78+'105年6月'!X78+'105年7月'!X78+'105年8月'!X78+'105年9月'!X78+'105年10月'!X78+'105年11月'!X78+'105年12月'!X78</f>
        <v>0</v>
      </c>
      <c r="Y78" s="13">
        <f>'105年1月'!Y78+'105年2月'!Y78+'105年3月'!Y78+'105年4月'!Y78+'105年5月'!Y78+'105年6月'!Y78+'105年7月'!Y78+'105年8月'!Y78+'105年9月'!Y78+'105年10月'!Y78+'105年11月'!Y78+'105年12月'!Y78</f>
        <v>0</v>
      </c>
      <c r="Z78" s="13">
        <f>X78+Y78</f>
        <v>0</v>
      </c>
      <c r="AA78" s="13">
        <f>'105年1月'!AA78+'105年2月'!AA78+'105年3月'!AA78+'105年4月'!AA78+'105年5月'!AA78+'105年6月'!AA78+'105年7月'!AA78+'105年8月'!AA78+'105年9月'!AA78+'105年10月'!AA78+'105年11月'!AA78+'105年12月'!AA78</f>
        <v>0</v>
      </c>
      <c r="AB78" s="13">
        <f>'105年1月'!AB78+'105年2月'!AB78+'105年3月'!AB78+'105年4月'!AB78+'105年5月'!AB78+'105年6月'!AB78+'105年7月'!AB78+'105年8月'!AB78+'105年9月'!AB78+'105年10月'!AB78+'105年11月'!AB78+'105年12月'!AB78</f>
        <v>0</v>
      </c>
      <c r="AC78" s="13">
        <f>AA78+AB78</f>
        <v>0</v>
      </c>
    </row>
    <row r="79" spans="1:29" s="14" customFormat="1" ht="19.350000000000001" customHeight="1">
      <c r="A79" s="35"/>
      <c r="B79" s="1" t="s">
        <v>304</v>
      </c>
      <c r="C79" s="13">
        <f t="shared" ref="C79:C80" si="485">F79+I79+L79+O79+R79+U79+X79+AA79</f>
        <v>18155389</v>
      </c>
      <c r="D79" s="13">
        <f t="shared" ref="D79:D80" si="486">G79+J79+M79+P79+S79+V79+Y79+AB79</f>
        <v>47963338</v>
      </c>
      <c r="E79" s="13">
        <f t="shared" ref="E79:E80" si="487">C79+D79</f>
        <v>66118727</v>
      </c>
      <c r="F79" s="13">
        <f>'105年1月'!F79+'105年2月'!F79+'105年3月'!F79+'105年4月'!F79+'105年5月'!F79+'105年6月'!F79+'105年7月'!F79+'105年8月'!F79+'105年9月'!F79+'105年10月'!F79+'105年11月'!F79+'105年12月'!F79</f>
        <v>697820</v>
      </c>
      <c r="G79" s="13">
        <f>'105年1月'!G79+'105年2月'!G79+'105年3月'!G79+'105年4月'!G79+'105年5月'!G79+'105年6月'!G79+'105年7月'!G79+'105年8月'!G79+'105年9月'!G79+'105年10月'!G79+'105年11月'!G79+'105年12月'!G79</f>
        <v>23367171</v>
      </c>
      <c r="H79" s="13">
        <f t="shared" ref="H79:H80" si="488">F79+G79</f>
        <v>24064991</v>
      </c>
      <c r="I79" s="13">
        <f>'105年1月'!I79+'105年2月'!I79+'105年3月'!I79+'105年4月'!I79+'105年5月'!I79+'105年6月'!I79+'105年7月'!I79+'105年8月'!I79+'105年9月'!I79+'105年10月'!I79+'105年11月'!I79+'105年12月'!I79</f>
        <v>0</v>
      </c>
      <c r="J79" s="13">
        <f>'105年1月'!J79+'105年2月'!J79+'105年3月'!J79+'105年4月'!J79+'105年5月'!J79+'105年6月'!J79+'105年7月'!J79+'105年8月'!J79+'105年9月'!J79+'105年10月'!J79+'105年11月'!J79+'105年12月'!J79</f>
        <v>0</v>
      </c>
      <c r="K79" s="13">
        <f t="shared" ref="K79:K80" si="489">I79+J79</f>
        <v>0</v>
      </c>
      <c r="L79" s="13">
        <f>'105年1月'!L79+'105年2月'!L79+'105年3月'!L79+'105年4月'!L79+'105年5月'!L79+'105年6月'!L79+'105年7月'!L79+'105年8月'!L79+'105年9月'!L79+'105年10月'!L79+'105年11月'!L79+'105年12月'!L79</f>
        <v>0</v>
      </c>
      <c r="M79" s="13">
        <f>'105年1月'!M79+'105年2月'!M79+'105年3月'!M79+'105年4月'!M79+'105年5月'!M79+'105年6月'!M79+'105年7月'!M79+'105年8月'!M79+'105年9月'!M79+'105年10月'!M79+'105年11月'!M79+'105年12月'!M79</f>
        <v>0</v>
      </c>
      <c r="N79" s="13">
        <f t="shared" ref="N79:N80" si="490">L79+M79</f>
        <v>0</v>
      </c>
      <c r="O79" s="13">
        <f>'105年1月'!O79+'105年2月'!O79+'105年3月'!O79+'105年4月'!O79+'105年5月'!O79+'105年6月'!O79+'105年7月'!O79+'105年8月'!O79+'105年9月'!O79+'105年10月'!O79+'105年11月'!O79+'105年12月'!O79</f>
        <v>17457569</v>
      </c>
      <c r="P79" s="13">
        <f>'105年1月'!P79+'105年2月'!P79+'105年3月'!P79+'105年4月'!P79+'105年5月'!P79+'105年6月'!P79+'105年7月'!P79+'105年8月'!P79+'105年9月'!P79+'105年10月'!P79+'105年11月'!P79+'105年12月'!P79</f>
        <v>24596167</v>
      </c>
      <c r="Q79" s="13">
        <f t="shared" ref="Q79:Q80" si="491">O79+P79</f>
        <v>42053736</v>
      </c>
      <c r="R79" s="13">
        <f>'105年1月'!R79+'105年2月'!R79+'105年3月'!R79+'105年4月'!R79+'105年5月'!R79+'105年6月'!R79+'105年7月'!R79+'105年8月'!R79+'105年9月'!R79+'105年10月'!R79+'105年11月'!R79+'105年12月'!R79</f>
        <v>0</v>
      </c>
      <c r="S79" s="13">
        <f>'105年1月'!S79+'105年2月'!S79+'105年3月'!S79+'105年4月'!S79+'105年5月'!S79+'105年6月'!S79+'105年7月'!S79+'105年8月'!S79+'105年9月'!S79+'105年10月'!S79+'105年11月'!S79+'105年12月'!S79</f>
        <v>0</v>
      </c>
      <c r="T79" s="13">
        <f t="shared" ref="T79:T80" si="492">R79+S79</f>
        <v>0</v>
      </c>
      <c r="U79" s="13">
        <f>'105年1月'!U79+'105年2月'!U79+'105年3月'!U79+'105年4月'!U79+'105年5月'!U79+'105年6月'!U79+'105年7月'!U79+'105年8月'!U79+'105年9月'!U79+'105年10月'!U79+'105年11月'!U79+'105年12月'!U79</f>
        <v>0</v>
      </c>
      <c r="V79" s="13">
        <f>'105年1月'!V79+'105年2月'!V79+'105年3月'!V79+'105年4月'!V79+'105年5月'!V79+'105年6月'!V79+'105年7月'!V79+'105年8月'!V79+'105年9月'!V79+'105年10月'!V79+'105年11月'!V79+'105年12月'!V79</f>
        <v>0</v>
      </c>
      <c r="W79" s="13">
        <f t="shared" ref="W79:W80" si="493">U79+V79</f>
        <v>0</v>
      </c>
      <c r="X79" s="13">
        <f>'105年1月'!X79+'105年2月'!X79+'105年3月'!X79+'105年4月'!X79+'105年5月'!X79+'105年6月'!X79+'105年7月'!X79+'105年8月'!X79+'105年9月'!X79+'105年10月'!X79+'105年11月'!X79+'105年12月'!X79</f>
        <v>0</v>
      </c>
      <c r="Y79" s="13">
        <f>'105年1月'!Y79+'105年2月'!Y79+'105年3月'!Y79+'105年4月'!Y79+'105年5月'!Y79+'105年6月'!Y79+'105年7月'!Y79+'105年8月'!Y79+'105年9月'!Y79+'105年10月'!Y79+'105年11月'!Y79+'105年12月'!Y79</f>
        <v>0</v>
      </c>
      <c r="Z79" s="13">
        <f t="shared" ref="Z79:Z80" si="494">X79+Y79</f>
        <v>0</v>
      </c>
      <c r="AA79" s="13">
        <f>'105年1月'!AA79+'105年2月'!AA79+'105年3月'!AA79+'105年4月'!AA79+'105年5月'!AA79+'105年6月'!AA79+'105年7月'!AA79+'105年8月'!AA79+'105年9月'!AA79+'105年10月'!AA79+'105年11月'!AA79+'105年12月'!AA79</f>
        <v>0</v>
      </c>
      <c r="AB79" s="13">
        <f>'105年1月'!AB79+'105年2月'!AB79+'105年3月'!AB79+'105年4月'!AB79+'105年5月'!AB79+'105年6月'!AB79+'105年7月'!AB79+'105年8月'!AB79+'105年9月'!AB79+'105年10月'!AB79+'105年11月'!AB79+'105年12月'!AB79</f>
        <v>0</v>
      </c>
      <c r="AC79" s="13">
        <f t="shared" ref="AC79:AC80" si="495">AA79+AB79</f>
        <v>0</v>
      </c>
    </row>
    <row r="80" spans="1:29" s="14" customFormat="1" ht="19.350000000000001" customHeight="1">
      <c r="A80" s="36"/>
      <c r="B80" s="1" t="s">
        <v>305</v>
      </c>
      <c r="C80" s="13">
        <f t="shared" si="485"/>
        <v>374343801</v>
      </c>
      <c r="D80" s="13">
        <f t="shared" si="486"/>
        <v>483698231</v>
      </c>
      <c r="E80" s="13">
        <f t="shared" si="487"/>
        <v>858042032</v>
      </c>
      <c r="F80" s="13">
        <f>'105年1月'!F80+'105年2月'!F80+'105年3月'!F80+'105年4月'!F80+'105年5月'!F80+'105年6月'!F80+'105年7月'!F80+'105年8月'!F80+'105年9月'!F80+'105年10月'!F80+'105年11月'!F80+'105年12月'!F80</f>
        <v>318977457</v>
      </c>
      <c r="G80" s="13">
        <f>'105年1月'!G80+'105年2月'!G80+'105年3月'!G80+'105年4月'!G80+'105年5月'!G80+'105年6月'!G80+'105年7月'!G80+'105年8月'!G80+'105年9月'!G80+'105年10月'!G80+'105年11月'!G80+'105年12月'!G80</f>
        <v>432895443</v>
      </c>
      <c r="H80" s="13">
        <f t="shared" si="488"/>
        <v>751872900</v>
      </c>
      <c r="I80" s="13">
        <f>'105年1月'!I80+'105年2月'!I80+'105年3月'!I80+'105年4月'!I80+'105年5月'!I80+'105年6月'!I80+'105年7月'!I80+'105年8月'!I80+'105年9月'!I80+'105年10月'!I80+'105年11月'!I80+'105年12月'!I80</f>
        <v>0</v>
      </c>
      <c r="J80" s="13">
        <f>'105年1月'!J80+'105年2月'!J80+'105年3月'!J80+'105年4月'!J80+'105年5月'!J80+'105年6月'!J80+'105年7月'!J80+'105年8月'!J80+'105年9月'!J80+'105年10月'!J80+'105年11月'!J80+'105年12月'!J80</f>
        <v>0</v>
      </c>
      <c r="K80" s="13">
        <f t="shared" si="489"/>
        <v>0</v>
      </c>
      <c r="L80" s="13">
        <f>'105年1月'!L80+'105年2月'!L80+'105年3月'!L80+'105年4月'!L80+'105年5月'!L80+'105年6月'!L80+'105年7月'!L80+'105年8月'!L80+'105年9月'!L80+'105年10月'!L80+'105年11月'!L80+'105年12月'!L80</f>
        <v>0</v>
      </c>
      <c r="M80" s="13">
        <f>'105年1月'!M80+'105年2月'!M80+'105年3月'!M80+'105年4月'!M80+'105年5月'!M80+'105年6月'!M80+'105年7月'!M80+'105年8月'!M80+'105年9月'!M80+'105年10月'!M80+'105年11月'!M80+'105年12月'!M80</f>
        <v>0</v>
      </c>
      <c r="N80" s="13">
        <f t="shared" si="490"/>
        <v>0</v>
      </c>
      <c r="O80" s="13">
        <f>'105年1月'!O80+'105年2月'!O80+'105年3月'!O80+'105年4月'!O80+'105年5月'!O80+'105年6月'!O80+'105年7月'!O80+'105年8月'!O80+'105年9月'!O80+'105年10月'!O80+'105年11月'!O80+'105年12月'!O80</f>
        <v>55366344</v>
      </c>
      <c r="P80" s="13">
        <f>'105年1月'!P80+'105年2月'!P80+'105年3月'!P80+'105年4月'!P80+'105年5月'!P80+'105年6月'!P80+'105年7月'!P80+'105年8月'!P80+'105年9月'!P80+'105年10月'!P80+'105年11月'!P80+'105年12月'!P80</f>
        <v>50802788</v>
      </c>
      <c r="Q80" s="13">
        <f t="shared" si="491"/>
        <v>106169132</v>
      </c>
      <c r="R80" s="13">
        <f>'105年1月'!R80+'105年2月'!R80+'105年3月'!R80+'105年4月'!R80+'105年5月'!R80+'105年6月'!R80+'105年7月'!R80+'105年8月'!R80+'105年9月'!R80+'105年10月'!R80+'105年11月'!R80+'105年12月'!R80</f>
        <v>0</v>
      </c>
      <c r="S80" s="13">
        <f>'105年1月'!S80+'105年2月'!S80+'105年3月'!S80+'105年4月'!S80+'105年5月'!S80+'105年6月'!S80+'105年7月'!S80+'105年8月'!S80+'105年9月'!S80+'105年10月'!S80+'105年11月'!S80+'105年12月'!S80</f>
        <v>0</v>
      </c>
      <c r="T80" s="13">
        <f t="shared" si="492"/>
        <v>0</v>
      </c>
      <c r="U80" s="13">
        <f>'105年1月'!U80+'105年2月'!U80+'105年3月'!U80+'105年4月'!U80+'105年5月'!U80+'105年6月'!U80+'105年7月'!U80+'105年8月'!U80+'105年9月'!U80+'105年10月'!U80+'105年11月'!U80+'105年12月'!U80</f>
        <v>0</v>
      </c>
      <c r="V80" s="13">
        <f>'105年1月'!V80+'105年2月'!V80+'105年3月'!V80+'105年4月'!V80+'105年5月'!V80+'105年6月'!V80+'105年7月'!V80+'105年8月'!V80+'105年9月'!V80+'105年10月'!V80+'105年11月'!V80+'105年12月'!V80</f>
        <v>0</v>
      </c>
      <c r="W80" s="13">
        <f t="shared" si="493"/>
        <v>0</v>
      </c>
      <c r="X80" s="13">
        <f>'105年1月'!X80+'105年2月'!X80+'105年3月'!X80+'105年4月'!X80+'105年5月'!X80+'105年6月'!X80+'105年7月'!X80+'105年8月'!X80+'105年9月'!X80+'105年10月'!X80+'105年11月'!X80+'105年12月'!X80</f>
        <v>0</v>
      </c>
      <c r="Y80" s="13">
        <f>'105年1月'!Y80+'105年2月'!Y80+'105年3月'!Y80+'105年4月'!Y80+'105年5月'!Y80+'105年6月'!Y80+'105年7月'!Y80+'105年8月'!Y80+'105年9月'!Y80+'105年10月'!Y80+'105年11月'!Y80+'105年12月'!Y80</f>
        <v>0</v>
      </c>
      <c r="Z80" s="13">
        <f t="shared" si="494"/>
        <v>0</v>
      </c>
      <c r="AA80" s="13">
        <f>'105年1月'!AA80+'105年2月'!AA80+'105年3月'!AA80+'105年4月'!AA80+'105年5月'!AA80+'105年6月'!AA80+'105年7月'!AA80+'105年8月'!AA80+'105年9月'!AA80+'105年10月'!AA80+'105年11月'!AA80+'105年12月'!AA80</f>
        <v>0</v>
      </c>
      <c r="AB80" s="13">
        <f>'105年1月'!AB80+'105年2月'!AB80+'105年3月'!AB80+'105年4月'!AB80+'105年5月'!AB80+'105年6月'!AB80+'105年7月'!AB80+'105年8月'!AB80+'105年9月'!AB80+'105年10月'!AB80+'105年11月'!AB80+'105年12月'!AB80</f>
        <v>0</v>
      </c>
      <c r="AC80" s="13">
        <f t="shared" si="495"/>
        <v>0</v>
      </c>
    </row>
    <row r="81" spans="1:29" ht="19.350000000000001" customHeight="1" thickBot="1">
      <c r="A81" s="15" t="s">
        <v>306</v>
      </c>
      <c r="B81" s="16"/>
      <c r="C81" s="17">
        <f>C78+C79+C80</f>
        <v>392499190</v>
      </c>
      <c r="D81" s="17">
        <f>D78+D79+D80</f>
        <v>533243345</v>
      </c>
      <c r="E81" s="17">
        <f>E78+E79+E80</f>
        <v>925742535</v>
      </c>
      <c r="F81" s="17">
        <f>F78+F79+F80</f>
        <v>319675277</v>
      </c>
      <c r="G81" s="17">
        <f t="shared" ref="G81" si="496">G78+G79+G80</f>
        <v>457253206</v>
      </c>
      <c r="H81" s="17">
        <f t="shared" ref="H81" si="497">H78+H79+H80</f>
        <v>776928483</v>
      </c>
      <c r="I81" s="17">
        <f>I78+I79+I80</f>
        <v>0</v>
      </c>
      <c r="J81" s="17">
        <f t="shared" ref="J81" si="498">J78+J79+J80</f>
        <v>0</v>
      </c>
      <c r="K81" s="17">
        <f t="shared" ref="K81" si="499">K78+K79+K80</f>
        <v>0</v>
      </c>
      <c r="L81" s="17">
        <f>L78+L79+L80</f>
        <v>0</v>
      </c>
      <c r="M81" s="17">
        <f t="shared" ref="M81" si="500">M78+M79+M80</f>
        <v>61720</v>
      </c>
      <c r="N81" s="17">
        <f t="shared" ref="N81" si="501">N78+N79+N80</f>
        <v>61720</v>
      </c>
      <c r="O81" s="17">
        <f>O78+O79+O80</f>
        <v>72823913</v>
      </c>
      <c r="P81" s="17">
        <f t="shared" ref="P81" si="502">P78+P79+P80</f>
        <v>75928419</v>
      </c>
      <c r="Q81" s="17">
        <f t="shared" ref="Q81" si="503">Q78+Q79+Q80</f>
        <v>148752332</v>
      </c>
      <c r="R81" s="17">
        <f>R78+R79+R80</f>
        <v>0</v>
      </c>
      <c r="S81" s="17">
        <f t="shared" ref="S81" si="504">S78+S79+S80</f>
        <v>0</v>
      </c>
      <c r="T81" s="17">
        <f t="shared" ref="T81" si="505">T78+T79+T80</f>
        <v>0</v>
      </c>
      <c r="U81" s="17">
        <f>U78+U79+U80</f>
        <v>0</v>
      </c>
      <c r="V81" s="17">
        <f t="shared" ref="V81" si="506">V78+V79+V80</f>
        <v>0</v>
      </c>
      <c r="W81" s="17">
        <f t="shared" ref="W81" si="507">W78+W79+W80</f>
        <v>0</v>
      </c>
      <c r="X81" s="17">
        <f>X78+X79+X80</f>
        <v>0</v>
      </c>
      <c r="Y81" s="17">
        <f t="shared" ref="Y81" si="508">Y78+Y79+Y80</f>
        <v>0</v>
      </c>
      <c r="Z81" s="17">
        <f t="shared" ref="Z81" si="509">Z78+Z79+Z80</f>
        <v>0</v>
      </c>
      <c r="AA81" s="17">
        <f>AA78+AA79+AA80</f>
        <v>0</v>
      </c>
      <c r="AB81" s="17">
        <f t="shared" ref="AB81" si="510">AB78+AB79+AB80</f>
        <v>0</v>
      </c>
      <c r="AC81" s="17">
        <f t="shared" ref="AC81" si="511">AC78+AC79+AC80</f>
        <v>0</v>
      </c>
    </row>
    <row r="82" spans="1:29" s="14" customFormat="1" ht="19.350000000000001" customHeight="1">
      <c r="A82" s="34" t="s">
        <v>325</v>
      </c>
      <c r="B82" s="2" t="s">
        <v>303</v>
      </c>
      <c r="C82" s="13">
        <f>F82+I82+L82+O82+R82+U82+X82+AA82</f>
        <v>1600093</v>
      </c>
      <c r="D82" s="13">
        <f>G82+J82+M82+P82+S82+V82+Y82+AB82</f>
        <v>0</v>
      </c>
      <c r="E82" s="13">
        <f>C82+D82</f>
        <v>1600093</v>
      </c>
      <c r="F82" s="13">
        <f>'105年1月'!F82+'105年2月'!F82+'105年3月'!F82+'105年4月'!F82+'105年5月'!F82+'105年6月'!F82+'105年7月'!F82+'105年8月'!F82+'105年9月'!F82+'105年10月'!F82+'105年11月'!F82+'105年12月'!F82</f>
        <v>1600093</v>
      </c>
      <c r="G82" s="13">
        <f>'105年1月'!G82+'105年2月'!G82+'105年3月'!G82+'105年4月'!G82+'105年5月'!G82+'105年6月'!G82+'105年7月'!G82+'105年8月'!G82+'105年9月'!G82+'105年10月'!G82+'105年11月'!G82+'105年12月'!G82</f>
        <v>0</v>
      </c>
      <c r="H82" s="13">
        <f>F82+G82</f>
        <v>1600093</v>
      </c>
      <c r="I82" s="13">
        <f>'105年1月'!I82+'105年2月'!I82+'105年3月'!I82+'105年4月'!I82+'105年5月'!I82+'105年6月'!I82+'105年7月'!I82+'105年8月'!I82+'105年9月'!I82+'105年10月'!I82+'105年11月'!I82+'105年12月'!I82</f>
        <v>0</v>
      </c>
      <c r="J82" s="13">
        <f>'105年1月'!J82+'105年2月'!J82+'105年3月'!J82+'105年4月'!J82+'105年5月'!J82+'105年6月'!J82+'105年7月'!J82+'105年8月'!J82+'105年9月'!J82+'105年10月'!J82+'105年11月'!J82+'105年12月'!J82</f>
        <v>0</v>
      </c>
      <c r="K82" s="13">
        <f>I82+J82</f>
        <v>0</v>
      </c>
      <c r="L82" s="13">
        <f>'105年1月'!L82+'105年2月'!L82+'105年3月'!L82+'105年4月'!L82+'105年5月'!L82+'105年6月'!L82+'105年7月'!L82+'105年8月'!L82+'105年9月'!L82+'105年10月'!L82+'105年11月'!L82+'105年12月'!L82</f>
        <v>0</v>
      </c>
      <c r="M82" s="13">
        <f>'105年1月'!M82+'105年2月'!M82+'105年3月'!M82+'105年4月'!M82+'105年5月'!M82+'105年6月'!M82+'105年7月'!M82+'105年8月'!M82+'105年9月'!M82+'105年10月'!M82+'105年11月'!M82+'105年12月'!M82</f>
        <v>0</v>
      </c>
      <c r="N82" s="13">
        <f>L82+M82</f>
        <v>0</v>
      </c>
      <c r="O82" s="13">
        <f>'105年1月'!O82+'105年2月'!O82+'105年3月'!O82+'105年4月'!O82+'105年5月'!O82+'105年6月'!O82+'105年7月'!O82+'105年8月'!O82+'105年9月'!O82+'105年10月'!O82+'105年11月'!O82+'105年12月'!O82</f>
        <v>0</v>
      </c>
      <c r="P82" s="13">
        <f>'105年1月'!P82+'105年2月'!P82+'105年3月'!P82+'105年4月'!P82+'105年5月'!P82+'105年6月'!P82+'105年7月'!P82+'105年8月'!P82+'105年9月'!P82+'105年10月'!P82+'105年11月'!P82+'105年12月'!P82</f>
        <v>0</v>
      </c>
      <c r="Q82" s="13">
        <f>O82+P82</f>
        <v>0</v>
      </c>
      <c r="R82" s="13">
        <f>'105年1月'!R82+'105年2月'!R82+'105年3月'!R82+'105年4月'!R82+'105年5月'!R82+'105年6月'!R82+'105年7月'!R82+'105年8月'!R82+'105年9月'!R82+'105年10月'!R82+'105年11月'!R82+'105年12月'!R82</f>
        <v>0</v>
      </c>
      <c r="S82" s="13">
        <f>'105年1月'!S82+'105年2月'!S82+'105年3月'!S82+'105年4月'!S82+'105年5月'!S82+'105年6月'!S82+'105年7月'!S82+'105年8月'!S82+'105年9月'!S82+'105年10月'!S82+'105年11月'!S82+'105年12月'!S82</f>
        <v>0</v>
      </c>
      <c r="T82" s="13">
        <f>R82+S82</f>
        <v>0</v>
      </c>
      <c r="U82" s="13">
        <f>'105年1月'!U82+'105年2月'!U82+'105年3月'!U82+'105年4月'!U82+'105年5月'!U82+'105年6月'!U82+'105年7月'!U82+'105年8月'!U82+'105年9月'!U82+'105年10月'!U82+'105年11月'!U82+'105年12月'!U82</f>
        <v>0</v>
      </c>
      <c r="V82" s="13">
        <f>'105年1月'!V82+'105年2月'!V82+'105年3月'!V82+'105年4月'!V82+'105年5月'!V82+'105年6月'!V82+'105年7月'!V82+'105年8月'!V82+'105年9月'!V82+'105年10月'!V82+'105年11月'!V82+'105年12月'!V82</f>
        <v>0</v>
      </c>
      <c r="W82" s="13">
        <f>U82+V82</f>
        <v>0</v>
      </c>
      <c r="X82" s="13">
        <f>'105年1月'!X82+'105年2月'!X82+'105年3月'!X82+'105年4月'!X82+'105年5月'!X82+'105年6月'!X82+'105年7月'!X82+'105年8月'!X82+'105年9月'!X82+'105年10月'!X82+'105年11月'!X82+'105年12月'!X82</f>
        <v>0</v>
      </c>
      <c r="Y82" s="13">
        <f>'105年1月'!Y82+'105年2月'!Y82+'105年3月'!Y82+'105年4月'!Y82+'105年5月'!Y82+'105年6月'!Y82+'105年7月'!Y82+'105年8月'!Y82+'105年9月'!Y82+'105年10月'!Y82+'105年11月'!Y82+'105年12月'!Y82</f>
        <v>0</v>
      </c>
      <c r="Z82" s="13">
        <f>X82+Y82</f>
        <v>0</v>
      </c>
      <c r="AA82" s="13">
        <f>'105年1月'!AA82+'105年2月'!AA82+'105年3月'!AA82+'105年4月'!AA82+'105年5月'!AA82+'105年6月'!AA82+'105年7月'!AA82+'105年8月'!AA82+'105年9月'!AA82+'105年10月'!AA82+'105年11月'!AA82+'105年12月'!AA82</f>
        <v>0</v>
      </c>
      <c r="AB82" s="13">
        <f>'105年1月'!AB82+'105年2月'!AB82+'105年3月'!AB82+'105年4月'!AB82+'105年5月'!AB82+'105年6月'!AB82+'105年7月'!AB82+'105年8月'!AB82+'105年9月'!AB82+'105年10月'!AB82+'105年11月'!AB82+'105年12月'!AB82</f>
        <v>0</v>
      </c>
      <c r="AC82" s="13">
        <f>AA82+AB82</f>
        <v>0</v>
      </c>
    </row>
    <row r="83" spans="1:29" s="14" customFormat="1" ht="19.350000000000001" customHeight="1">
      <c r="A83" s="35"/>
      <c r="B83" s="1" t="s">
        <v>304</v>
      </c>
      <c r="C83" s="13">
        <f t="shared" ref="C83:C84" si="512">F83+I83+L83+O83+R83+U83+X83+AA83</f>
        <v>0</v>
      </c>
      <c r="D83" s="13">
        <f t="shared" ref="D83:D84" si="513">G83+J83+M83+P83+S83+V83+Y83+AB83</f>
        <v>0</v>
      </c>
      <c r="E83" s="13">
        <f t="shared" ref="E83:E84" si="514">C83+D83</f>
        <v>0</v>
      </c>
      <c r="F83" s="13">
        <f>'105年1月'!F83+'105年2月'!F83+'105年3月'!F83+'105年4月'!F83+'105年5月'!F83+'105年6月'!F83+'105年7月'!F83+'105年8月'!F83+'105年9月'!F83+'105年10月'!F83+'105年11月'!F83+'105年12月'!F83</f>
        <v>0</v>
      </c>
      <c r="G83" s="13">
        <f>'105年1月'!G83+'105年2月'!G83+'105年3月'!G83+'105年4月'!G83+'105年5月'!G83+'105年6月'!G83+'105年7月'!G83+'105年8月'!G83+'105年9月'!G83+'105年10月'!G83+'105年11月'!G83+'105年12月'!G83</f>
        <v>0</v>
      </c>
      <c r="H83" s="13">
        <f t="shared" ref="H83:H84" si="515">F83+G83</f>
        <v>0</v>
      </c>
      <c r="I83" s="13">
        <f>'105年1月'!I83+'105年2月'!I83+'105年3月'!I83+'105年4月'!I83+'105年5月'!I83+'105年6月'!I83+'105年7月'!I83+'105年8月'!I83+'105年9月'!I83+'105年10月'!I83+'105年11月'!I83+'105年12月'!I83</f>
        <v>0</v>
      </c>
      <c r="J83" s="13">
        <f>'105年1月'!J83+'105年2月'!J83+'105年3月'!J83+'105年4月'!J83+'105年5月'!J83+'105年6月'!J83+'105年7月'!J83+'105年8月'!J83+'105年9月'!J83+'105年10月'!J83+'105年11月'!J83+'105年12月'!J83</f>
        <v>0</v>
      </c>
      <c r="K83" s="13">
        <f t="shared" ref="K83:K84" si="516">I83+J83</f>
        <v>0</v>
      </c>
      <c r="L83" s="13">
        <f>'105年1月'!L83+'105年2月'!L83+'105年3月'!L83+'105年4月'!L83+'105年5月'!L83+'105年6月'!L83+'105年7月'!L83+'105年8月'!L83+'105年9月'!L83+'105年10月'!L83+'105年11月'!L83+'105年12月'!L83</f>
        <v>0</v>
      </c>
      <c r="M83" s="13">
        <f>'105年1月'!M83+'105年2月'!M83+'105年3月'!M83+'105年4月'!M83+'105年5月'!M83+'105年6月'!M83+'105年7月'!M83+'105年8月'!M83+'105年9月'!M83+'105年10月'!M83+'105年11月'!M83+'105年12月'!M83</f>
        <v>0</v>
      </c>
      <c r="N83" s="13">
        <f t="shared" ref="N83:N84" si="517">L83+M83</f>
        <v>0</v>
      </c>
      <c r="O83" s="13">
        <f>'105年1月'!O83+'105年2月'!O83+'105年3月'!O83+'105年4月'!O83+'105年5月'!O83+'105年6月'!O83+'105年7月'!O83+'105年8月'!O83+'105年9月'!O83+'105年10月'!O83+'105年11月'!O83+'105年12月'!O83</f>
        <v>0</v>
      </c>
      <c r="P83" s="13">
        <f>'105年1月'!P83+'105年2月'!P83+'105年3月'!P83+'105年4月'!P83+'105年5月'!P83+'105年6月'!P83+'105年7月'!P83+'105年8月'!P83+'105年9月'!P83+'105年10月'!P83+'105年11月'!P83+'105年12月'!P83</f>
        <v>0</v>
      </c>
      <c r="Q83" s="13">
        <f t="shared" ref="Q83:Q84" si="518">O83+P83</f>
        <v>0</v>
      </c>
      <c r="R83" s="13">
        <f>'105年1月'!R83+'105年2月'!R83+'105年3月'!R83+'105年4月'!R83+'105年5月'!R83+'105年6月'!R83+'105年7月'!R83+'105年8月'!R83+'105年9月'!R83+'105年10月'!R83+'105年11月'!R83+'105年12月'!R83</f>
        <v>0</v>
      </c>
      <c r="S83" s="13">
        <f>'105年1月'!S83+'105年2月'!S83+'105年3月'!S83+'105年4月'!S83+'105年5月'!S83+'105年6月'!S83+'105年7月'!S83+'105年8月'!S83+'105年9月'!S83+'105年10月'!S83+'105年11月'!S83+'105年12月'!S83</f>
        <v>0</v>
      </c>
      <c r="T83" s="13">
        <f t="shared" ref="T83:T84" si="519">R83+S83</f>
        <v>0</v>
      </c>
      <c r="U83" s="13">
        <f>'105年1月'!U83+'105年2月'!U83+'105年3月'!U83+'105年4月'!U83+'105年5月'!U83+'105年6月'!U83+'105年7月'!U83+'105年8月'!U83+'105年9月'!U83+'105年10月'!U83+'105年11月'!U83+'105年12月'!U83</f>
        <v>0</v>
      </c>
      <c r="V83" s="13">
        <f>'105年1月'!V83+'105年2月'!V83+'105年3月'!V83+'105年4月'!V83+'105年5月'!V83+'105年6月'!V83+'105年7月'!V83+'105年8月'!V83+'105年9月'!V83+'105年10月'!V83+'105年11月'!V83+'105年12月'!V83</f>
        <v>0</v>
      </c>
      <c r="W83" s="13">
        <f t="shared" ref="W83:W84" si="520">U83+V83</f>
        <v>0</v>
      </c>
      <c r="X83" s="13">
        <f>'105年1月'!X83+'105年2月'!X83+'105年3月'!X83+'105年4月'!X83+'105年5月'!X83+'105年6月'!X83+'105年7月'!X83+'105年8月'!X83+'105年9月'!X83+'105年10月'!X83+'105年11月'!X83+'105年12月'!X83</f>
        <v>0</v>
      </c>
      <c r="Y83" s="13">
        <f>'105年1月'!Y83+'105年2月'!Y83+'105年3月'!Y83+'105年4月'!Y83+'105年5月'!Y83+'105年6月'!Y83+'105年7月'!Y83+'105年8月'!Y83+'105年9月'!Y83+'105年10月'!Y83+'105年11月'!Y83+'105年12月'!Y83</f>
        <v>0</v>
      </c>
      <c r="Z83" s="13">
        <f t="shared" ref="Z83:Z84" si="521">X83+Y83</f>
        <v>0</v>
      </c>
      <c r="AA83" s="13">
        <f>'105年1月'!AA83+'105年2月'!AA83+'105年3月'!AA83+'105年4月'!AA83+'105年5月'!AA83+'105年6月'!AA83+'105年7月'!AA83+'105年8月'!AA83+'105年9月'!AA83+'105年10月'!AA83+'105年11月'!AA83+'105年12月'!AA83</f>
        <v>0</v>
      </c>
      <c r="AB83" s="13">
        <f>'105年1月'!AB83+'105年2月'!AB83+'105年3月'!AB83+'105年4月'!AB83+'105年5月'!AB83+'105年6月'!AB83+'105年7月'!AB83+'105年8月'!AB83+'105年9月'!AB83+'105年10月'!AB83+'105年11月'!AB83+'105年12月'!AB83</f>
        <v>0</v>
      </c>
      <c r="AC83" s="13">
        <f t="shared" ref="AC83:AC84" si="522">AA83+AB83</f>
        <v>0</v>
      </c>
    </row>
    <row r="84" spans="1:29" s="14" customFormat="1" ht="19.350000000000001" customHeight="1">
      <c r="A84" s="36"/>
      <c r="B84" s="1" t="s">
        <v>305</v>
      </c>
      <c r="C84" s="13">
        <f t="shared" si="512"/>
        <v>4902535592</v>
      </c>
      <c r="D84" s="13">
        <f t="shared" si="513"/>
        <v>667067187</v>
      </c>
      <c r="E84" s="13">
        <f t="shared" si="514"/>
        <v>5569602779</v>
      </c>
      <c r="F84" s="13">
        <f>'105年1月'!F84+'105年2月'!F84+'105年3月'!F84+'105年4月'!F84+'105年5月'!F84+'105年6月'!F84+'105年7月'!F84+'105年8月'!F84+'105年9月'!F84+'105年10月'!F84+'105年11月'!F84+'105年12月'!F84</f>
        <v>4902535592</v>
      </c>
      <c r="G84" s="13">
        <f>'105年1月'!G84+'105年2月'!G84+'105年3月'!G84+'105年4月'!G84+'105年5月'!G84+'105年6月'!G84+'105年7月'!G84+'105年8月'!G84+'105年9月'!G84+'105年10月'!G84+'105年11月'!G84+'105年12月'!G84</f>
        <v>667067187</v>
      </c>
      <c r="H84" s="13">
        <f t="shared" si="515"/>
        <v>5569602779</v>
      </c>
      <c r="I84" s="13">
        <f>'105年1月'!I84+'105年2月'!I84+'105年3月'!I84+'105年4月'!I84+'105年5月'!I84+'105年6月'!I84+'105年7月'!I84+'105年8月'!I84+'105年9月'!I84+'105年10月'!I84+'105年11月'!I84+'105年12月'!I84</f>
        <v>0</v>
      </c>
      <c r="J84" s="13">
        <f>'105年1月'!J84+'105年2月'!J84+'105年3月'!J84+'105年4月'!J84+'105年5月'!J84+'105年6月'!J84+'105年7月'!J84+'105年8月'!J84+'105年9月'!J84+'105年10月'!J84+'105年11月'!J84+'105年12月'!J84</f>
        <v>0</v>
      </c>
      <c r="K84" s="13">
        <f t="shared" si="516"/>
        <v>0</v>
      </c>
      <c r="L84" s="13">
        <f>'105年1月'!L84+'105年2月'!L84+'105年3月'!L84+'105年4月'!L84+'105年5月'!L84+'105年6月'!L84+'105年7月'!L84+'105年8月'!L84+'105年9月'!L84+'105年10月'!L84+'105年11月'!L84+'105年12月'!L84</f>
        <v>0</v>
      </c>
      <c r="M84" s="13">
        <f>'105年1月'!M84+'105年2月'!M84+'105年3月'!M84+'105年4月'!M84+'105年5月'!M84+'105年6月'!M84+'105年7月'!M84+'105年8月'!M84+'105年9月'!M84+'105年10月'!M84+'105年11月'!M84+'105年12月'!M84</f>
        <v>0</v>
      </c>
      <c r="N84" s="13">
        <f t="shared" si="517"/>
        <v>0</v>
      </c>
      <c r="O84" s="13">
        <f>'105年1月'!O84+'105年2月'!O84+'105年3月'!O84+'105年4月'!O84+'105年5月'!O84+'105年6月'!O84+'105年7月'!O84+'105年8月'!O84+'105年9月'!O84+'105年10月'!O84+'105年11月'!O84+'105年12月'!O84</f>
        <v>0</v>
      </c>
      <c r="P84" s="13">
        <f>'105年1月'!P84+'105年2月'!P84+'105年3月'!P84+'105年4月'!P84+'105年5月'!P84+'105年6月'!P84+'105年7月'!P84+'105年8月'!P84+'105年9月'!P84+'105年10月'!P84+'105年11月'!P84+'105年12月'!P84</f>
        <v>0</v>
      </c>
      <c r="Q84" s="13">
        <f t="shared" si="518"/>
        <v>0</v>
      </c>
      <c r="R84" s="13">
        <f>'105年1月'!R84+'105年2月'!R84+'105年3月'!R84+'105年4月'!R84+'105年5月'!R84+'105年6月'!R84+'105年7月'!R84+'105年8月'!R84+'105年9月'!R84+'105年10月'!R84+'105年11月'!R84+'105年12月'!R84</f>
        <v>0</v>
      </c>
      <c r="S84" s="13">
        <f>'105年1月'!S84+'105年2月'!S84+'105年3月'!S84+'105年4月'!S84+'105年5月'!S84+'105年6月'!S84+'105年7月'!S84+'105年8月'!S84+'105年9月'!S84+'105年10月'!S84+'105年11月'!S84+'105年12月'!S84</f>
        <v>0</v>
      </c>
      <c r="T84" s="13">
        <f t="shared" si="519"/>
        <v>0</v>
      </c>
      <c r="U84" s="13">
        <f>'105年1月'!U84+'105年2月'!U84+'105年3月'!U84+'105年4月'!U84+'105年5月'!U84+'105年6月'!U84+'105年7月'!U84+'105年8月'!U84+'105年9月'!U84+'105年10月'!U84+'105年11月'!U84+'105年12月'!U84</f>
        <v>0</v>
      </c>
      <c r="V84" s="13">
        <f>'105年1月'!V84+'105年2月'!V84+'105年3月'!V84+'105年4月'!V84+'105年5月'!V84+'105年6月'!V84+'105年7月'!V84+'105年8月'!V84+'105年9月'!V84+'105年10月'!V84+'105年11月'!V84+'105年12月'!V84</f>
        <v>0</v>
      </c>
      <c r="W84" s="13">
        <f t="shared" si="520"/>
        <v>0</v>
      </c>
      <c r="X84" s="13">
        <f>'105年1月'!X84+'105年2月'!X84+'105年3月'!X84+'105年4月'!X84+'105年5月'!X84+'105年6月'!X84+'105年7月'!X84+'105年8月'!X84+'105年9月'!X84+'105年10月'!X84+'105年11月'!X84+'105年12月'!X84</f>
        <v>0</v>
      </c>
      <c r="Y84" s="13">
        <f>'105年1月'!Y84+'105年2月'!Y84+'105年3月'!Y84+'105年4月'!Y84+'105年5月'!Y84+'105年6月'!Y84+'105年7月'!Y84+'105年8月'!Y84+'105年9月'!Y84+'105年10月'!Y84+'105年11月'!Y84+'105年12月'!Y84</f>
        <v>0</v>
      </c>
      <c r="Z84" s="13">
        <f t="shared" si="521"/>
        <v>0</v>
      </c>
      <c r="AA84" s="13">
        <f>'105年1月'!AA84+'105年2月'!AA84+'105年3月'!AA84+'105年4月'!AA84+'105年5月'!AA84+'105年6月'!AA84+'105年7月'!AA84+'105年8月'!AA84+'105年9月'!AA84+'105年10月'!AA84+'105年11月'!AA84+'105年12月'!AA84</f>
        <v>0</v>
      </c>
      <c r="AB84" s="13">
        <f>'105年1月'!AB84+'105年2月'!AB84+'105年3月'!AB84+'105年4月'!AB84+'105年5月'!AB84+'105年6月'!AB84+'105年7月'!AB84+'105年8月'!AB84+'105年9月'!AB84+'105年10月'!AB84+'105年11月'!AB84+'105年12月'!AB84</f>
        <v>0</v>
      </c>
      <c r="AC84" s="13">
        <f t="shared" si="522"/>
        <v>0</v>
      </c>
    </row>
    <row r="85" spans="1:29" ht="19.350000000000001" customHeight="1" thickBot="1">
      <c r="A85" s="15" t="s">
        <v>306</v>
      </c>
      <c r="B85" s="16"/>
      <c r="C85" s="17">
        <f>C82+C83+C84</f>
        <v>4904135685</v>
      </c>
      <c r="D85" s="17">
        <f>D82+D83+D84</f>
        <v>667067187</v>
      </c>
      <c r="E85" s="17">
        <f>E82+E83+E84</f>
        <v>5571202872</v>
      </c>
      <c r="F85" s="17">
        <f>F82+F83+F84</f>
        <v>4904135685</v>
      </c>
      <c r="G85" s="17">
        <f t="shared" ref="G85" si="523">G82+G83+G84</f>
        <v>667067187</v>
      </c>
      <c r="H85" s="17">
        <f t="shared" ref="H85" si="524">H82+H83+H84</f>
        <v>5571202872</v>
      </c>
      <c r="I85" s="17">
        <f>I82+I83+I84</f>
        <v>0</v>
      </c>
      <c r="J85" s="17">
        <f t="shared" ref="J85" si="525">J82+J83+J84</f>
        <v>0</v>
      </c>
      <c r="K85" s="17">
        <f t="shared" ref="K85" si="526">K82+K83+K84</f>
        <v>0</v>
      </c>
      <c r="L85" s="17">
        <f>L82+L83+L84</f>
        <v>0</v>
      </c>
      <c r="M85" s="17">
        <f t="shared" ref="M85" si="527">M82+M83+M84</f>
        <v>0</v>
      </c>
      <c r="N85" s="17">
        <f t="shared" ref="N85" si="528">N82+N83+N84</f>
        <v>0</v>
      </c>
      <c r="O85" s="17">
        <f>O82+O83+O84</f>
        <v>0</v>
      </c>
      <c r="P85" s="17">
        <f t="shared" ref="P85" si="529">P82+P83+P84</f>
        <v>0</v>
      </c>
      <c r="Q85" s="17">
        <f t="shared" ref="Q85" si="530">Q82+Q83+Q84</f>
        <v>0</v>
      </c>
      <c r="R85" s="17">
        <f>R82+R83+R84</f>
        <v>0</v>
      </c>
      <c r="S85" s="17">
        <f t="shared" ref="S85" si="531">S82+S83+S84</f>
        <v>0</v>
      </c>
      <c r="T85" s="17">
        <f t="shared" ref="T85" si="532">T82+T83+T84</f>
        <v>0</v>
      </c>
      <c r="U85" s="17">
        <f>U82+U83+U84</f>
        <v>0</v>
      </c>
      <c r="V85" s="17">
        <f t="shared" ref="V85" si="533">V82+V83+V84</f>
        <v>0</v>
      </c>
      <c r="W85" s="17">
        <f t="shared" ref="W85" si="534">W82+W83+W84</f>
        <v>0</v>
      </c>
      <c r="X85" s="17">
        <f>X82+X83+X84</f>
        <v>0</v>
      </c>
      <c r="Y85" s="17">
        <f t="shared" ref="Y85" si="535">Y82+Y83+Y84</f>
        <v>0</v>
      </c>
      <c r="Z85" s="17">
        <f t="shared" ref="Z85" si="536">Z82+Z83+Z84</f>
        <v>0</v>
      </c>
      <c r="AA85" s="17">
        <f>AA82+AA83+AA84</f>
        <v>0</v>
      </c>
      <c r="AB85" s="17">
        <f t="shared" ref="AB85" si="537">AB82+AB83+AB84</f>
        <v>0</v>
      </c>
      <c r="AC85" s="17">
        <f t="shared" ref="AC85" si="538">AC82+AC83+AC84</f>
        <v>0</v>
      </c>
    </row>
    <row r="86" spans="1:29" s="14" customFormat="1" ht="19.350000000000001" customHeight="1">
      <c r="A86" s="34" t="s">
        <v>326</v>
      </c>
      <c r="B86" s="2" t="s">
        <v>303</v>
      </c>
      <c r="C86" s="13">
        <f>F86+I86+L86+O86+R86+U86+X86+AA86</f>
        <v>0</v>
      </c>
      <c r="D86" s="13">
        <f>G86+J86+M86+P86+S86+V86+Y86+AB86</f>
        <v>0</v>
      </c>
      <c r="E86" s="13">
        <f>C86+D86</f>
        <v>0</v>
      </c>
      <c r="F86" s="13">
        <f>'105年1月'!F86+'105年2月'!F86+'105年3月'!F86+'105年4月'!F86+'105年5月'!F86+'105年6月'!F86+'105年7月'!F86+'105年8月'!F86+'105年9月'!F86+'105年10月'!F86+'105年11月'!F86+'105年12月'!F86</f>
        <v>0</v>
      </c>
      <c r="G86" s="13">
        <f>'105年1月'!G86+'105年2月'!G86+'105年3月'!G86+'105年4月'!G86+'105年5月'!G86+'105年6月'!G86+'105年7月'!G86+'105年8月'!G86+'105年9月'!G86+'105年10月'!G86+'105年11月'!G86+'105年12月'!G86</f>
        <v>0</v>
      </c>
      <c r="H86" s="13">
        <f>F86+G86</f>
        <v>0</v>
      </c>
      <c r="I86" s="13">
        <f>'105年1月'!I86+'105年2月'!I86+'105年3月'!I86+'105年4月'!I86+'105年5月'!I86+'105年6月'!I86+'105年7月'!I86+'105年8月'!I86+'105年9月'!I86+'105年10月'!I86+'105年11月'!I86+'105年12月'!I86</f>
        <v>0</v>
      </c>
      <c r="J86" s="13">
        <f>'105年1月'!J86+'105年2月'!J86+'105年3月'!J86+'105年4月'!J86+'105年5月'!J86+'105年6月'!J86+'105年7月'!J86+'105年8月'!J86+'105年9月'!J86+'105年10月'!J86+'105年11月'!J86+'105年12月'!J86</f>
        <v>0</v>
      </c>
      <c r="K86" s="13">
        <f>I86+J86</f>
        <v>0</v>
      </c>
      <c r="L86" s="13">
        <f>'105年1月'!L86+'105年2月'!L86+'105年3月'!L86+'105年4月'!L86+'105年5月'!L86+'105年6月'!L86+'105年7月'!L86+'105年8月'!L86+'105年9月'!L86+'105年10月'!L86+'105年11月'!L86+'105年12月'!L86</f>
        <v>0</v>
      </c>
      <c r="M86" s="13">
        <f>'105年1月'!M86+'105年2月'!M86+'105年3月'!M86+'105年4月'!M86+'105年5月'!M86+'105年6月'!M86+'105年7月'!M86+'105年8月'!M86+'105年9月'!M86+'105年10月'!M86+'105年11月'!M86+'105年12月'!M86</f>
        <v>0</v>
      </c>
      <c r="N86" s="13">
        <f>L86+M86</f>
        <v>0</v>
      </c>
      <c r="O86" s="13">
        <f>'105年1月'!O86+'105年2月'!O86+'105年3月'!O86+'105年4月'!O86+'105年5月'!O86+'105年6月'!O86+'105年7月'!O86+'105年8月'!O86+'105年9月'!O86+'105年10月'!O86+'105年11月'!O86+'105年12月'!O86</f>
        <v>0</v>
      </c>
      <c r="P86" s="13">
        <f>'105年1月'!P86+'105年2月'!P86+'105年3月'!P86+'105年4月'!P86+'105年5月'!P86+'105年6月'!P86+'105年7月'!P86+'105年8月'!P86+'105年9月'!P86+'105年10月'!P86+'105年11月'!P86+'105年12月'!P86</f>
        <v>0</v>
      </c>
      <c r="Q86" s="13">
        <f>O86+P86</f>
        <v>0</v>
      </c>
      <c r="R86" s="13">
        <f>'105年1月'!R86+'105年2月'!R86+'105年3月'!R86+'105年4月'!R86+'105年5月'!R86+'105年6月'!R86+'105年7月'!R86+'105年8月'!R86+'105年9月'!R86+'105年10月'!R86+'105年11月'!R86+'105年12月'!R86</f>
        <v>0</v>
      </c>
      <c r="S86" s="13">
        <f>'105年1月'!S86+'105年2月'!S86+'105年3月'!S86+'105年4月'!S86+'105年5月'!S86+'105年6月'!S86+'105年7月'!S86+'105年8月'!S86+'105年9月'!S86+'105年10月'!S86+'105年11月'!S86+'105年12月'!S86</f>
        <v>0</v>
      </c>
      <c r="T86" s="13">
        <f>R86+S86</f>
        <v>0</v>
      </c>
      <c r="U86" s="13">
        <f>'105年1月'!U86+'105年2月'!U86+'105年3月'!U86+'105年4月'!U86+'105年5月'!U86+'105年6月'!U86+'105年7月'!U86+'105年8月'!U86+'105年9月'!U86+'105年10月'!U86+'105年11月'!U86+'105年12月'!U86</f>
        <v>0</v>
      </c>
      <c r="V86" s="13">
        <f>'105年1月'!V86+'105年2月'!V86+'105年3月'!V86+'105年4月'!V86+'105年5月'!V86+'105年6月'!V86+'105年7月'!V86+'105年8月'!V86+'105年9月'!V86+'105年10月'!V86+'105年11月'!V86+'105年12月'!V86</f>
        <v>0</v>
      </c>
      <c r="W86" s="13">
        <f>U86+V86</f>
        <v>0</v>
      </c>
      <c r="X86" s="13">
        <f>'105年1月'!X86+'105年2月'!X86+'105年3月'!X86+'105年4月'!X86+'105年5月'!X86+'105年6月'!X86+'105年7月'!X86+'105年8月'!X86+'105年9月'!X86+'105年10月'!X86+'105年11月'!X86+'105年12月'!X86</f>
        <v>0</v>
      </c>
      <c r="Y86" s="13">
        <f>'105年1月'!Y86+'105年2月'!Y86+'105年3月'!Y86+'105年4月'!Y86+'105年5月'!Y86+'105年6月'!Y86+'105年7月'!Y86+'105年8月'!Y86+'105年9月'!Y86+'105年10月'!Y86+'105年11月'!Y86+'105年12月'!Y86</f>
        <v>0</v>
      </c>
      <c r="Z86" s="13">
        <f>X86+Y86</f>
        <v>0</v>
      </c>
      <c r="AA86" s="13">
        <f>'105年1月'!AA86+'105年2月'!AA86+'105年3月'!AA86+'105年4月'!AA86+'105年5月'!AA86+'105年6月'!AA86+'105年7月'!AA86+'105年8月'!AA86+'105年9月'!AA86+'105年10月'!AA86+'105年11月'!AA86+'105年12月'!AA86</f>
        <v>0</v>
      </c>
      <c r="AB86" s="13">
        <f>'105年1月'!AB86+'105年2月'!AB86+'105年3月'!AB86+'105年4月'!AB86+'105年5月'!AB86+'105年6月'!AB86+'105年7月'!AB86+'105年8月'!AB86+'105年9月'!AB86+'105年10月'!AB86+'105年11月'!AB86+'105年12月'!AB86</f>
        <v>0</v>
      </c>
      <c r="AC86" s="13">
        <f>AA86+AB86</f>
        <v>0</v>
      </c>
    </row>
    <row r="87" spans="1:29" s="14" customFormat="1" ht="19.350000000000001" customHeight="1">
      <c r="A87" s="35"/>
      <c r="B87" s="1" t="s">
        <v>304</v>
      </c>
      <c r="C87" s="13">
        <f t="shared" ref="C87:C88" si="539">F87+I87+L87+O87+R87+U87+X87+AA87</f>
        <v>0</v>
      </c>
      <c r="D87" s="13">
        <f t="shared" ref="D87:D88" si="540">G87+J87+M87+P87+S87+V87+Y87+AB87</f>
        <v>0</v>
      </c>
      <c r="E87" s="13">
        <f t="shared" ref="E87:E88" si="541">C87+D87</f>
        <v>0</v>
      </c>
      <c r="F87" s="13">
        <f>'105年1月'!F87+'105年2月'!F87+'105年3月'!F87+'105年4月'!F87+'105年5月'!F87+'105年6月'!F87+'105年7月'!F87+'105年8月'!F87+'105年9月'!F87+'105年10月'!F87+'105年11月'!F87+'105年12月'!F87</f>
        <v>0</v>
      </c>
      <c r="G87" s="13">
        <f>'105年1月'!G87+'105年2月'!G87+'105年3月'!G87+'105年4月'!G87+'105年5月'!G87+'105年6月'!G87+'105年7月'!G87+'105年8月'!G87+'105年9月'!G87+'105年10月'!G87+'105年11月'!G87+'105年12月'!G87</f>
        <v>0</v>
      </c>
      <c r="H87" s="13">
        <f t="shared" ref="H87:H88" si="542">F87+G87</f>
        <v>0</v>
      </c>
      <c r="I87" s="13">
        <f>'105年1月'!I87+'105年2月'!I87+'105年3月'!I87+'105年4月'!I87+'105年5月'!I87+'105年6月'!I87+'105年7月'!I87+'105年8月'!I87+'105年9月'!I87+'105年10月'!I87+'105年11月'!I87+'105年12月'!I87</f>
        <v>0</v>
      </c>
      <c r="J87" s="13">
        <f>'105年1月'!J87+'105年2月'!J87+'105年3月'!J87+'105年4月'!J87+'105年5月'!J87+'105年6月'!J87+'105年7月'!J87+'105年8月'!J87+'105年9月'!J87+'105年10月'!J87+'105年11月'!J87+'105年12月'!J87</f>
        <v>0</v>
      </c>
      <c r="K87" s="13">
        <f t="shared" ref="K87:K88" si="543">I87+J87</f>
        <v>0</v>
      </c>
      <c r="L87" s="13">
        <f>'105年1月'!L87+'105年2月'!L87+'105年3月'!L87+'105年4月'!L87+'105年5月'!L87+'105年6月'!L87+'105年7月'!L87+'105年8月'!L87+'105年9月'!L87+'105年10月'!L87+'105年11月'!L87+'105年12月'!L87</f>
        <v>0</v>
      </c>
      <c r="M87" s="13">
        <f>'105年1月'!M87+'105年2月'!M87+'105年3月'!M87+'105年4月'!M87+'105年5月'!M87+'105年6月'!M87+'105年7月'!M87+'105年8月'!M87+'105年9月'!M87+'105年10月'!M87+'105年11月'!M87+'105年12月'!M87</f>
        <v>0</v>
      </c>
      <c r="N87" s="13">
        <f t="shared" ref="N87:N88" si="544">L87+M87</f>
        <v>0</v>
      </c>
      <c r="O87" s="13">
        <f>'105年1月'!O87+'105年2月'!O87+'105年3月'!O87+'105年4月'!O87+'105年5月'!O87+'105年6月'!O87+'105年7月'!O87+'105年8月'!O87+'105年9月'!O87+'105年10月'!O87+'105年11月'!O87+'105年12月'!O87</f>
        <v>0</v>
      </c>
      <c r="P87" s="13">
        <f>'105年1月'!P87+'105年2月'!P87+'105年3月'!P87+'105年4月'!P87+'105年5月'!P87+'105年6月'!P87+'105年7月'!P87+'105年8月'!P87+'105年9月'!P87+'105年10月'!P87+'105年11月'!P87+'105年12月'!P87</f>
        <v>0</v>
      </c>
      <c r="Q87" s="13">
        <f t="shared" ref="Q87:Q88" si="545">O87+P87</f>
        <v>0</v>
      </c>
      <c r="R87" s="13">
        <f>'105年1月'!R87+'105年2月'!R87+'105年3月'!R87+'105年4月'!R87+'105年5月'!R87+'105年6月'!R87+'105年7月'!R87+'105年8月'!R87+'105年9月'!R87+'105年10月'!R87+'105年11月'!R87+'105年12月'!R87</f>
        <v>0</v>
      </c>
      <c r="S87" s="13">
        <f>'105年1月'!S87+'105年2月'!S87+'105年3月'!S87+'105年4月'!S87+'105年5月'!S87+'105年6月'!S87+'105年7月'!S87+'105年8月'!S87+'105年9月'!S87+'105年10月'!S87+'105年11月'!S87+'105年12月'!S87</f>
        <v>0</v>
      </c>
      <c r="T87" s="13">
        <f t="shared" ref="T87:T88" si="546">R87+S87</f>
        <v>0</v>
      </c>
      <c r="U87" s="13">
        <f>'105年1月'!U87+'105年2月'!U87+'105年3月'!U87+'105年4月'!U87+'105年5月'!U87+'105年6月'!U87+'105年7月'!U87+'105年8月'!U87+'105年9月'!U87+'105年10月'!U87+'105年11月'!U87+'105年12月'!U87</f>
        <v>0</v>
      </c>
      <c r="V87" s="13">
        <f>'105年1月'!V87+'105年2月'!V87+'105年3月'!V87+'105年4月'!V87+'105年5月'!V87+'105年6月'!V87+'105年7月'!V87+'105年8月'!V87+'105年9月'!V87+'105年10月'!V87+'105年11月'!V87+'105年12月'!V87</f>
        <v>0</v>
      </c>
      <c r="W87" s="13">
        <f t="shared" ref="W87:W88" si="547">U87+V87</f>
        <v>0</v>
      </c>
      <c r="X87" s="13">
        <f>'105年1月'!X87+'105年2月'!X87+'105年3月'!X87+'105年4月'!X87+'105年5月'!X87+'105年6月'!X87+'105年7月'!X87+'105年8月'!X87+'105年9月'!X87+'105年10月'!X87+'105年11月'!X87+'105年12月'!X87</f>
        <v>0</v>
      </c>
      <c r="Y87" s="13">
        <f>'105年1月'!Y87+'105年2月'!Y87+'105年3月'!Y87+'105年4月'!Y87+'105年5月'!Y87+'105年6月'!Y87+'105年7月'!Y87+'105年8月'!Y87+'105年9月'!Y87+'105年10月'!Y87+'105年11月'!Y87+'105年12月'!Y87</f>
        <v>0</v>
      </c>
      <c r="Z87" s="13">
        <f t="shared" ref="Z87:Z88" si="548">X87+Y87</f>
        <v>0</v>
      </c>
      <c r="AA87" s="13">
        <f>'105年1月'!AA87+'105年2月'!AA87+'105年3月'!AA87+'105年4月'!AA87+'105年5月'!AA87+'105年6月'!AA87+'105年7月'!AA87+'105年8月'!AA87+'105年9月'!AA87+'105年10月'!AA87+'105年11月'!AA87+'105年12月'!AA87</f>
        <v>0</v>
      </c>
      <c r="AB87" s="13">
        <f>'105年1月'!AB87+'105年2月'!AB87+'105年3月'!AB87+'105年4月'!AB87+'105年5月'!AB87+'105年6月'!AB87+'105年7月'!AB87+'105年8月'!AB87+'105年9月'!AB87+'105年10月'!AB87+'105年11月'!AB87+'105年12月'!AB87</f>
        <v>0</v>
      </c>
      <c r="AC87" s="13">
        <f t="shared" ref="AC87:AC88" si="549">AA87+AB87</f>
        <v>0</v>
      </c>
    </row>
    <row r="88" spans="1:29" s="14" customFormat="1" ht="19.350000000000001" customHeight="1">
      <c r="A88" s="36"/>
      <c r="B88" s="1" t="s">
        <v>305</v>
      </c>
      <c r="C88" s="13">
        <f t="shared" si="539"/>
        <v>925803964</v>
      </c>
      <c r="D88" s="13">
        <f t="shared" si="540"/>
        <v>920022653</v>
      </c>
      <c r="E88" s="13">
        <f t="shared" si="541"/>
        <v>1845826617</v>
      </c>
      <c r="F88" s="13">
        <f>'105年1月'!F88+'105年2月'!F88+'105年3月'!F88+'105年4月'!F88+'105年5月'!F88+'105年6月'!F88+'105年7月'!F88+'105年8月'!F88+'105年9月'!F88+'105年10月'!F88+'105年11月'!F88+'105年12月'!F88</f>
        <v>925803964</v>
      </c>
      <c r="G88" s="13">
        <f>'105年1月'!G88+'105年2月'!G88+'105年3月'!G88+'105年4月'!G88+'105年5月'!G88+'105年6月'!G88+'105年7月'!G88+'105年8月'!G88+'105年9月'!G88+'105年10月'!G88+'105年11月'!G88+'105年12月'!G88</f>
        <v>920022653</v>
      </c>
      <c r="H88" s="13">
        <f t="shared" si="542"/>
        <v>1845826617</v>
      </c>
      <c r="I88" s="13">
        <f>'105年1月'!I88+'105年2月'!I88+'105年3月'!I88+'105年4月'!I88+'105年5月'!I88+'105年6月'!I88+'105年7月'!I88+'105年8月'!I88+'105年9月'!I88+'105年10月'!I88+'105年11月'!I88+'105年12月'!I88</f>
        <v>0</v>
      </c>
      <c r="J88" s="13">
        <f>'105年1月'!J88+'105年2月'!J88+'105年3月'!J88+'105年4月'!J88+'105年5月'!J88+'105年6月'!J88+'105年7月'!J88+'105年8月'!J88+'105年9月'!J88+'105年10月'!J88+'105年11月'!J88+'105年12月'!J88</f>
        <v>0</v>
      </c>
      <c r="K88" s="13">
        <f t="shared" si="543"/>
        <v>0</v>
      </c>
      <c r="L88" s="13">
        <f>'105年1月'!L88+'105年2月'!L88+'105年3月'!L88+'105年4月'!L88+'105年5月'!L88+'105年6月'!L88+'105年7月'!L88+'105年8月'!L88+'105年9月'!L88+'105年10月'!L88+'105年11月'!L88+'105年12月'!L88</f>
        <v>0</v>
      </c>
      <c r="M88" s="13">
        <f>'105年1月'!M88+'105年2月'!M88+'105年3月'!M88+'105年4月'!M88+'105年5月'!M88+'105年6月'!M88+'105年7月'!M88+'105年8月'!M88+'105年9月'!M88+'105年10月'!M88+'105年11月'!M88+'105年12月'!M88</f>
        <v>0</v>
      </c>
      <c r="N88" s="13">
        <f t="shared" si="544"/>
        <v>0</v>
      </c>
      <c r="O88" s="13">
        <f>'105年1月'!O88+'105年2月'!O88+'105年3月'!O88+'105年4月'!O88+'105年5月'!O88+'105年6月'!O88+'105年7月'!O88+'105年8月'!O88+'105年9月'!O88+'105年10月'!O88+'105年11月'!O88+'105年12月'!O88</f>
        <v>0</v>
      </c>
      <c r="P88" s="13">
        <f>'105年1月'!P88+'105年2月'!P88+'105年3月'!P88+'105年4月'!P88+'105年5月'!P88+'105年6月'!P88+'105年7月'!P88+'105年8月'!P88+'105年9月'!P88+'105年10月'!P88+'105年11月'!P88+'105年12月'!P88</f>
        <v>0</v>
      </c>
      <c r="Q88" s="13">
        <f t="shared" si="545"/>
        <v>0</v>
      </c>
      <c r="R88" s="13">
        <f>'105年1月'!R88+'105年2月'!R88+'105年3月'!R88+'105年4月'!R88+'105年5月'!R88+'105年6月'!R88+'105年7月'!R88+'105年8月'!R88+'105年9月'!R88+'105年10月'!R88+'105年11月'!R88+'105年12月'!R88</f>
        <v>0</v>
      </c>
      <c r="S88" s="13">
        <f>'105年1月'!S88+'105年2月'!S88+'105年3月'!S88+'105年4月'!S88+'105年5月'!S88+'105年6月'!S88+'105年7月'!S88+'105年8月'!S88+'105年9月'!S88+'105年10月'!S88+'105年11月'!S88+'105年12月'!S88</f>
        <v>0</v>
      </c>
      <c r="T88" s="13">
        <f t="shared" si="546"/>
        <v>0</v>
      </c>
      <c r="U88" s="13">
        <f>'105年1月'!U88+'105年2月'!U88+'105年3月'!U88+'105年4月'!U88+'105年5月'!U88+'105年6月'!U88+'105年7月'!U88+'105年8月'!U88+'105年9月'!U88+'105年10月'!U88+'105年11月'!U88+'105年12月'!U88</f>
        <v>0</v>
      </c>
      <c r="V88" s="13">
        <f>'105年1月'!V88+'105年2月'!V88+'105年3月'!V88+'105年4月'!V88+'105年5月'!V88+'105年6月'!V88+'105年7月'!V88+'105年8月'!V88+'105年9月'!V88+'105年10月'!V88+'105年11月'!V88+'105年12月'!V88</f>
        <v>0</v>
      </c>
      <c r="W88" s="13">
        <f t="shared" si="547"/>
        <v>0</v>
      </c>
      <c r="X88" s="13">
        <f>'105年1月'!X88+'105年2月'!X88+'105年3月'!X88+'105年4月'!X88+'105年5月'!X88+'105年6月'!X88+'105年7月'!X88+'105年8月'!X88+'105年9月'!X88+'105年10月'!X88+'105年11月'!X88+'105年12月'!X88</f>
        <v>0</v>
      </c>
      <c r="Y88" s="13">
        <f>'105年1月'!Y88+'105年2月'!Y88+'105年3月'!Y88+'105年4月'!Y88+'105年5月'!Y88+'105年6月'!Y88+'105年7月'!Y88+'105年8月'!Y88+'105年9月'!Y88+'105年10月'!Y88+'105年11月'!Y88+'105年12月'!Y88</f>
        <v>0</v>
      </c>
      <c r="Z88" s="13">
        <f t="shared" si="548"/>
        <v>0</v>
      </c>
      <c r="AA88" s="13">
        <f>'105年1月'!AA88+'105年2月'!AA88+'105年3月'!AA88+'105年4月'!AA88+'105年5月'!AA88+'105年6月'!AA88+'105年7月'!AA88+'105年8月'!AA88+'105年9月'!AA88+'105年10月'!AA88+'105年11月'!AA88+'105年12月'!AA88</f>
        <v>0</v>
      </c>
      <c r="AB88" s="13">
        <f>'105年1月'!AB88+'105年2月'!AB88+'105年3月'!AB88+'105年4月'!AB88+'105年5月'!AB88+'105年6月'!AB88+'105年7月'!AB88+'105年8月'!AB88+'105年9月'!AB88+'105年10月'!AB88+'105年11月'!AB88+'105年12月'!AB88</f>
        <v>0</v>
      </c>
      <c r="AC88" s="13">
        <f t="shared" si="549"/>
        <v>0</v>
      </c>
    </row>
    <row r="89" spans="1:29" ht="19.350000000000001" customHeight="1" thickBot="1">
      <c r="A89" s="15" t="s">
        <v>306</v>
      </c>
      <c r="B89" s="16"/>
      <c r="C89" s="17">
        <f>C86+C87+C88</f>
        <v>925803964</v>
      </c>
      <c r="D89" s="17">
        <f>D86+D87+D88</f>
        <v>920022653</v>
      </c>
      <c r="E89" s="17">
        <f>E86+E87+E88</f>
        <v>1845826617</v>
      </c>
      <c r="F89" s="17">
        <f>F86+F87+F88</f>
        <v>925803964</v>
      </c>
      <c r="G89" s="17">
        <f t="shared" ref="G89" si="550">G86+G87+G88</f>
        <v>920022653</v>
      </c>
      <c r="H89" s="17">
        <f t="shared" ref="H89" si="551">H86+H87+H88</f>
        <v>1845826617</v>
      </c>
      <c r="I89" s="17">
        <f>I86+I87+I88</f>
        <v>0</v>
      </c>
      <c r="J89" s="17">
        <f t="shared" ref="J89" si="552">J86+J87+J88</f>
        <v>0</v>
      </c>
      <c r="K89" s="17">
        <f t="shared" ref="K89" si="553">K86+K87+K88</f>
        <v>0</v>
      </c>
      <c r="L89" s="17">
        <f>L86+L87+L88</f>
        <v>0</v>
      </c>
      <c r="M89" s="17">
        <f t="shared" ref="M89" si="554">M86+M87+M88</f>
        <v>0</v>
      </c>
      <c r="N89" s="17">
        <f t="shared" ref="N89" si="555">N86+N87+N88</f>
        <v>0</v>
      </c>
      <c r="O89" s="17">
        <f>O86+O87+O88</f>
        <v>0</v>
      </c>
      <c r="P89" s="17">
        <f t="shared" ref="P89" si="556">P86+P87+P88</f>
        <v>0</v>
      </c>
      <c r="Q89" s="17">
        <f t="shared" ref="Q89" si="557">Q86+Q87+Q88</f>
        <v>0</v>
      </c>
      <c r="R89" s="17">
        <f>R86+R87+R88</f>
        <v>0</v>
      </c>
      <c r="S89" s="17">
        <f t="shared" ref="S89" si="558">S86+S87+S88</f>
        <v>0</v>
      </c>
      <c r="T89" s="17">
        <f t="shared" ref="T89" si="559">T86+T87+T88</f>
        <v>0</v>
      </c>
      <c r="U89" s="17">
        <f>U86+U87+U88</f>
        <v>0</v>
      </c>
      <c r="V89" s="17">
        <f t="shared" ref="V89" si="560">V86+V87+V88</f>
        <v>0</v>
      </c>
      <c r="W89" s="17">
        <f t="shared" ref="W89" si="561">W86+W87+W88</f>
        <v>0</v>
      </c>
      <c r="X89" s="17">
        <f>X86+X87+X88</f>
        <v>0</v>
      </c>
      <c r="Y89" s="17">
        <f t="shared" ref="Y89" si="562">Y86+Y87+Y88</f>
        <v>0</v>
      </c>
      <c r="Z89" s="17">
        <f t="shared" ref="Z89" si="563">Z86+Z87+Z88</f>
        <v>0</v>
      </c>
      <c r="AA89" s="17">
        <f>AA86+AA87+AA88</f>
        <v>0</v>
      </c>
      <c r="AB89" s="17">
        <f t="shared" ref="AB89" si="564">AB86+AB87+AB88</f>
        <v>0</v>
      </c>
      <c r="AC89" s="17">
        <f t="shared" ref="AC89" si="565">AC86+AC87+AC88</f>
        <v>0</v>
      </c>
    </row>
    <row r="90" spans="1:29" s="14" customFormat="1" ht="19.350000000000001" customHeight="1">
      <c r="A90" s="34" t="s">
        <v>327</v>
      </c>
      <c r="B90" s="2" t="s">
        <v>303</v>
      </c>
      <c r="C90" s="13">
        <f>F90+I90+L90+O90+R90+U90+X90+AA90</f>
        <v>0</v>
      </c>
      <c r="D90" s="13">
        <f>G90+J90+M90+P90+S90+V90+Y90+AB90</f>
        <v>0</v>
      </c>
      <c r="E90" s="13">
        <f>C90+D90</f>
        <v>0</v>
      </c>
      <c r="F90" s="13">
        <f>'105年1月'!F90+'105年2月'!F90+'105年3月'!F90+'105年4月'!F90+'105年5月'!F90+'105年6月'!F90+'105年7月'!F90+'105年8月'!F90+'105年9月'!F90+'105年10月'!F90+'105年11月'!F90+'105年12月'!F90</f>
        <v>0</v>
      </c>
      <c r="G90" s="13">
        <f>'105年1月'!G90+'105年2月'!G90+'105年3月'!G90+'105年4月'!G90+'105年5月'!G90+'105年6月'!G90+'105年7月'!G90+'105年8月'!G90+'105年9月'!G90+'105年10月'!G90+'105年11月'!G90+'105年12月'!G90</f>
        <v>0</v>
      </c>
      <c r="H90" s="13">
        <f>F90+G90</f>
        <v>0</v>
      </c>
      <c r="I90" s="13">
        <f>'105年1月'!I90+'105年2月'!I90+'105年3月'!I90+'105年4月'!I90+'105年5月'!I90+'105年6月'!I90+'105年7月'!I90+'105年8月'!I90+'105年9月'!I90+'105年10月'!I90+'105年11月'!I90+'105年12月'!I90</f>
        <v>0</v>
      </c>
      <c r="J90" s="13">
        <f>'105年1月'!J90+'105年2月'!J90+'105年3月'!J90+'105年4月'!J90+'105年5月'!J90+'105年6月'!J90+'105年7月'!J90+'105年8月'!J90+'105年9月'!J90+'105年10月'!J90+'105年11月'!J90+'105年12月'!J90</f>
        <v>0</v>
      </c>
      <c r="K90" s="13">
        <f>I90+J90</f>
        <v>0</v>
      </c>
      <c r="L90" s="13">
        <f>'105年1月'!L90+'105年2月'!L90+'105年3月'!L90+'105年4月'!L90+'105年5月'!L90+'105年6月'!L90+'105年7月'!L90+'105年8月'!L90+'105年9月'!L90+'105年10月'!L90+'105年11月'!L90+'105年12月'!L90</f>
        <v>0</v>
      </c>
      <c r="M90" s="13">
        <f>'105年1月'!M90+'105年2月'!M90+'105年3月'!M90+'105年4月'!M90+'105年5月'!M90+'105年6月'!M90+'105年7月'!M90+'105年8月'!M90+'105年9月'!M90+'105年10月'!M90+'105年11月'!M90+'105年12月'!M90</f>
        <v>0</v>
      </c>
      <c r="N90" s="13">
        <f>L90+M90</f>
        <v>0</v>
      </c>
      <c r="O90" s="13">
        <f>'105年1月'!O90+'105年2月'!O90+'105年3月'!O90+'105年4月'!O90+'105年5月'!O90+'105年6月'!O90+'105年7月'!O90+'105年8月'!O90+'105年9月'!O90+'105年10月'!O90+'105年11月'!O90+'105年12月'!O90</f>
        <v>0</v>
      </c>
      <c r="P90" s="13">
        <f>'105年1月'!P90+'105年2月'!P90+'105年3月'!P90+'105年4月'!P90+'105年5月'!P90+'105年6月'!P90+'105年7月'!P90+'105年8月'!P90+'105年9月'!P90+'105年10月'!P90+'105年11月'!P90+'105年12月'!P90</f>
        <v>0</v>
      </c>
      <c r="Q90" s="13">
        <f>O90+P90</f>
        <v>0</v>
      </c>
      <c r="R90" s="13">
        <f>'105年1月'!R90+'105年2月'!R90+'105年3月'!R90+'105年4月'!R90+'105年5月'!R90+'105年6月'!R90+'105年7月'!R90+'105年8月'!R90+'105年9月'!R90+'105年10月'!R90+'105年11月'!R90+'105年12月'!R90</f>
        <v>0</v>
      </c>
      <c r="S90" s="13">
        <f>'105年1月'!S90+'105年2月'!S90+'105年3月'!S90+'105年4月'!S90+'105年5月'!S90+'105年6月'!S90+'105年7月'!S90+'105年8月'!S90+'105年9月'!S90+'105年10月'!S90+'105年11月'!S90+'105年12月'!S90</f>
        <v>0</v>
      </c>
      <c r="T90" s="13">
        <f>R90+S90</f>
        <v>0</v>
      </c>
      <c r="U90" s="13">
        <f>'105年1月'!U90+'105年2月'!U90+'105年3月'!U90+'105年4月'!U90+'105年5月'!U90+'105年6月'!U90+'105年7月'!U90+'105年8月'!U90+'105年9月'!U90+'105年10月'!U90+'105年11月'!U90+'105年12月'!U90</f>
        <v>0</v>
      </c>
      <c r="V90" s="13">
        <f>'105年1月'!V90+'105年2月'!V90+'105年3月'!V90+'105年4月'!V90+'105年5月'!V90+'105年6月'!V90+'105年7月'!V90+'105年8月'!V90+'105年9月'!V90+'105年10月'!V90+'105年11月'!V90+'105年12月'!V90</f>
        <v>0</v>
      </c>
      <c r="W90" s="13">
        <f>U90+V90</f>
        <v>0</v>
      </c>
      <c r="X90" s="13">
        <f>'105年1月'!X90+'105年2月'!X90+'105年3月'!X90+'105年4月'!X90+'105年5月'!X90+'105年6月'!X90+'105年7月'!X90+'105年8月'!X90+'105年9月'!X90+'105年10月'!X90+'105年11月'!X90+'105年12月'!X90</f>
        <v>0</v>
      </c>
      <c r="Y90" s="13">
        <f>'105年1月'!Y90+'105年2月'!Y90+'105年3月'!Y90+'105年4月'!Y90+'105年5月'!Y90+'105年6月'!Y90+'105年7月'!Y90+'105年8月'!Y90+'105年9月'!Y90+'105年10月'!Y90+'105年11月'!Y90+'105年12月'!Y90</f>
        <v>0</v>
      </c>
      <c r="Z90" s="13">
        <f>X90+Y90</f>
        <v>0</v>
      </c>
      <c r="AA90" s="13">
        <f>'105年1月'!AA90+'105年2月'!AA90+'105年3月'!AA90+'105年4月'!AA90+'105年5月'!AA90+'105年6月'!AA90+'105年7月'!AA90+'105年8月'!AA90+'105年9月'!AA90+'105年10月'!AA90+'105年11月'!AA90+'105年12月'!AA90</f>
        <v>0</v>
      </c>
      <c r="AB90" s="13">
        <f>'105年1月'!AB90+'105年2月'!AB90+'105年3月'!AB90+'105年4月'!AB90+'105年5月'!AB90+'105年6月'!AB90+'105年7月'!AB90+'105年8月'!AB90+'105年9月'!AB90+'105年10月'!AB90+'105年11月'!AB90+'105年12月'!AB90</f>
        <v>0</v>
      </c>
      <c r="AC90" s="13">
        <f>AA90+AB90</f>
        <v>0</v>
      </c>
    </row>
    <row r="91" spans="1:29" s="14" customFormat="1" ht="19.350000000000001" customHeight="1">
      <c r="A91" s="35"/>
      <c r="B91" s="1" t="s">
        <v>304</v>
      </c>
      <c r="C91" s="13">
        <f t="shared" ref="C91:C92" si="566">F91+I91+L91+O91+R91+U91+X91+AA91</f>
        <v>13308602</v>
      </c>
      <c r="D91" s="13">
        <f t="shared" ref="D91:D92" si="567">G91+J91+M91+P91+S91+V91+Y91+AB91</f>
        <v>0</v>
      </c>
      <c r="E91" s="13">
        <f t="shared" ref="E91:E92" si="568">C91+D91</f>
        <v>13308602</v>
      </c>
      <c r="F91" s="13">
        <f>'105年1月'!F91+'105年2月'!F91+'105年3月'!F91+'105年4月'!F91+'105年5月'!F91+'105年6月'!F91+'105年7月'!F91+'105年8月'!F91+'105年9月'!F91+'105年10月'!F91+'105年11月'!F91+'105年12月'!F91</f>
        <v>13308602</v>
      </c>
      <c r="G91" s="13">
        <f>'105年1月'!G91+'105年2月'!G91+'105年3月'!G91+'105年4月'!G91+'105年5月'!G91+'105年6月'!G91+'105年7月'!G91+'105年8月'!G91+'105年9月'!G91+'105年10月'!G91+'105年11月'!G91+'105年12月'!G91</f>
        <v>0</v>
      </c>
      <c r="H91" s="13">
        <f t="shared" ref="H91:H92" si="569">F91+G91</f>
        <v>13308602</v>
      </c>
      <c r="I91" s="13">
        <f>'105年1月'!I91+'105年2月'!I91+'105年3月'!I91+'105年4月'!I91+'105年5月'!I91+'105年6月'!I91+'105年7月'!I91+'105年8月'!I91+'105年9月'!I91+'105年10月'!I91+'105年11月'!I91+'105年12月'!I91</f>
        <v>0</v>
      </c>
      <c r="J91" s="13">
        <f>'105年1月'!J91+'105年2月'!J91+'105年3月'!J91+'105年4月'!J91+'105年5月'!J91+'105年6月'!J91+'105年7月'!J91+'105年8月'!J91+'105年9月'!J91+'105年10月'!J91+'105年11月'!J91+'105年12月'!J91</f>
        <v>0</v>
      </c>
      <c r="K91" s="13">
        <f t="shared" ref="K91:K92" si="570">I91+J91</f>
        <v>0</v>
      </c>
      <c r="L91" s="13">
        <f>'105年1月'!L91+'105年2月'!L91+'105年3月'!L91+'105年4月'!L91+'105年5月'!L91+'105年6月'!L91+'105年7月'!L91+'105年8月'!L91+'105年9月'!L91+'105年10月'!L91+'105年11月'!L91+'105年12月'!L91</f>
        <v>0</v>
      </c>
      <c r="M91" s="13">
        <f>'105年1月'!M91+'105年2月'!M91+'105年3月'!M91+'105年4月'!M91+'105年5月'!M91+'105年6月'!M91+'105年7月'!M91+'105年8月'!M91+'105年9月'!M91+'105年10月'!M91+'105年11月'!M91+'105年12月'!M91</f>
        <v>0</v>
      </c>
      <c r="N91" s="13">
        <f t="shared" ref="N91:N92" si="571">L91+M91</f>
        <v>0</v>
      </c>
      <c r="O91" s="13">
        <f>'105年1月'!O91+'105年2月'!O91+'105年3月'!O91+'105年4月'!O91+'105年5月'!O91+'105年6月'!O91+'105年7月'!O91+'105年8月'!O91+'105年9月'!O91+'105年10月'!O91+'105年11月'!O91+'105年12月'!O91</f>
        <v>0</v>
      </c>
      <c r="P91" s="13">
        <f>'105年1月'!P91+'105年2月'!P91+'105年3月'!P91+'105年4月'!P91+'105年5月'!P91+'105年6月'!P91+'105年7月'!P91+'105年8月'!P91+'105年9月'!P91+'105年10月'!P91+'105年11月'!P91+'105年12月'!P91</f>
        <v>0</v>
      </c>
      <c r="Q91" s="13">
        <f t="shared" ref="Q91:Q92" si="572">O91+P91</f>
        <v>0</v>
      </c>
      <c r="R91" s="13">
        <f>'105年1月'!R91+'105年2月'!R91+'105年3月'!R91+'105年4月'!R91+'105年5月'!R91+'105年6月'!R91+'105年7月'!R91+'105年8月'!R91+'105年9月'!R91+'105年10月'!R91+'105年11月'!R91+'105年12月'!R91</f>
        <v>0</v>
      </c>
      <c r="S91" s="13">
        <f>'105年1月'!S91+'105年2月'!S91+'105年3月'!S91+'105年4月'!S91+'105年5月'!S91+'105年6月'!S91+'105年7月'!S91+'105年8月'!S91+'105年9月'!S91+'105年10月'!S91+'105年11月'!S91+'105年12月'!S91</f>
        <v>0</v>
      </c>
      <c r="T91" s="13">
        <f t="shared" ref="T91:T92" si="573">R91+S91</f>
        <v>0</v>
      </c>
      <c r="U91" s="13">
        <f>'105年1月'!U91+'105年2月'!U91+'105年3月'!U91+'105年4月'!U91+'105年5月'!U91+'105年6月'!U91+'105年7月'!U91+'105年8月'!U91+'105年9月'!U91+'105年10月'!U91+'105年11月'!U91+'105年12月'!U91</f>
        <v>0</v>
      </c>
      <c r="V91" s="13">
        <f>'105年1月'!V91+'105年2月'!V91+'105年3月'!V91+'105年4月'!V91+'105年5月'!V91+'105年6月'!V91+'105年7月'!V91+'105年8月'!V91+'105年9月'!V91+'105年10月'!V91+'105年11月'!V91+'105年12月'!V91</f>
        <v>0</v>
      </c>
      <c r="W91" s="13">
        <f t="shared" ref="W91:W92" si="574">U91+V91</f>
        <v>0</v>
      </c>
      <c r="X91" s="13">
        <f>'105年1月'!X91+'105年2月'!X91+'105年3月'!X91+'105年4月'!X91+'105年5月'!X91+'105年6月'!X91+'105年7月'!X91+'105年8月'!X91+'105年9月'!X91+'105年10月'!X91+'105年11月'!X91+'105年12月'!X91</f>
        <v>0</v>
      </c>
      <c r="Y91" s="13">
        <f>'105年1月'!Y91+'105年2月'!Y91+'105年3月'!Y91+'105年4月'!Y91+'105年5月'!Y91+'105年6月'!Y91+'105年7月'!Y91+'105年8月'!Y91+'105年9月'!Y91+'105年10月'!Y91+'105年11月'!Y91+'105年12月'!Y91</f>
        <v>0</v>
      </c>
      <c r="Z91" s="13">
        <f t="shared" ref="Z91:Z92" si="575">X91+Y91</f>
        <v>0</v>
      </c>
      <c r="AA91" s="13">
        <f>'105年1月'!AA91+'105年2月'!AA91+'105年3月'!AA91+'105年4月'!AA91+'105年5月'!AA91+'105年6月'!AA91+'105年7月'!AA91+'105年8月'!AA91+'105年9月'!AA91+'105年10月'!AA91+'105年11月'!AA91+'105年12月'!AA91</f>
        <v>0</v>
      </c>
      <c r="AB91" s="13">
        <f>'105年1月'!AB91+'105年2月'!AB91+'105年3月'!AB91+'105年4月'!AB91+'105年5月'!AB91+'105年6月'!AB91+'105年7月'!AB91+'105年8月'!AB91+'105年9月'!AB91+'105年10月'!AB91+'105年11月'!AB91+'105年12月'!AB91</f>
        <v>0</v>
      </c>
      <c r="AC91" s="13">
        <f t="shared" ref="AC91:AC92" si="576">AA91+AB91</f>
        <v>0</v>
      </c>
    </row>
    <row r="92" spans="1:29" s="14" customFormat="1" ht="19.350000000000001" customHeight="1">
      <c r="A92" s="36"/>
      <c r="B92" s="1" t="s">
        <v>305</v>
      </c>
      <c r="C92" s="13">
        <f t="shared" si="566"/>
        <v>163954097</v>
      </c>
      <c r="D92" s="13">
        <f t="shared" si="567"/>
        <v>163069931</v>
      </c>
      <c r="E92" s="13">
        <f t="shared" si="568"/>
        <v>327024028</v>
      </c>
      <c r="F92" s="13">
        <f>'105年1月'!F92+'105年2月'!F92+'105年3月'!F92+'105年4月'!F92+'105年5月'!F92+'105年6月'!F92+'105年7月'!F92+'105年8月'!F92+'105年9月'!F92+'105年10月'!F92+'105年11月'!F92+'105年12月'!F92</f>
        <v>138409157</v>
      </c>
      <c r="G92" s="13">
        <f>'105年1月'!G92+'105年2月'!G92+'105年3月'!G92+'105年4月'!G92+'105年5月'!G92+'105年6月'!G92+'105年7月'!G92+'105年8月'!G92+'105年9月'!G92+'105年10月'!G92+'105年11月'!G92+'105年12月'!G92</f>
        <v>163069931</v>
      </c>
      <c r="H92" s="13">
        <f t="shared" si="569"/>
        <v>301479088</v>
      </c>
      <c r="I92" s="13">
        <f>'105年1月'!I92+'105年2月'!I92+'105年3月'!I92+'105年4月'!I92+'105年5月'!I92+'105年6月'!I92+'105年7月'!I92+'105年8月'!I92+'105年9月'!I92+'105年10月'!I92+'105年11月'!I92+'105年12月'!I92</f>
        <v>0</v>
      </c>
      <c r="J92" s="13">
        <f>'105年1月'!J92+'105年2月'!J92+'105年3月'!J92+'105年4月'!J92+'105年5月'!J92+'105年6月'!J92+'105年7月'!J92+'105年8月'!J92+'105年9月'!J92+'105年10月'!J92+'105年11月'!J92+'105年12月'!J92</f>
        <v>0</v>
      </c>
      <c r="K92" s="13">
        <f t="shared" si="570"/>
        <v>0</v>
      </c>
      <c r="L92" s="13">
        <f>'105年1月'!L92+'105年2月'!L92+'105年3月'!L92+'105年4月'!L92+'105年5月'!L92+'105年6月'!L92+'105年7月'!L92+'105年8月'!L92+'105年9月'!L92+'105年10月'!L92+'105年11月'!L92+'105年12月'!L92</f>
        <v>25544940</v>
      </c>
      <c r="M92" s="13">
        <f>'105年1月'!M92+'105年2月'!M92+'105年3月'!M92+'105年4月'!M92+'105年5月'!M92+'105年6月'!M92+'105年7月'!M92+'105年8月'!M92+'105年9月'!M92+'105年10月'!M92+'105年11月'!M92+'105年12月'!M92</f>
        <v>0</v>
      </c>
      <c r="N92" s="13">
        <f t="shared" si="571"/>
        <v>25544940</v>
      </c>
      <c r="O92" s="13">
        <f>'105年1月'!O92+'105年2月'!O92+'105年3月'!O92+'105年4月'!O92+'105年5月'!O92+'105年6月'!O92+'105年7月'!O92+'105年8月'!O92+'105年9月'!O92+'105年10月'!O92+'105年11月'!O92+'105年12月'!O92</f>
        <v>0</v>
      </c>
      <c r="P92" s="13">
        <f>'105年1月'!P92+'105年2月'!P92+'105年3月'!P92+'105年4月'!P92+'105年5月'!P92+'105年6月'!P92+'105年7月'!P92+'105年8月'!P92+'105年9月'!P92+'105年10月'!P92+'105年11月'!P92+'105年12月'!P92</f>
        <v>0</v>
      </c>
      <c r="Q92" s="13">
        <f t="shared" si="572"/>
        <v>0</v>
      </c>
      <c r="R92" s="13">
        <f>'105年1月'!R92+'105年2月'!R92+'105年3月'!R92+'105年4月'!R92+'105年5月'!R92+'105年6月'!R92+'105年7月'!R92+'105年8月'!R92+'105年9月'!R92+'105年10月'!R92+'105年11月'!R92+'105年12月'!R92</f>
        <v>0</v>
      </c>
      <c r="S92" s="13">
        <f>'105年1月'!S92+'105年2月'!S92+'105年3月'!S92+'105年4月'!S92+'105年5月'!S92+'105年6月'!S92+'105年7月'!S92+'105年8月'!S92+'105年9月'!S92+'105年10月'!S92+'105年11月'!S92+'105年12月'!S92</f>
        <v>0</v>
      </c>
      <c r="T92" s="13">
        <f t="shared" si="573"/>
        <v>0</v>
      </c>
      <c r="U92" s="13">
        <f>'105年1月'!U92+'105年2月'!U92+'105年3月'!U92+'105年4月'!U92+'105年5月'!U92+'105年6月'!U92+'105年7月'!U92+'105年8月'!U92+'105年9月'!U92+'105年10月'!U92+'105年11月'!U92+'105年12月'!U92</f>
        <v>0</v>
      </c>
      <c r="V92" s="13">
        <f>'105年1月'!V92+'105年2月'!V92+'105年3月'!V92+'105年4月'!V92+'105年5月'!V92+'105年6月'!V92+'105年7月'!V92+'105年8月'!V92+'105年9月'!V92+'105年10月'!V92+'105年11月'!V92+'105年12月'!V92</f>
        <v>0</v>
      </c>
      <c r="W92" s="13">
        <f t="shared" si="574"/>
        <v>0</v>
      </c>
      <c r="X92" s="13">
        <f>'105年1月'!X92+'105年2月'!X92+'105年3月'!X92+'105年4月'!X92+'105年5月'!X92+'105年6月'!X92+'105年7月'!X92+'105年8月'!X92+'105年9月'!X92+'105年10月'!X92+'105年11月'!X92+'105年12月'!X92</f>
        <v>0</v>
      </c>
      <c r="Y92" s="13">
        <f>'105年1月'!Y92+'105年2月'!Y92+'105年3月'!Y92+'105年4月'!Y92+'105年5月'!Y92+'105年6月'!Y92+'105年7月'!Y92+'105年8月'!Y92+'105年9月'!Y92+'105年10月'!Y92+'105年11月'!Y92+'105年12月'!Y92</f>
        <v>0</v>
      </c>
      <c r="Z92" s="13">
        <f t="shared" si="575"/>
        <v>0</v>
      </c>
      <c r="AA92" s="13">
        <f>'105年1月'!AA92+'105年2月'!AA92+'105年3月'!AA92+'105年4月'!AA92+'105年5月'!AA92+'105年6月'!AA92+'105年7月'!AA92+'105年8月'!AA92+'105年9月'!AA92+'105年10月'!AA92+'105年11月'!AA92+'105年12月'!AA92</f>
        <v>0</v>
      </c>
      <c r="AB92" s="13">
        <f>'105年1月'!AB92+'105年2月'!AB92+'105年3月'!AB92+'105年4月'!AB92+'105年5月'!AB92+'105年6月'!AB92+'105年7月'!AB92+'105年8月'!AB92+'105年9月'!AB92+'105年10月'!AB92+'105年11月'!AB92+'105年12月'!AB92</f>
        <v>0</v>
      </c>
      <c r="AC92" s="13">
        <f t="shared" si="576"/>
        <v>0</v>
      </c>
    </row>
    <row r="93" spans="1:29" ht="19.350000000000001" customHeight="1" thickBot="1">
      <c r="A93" s="15" t="s">
        <v>306</v>
      </c>
      <c r="B93" s="16"/>
      <c r="C93" s="17">
        <f>C90+C91+C92</f>
        <v>177262699</v>
      </c>
      <c r="D93" s="17">
        <f>D90+D91+D92</f>
        <v>163069931</v>
      </c>
      <c r="E93" s="17">
        <f>E90+E91+E92</f>
        <v>340332630</v>
      </c>
      <c r="F93" s="17">
        <f>F90+F91+F92</f>
        <v>151717759</v>
      </c>
      <c r="G93" s="17">
        <f t="shared" ref="G93" si="577">G90+G91+G92</f>
        <v>163069931</v>
      </c>
      <c r="H93" s="17">
        <f t="shared" ref="H93" si="578">H90+H91+H92</f>
        <v>314787690</v>
      </c>
      <c r="I93" s="17">
        <f>I90+I91+I92</f>
        <v>0</v>
      </c>
      <c r="J93" s="17">
        <f t="shared" ref="J93" si="579">J90+J91+J92</f>
        <v>0</v>
      </c>
      <c r="K93" s="17">
        <f t="shared" ref="K93" si="580">K90+K91+K92</f>
        <v>0</v>
      </c>
      <c r="L93" s="17">
        <f>L90+L91+L92</f>
        <v>25544940</v>
      </c>
      <c r="M93" s="17">
        <f t="shared" ref="M93" si="581">M90+M91+M92</f>
        <v>0</v>
      </c>
      <c r="N93" s="17">
        <f t="shared" ref="N93" si="582">N90+N91+N92</f>
        <v>25544940</v>
      </c>
      <c r="O93" s="17">
        <f>O90+O91+O92</f>
        <v>0</v>
      </c>
      <c r="P93" s="17">
        <f t="shared" ref="P93" si="583">P90+P91+P92</f>
        <v>0</v>
      </c>
      <c r="Q93" s="17">
        <f t="shared" ref="Q93" si="584">Q90+Q91+Q92</f>
        <v>0</v>
      </c>
      <c r="R93" s="17">
        <f>R90+R91+R92</f>
        <v>0</v>
      </c>
      <c r="S93" s="17">
        <f t="shared" ref="S93" si="585">S90+S91+S92</f>
        <v>0</v>
      </c>
      <c r="T93" s="17">
        <f t="shared" ref="T93" si="586">T90+T91+T92</f>
        <v>0</v>
      </c>
      <c r="U93" s="17">
        <f>U90+U91+U92</f>
        <v>0</v>
      </c>
      <c r="V93" s="17">
        <f t="shared" ref="V93" si="587">V90+V91+V92</f>
        <v>0</v>
      </c>
      <c r="W93" s="17">
        <f t="shared" ref="W93" si="588">W90+W91+W92</f>
        <v>0</v>
      </c>
      <c r="X93" s="17">
        <f>X90+X91+X92</f>
        <v>0</v>
      </c>
      <c r="Y93" s="17">
        <f t="shared" ref="Y93" si="589">Y90+Y91+Y92</f>
        <v>0</v>
      </c>
      <c r="Z93" s="17">
        <f t="shared" ref="Z93" si="590">Z90+Z91+Z92</f>
        <v>0</v>
      </c>
      <c r="AA93" s="17">
        <f>AA90+AA91+AA92</f>
        <v>0</v>
      </c>
      <c r="AB93" s="17">
        <f t="shared" ref="AB93" si="591">AB90+AB91+AB92</f>
        <v>0</v>
      </c>
      <c r="AC93" s="17">
        <f t="shared" ref="AC93" si="592">AC90+AC91+AC92</f>
        <v>0</v>
      </c>
    </row>
    <row r="94" spans="1:29" s="14" customFormat="1" ht="19.350000000000001" customHeight="1">
      <c r="A94" s="34" t="s">
        <v>328</v>
      </c>
      <c r="B94" s="2" t="s">
        <v>303</v>
      </c>
      <c r="C94" s="13">
        <f>F94+I94+L94+O94+R94+U94+X94+AA94</f>
        <v>0</v>
      </c>
      <c r="D94" s="13">
        <f>G94+J94+M94+P94+S94+V94+Y94+AB94</f>
        <v>5547308</v>
      </c>
      <c r="E94" s="13">
        <f>C94+D94</f>
        <v>5547308</v>
      </c>
      <c r="F94" s="13">
        <f>'105年1月'!F94+'105年2月'!F94+'105年3月'!F94+'105年4月'!F94+'105年5月'!F94+'105年6月'!F94+'105年7月'!F94+'105年8月'!F94+'105年9月'!F94+'105年10月'!F94+'105年11月'!F94+'105年12月'!F94</f>
        <v>0</v>
      </c>
      <c r="G94" s="13">
        <f>'105年1月'!G94+'105年2月'!G94+'105年3月'!G94+'105年4月'!G94+'105年5月'!G94+'105年6月'!G94+'105年7月'!G94+'105年8月'!G94+'105年9月'!G94+'105年10月'!G94+'105年11月'!G94+'105年12月'!G94</f>
        <v>5547308</v>
      </c>
      <c r="H94" s="13">
        <f>F94+G94</f>
        <v>5547308</v>
      </c>
      <c r="I94" s="13">
        <f>'105年1月'!I94+'105年2月'!I94+'105年3月'!I94+'105年4月'!I94+'105年5月'!I94+'105年6月'!I94+'105年7月'!I94+'105年8月'!I94+'105年9月'!I94+'105年10月'!I94+'105年11月'!I94+'105年12月'!I94</f>
        <v>0</v>
      </c>
      <c r="J94" s="13">
        <f>'105年1月'!J94+'105年2月'!J94+'105年3月'!J94+'105年4月'!J94+'105年5月'!J94+'105年6月'!J94+'105年7月'!J94+'105年8月'!J94+'105年9月'!J94+'105年10月'!J94+'105年11月'!J94+'105年12月'!J94</f>
        <v>0</v>
      </c>
      <c r="K94" s="13">
        <f>I94+J94</f>
        <v>0</v>
      </c>
      <c r="L94" s="13">
        <f>'105年1月'!L94+'105年2月'!L94+'105年3月'!L94+'105年4月'!L94+'105年5月'!L94+'105年6月'!L94+'105年7月'!L94+'105年8月'!L94+'105年9月'!L94+'105年10月'!L94+'105年11月'!L94+'105年12月'!L94</f>
        <v>0</v>
      </c>
      <c r="M94" s="13">
        <f>'105年1月'!M94+'105年2月'!M94+'105年3月'!M94+'105年4月'!M94+'105年5月'!M94+'105年6月'!M94+'105年7月'!M94+'105年8月'!M94+'105年9月'!M94+'105年10月'!M94+'105年11月'!M94+'105年12月'!M94</f>
        <v>0</v>
      </c>
      <c r="N94" s="13">
        <f>L94+M94</f>
        <v>0</v>
      </c>
      <c r="O94" s="13">
        <f>'105年1月'!O94+'105年2月'!O94+'105年3月'!O94+'105年4月'!O94+'105年5月'!O94+'105年6月'!O94+'105年7月'!O94+'105年8月'!O94+'105年9月'!O94+'105年10月'!O94+'105年11月'!O94+'105年12月'!O94</f>
        <v>0</v>
      </c>
      <c r="P94" s="13">
        <f>'105年1月'!P94+'105年2月'!P94+'105年3月'!P94+'105年4月'!P94+'105年5月'!P94+'105年6月'!P94+'105年7月'!P94+'105年8月'!P94+'105年9月'!P94+'105年10月'!P94+'105年11月'!P94+'105年12月'!P94</f>
        <v>0</v>
      </c>
      <c r="Q94" s="13">
        <f>O94+P94</f>
        <v>0</v>
      </c>
      <c r="R94" s="13">
        <f>'105年1月'!R94+'105年2月'!R94+'105年3月'!R94+'105年4月'!R94+'105年5月'!R94+'105年6月'!R94+'105年7月'!R94+'105年8月'!R94+'105年9月'!R94+'105年10月'!R94+'105年11月'!R94+'105年12月'!R94</f>
        <v>0</v>
      </c>
      <c r="S94" s="13">
        <f>'105年1月'!S94+'105年2月'!S94+'105年3月'!S94+'105年4月'!S94+'105年5月'!S94+'105年6月'!S94+'105年7月'!S94+'105年8月'!S94+'105年9月'!S94+'105年10月'!S94+'105年11月'!S94+'105年12月'!S94</f>
        <v>0</v>
      </c>
      <c r="T94" s="13">
        <f>R94+S94</f>
        <v>0</v>
      </c>
      <c r="U94" s="13">
        <f>'105年1月'!U94+'105年2月'!U94+'105年3月'!U94+'105年4月'!U94+'105年5月'!U94+'105年6月'!U94+'105年7月'!U94+'105年8月'!U94+'105年9月'!U94+'105年10月'!U94+'105年11月'!U94+'105年12月'!U94</f>
        <v>0</v>
      </c>
      <c r="V94" s="13">
        <f>'105年1月'!V94+'105年2月'!V94+'105年3月'!V94+'105年4月'!V94+'105年5月'!V94+'105年6月'!V94+'105年7月'!V94+'105年8月'!V94+'105年9月'!V94+'105年10月'!V94+'105年11月'!V94+'105年12月'!V94</f>
        <v>0</v>
      </c>
      <c r="W94" s="13">
        <f>U94+V94</f>
        <v>0</v>
      </c>
      <c r="X94" s="13">
        <f>'105年1月'!X94+'105年2月'!X94+'105年3月'!X94+'105年4月'!X94+'105年5月'!X94+'105年6月'!X94+'105年7月'!X94+'105年8月'!X94+'105年9月'!X94+'105年10月'!X94+'105年11月'!X94+'105年12月'!X94</f>
        <v>0</v>
      </c>
      <c r="Y94" s="13">
        <f>'105年1月'!Y94+'105年2月'!Y94+'105年3月'!Y94+'105年4月'!Y94+'105年5月'!Y94+'105年6月'!Y94+'105年7月'!Y94+'105年8月'!Y94+'105年9月'!Y94+'105年10月'!Y94+'105年11月'!Y94+'105年12月'!Y94</f>
        <v>0</v>
      </c>
      <c r="Z94" s="13">
        <f>X94+Y94</f>
        <v>0</v>
      </c>
      <c r="AA94" s="13">
        <f>'105年1月'!AA94+'105年2月'!AA94+'105年3月'!AA94+'105年4月'!AA94+'105年5月'!AA94+'105年6月'!AA94+'105年7月'!AA94+'105年8月'!AA94+'105年9月'!AA94+'105年10月'!AA94+'105年11月'!AA94+'105年12月'!AA94</f>
        <v>0</v>
      </c>
      <c r="AB94" s="13">
        <f>'105年1月'!AB94+'105年2月'!AB94+'105年3月'!AB94+'105年4月'!AB94+'105年5月'!AB94+'105年6月'!AB94+'105年7月'!AB94+'105年8月'!AB94+'105年9月'!AB94+'105年10月'!AB94+'105年11月'!AB94+'105年12月'!AB94</f>
        <v>0</v>
      </c>
      <c r="AC94" s="13">
        <f>AA94+AB94</f>
        <v>0</v>
      </c>
    </row>
    <row r="95" spans="1:29" s="14" customFormat="1" ht="19.350000000000001" customHeight="1">
      <c r="A95" s="35"/>
      <c r="B95" s="1" t="s">
        <v>304</v>
      </c>
      <c r="C95" s="13">
        <f t="shared" ref="C95:C96" si="593">F95+I95+L95+O95+R95+U95+X95+AA95</f>
        <v>0</v>
      </c>
      <c r="D95" s="13">
        <f t="shared" ref="D95:D96" si="594">G95+J95+M95+P95+S95+V95+Y95+AB95</f>
        <v>0</v>
      </c>
      <c r="E95" s="13">
        <f t="shared" ref="E95:E96" si="595">C95+D95</f>
        <v>0</v>
      </c>
      <c r="F95" s="13">
        <f>'105年1月'!F95+'105年2月'!F95+'105年3月'!F95+'105年4月'!F95+'105年5月'!F95+'105年6月'!F95+'105年7月'!F95+'105年8月'!F95+'105年9月'!F95+'105年10月'!F95+'105年11月'!F95+'105年12月'!F95</f>
        <v>0</v>
      </c>
      <c r="G95" s="13">
        <f>'105年1月'!G95+'105年2月'!G95+'105年3月'!G95+'105年4月'!G95+'105年5月'!G95+'105年6月'!G95+'105年7月'!G95+'105年8月'!G95+'105年9月'!G95+'105年10月'!G95+'105年11月'!G95+'105年12月'!G95</f>
        <v>0</v>
      </c>
      <c r="H95" s="13">
        <f t="shared" ref="H95:H96" si="596">F95+G95</f>
        <v>0</v>
      </c>
      <c r="I95" s="13">
        <f>'105年1月'!I95+'105年2月'!I95+'105年3月'!I95+'105年4月'!I95+'105年5月'!I95+'105年6月'!I95+'105年7月'!I95+'105年8月'!I95+'105年9月'!I95+'105年10月'!I95+'105年11月'!I95+'105年12月'!I95</f>
        <v>0</v>
      </c>
      <c r="J95" s="13">
        <f>'105年1月'!J95+'105年2月'!J95+'105年3月'!J95+'105年4月'!J95+'105年5月'!J95+'105年6月'!J95+'105年7月'!J95+'105年8月'!J95+'105年9月'!J95+'105年10月'!J95+'105年11月'!J95+'105年12月'!J95</f>
        <v>0</v>
      </c>
      <c r="K95" s="13">
        <f t="shared" ref="K95:K96" si="597">I95+J95</f>
        <v>0</v>
      </c>
      <c r="L95" s="13">
        <f>'105年1月'!L95+'105年2月'!L95+'105年3月'!L95+'105年4月'!L95+'105年5月'!L95+'105年6月'!L95+'105年7月'!L95+'105年8月'!L95+'105年9月'!L95+'105年10月'!L95+'105年11月'!L95+'105年12月'!L95</f>
        <v>0</v>
      </c>
      <c r="M95" s="13">
        <f>'105年1月'!M95+'105年2月'!M95+'105年3月'!M95+'105年4月'!M95+'105年5月'!M95+'105年6月'!M95+'105年7月'!M95+'105年8月'!M95+'105年9月'!M95+'105年10月'!M95+'105年11月'!M95+'105年12月'!M95</f>
        <v>0</v>
      </c>
      <c r="N95" s="13">
        <f t="shared" ref="N95:N96" si="598">L95+M95</f>
        <v>0</v>
      </c>
      <c r="O95" s="13">
        <f>'105年1月'!O95+'105年2月'!O95+'105年3月'!O95+'105年4月'!O95+'105年5月'!O95+'105年6月'!O95+'105年7月'!O95+'105年8月'!O95+'105年9月'!O95+'105年10月'!O95+'105年11月'!O95+'105年12月'!O95</f>
        <v>0</v>
      </c>
      <c r="P95" s="13">
        <f>'105年1月'!P95+'105年2月'!P95+'105年3月'!P95+'105年4月'!P95+'105年5月'!P95+'105年6月'!P95+'105年7月'!P95+'105年8月'!P95+'105年9月'!P95+'105年10月'!P95+'105年11月'!P95+'105年12月'!P95</f>
        <v>0</v>
      </c>
      <c r="Q95" s="13">
        <f t="shared" ref="Q95:Q96" si="599">O95+P95</f>
        <v>0</v>
      </c>
      <c r="R95" s="13">
        <f>'105年1月'!R95+'105年2月'!R95+'105年3月'!R95+'105年4月'!R95+'105年5月'!R95+'105年6月'!R95+'105年7月'!R95+'105年8月'!R95+'105年9月'!R95+'105年10月'!R95+'105年11月'!R95+'105年12月'!R95</f>
        <v>0</v>
      </c>
      <c r="S95" s="13">
        <f>'105年1月'!S95+'105年2月'!S95+'105年3月'!S95+'105年4月'!S95+'105年5月'!S95+'105年6月'!S95+'105年7月'!S95+'105年8月'!S95+'105年9月'!S95+'105年10月'!S95+'105年11月'!S95+'105年12月'!S95</f>
        <v>0</v>
      </c>
      <c r="T95" s="13">
        <f t="shared" ref="T95:T96" si="600">R95+S95</f>
        <v>0</v>
      </c>
      <c r="U95" s="13">
        <f>'105年1月'!U95+'105年2月'!U95+'105年3月'!U95+'105年4月'!U95+'105年5月'!U95+'105年6月'!U95+'105年7月'!U95+'105年8月'!U95+'105年9月'!U95+'105年10月'!U95+'105年11月'!U95+'105年12月'!U95</f>
        <v>0</v>
      </c>
      <c r="V95" s="13">
        <f>'105年1月'!V95+'105年2月'!V95+'105年3月'!V95+'105年4月'!V95+'105年5月'!V95+'105年6月'!V95+'105年7月'!V95+'105年8月'!V95+'105年9月'!V95+'105年10月'!V95+'105年11月'!V95+'105年12月'!V95</f>
        <v>0</v>
      </c>
      <c r="W95" s="13">
        <f t="shared" ref="W95:W96" si="601">U95+V95</f>
        <v>0</v>
      </c>
      <c r="X95" s="13">
        <f>'105年1月'!X95+'105年2月'!X95+'105年3月'!X95+'105年4月'!X95+'105年5月'!X95+'105年6月'!X95+'105年7月'!X95+'105年8月'!X95+'105年9月'!X95+'105年10月'!X95+'105年11月'!X95+'105年12月'!X95</f>
        <v>0</v>
      </c>
      <c r="Y95" s="13">
        <f>'105年1月'!Y95+'105年2月'!Y95+'105年3月'!Y95+'105年4月'!Y95+'105年5月'!Y95+'105年6月'!Y95+'105年7月'!Y95+'105年8月'!Y95+'105年9月'!Y95+'105年10月'!Y95+'105年11月'!Y95+'105年12月'!Y95</f>
        <v>0</v>
      </c>
      <c r="Z95" s="13">
        <f t="shared" ref="Z95:Z96" si="602">X95+Y95</f>
        <v>0</v>
      </c>
      <c r="AA95" s="13">
        <f>'105年1月'!AA95+'105年2月'!AA95+'105年3月'!AA95+'105年4月'!AA95+'105年5月'!AA95+'105年6月'!AA95+'105年7月'!AA95+'105年8月'!AA95+'105年9月'!AA95+'105年10月'!AA95+'105年11月'!AA95+'105年12月'!AA95</f>
        <v>0</v>
      </c>
      <c r="AB95" s="13">
        <f>'105年1月'!AB95+'105年2月'!AB95+'105年3月'!AB95+'105年4月'!AB95+'105年5月'!AB95+'105年6月'!AB95+'105年7月'!AB95+'105年8月'!AB95+'105年9月'!AB95+'105年10月'!AB95+'105年11月'!AB95+'105年12月'!AB95</f>
        <v>0</v>
      </c>
      <c r="AC95" s="13">
        <f t="shared" ref="AC95:AC96" si="603">AA95+AB95</f>
        <v>0</v>
      </c>
    </row>
    <row r="96" spans="1:29" s="14" customFormat="1" ht="19.350000000000001" customHeight="1">
      <c r="A96" s="36"/>
      <c r="B96" s="1" t="s">
        <v>305</v>
      </c>
      <c r="C96" s="13">
        <f t="shared" si="593"/>
        <v>5010382</v>
      </c>
      <c r="D96" s="13">
        <f t="shared" si="594"/>
        <v>34329937</v>
      </c>
      <c r="E96" s="13">
        <f t="shared" si="595"/>
        <v>39340319</v>
      </c>
      <c r="F96" s="13">
        <f>'105年1月'!F96+'105年2月'!F96+'105年3月'!F96+'105年4月'!F96+'105年5月'!F96+'105年6月'!F96+'105年7月'!F96+'105年8月'!F96+'105年9月'!F96+'105年10月'!F96+'105年11月'!F96+'105年12月'!F96</f>
        <v>5010382</v>
      </c>
      <c r="G96" s="13">
        <f>'105年1月'!G96+'105年2月'!G96+'105年3月'!G96+'105年4月'!G96+'105年5月'!G96+'105年6月'!G96+'105年7月'!G96+'105年8月'!G96+'105年9月'!G96+'105年10月'!G96+'105年11月'!G96+'105年12月'!G96</f>
        <v>34329937</v>
      </c>
      <c r="H96" s="13">
        <f t="shared" si="596"/>
        <v>39340319</v>
      </c>
      <c r="I96" s="13">
        <f>'105年1月'!I96+'105年2月'!I96+'105年3月'!I96+'105年4月'!I96+'105年5月'!I96+'105年6月'!I96+'105年7月'!I96+'105年8月'!I96+'105年9月'!I96+'105年10月'!I96+'105年11月'!I96+'105年12月'!I96</f>
        <v>0</v>
      </c>
      <c r="J96" s="13">
        <f>'105年1月'!J96+'105年2月'!J96+'105年3月'!J96+'105年4月'!J96+'105年5月'!J96+'105年6月'!J96+'105年7月'!J96+'105年8月'!J96+'105年9月'!J96+'105年10月'!J96+'105年11月'!J96+'105年12月'!J96</f>
        <v>0</v>
      </c>
      <c r="K96" s="13">
        <f t="shared" si="597"/>
        <v>0</v>
      </c>
      <c r="L96" s="13">
        <f>'105年1月'!L96+'105年2月'!L96+'105年3月'!L96+'105年4月'!L96+'105年5月'!L96+'105年6月'!L96+'105年7月'!L96+'105年8月'!L96+'105年9月'!L96+'105年10月'!L96+'105年11月'!L96+'105年12月'!L96</f>
        <v>0</v>
      </c>
      <c r="M96" s="13">
        <f>'105年1月'!M96+'105年2月'!M96+'105年3月'!M96+'105年4月'!M96+'105年5月'!M96+'105年6月'!M96+'105年7月'!M96+'105年8月'!M96+'105年9月'!M96+'105年10月'!M96+'105年11月'!M96+'105年12月'!M96</f>
        <v>0</v>
      </c>
      <c r="N96" s="13">
        <f t="shared" si="598"/>
        <v>0</v>
      </c>
      <c r="O96" s="13">
        <f>'105年1月'!O96+'105年2月'!O96+'105年3月'!O96+'105年4月'!O96+'105年5月'!O96+'105年6月'!O96+'105年7月'!O96+'105年8月'!O96+'105年9月'!O96+'105年10月'!O96+'105年11月'!O96+'105年12月'!O96</f>
        <v>0</v>
      </c>
      <c r="P96" s="13">
        <f>'105年1月'!P96+'105年2月'!P96+'105年3月'!P96+'105年4月'!P96+'105年5月'!P96+'105年6月'!P96+'105年7月'!P96+'105年8月'!P96+'105年9月'!P96+'105年10月'!P96+'105年11月'!P96+'105年12月'!P96</f>
        <v>0</v>
      </c>
      <c r="Q96" s="13">
        <f t="shared" si="599"/>
        <v>0</v>
      </c>
      <c r="R96" s="13">
        <f>'105年1月'!R96+'105年2月'!R96+'105年3月'!R96+'105年4月'!R96+'105年5月'!R96+'105年6月'!R96+'105年7月'!R96+'105年8月'!R96+'105年9月'!R96+'105年10月'!R96+'105年11月'!R96+'105年12月'!R96</f>
        <v>0</v>
      </c>
      <c r="S96" s="13">
        <f>'105年1月'!S96+'105年2月'!S96+'105年3月'!S96+'105年4月'!S96+'105年5月'!S96+'105年6月'!S96+'105年7月'!S96+'105年8月'!S96+'105年9月'!S96+'105年10月'!S96+'105年11月'!S96+'105年12月'!S96</f>
        <v>0</v>
      </c>
      <c r="T96" s="13">
        <f t="shared" si="600"/>
        <v>0</v>
      </c>
      <c r="U96" s="13">
        <f>'105年1月'!U96+'105年2月'!U96+'105年3月'!U96+'105年4月'!U96+'105年5月'!U96+'105年6月'!U96+'105年7月'!U96+'105年8月'!U96+'105年9月'!U96+'105年10月'!U96+'105年11月'!U96+'105年12月'!U96</f>
        <v>0</v>
      </c>
      <c r="V96" s="13">
        <f>'105年1月'!V96+'105年2月'!V96+'105年3月'!V96+'105年4月'!V96+'105年5月'!V96+'105年6月'!V96+'105年7月'!V96+'105年8月'!V96+'105年9月'!V96+'105年10月'!V96+'105年11月'!V96+'105年12月'!V96</f>
        <v>0</v>
      </c>
      <c r="W96" s="13">
        <f t="shared" si="601"/>
        <v>0</v>
      </c>
      <c r="X96" s="13">
        <f>'105年1月'!X96+'105年2月'!X96+'105年3月'!X96+'105年4月'!X96+'105年5月'!X96+'105年6月'!X96+'105年7月'!X96+'105年8月'!X96+'105年9月'!X96+'105年10月'!X96+'105年11月'!X96+'105年12月'!X96</f>
        <v>0</v>
      </c>
      <c r="Y96" s="13">
        <f>'105年1月'!Y96+'105年2月'!Y96+'105年3月'!Y96+'105年4月'!Y96+'105年5月'!Y96+'105年6月'!Y96+'105年7月'!Y96+'105年8月'!Y96+'105年9月'!Y96+'105年10月'!Y96+'105年11月'!Y96+'105年12月'!Y96</f>
        <v>0</v>
      </c>
      <c r="Z96" s="13">
        <f t="shared" si="602"/>
        <v>0</v>
      </c>
      <c r="AA96" s="13">
        <f>'105年1月'!AA96+'105年2月'!AA96+'105年3月'!AA96+'105年4月'!AA96+'105年5月'!AA96+'105年6月'!AA96+'105年7月'!AA96+'105年8月'!AA96+'105年9月'!AA96+'105年10月'!AA96+'105年11月'!AA96+'105年12月'!AA96</f>
        <v>0</v>
      </c>
      <c r="AB96" s="13">
        <f>'105年1月'!AB96+'105年2月'!AB96+'105年3月'!AB96+'105年4月'!AB96+'105年5月'!AB96+'105年6月'!AB96+'105年7月'!AB96+'105年8月'!AB96+'105年9月'!AB96+'105年10月'!AB96+'105年11月'!AB96+'105年12月'!AB96</f>
        <v>0</v>
      </c>
      <c r="AC96" s="13">
        <f t="shared" si="603"/>
        <v>0</v>
      </c>
    </row>
    <row r="97" spans="1:29" ht="19.350000000000001" customHeight="1" thickBot="1">
      <c r="A97" s="15" t="s">
        <v>306</v>
      </c>
      <c r="B97" s="16"/>
      <c r="C97" s="17">
        <f>C94+C95+C96</f>
        <v>5010382</v>
      </c>
      <c r="D97" s="17">
        <f>D94+D95+D96</f>
        <v>39877245</v>
      </c>
      <c r="E97" s="17">
        <f>E94+E95+E96</f>
        <v>44887627</v>
      </c>
      <c r="F97" s="17">
        <f>F94+F95+F96</f>
        <v>5010382</v>
      </c>
      <c r="G97" s="17">
        <f t="shared" ref="G97" si="604">G94+G95+G96</f>
        <v>39877245</v>
      </c>
      <c r="H97" s="17">
        <f t="shared" ref="H97" si="605">H94+H95+H96</f>
        <v>44887627</v>
      </c>
      <c r="I97" s="17">
        <f>I94+I95+I96</f>
        <v>0</v>
      </c>
      <c r="J97" s="17">
        <f t="shared" ref="J97" si="606">J94+J95+J96</f>
        <v>0</v>
      </c>
      <c r="K97" s="17">
        <f t="shared" ref="K97" si="607">K94+K95+K96</f>
        <v>0</v>
      </c>
      <c r="L97" s="17">
        <f>L94+L95+L96</f>
        <v>0</v>
      </c>
      <c r="M97" s="17">
        <f t="shared" ref="M97" si="608">M94+M95+M96</f>
        <v>0</v>
      </c>
      <c r="N97" s="17">
        <f t="shared" ref="N97" si="609">N94+N95+N96</f>
        <v>0</v>
      </c>
      <c r="O97" s="17">
        <f>O94+O95+O96</f>
        <v>0</v>
      </c>
      <c r="P97" s="17">
        <f t="shared" ref="P97" si="610">P94+P95+P96</f>
        <v>0</v>
      </c>
      <c r="Q97" s="17">
        <f t="shared" ref="Q97" si="611">Q94+Q95+Q96</f>
        <v>0</v>
      </c>
      <c r="R97" s="17">
        <f>R94+R95+R96</f>
        <v>0</v>
      </c>
      <c r="S97" s="17">
        <f t="shared" ref="S97" si="612">S94+S95+S96</f>
        <v>0</v>
      </c>
      <c r="T97" s="17">
        <f t="shared" ref="T97" si="613">T94+T95+T96</f>
        <v>0</v>
      </c>
      <c r="U97" s="17">
        <f>U94+U95+U96</f>
        <v>0</v>
      </c>
      <c r="V97" s="17">
        <f t="shared" ref="V97" si="614">V94+V95+V96</f>
        <v>0</v>
      </c>
      <c r="W97" s="17">
        <f t="shared" ref="W97" si="615">W94+W95+W96</f>
        <v>0</v>
      </c>
      <c r="X97" s="17">
        <f>X94+X95+X96</f>
        <v>0</v>
      </c>
      <c r="Y97" s="17">
        <f t="shared" ref="Y97" si="616">Y94+Y95+Y96</f>
        <v>0</v>
      </c>
      <c r="Z97" s="17">
        <f t="shared" ref="Z97" si="617">Z94+Z95+Z96</f>
        <v>0</v>
      </c>
      <c r="AA97" s="17">
        <f>AA94+AA95+AA96</f>
        <v>0</v>
      </c>
      <c r="AB97" s="17">
        <f t="shared" ref="AB97" si="618">AB94+AB95+AB96</f>
        <v>0</v>
      </c>
      <c r="AC97" s="17">
        <f t="shared" ref="AC97" si="619">AC94+AC95+AC96</f>
        <v>0</v>
      </c>
    </row>
    <row r="98" spans="1:29" s="14" customFormat="1" ht="19.350000000000001" customHeight="1">
      <c r="A98" s="34" t="s">
        <v>329</v>
      </c>
      <c r="B98" s="2" t="s">
        <v>303</v>
      </c>
      <c r="C98" s="13">
        <f>F98+I98+L98+O98+R98+U98+X98+AA98</f>
        <v>42283347</v>
      </c>
      <c r="D98" s="13">
        <f>G98+J98+M98+P98+S98+V98+Y98+AB98</f>
        <v>103579138</v>
      </c>
      <c r="E98" s="13">
        <f>C98+D98</f>
        <v>145862485</v>
      </c>
      <c r="F98" s="13">
        <f>'105年1月'!F98+'105年2月'!F98+'105年3月'!F98+'105年4月'!F98+'105年5月'!F98+'105年6月'!F98+'105年7月'!F98+'105年8月'!F98+'105年9月'!F98+'105年10月'!F98+'105年11月'!F98+'105年12月'!F98</f>
        <v>27192700</v>
      </c>
      <c r="G98" s="13">
        <f>'105年1月'!G98+'105年2月'!G98+'105年3月'!G98+'105年4月'!G98+'105年5月'!G98+'105年6月'!G98+'105年7月'!G98+'105年8月'!G98+'105年9月'!G98+'105年10月'!G98+'105年11月'!G98+'105年12月'!G98</f>
        <v>94220138</v>
      </c>
      <c r="H98" s="13">
        <f>F98+G98</f>
        <v>121412838</v>
      </c>
      <c r="I98" s="13">
        <f>'105年1月'!I98+'105年2月'!I98+'105年3月'!I98+'105年4月'!I98+'105年5月'!I98+'105年6月'!I98+'105年7月'!I98+'105年8月'!I98+'105年9月'!I98+'105年10月'!I98+'105年11月'!I98+'105年12月'!I98</f>
        <v>0</v>
      </c>
      <c r="J98" s="13">
        <f>'105年1月'!J98+'105年2月'!J98+'105年3月'!J98+'105年4月'!J98+'105年5月'!J98+'105年6月'!J98+'105年7月'!J98+'105年8月'!J98+'105年9月'!J98+'105年10月'!J98+'105年11月'!J98+'105年12月'!J98</f>
        <v>0</v>
      </c>
      <c r="K98" s="13">
        <f>I98+J98</f>
        <v>0</v>
      </c>
      <c r="L98" s="13">
        <f>'105年1月'!L98+'105年2月'!L98+'105年3月'!L98+'105年4月'!L98+'105年5月'!L98+'105年6月'!L98+'105年7月'!L98+'105年8月'!L98+'105年9月'!L98+'105年10月'!L98+'105年11月'!L98+'105年12月'!L98</f>
        <v>0</v>
      </c>
      <c r="M98" s="13">
        <f>'105年1月'!M98+'105年2月'!M98+'105年3月'!M98+'105年4月'!M98+'105年5月'!M98+'105年6月'!M98+'105年7月'!M98+'105年8月'!M98+'105年9月'!M98+'105年10月'!M98+'105年11月'!M98+'105年12月'!M98</f>
        <v>0</v>
      </c>
      <c r="N98" s="13">
        <f>L98+M98</f>
        <v>0</v>
      </c>
      <c r="O98" s="13">
        <f>'105年1月'!O98+'105年2月'!O98+'105年3月'!O98+'105年4月'!O98+'105年5月'!O98+'105年6月'!O98+'105年7月'!O98+'105年8月'!O98+'105年9月'!O98+'105年10月'!O98+'105年11月'!O98+'105年12月'!O98</f>
        <v>0</v>
      </c>
      <c r="P98" s="13">
        <f>'105年1月'!P98+'105年2月'!P98+'105年3月'!P98+'105年4月'!P98+'105年5月'!P98+'105年6月'!P98+'105年7月'!P98+'105年8月'!P98+'105年9月'!P98+'105年10月'!P98+'105年11月'!P98+'105年12月'!P98</f>
        <v>0</v>
      </c>
      <c r="Q98" s="13">
        <f>O98+P98</f>
        <v>0</v>
      </c>
      <c r="R98" s="13">
        <f>'105年1月'!R98+'105年2月'!R98+'105年3月'!R98+'105年4月'!R98+'105年5月'!R98+'105年6月'!R98+'105年7月'!R98+'105年8月'!R98+'105年9月'!R98+'105年10月'!R98+'105年11月'!R98+'105年12月'!R98</f>
        <v>0</v>
      </c>
      <c r="S98" s="13">
        <f>'105年1月'!S98+'105年2月'!S98+'105年3月'!S98+'105年4月'!S98+'105年5月'!S98+'105年6月'!S98+'105年7月'!S98+'105年8月'!S98+'105年9月'!S98+'105年10月'!S98+'105年11月'!S98+'105年12月'!S98</f>
        <v>0</v>
      </c>
      <c r="T98" s="13">
        <f>R98+S98</f>
        <v>0</v>
      </c>
      <c r="U98" s="13">
        <f>'105年1月'!U98+'105年2月'!U98+'105年3月'!U98+'105年4月'!U98+'105年5月'!U98+'105年6月'!U98+'105年7月'!U98+'105年8月'!U98+'105年9月'!U98+'105年10月'!U98+'105年11月'!U98+'105年12月'!U98</f>
        <v>15090647</v>
      </c>
      <c r="V98" s="13">
        <f>'105年1月'!V98+'105年2月'!V98+'105年3月'!V98+'105年4月'!V98+'105年5月'!V98+'105年6月'!V98+'105年7月'!V98+'105年8月'!V98+'105年9月'!V98+'105年10月'!V98+'105年11月'!V98+'105年12月'!V98</f>
        <v>9359000</v>
      </c>
      <c r="W98" s="13">
        <f>U98+V98</f>
        <v>24449647</v>
      </c>
      <c r="X98" s="13">
        <f>'105年1月'!X98+'105年2月'!X98+'105年3月'!X98+'105年4月'!X98+'105年5月'!X98+'105年6月'!X98+'105年7月'!X98+'105年8月'!X98+'105年9月'!X98+'105年10月'!X98+'105年11月'!X98+'105年12月'!X98</f>
        <v>0</v>
      </c>
      <c r="Y98" s="13">
        <f>'105年1月'!Y98+'105年2月'!Y98+'105年3月'!Y98+'105年4月'!Y98+'105年5月'!Y98+'105年6月'!Y98+'105年7月'!Y98+'105年8月'!Y98+'105年9月'!Y98+'105年10月'!Y98+'105年11月'!Y98+'105年12月'!Y98</f>
        <v>0</v>
      </c>
      <c r="Z98" s="13">
        <f>X98+Y98</f>
        <v>0</v>
      </c>
      <c r="AA98" s="13">
        <f>'105年1月'!AA98+'105年2月'!AA98+'105年3月'!AA98+'105年4月'!AA98+'105年5月'!AA98+'105年6月'!AA98+'105年7月'!AA98+'105年8月'!AA98+'105年9月'!AA98+'105年10月'!AA98+'105年11月'!AA98+'105年12月'!AA98</f>
        <v>0</v>
      </c>
      <c r="AB98" s="13">
        <f>'105年1月'!AB98+'105年2月'!AB98+'105年3月'!AB98+'105年4月'!AB98+'105年5月'!AB98+'105年6月'!AB98+'105年7月'!AB98+'105年8月'!AB98+'105年9月'!AB98+'105年10月'!AB98+'105年11月'!AB98+'105年12月'!AB98</f>
        <v>0</v>
      </c>
      <c r="AC98" s="13">
        <f>AA98+AB98</f>
        <v>0</v>
      </c>
    </row>
    <row r="99" spans="1:29" s="14" customFormat="1" ht="19.350000000000001" customHeight="1">
      <c r="A99" s="35" t="s">
        <v>330</v>
      </c>
      <c r="B99" s="1" t="s">
        <v>304</v>
      </c>
      <c r="C99" s="13">
        <f t="shared" ref="C99:C100" si="620">F99+I99+L99+O99+R99+U99+X99+AA99</f>
        <v>60419497</v>
      </c>
      <c r="D99" s="13">
        <f t="shared" ref="D99:D100" si="621">G99+J99+M99+P99+S99+V99+Y99+AB99</f>
        <v>1562614</v>
      </c>
      <c r="E99" s="13">
        <f t="shared" ref="E99:E100" si="622">C99+D99</f>
        <v>61982111</v>
      </c>
      <c r="F99" s="13">
        <f>'105年1月'!F99+'105年2月'!F99+'105年3月'!F99+'105年4月'!F99+'105年5月'!F99+'105年6月'!F99+'105年7月'!F99+'105年8月'!F99+'105年9月'!F99+'105年10月'!F99+'105年11月'!F99+'105年12月'!F99+4</f>
        <v>6880880</v>
      </c>
      <c r="G99" s="13">
        <f>'105年1月'!G99+'105年2月'!G99+'105年3月'!G99+'105年4月'!G99+'105年5月'!G99+'105年6月'!G99+'105年7月'!G99+'105年8月'!G99+'105年9月'!G99+'105年10月'!G99+'105年11月'!G99+'105年12月'!G99</f>
        <v>508832</v>
      </c>
      <c r="H99" s="13">
        <f t="shared" ref="H99:H100" si="623">F99+G99</f>
        <v>7389712</v>
      </c>
      <c r="I99" s="13">
        <f>'105年1月'!I99+'105年2月'!I99+'105年3月'!I99+'105年4月'!I99+'105年5月'!I99+'105年6月'!I99+'105年7月'!I99+'105年8月'!I99+'105年9月'!I99+'105年10月'!I99+'105年11月'!I99+'105年12月'!I99</f>
        <v>0</v>
      </c>
      <c r="J99" s="13">
        <f>'105年1月'!J99+'105年2月'!J99+'105年3月'!J99+'105年4月'!J99+'105年5月'!J99+'105年6月'!J99+'105年7月'!J99+'105年8月'!J99+'105年9月'!J99+'105年10月'!J99+'105年11月'!J99+'105年12月'!J99</f>
        <v>0</v>
      </c>
      <c r="K99" s="13">
        <f t="shared" ref="K99:K100" si="624">I99+J99</f>
        <v>0</v>
      </c>
      <c r="L99" s="13">
        <f>'105年1月'!L99+'105年2月'!L99+'105年3月'!L99+'105年4月'!L99+'105年5月'!L99+'105年6月'!L99+'105年7月'!L99+'105年8月'!L99+'105年9月'!L99+'105年10月'!L99+'105年11月'!L99+'105年12月'!L99</f>
        <v>0</v>
      </c>
      <c r="M99" s="13">
        <f>'105年1月'!M99+'105年2月'!M99+'105年3月'!M99+'105年4月'!M99+'105年5月'!M99+'105年6月'!M99+'105年7月'!M99+'105年8月'!M99+'105年9月'!M99+'105年10月'!M99+'105年11月'!M99+'105年12月'!M99</f>
        <v>0</v>
      </c>
      <c r="N99" s="13">
        <f t="shared" ref="N99:N100" si="625">L99+M99</f>
        <v>0</v>
      </c>
      <c r="O99" s="13">
        <f>'105年1月'!O99+'105年2月'!O99+'105年3月'!O99+'105年4月'!O99+'105年5月'!O99+'105年6月'!O99+'105年7月'!O99+'105年8月'!O99+'105年9月'!O99+'105年10月'!O99+'105年11月'!O99+'105年12月'!O99</f>
        <v>0</v>
      </c>
      <c r="P99" s="13">
        <f>'105年1月'!P99+'105年2月'!P99+'105年3月'!P99+'105年4月'!P99+'105年5月'!P99+'105年6月'!P99+'105年7月'!P99+'105年8月'!P99+'105年9月'!P99+'105年10月'!P99+'105年11月'!P99+'105年12月'!P99</f>
        <v>0</v>
      </c>
      <c r="Q99" s="13">
        <f t="shared" ref="Q99:Q100" si="626">O99+P99</f>
        <v>0</v>
      </c>
      <c r="R99" s="13">
        <f>'105年1月'!R99+'105年2月'!R99+'105年3月'!R99+'105年4月'!R99+'105年5月'!R99+'105年6月'!R99+'105年7月'!R99+'105年8月'!R99+'105年9月'!R99+'105年10月'!R99+'105年11月'!R99+'105年12月'!R99</f>
        <v>0</v>
      </c>
      <c r="S99" s="13">
        <f>'105年1月'!S99+'105年2月'!S99+'105年3月'!S99+'105年4月'!S99+'105年5月'!S99+'105年6月'!S99+'105年7月'!S99+'105年8月'!S99+'105年9月'!S99+'105年10月'!S99+'105年11月'!S99+'105年12月'!S99</f>
        <v>0</v>
      </c>
      <c r="T99" s="13">
        <f t="shared" ref="T99:T100" si="627">R99+S99</f>
        <v>0</v>
      </c>
      <c r="U99" s="13">
        <f>'105年1月'!U99+'105年2月'!U99+'105年3月'!U99+'105年4月'!U99+'105年5月'!U99+'105年6月'!U99+'105年7月'!U99+'105年8月'!U99+'105年9月'!U99+'105年10月'!U99+'105年11月'!U99+'105年12月'!U99</f>
        <v>53538617</v>
      </c>
      <c r="V99" s="13">
        <f>'105年1月'!V99+'105年2月'!V99+'105年3月'!V99+'105年4月'!V99+'105年5月'!V99+'105年6月'!V99+'105年7月'!V99+'105年8月'!V99+'105年9月'!V99+'105年10月'!V99+'105年11月'!V99+'105年12月'!V99</f>
        <v>1053782</v>
      </c>
      <c r="W99" s="13">
        <f t="shared" ref="W99:W100" si="628">U99+V99</f>
        <v>54592399</v>
      </c>
      <c r="X99" s="13">
        <f>'105年1月'!X99+'105年2月'!X99+'105年3月'!X99+'105年4月'!X99+'105年5月'!X99+'105年6月'!X99+'105年7月'!X99+'105年8月'!X99+'105年9月'!X99+'105年10月'!X99+'105年11月'!X99+'105年12月'!X99</f>
        <v>0</v>
      </c>
      <c r="Y99" s="13">
        <f>'105年1月'!Y99+'105年2月'!Y99+'105年3月'!Y99+'105年4月'!Y99+'105年5月'!Y99+'105年6月'!Y99+'105年7月'!Y99+'105年8月'!Y99+'105年9月'!Y99+'105年10月'!Y99+'105年11月'!Y99+'105年12月'!Y99</f>
        <v>0</v>
      </c>
      <c r="Z99" s="13">
        <f t="shared" ref="Z99:Z100" si="629">X99+Y99</f>
        <v>0</v>
      </c>
      <c r="AA99" s="13">
        <f>'105年1月'!AA99+'105年2月'!AA99+'105年3月'!AA99+'105年4月'!AA99+'105年5月'!AA99+'105年6月'!AA99+'105年7月'!AA99+'105年8月'!AA99+'105年9月'!AA99+'105年10月'!AA99+'105年11月'!AA99+'105年12月'!AA99</f>
        <v>0</v>
      </c>
      <c r="AB99" s="13">
        <f>'105年1月'!AB99+'105年2月'!AB99+'105年3月'!AB99+'105年4月'!AB99+'105年5月'!AB99+'105年6月'!AB99+'105年7月'!AB99+'105年8月'!AB99+'105年9月'!AB99+'105年10月'!AB99+'105年11月'!AB99+'105年12月'!AB99</f>
        <v>0</v>
      </c>
      <c r="AC99" s="13">
        <f t="shared" ref="AC99:AC100" si="630">AA99+AB99</f>
        <v>0</v>
      </c>
    </row>
    <row r="100" spans="1:29" s="14" customFormat="1" ht="19.350000000000001" customHeight="1">
      <c r="A100" s="36"/>
      <c r="B100" s="1" t="s">
        <v>305</v>
      </c>
      <c r="C100" s="13">
        <f t="shared" si="620"/>
        <v>1672423545</v>
      </c>
      <c r="D100" s="13">
        <f t="shared" si="621"/>
        <v>1234416085</v>
      </c>
      <c r="E100" s="13">
        <f t="shared" si="622"/>
        <v>2906839630</v>
      </c>
      <c r="F100" s="13">
        <f>'105年1月'!F100+'105年2月'!F100+'105年3月'!F100+'105年4月'!F100+'105年5月'!F100+'105年6月'!F100+'105年7月'!F100+'105年8月'!F100+'105年9月'!F100+'105年10月'!F100+'105年11月'!F100+'105年12月'!F100</f>
        <v>1504199502</v>
      </c>
      <c r="G100" s="13">
        <f>'105年1月'!G100+'105年2月'!G100+'105年3月'!G100+'105年4月'!G100+'105年5月'!G100+'105年6月'!G100+'105年7月'!G100+'105年8月'!G100+'105年9月'!G100+'105年10月'!G100+'105年11月'!G100+'105年12月'!G100</f>
        <v>1217950457</v>
      </c>
      <c r="H100" s="13">
        <f t="shared" si="623"/>
        <v>2722149959</v>
      </c>
      <c r="I100" s="13">
        <f>'105年1月'!I100+'105年2月'!I100+'105年3月'!I100+'105年4月'!I100+'105年5月'!I100+'105年6月'!I100+'105年7月'!I100+'105年8月'!I100+'105年9月'!I100+'105年10月'!I100+'105年11月'!I100+'105年12月'!I100</f>
        <v>8424088</v>
      </c>
      <c r="J100" s="13">
        <f>'105年1月'!J100+'105年2月'!J100+'105年3月'!J100+'105年4月'!J100+'105年5月'!J100+'105年6月'!J100+'105年7月'!J100+'105年8月'!J100+'105年9月'!J100+'105年10月'!J100+'105年11月'!J100+'105年12月'!J100</f>
        <v>0</v>
      </c>
      <c r="K100" s="13">
        <f t="shared" si="624"/>
        <v>8424088</v>
      </c>
      <c r="L100" s="13">
        <f>'105年1月'!L100+'105年2月'!L100+'105年3月'!L100+'105年4月'!L100+'105年5月'!L100+'105年6月'!L100+'105年7月'!L100+'105年8月'!L100+'105年9月'!L100+'105年10月'!L100+'105年11月'!L100+'105年12月'!L100</f>
        <v>0</v>
      </c>
      <c r="M100" s="13">
        <f>'105年1月'!M100+'105年2月'!M100+'105年3月'!M100+'105年4月'!M100+'105年5月'!M100+'105年6月'!M100+'105年7月'!M100+'105年8月'!M100+'105年9月'!M100+'105年10月'!M100+'105年11月'!M100+'105年12月'!M100</f>
        <v>0</v>
      </c>
      <c r="N100" s="13">
        <f t="shared" si="625"/>
        <v>0</v>
      </c>
      <c r="O100" s="13">
        <f>'105年1月'!O100+'105年2月'!O100+'105年3月'!O100+'105年4月'!O100+'105年5月'!O100+'105年6月'!O100+'105年7月'!O100+'105年8月'!O100+'105年9月'!O100+'105年10月'!O100+'105年11月'!O100+'105年12月'!O100</f>
        <v>0</v>
      </c>
      <c r="P100" s="13">
        <f>'105年1月'!P100+'105年2月'!P100+'105年3月'!P100+'105年4月'!P100+'105年5月'!P100+'105年6月'!P100+'105年7月'!P100+'105年8月'!P100+'105年9月'!P100+'105年10月'!P100+'105年11月'!P100+'105年12月'!P100</f>
        <v>0</v>
      </c>
      <c r="Q100" s="13">
        <f t="shared" si="626"/>
        <v>0</v>
      </c>
      <c r="R100" s="13">
        <f>'105年1月'!R100+'105年2月'!R100+'105年3月'!R100+'105年4月'!R100+'105年5月'!R100+'105年6月'!R100+'105年7月'!R100+'105年8月'!R100+'105年9月'!R100+'105年10月'!R100+'105年11月'!R100+'105年12月'!R100</f>
        <v>0</v>
      </c>
      <c r="S100" s="13">
        <f>'105年1月'!S100+'105年2月'!S100+'105年3月'!S100+'105年4月'!S100+'105年5月'!S100+'105年6月'!S100+'105年7月'!S100+'105年8月'!S100+'105年9月'!S100+'105年10月'!S100+'105年11月'!S100+'105年12月'!S100</f>
        <v>6284712</v>
      </c>
      <c r="T100" s="13">
        <f t="shared" si="627"/>
        <v>6284712</v>
      </c>
      <c r="U100" s="13">
        <f>'105年1月'!U100+'105年2月'!U100+'105年3月'!U100+'105年4月'!U100+'105年5月'!U100+'105年6月'!U100+'105年7月'!U100+'105年8月'!U100+'105年9月'!U100+'105年10月'!U100+'105年11月'!U100+'105年12月'!U100</f>
        <v>159799955</v>
      </c>
      <c r="V100" s="13">
        <f>'105年1月'!V100+'105年2月'!V100+'105年3月'!V100+'105年4月'!V100+'105年5月'!V100+'105年6月'!V100+'105年7月'!V100+'105年8月'!V100+'105年9月'!V100+'105年10月'!V100+'105年11月'!V100+'105年12月'!V100</f>
        <v>10180916</v>
      </c>
      <c r="W100" s="13">
        <f t="shared" si="628"/>
        <v>169980871</v>
      </c>
      <c r="X100" s="13">
        <f>'105年1月'!X100+'105年2月'!X100+'105年3月'!X100+'105年4月'!X100+'105年5月'!X100+'105年6月'!X100+'105年7月'!X100+'105年8月'!X100+'105年9月'!X100+'105年10月'!X100+'105年11月'!X100+'105年12月'!X100</f>
        <v>0</v>
      </c>
      <c r="Y100" s="13">
        <f>'105年1月'!Y100+'105年2月'!Y100+'105年3月'!Y100+'105年4月'!Y100+'105年5月'!Y100+'105年6月'!Y100+'105年7月'!Y100+'105年8月'!Y100+'105年9月'!Y100+'105年10月'!Y100+'105年11月'!Y100+'105年12月'!Y100</f>
        <v>0</v>
      </c>
      <c r="Z100" s="13">
        <f t="shared" si="629"/>
        <v>0</v>
      </c>
      <c r="AA100" s="13">
        <f>'105年1月'!AA100+'105年2月'!AA100+'105年3月'!AA100+'105年4月'!AA100+'105年5月'!AA100+'105年6月'!AA100+'105年7月'!AA100+'105年8月'!AA100+'105年9月'!AA100+'105年10月'!AA100+'105年11月'!AA100+'105年12月'!AA100</f>
        <v>0</v>
      </c>
      <c r="AB100" s="13">
        <f>'105年1月'!AB100+'105年2月'!AB100+'105年3月'!AB100+'105年4月'!AB100+'105年5月'!AB100+'105年6月'!AB100+'105年7月'!AB100+'105年8月'!AB100+'105年9月'!AB100+'105年10月'!AB100+'105年11月'!AB100+'105年12月'!AB100</f>
        <v>0</v>
      </c>
      <c r="AC100" s="13">
        <f t="shared" si="630"/>
        <v>0</v>
      </c>
    </row>
    <row r="101" spans="1:29" ht="19.350000000000001" customHeight="1" thickBot="1">
      <c r="A101" s="15" t="s">
        <v>306</v>
      </c>
      <c r="B101" s="16"/>
      <c r="C101" s="17">
        <f>C98+C99+C100</f>
        <v>1775126389</v>
      </c>
      <c r="D101" s="17">
        <f>D98+D99+D100</f>
        <v>1339557837</v>
      </c>
      <c r="E101" s="17">
        <f>E98+E99+E100</f>
        <v>3114684226</v>
      </c>
      <c r="F101" s="17">
        <f>F98+F99+F100</f>
        <v>1538273082</v>
      </c>
      <c r="G101" s="17">
        <f t="shared" ref="G101" si="631">G98+G99+G100</f>
        <v>1312679427</v>
      </c>
      <c r="H101" s="17">
        <f t="shared" ref="H101" si="632">H98+H99+H100</f>
        <v>2850952509</v>
      </c>
      <c r="I101" s="17">
        <f>I98+I99+I100</f>
        <v>8424088</v>
      </c>
      <c r="J101" s="17">
        <f t="shared" ref="J101" si="633">J98+J99+J100</f>
        <v>0</v>
      </c>
      <c r="K101" s="17">
        <f t="shared" ref="K101" si="634">K98+K99+K100</f>
        <v>8424088</v>
      </c>
      <c r="L101" s="17">
        <f>L98+L99+L100</f>
        <v>0</v>
      </c>
      <c r="M101" s="17">
        <f t="shared" ref="M101" si="635">M98+M99+M100</f>
        <v>0</v>
      </c>
      <c r="N101" s="17">
        <f t="shared" ref="N101" si="636">N98+N99+N100</f>
        <v>0</v>
      </c>
      <c r="O101" s="17">
        <f>O98+O99+O100</f>
        <v>0</v>
      </c>
      <c r="P101" s="17">
        <f t="shared" ref="P101" si="637">P98+P99+P100</f>
        <v>0</v>
      </c>
      <c r="Q101" s="17">
        <f t="shared" ref="Q101" si="638">Q98+Q99+Q100</f>
        <v>0</v>
      </c>
      <c r="R101" s="17">
        <f>R98+R99+R100</f>
        <v>0</v>
      </c>
      <c r="S101" s="17">
        <f t="shared" ref="S101" si="639">S98+S99+S100</f>
        <v>6284712</v>
      </c>
      <c r="T101" s="17">
        <f t="shared" ref="T101" si="640">T98+T99+T100</f>
        <v>6284712</v>
      </c>
      <c r="U101" s="17">
        <f>U98+U99+U100</f>
        <v>228429219</v>
      </c>
      <c r="V101" s="17">
        <f t="shared" ref="V101" si="641">V98+V99+V100</f>
        <v>20593698</v>
      </c>
      <c r="W101" s="17">
        <f t="shared" ref="W101" si="642">W98+W99+W100</f>
        <v>249022917</v>
      </c>
      <c r="X101" s="17">
        <f>X98+X99+X100</f>
        <v>0</v>
      </c>
      <c r="Y101" s="17">
        <f t="shared" ref="Y101" si="643">Y98+Y99+Y100</f>
        <v>0</v>
      </c>
      <c r="Z101" s="17">
        <f t="shared" ref="Z101" si="644">Z98+Z99+Z100</f>
        <v>0</v>
      </c>
      <c r="AA101" s="17">
        <f>AA98+AA99+AA100</f>
        <v>0</v>
      </c>
      <c r="AB101" s="17">
        <f t="shared" ref="AB101" si="645">AB98+AB99+AB100</f>
        <v>0</v>
      </c>
      <c r="AC101" s="17">
        <f t="shared" ref="AC101" si="646">AC98+AC99+AC100</f>
        <v>0</v>
      </c>
    </row>
    <row r="102" spans="1:29" s="14" customFormat="1" ht="19.350000000000001" customHeight="1">
      <c r="A102" s="34" t="s">
        <v>331</v>
      </c>
      <c r="B102" s="2" t="s">
        <v>303</v>
      </c>
      <c r="C102" s="13">
        <f>F102+I102+L102+O102+R102+U102+X102+AA102</f>
        <v>4731977</v>
      </c>
      <c r="D102" s="13">
        <f>G102+J102+M102+P102+S102+V102+Y102+AB102</f>
        <v>0</v>
      </c>
      <c r="E102" s="13">
        <f>C102+D102</f>
        <v>4731977</v>
      </c>
      <c r="F102" s="13">
        <f>'105年1月'!F102+'105年2月'!F102+'105年3月'!F102+'105年4月'!F102+'105年5月'!F102+'105年6月'!F102+'105年7月'!F102+'105年8月'!F102+'105年9月'!F102+'105年10月'!F102+'105年11月'!F102+'105年12月'!F102</f>
        <v>0</v>
      </c>
      <c r="G102" s="13">
        <f>'105年1月'!G102+'105年2月'!G102+'105年3月'!G102+'105年4月'!G102+'105年5月'!G102+'105年6月'!G102+'105年7月'!G102+'105年8月'!G102+'105年9月'!G102+'105年10月'!G102+'105年11月'!G102+'105年12月'!G102</f>
        <v>0</v>
      </c>
      <c r="H102" s="13">
        <f>F102+G102</f>
        <v>0</v>
      </c>
      <c r="I102" s="13">
        <f>'105年1月'!I102+'105年2月'!I102+'105年3月'!I102+'105年4月'!I102+'105年5月'!I102+'105年6月'!I102+'105年7月'!I102+'105年8月'!I102+'105年9月'!I102+'105年10月'!I102+'105年11月'!I102+'105年12月'!I102</f>
        <v>0</v>
      </c>
      <c r="J102" s="13">
        <f>'105年1月'!J102+'105年2月'!J102+'105年3月'!J102+'105年4月'!J102+'105年5月'!J102+'105年6月'!J102+'105年7月'!J102+'105年8月'!J102+'105年9月'!J102+'105年10月'!J102+'105年11月'!J102+'105年12月'!J102</f>
        <v>0</v>
      </c>
      <c r="K102" s="13">
        <f>I102+J102</f>
        <v>0</v>
      </c>
      <c r="L102" s="13">
        <f>'105年1月'!L102+'105年2月'!L102+'105年3月'!L102+'105年4月'!L102+'105年5月'!L102+'105年6月'!L102+'105年7月'!L102+'105年8月'!L102+'105年9月'!L102+'105年10月'!L102+'105年11月'!L102+'105年12月'!L102</f>
        <v>0</v>
      </c>
      <c r="M102" s="13">
        <f>'105年1月'!M102+'105年2月'!M102+'105年3月'!M102+'105年4月'!M102+'105年5月'!M102+'105年6月'!M102+'105年7月'!M102+'105年8月'!M102+'105年9月'!M102+'105年10月'!M102+'105年11月'!M102+'105年12月'!M102</f>
        <v>0</v>
      </c>
      <c r="N102" s="13">
        <f>L102+M102</f>
        <v>0</v>
      </c>
      <c r="O102" s="13">
        <f>'105年1月'!O102+'105年2月'!O102+'105年3月'!O102+'105年4月'!O102+'105年5月'!O102+'105年6月'!O102+'105年7月'!O102+'105年8月'!O102+'105年9月'!O102+'105年10月'!O102+'105年11月'!O102+'105年12月'!O102</f>
        <v>0</v>
      </c>
      <c r="P102" s="13">
        <f>'105年1月'!P102+'105年2月'!P102+'105年3月'!P102+'105年4月'!P102+'105年5月'!P102+'105年6月'!P102+'105年7月'!P102+'105年8月'!P102+'105年9月'!P102+'105年10月'!P102+'105年11月'!P102+'105年12月'!P102</f>
        <v>0</v>
      </c>
      <c r="Q102" s="13">
        <f>O102+P102</f>
        <v>0</v>
      </c>
      <c r="R102" s="13">
        <f>'105年1月'!R102+'105年2月'!R102+'105年3月'!R102+'105年4月'!R102+'105年5月'!R102+'105年6月'!R102+'105年7月'!R102+'105年8月'!R102+'105年9月'!R102+'105年10月'!R102+'105年11月'!R102+'105年12月'!R102</f>
        <v>0</v>
      </c>
      <c r="S102" s="13">
        <f>'105年1月'!S102+'105年2月'!S102+'105年3月'!S102+'105年4月'!S102+'105年5月'!S102+'105年6月'!S102+'105年7月'!S102+'105年8月'!S102+'105年9月'!S102+'105年10月'!S102+'105年11月'!S102+'105年12月'!S102</f>
        <v>0</v>
      </c>
      <c r="T102" s="13">
        <f>R102+S102</f>
        <v>0</v>
      </c>
      <c r="U102" s="13">
        <f>'105年1月'!U102+'105年2月'!U102+'105年3月'!U102+'105年4月'!U102+'105年5月'!U102+'105年6月'!U102+'105年7月'!U102+'105年8月'!U102+'105年9月'!U102+'105年10月'!U102+'105年11月'!U102+'105年12月'!U102</f>
        <v>4731977</v>
      </c>
      <c r="V102" s="13">
        <f>'105年1月'!V102+'105年2月'!V102+'105年3月'!V102+'105年4月'!V102+'105年5月'!V102+'105年6月'!V102+'105年7月'!V102+'105年8月'!V102+'105年9月'!V102+'105年10月'!V102+'105年11月'!V102+'105年12月'!V102</f>
        <v>0</v>
      </c>
      <c r="W102" s="13">
        <f>U102+V102</f>
        <v>4731977</v>
      </c>
      <c r="X102" s="13">
        <f>'105年1月'!X102+'105年2月'!X102+'105年3月'!X102+'105年4月'!X102+'105年5月'!X102+'105年6月'!X102+'105年7月'!X102+'105年8月'!X102+'105年9月'!X102+'105年10月'!X102+'105年11月'!X102+'105年12月'!X102</f>
        <v>0</v>
      </c>
      <c r="Y102" s="13">
        <f>'105年1月'!Y102+'105年2月'!Y102+'105年3月'!Y102+'105年4月'!Y102+'105年5月'!Y102+'105年6月'!Y102+'105年7月'!Y102+'105年8月'!Y102+'105年9月'!Y102+'105年10月'!Y102+'105年11月'!Y102+'105年12月'!Y102</f>
        <v>0</v>
      </c>
      <c r="Z102" s="13">
        <f>X102+Y102</f>
        <v>0</v>
      </c>
      <c r="AA102" s="13">
        <f>'105年1月'!AA102+'105年2月'!AA102+'105年3月'!AA102+'105年4月'!AA102+'105年5月'!AA102+'105年6月'!AA102+'105年7月'!AA102+'105年8月'!AA102+'105年9月'!AA102+'105年10月'!AA102+'105年11月'!AA102+'105年12月'!AA102</f>
        <v>0</v>
      </c>
      <c r="AB102" s="13">
        <f>'105年1月'!AB102+'105年2月'!AB102+'105年3月'!AB102+'105年4月'!AB102+'105年5月'!AB102+'105年6月'!AB102+'105年7月'!AB102+'105年8月'!AB102+'105年9月'!AB102+'105年10月'!AB102+'105年11月'!AB102+'105年12月'!AB102</f>
        <v>0</v>
      </c>
      <c r="AC102" s="13">
        <f>AA102+AB102</f>
        <v>0</v>
      </c>
    </row>
    <row r="103" spans="1:29" s="14" customFormat="1" ht="19.350000000000001" customHeight="1">
      <c r="A103" s="35"/>
      <c r="B103" s="1" t="s">
        <v>304</v>
      </c>
      <c r="C103" s="13">
        <f t="shared" ref="C103:C104" si="647">F103+I103+L103+O103+R103+U103+X103+AA103</f>
        <v>55488787</v>
      </c>
      <c r="D103" s="13">
        <f t="shared" ref="D103:D104" si="648">G103+J103+M103+P103+S103+V103+Y103+AB103</f>
        <v>38601430</v>
      </c>
      <c r="E103" s="13">
        <f t="shared" ref="E103:E104" si="649">C103+D103</f>
        <v>94090217</v>
      </c>
      <c r="F103" s="13">
        <f>'105年1月'!F103+'105年2月'!F103+'105年3月'!F103+'105年4月'!F103+'105年5月'!F103+'105年6月'!F103+'105年7月'!F103+'105年8月'!F103+'105年9月'!F103+'105年10月'!F103+'105年11月'!F103+'105年12月'!F103</f>
        <v>0</v>
      </c>
      <c r="G103" s="13">
        <f>'105年1月'!G103+'105年2月'!G103+'105年3月'!G103+'105年4月'!G103+'105年5月'!G103+'105年6月'!G103+'105年7月'!G103+'105年8月'!G103+'105年9月'!G103+'105年10月'!G103+'105年11月'!G103+'105年12月'!G103</f>
        <v>0</v>
      </c>
      <c r="H103" s="13">
        <f t="shared" ref="H103:H104" si="650">F103+G103</f>
        <v>0</v>
      </c>
      <c r="I103" s="13">
        <f>'105年1月'!I103+'105年2月'!I103+'105年3月'!I103+'105年4月'!I103+'105年5月'!I103+'105年6月'!I103+'105年7月'!I103+'105年8月'!I103+'105年9月'!I103+'105年10月'!I103+'105年11月'!I103+'105年12月'!I103</f>
        <v>0</v>
      </c>
      <c r="J103" s="13">
        <f>'105年1月'!J103+'105年2月'!J103+'105年3月'!J103+'105年4月'!J103+'105年5月'!J103+'105年6月'!J103+'105年7月'!J103+'105年8月'!J103+'105年9月'!J103+'105年10月'!J103+'105年11月'!J103+'105年12月'!J103</f>
        <v>0</v>
      </c>
      <c r="K103" s="13">
        <f t="shared" ref="K103:K104" si="651">I103+J103</f>
        <v>0</v>
      </c>
      <c r="L103" s="13">
        <f>'105年1月'!L103+'105年2月'!L103+'105年3月'!L103+'105年4月'!L103+'105年5月'!L103+'105年6月'!L103+'105年7月'!L103+'105年8月'!L103+'105年9月'!L103+'105年10月'!L103+'105年11月'!L103+'105年12月'!L103</f>
        <v>0</v>
      </c>
      <c r="M103" s="13">
        <f>'105年1月'!M103+'105年2月'!M103+'105年3月'!M103+'105年4月'!M103+'105年5月'!M103+'105年6月'!M103+'105年7月'!M103+'105年8月'!M103+'105年9月'!M103+'105年10月'!M103+'105年11月'!M103+'105年12月'!M103</f>
        <v>0</v>
      </c>
      <c r="N103" s="13">
        <f t="shared" ref="N103:N104" si="652">L103+M103</f>
        <v>0</v>
      </c>
      <c r="O103" s="13">
        <f>'105年1月'!O103+'105年2月'!O103+'105年3月'!O103+'105年4月'!O103+'105年5月'!O103+'105年6月'!O103+'105年7月'!O103+'105年8月'!O103+'105年9月'!O103+'105年10月'!O103+'105年11月'!O103+'105年12月'!O103</f>
        <v>0</v>
      </c>
      <c r="P103" s="13">
        <f>'105年1月'!P103+'105年2月'!P103+'105年3月'!P103+'105年4月'!P103+'105年5月'!P103+'105年6月'!P103+'105年7月'!P103+'105年8月'!P103+'105年9月'!P103+'105年10月'!P103+'105年11月'!P103+'105年12月'!P103</f>
        <v>0</v>
      </c>
      <c r="Q103" s="13">
        <f t="shared" ref="Q103:Q104" si="653">O103+P103</f>
        <v>0</v>
      </c>
      <c r="R103" s="13">
        <f>'105年1月'!R103+'105年2月'!R103+'105年3月'!R103+'105年4月'!R103+'105年5月'!R103+'105年6月'!R103+'105年7月'!R103+'105年8月'!R103+'105年9月'!R103+'105年10月'!R103+'105年11月'!R103+'105年12月'!R103</f>
        <v>0</v>
      </c>
      <c r="S103" s="13">
        <f>'105年1月'!S103+'105年2月'!S103+'105年3月'!S103+'105年4月'!S103+'105年5月'!S103+'105年6月'!S103+'105年7月'!S103+'105年8月'!S103+'105年9月'!S103+'105年10月'!S103+'105年11月'!S103+'105年12月'!S103</f>
        <v>0</v>
      </c>
      <c r="T103" s="13">
        <f t="shared" ref="T103:T104" si="654">R103+S103</f>
        <v>0</v>
      </c>
      <c r="U103" s="13">
        <f>'105年1月'!U103+'105年2月'!U103+'105年3月'!U103+'105年4月'!U103+'105年5月'!U103+'105年6月'!U103+'105年7月'!U103+'105年8月'!U103+'105年9月'!U103+'105年10月'!U103+'105年11月'!U103+'105年12月'!U103</f>
        <v>55488787</v>
      </c>
      <c r="V103" s="13">
        <f>'105年1月'!V103+'105年2月'!V103+'105年3月'!V103+'105年4月'!V103+'105年5月'!V103+'105年6月'!V103+'105年7月'!V103+'105年8月'!V103+'105年9月'!V103+'105年10月'!V103+'105年11月'!V103+'105年12月'!V103</f>
        <v>38601430</v>
      </c>
      <c r="W103" s="13">
        <f t="shared" ref="W103:W104" si="655">U103+V103</f>
        <v>94090217</v>
      </c>
      <c r="X103" s="13">
        <f>'105年1月'!X103+'105年2月'!X103+'105年3月'!X103+'105年4月'!X103+'105年5月'!X103+'105年6月'!X103+'105年7月'!X103+'105年8月'!X103+'105年9月'!X103+'105年10月'!X103+'105年11月'!X103+'105年12月'!X103</f>
        <v>0</v>
      </c>
      <c r="Y103" s="13">
        <f>'105年1月'!Y103+'105年2月'!Y103+'105年3月'!Y103+'105年4月'!Y103+'105年5月'!Y103+'105年6月'!Y103+'105年7月'!Y103+'105年8月'!Y103+'105年9月'!Y103+'105年10月'!Y103+'105年11月'!Y103+'105年12月'!Y103</f>
        <v>0</v>
      </c>
      <c r="Z103" s="13">
        <f t="shared" ref="Z103:Z104" si="656">X103+Y103</f>
        <v>0</v>
      </c>
      <c r="AA103" s="13">
        <f>'105年1月'!AA103+'105年2月'!AA103+'105年3月'!AA103+'105年4月'!AA103+'105年5月'!AA103+'105年6月'!AA103+'105年7月'!AA103+'105年8月'!AA103+'105年9月'!AA103+'105年10月'!AA103+'105年11月'!AA103+'105年12月'!AA103</f>
        <v>0</v>
      </c>
      <c r="AB103" s="13">
        <f>'105年1月'!AB103+'105年2月'!AB103+'105年3月'!AB103+'105年4月'!AB103+'105年5月'!AB103+'105年6月'!AB103+'105年7月'!AB103+'105年8月'!AB103+'105年9月'!AB103+'105年10月'!AB103+'105年11月'!AB103+'105年12月'!AB103</f>
        <v>0</v>
      </c>
      <c r="AC103" s="13">
        <f t="shared" ref="AC103:AC104" si="657">AA103+AB103</f>
        <v>0</v>
      </c>
    </row>
    <row r="104" spans="1:29" s="14" customFormat="1" ht="19.350000000000001" customHeight="1">
      <c r="A104" s="36"/>
      <c r="B104" s="1" t="s">
        <v>305</v>
      </c>
      <c r="C104" s="13">
        <f t="shared" si="647"/>
        <v>0</v>
      </c>
      <c r="D104" s="13">
        <f t="shared" si="648"/>
        <v>0</v>
      </c>
      <c r="E104" s="13">
        <f t="shared" si="649"/>
        <v>0</v>
      </c>
      <c r="F104" s="13">
        <f>'105年1月'!F104+'105年2月'!F104+'105年3月'!F104+'105年4月'!F104+'105年5月'!F104+'105年6月'!F104+'105年7月'!F104+'105年8月'!F104+'105年9月'!F104+'105年10月'!F104+'105年11月'!F104+'105年12月'!F104</f>
        <v>0</v>
      </c>
      <c r="G104" s="13">
        <f>'105年1月'!G104+'105年2月'!G104+'105年3月'!G104+'105年4月'!G104+'105年5月'!G104+'105年6月'!G104+'105年7月'!G104+'105年8月'!G104+'105年9月'!G104+'105年10月'!G104+'105年11月'!G104+'105年12月'!G104</f>
        <v>0</v>
      </c>
      <c r="H104" s="13">
        <f t="shared" si="650"/>
        <v>0</v>
      </c>
      <c r="I104" s="13">
        <f>'105年1月'!I104+'105年2月'!I104+'105年3月'!I104+'105年4月'!I104+'105年5月'!I104+'105年6月'!I104+'105年7月'!I104+'105年8月'!I104+'105年9月'!I104+'105年10月'!I104+'105年11月'!I104+'105年12月'!I104</f>
        <v>0</v>
      </c>
      <c r="J104" s="13">
        <f>'105年1月'!J104+'105年2月'!J104+'105年3月'!J104+'105年4月'!J104+'105年5月'!J104+'105年6月'!J104+'105年7月'!J104+'105年8月'!J104+'105年9月'!J104+'105年10月'!J104+'105年11月'!J104+'105年12月'!J104</f>
        <v>0</v>
      </c>
      <c r="K104" s="13">
        <f t="shared" si="651"/>
        <v>0</v>
      </c>
      <c r="L104" s="13">
        <f>'105年1月'!L104+'105年2月'!L104+'105年3月'!L104+'105年4月'!L104+'105年5月'!L104+'105年6月'!L104+'105年7月'!L104+'105年8月'!L104+'105年9月'!L104+'105年10月'!L104+'105年11月'!L104+'105年12月'!L104</f>
        <v>0</v>
      </c>
      <c r="M104" s="13">
        <f>'105年1月'!M104+'105年2月'!M104+'105年3月'!M104+'105年4月'!M104+'105年5月'!M104+'105年6月'!M104+'105年7月'!M104+'105年8月'!M104+'105年9月'!M104+'105年10月'!M104+'105年11月'!M104+'105年12月'!M104</f>
        <v>0</v>
      </c>
      <c r="N104" s="13">
        <f t="shared" si="652"/>
        <v>0</v>
      </c>
      <c r="O104" s="13">
        <f>'105年1月'!O104+'105年2月'!O104+'105年3月'!O104+'105年4月'!O104+'105年5月'!O104+'105年6月'!O104+'105年7月'!O104+'105年8月'!O104+'105年9月'!O104+'105年10月'!O104+'105年11月'!O104+'105年12月'!O104</f>
        <v>0</v>
      </c>
      <c r="P104" s="13">
        <f>'105年1月'!P104+'105年2月'!P104+'105年3月'!P104+'105年4月'!P104+'105年5月'!P104+'105年6月'!P104+'105年7月'!P104+'105年8月'!P104+'105年9月'!P104+'105年10月'!P104+'105年11月'!P104+'105年12月'!P104</f>
        <v>0</v>
      </c>
      <c r="Q104" s="13">
        <f t="shared" si="653"/>
        <v>0</v>
      </c>
      <c r="R104" s="13">
        <f>'105年1月'!R104+'105年2月'!R104+'105年3月'!R104+'105年4月'!R104+'105年5月'!R104+'105年6月'!R104+'105年7月'!R104+'105年8月'!R104+'105年9月'!R104+'105年10月'!R104+'105年11月'!R104+'105年12月'!R104</f>
        <v>0</v>
      </c>
      <c r="S104" s="13">
        <f>'105年1月'!S104+'105年2月'!S104+'105年3月'!S104+'105年4月'!S104+'105年5月'!S104+'105年6月'!S104+'105年7月'!S104+'105年8月'!S104+'105年9月'!S104+'105年10月'!S104+'105年11月'!S104+'105年12月'!S104</f>
        <v>0</v>
      </c>
      <c r="T104" s="13">
        <f t="shared" si="654"/>
        <v>0</v>
      </c>
      <c r="U104" s="13">
        <f>'105年1月'!U104+'105年2月'!U104+'105年3月'!U104+'105年4月'!U104+'105年5月'!U104+'105年6月'!U104+'105年7月'!U104+'105年8月'!U104+'105年9月'!U104+'105年10月'!U104+'105年11月'!U104+'105年12月'!U104</f>
        <v>0</v>
      </c>
      <c r="V104" s="13">
        <f>'105年1月'!V104+'105年2月'!V104+'105年3月'!V104+'105年4月'!V104+'105年5月'!V104+'105年6月'!V104+'105年7月'!V104+'105年8月'!V104+'105年9月'!V104+'105年10月'!V104+'105年11月'!V104+'105年12月'!V104</f>
        <v>0</v>
      </c>
      <c r="W104" s="13">
        <f t="shared" si="655"/>
        <v>0</v>
      </c>
      <c r="X104" s="13">
        <f>'105年1月'!X104+'105年2月'!X104+'105年3月'!X104+'105年4月'!X104+'105年5月'!X104+'105年6月'!X104+'105年7月'!X104+'105年8月'!X104+'105年9月'!X104+'105年10月'!X104+'105年11月'!X104+'105年12月'!X104</f>
        <v>0</v>
      </c>
      <c r="Y104" s="13">
        <f>'105年1月'!Y104+'105年2月'!Y104+'105年3月'!Y104+'105年4月'!Y104+'105年5月'!Y104+'105年6月'!Y104+'105年7月'!Y104+'105年8月'!Y104+'105年9月'!Y104+'105年10月'!Y104+'105年11月'!Y104+'105年12月'!Y104</f>
        <v>0</v>
      </c>
      <c r="Z104" s="13">
        <f t="shared" si="656"/>
        <v>0</v>
      </c>
      <c r="AA104" s="13">
        <f>'105年1月'!AA104+'105年2月'!AA104+'105年3月'!AA104+'105年4月'!AA104+'105年5月'!AA104+'105年6月'!AA104+'105年7月'!AA104+'105年8月'!AA104+'105年9月'!AA104+'105年10月'!AA104+'105年11月'!AA104+'105年12月'!AA104</f>
        <v>0</v>
      </c>
      <c r="AB104" s="13">
        <f>'105年1月'!AB104+'105年2月'!AB104+'105年3月'!AB104+'105年4月'!AB104+'105年5月'!AB104+'105年6月'!AB104+'105年7月'!AB104+'105年8月'!AB104+'105年9月'!AB104+'105年10月'!AB104+'105年11月'!AB104+'105年12月'!AB104</f>
        <v>0</v>
      </c>
      <c r="AC104" s="13">
        <f t="shared" si="657"/>
        <v>0</v>
      </c>
    </row>
    <row r="105" spans="1:29" ht="19.350000000000001" customHeight="1" thickBot="1">
      <c r="A105" s="15" t="s">
        <v>306</v>
      </c>
      <c r="B105" s="16"/>
      <c r="C105" s="17">
        <f>C102+C103+C104</f>
        <v>60220764</v>
      </c>
      <c r="D105" s="17">
        <f>D102+D103+D104</f>
        <v>38601430</v>
      </c>
      <c r="E105" s="17">
        <f>E102+E103+E104</f>
        <v>98822194</v>
      </c>
      <c r="F105" s="17">
        <f>F102+F103+F104</f>
        <v>0</v>
      </c>
      <c r="G105" s="17">
        <f t="shared" ref="G105" si="658">G102+G103+G104</f>
        <v>0</v>
      </c>
      <c r="H105" s="17">
        <f t="shared" ref="H105" si="659">H102+H103+H104</f>
        <v>0</v>
      </c>
      <c r="I105" s="17">
        <f>I102+I103+I104</f>
        <v>0</v>
      </c>
      <c r="J105" s="17">
        <f t="shared" ref="J105" si="660">J102+J103+J104</f>
        <v>0</v>
      </c>
      <c r="K105" s="17">
        <f t="shared" ref="K105" si="661">K102+K103+K104</f>
        <v>0</v>
      </c>
      <c r="L105" s="17">
        <f>L102+L103+L104</f>
        <v>0</v>
      </c>
      <c r="M105" s="17">
        <f t="shared" ref="M105" si="662">M102+M103+M104</f>
        <v>0</v>
      </c>
      <c r="N105" s="17">
        <f t="shared" ref="N105" si="663">N102+N103+N104</f>
        <v>0</v>
      </c>
      <c r="O105" s="17">
        <f>O102+O103+O104</f>
        <v>0</v>
      </c>
      <c r="P105" s="17">
        <f t="shared" ref="P105" si="664">P102+P103+P104</f>
        <v>0</v>
      </c>
      <c r="Q105" s="17">
        <f t="shared" ref="Q105" si="665">Q102+Q103+Q104</f>
        <v>0</v>
      </c>
      <c r="R105" s="17">
        <f>R102+R103+R104</f>
        <v>0</v>
      </c>
      <c r="S105" s="17">
        <f t="shared" ref="S105" si="666">S102+S103+S104</f>
        <v>0</v>
      </c>
      <c r="T105" s="17">
        <f t="shared" ref="T105" si="667">T102+T103+T104</f>
        <v>0</v>
      </c>
      <c r="U105" s="17">
        <f>U102+U103+U104</f>
        <v>60220764</v>
      </c>
      <c r="V105" s="17">
        <f t="shared" ref="V105" si="668">V102+V103+V104</f>
        <v>38601430</v>
      </c>
      <c r="W105" s="17">
        <f t="shared" ref="W105" si="669">W102+W103+W104</f>
        <v>98822194</v>
      </c>
      <c r="X105" s="17">
        <f>X102+X103+X104</f>
        <v>0</v>
      </c>
      <c r="Y105" s="17">
        <f t="shared" ref="Y105" si="670">Y102+Y103+Y104</f>
        <v>0</v>
      </c>
      <c r="Z105" s="17">
        <f t="shared" ref="Z105" si="671">Z102+Z103+Z104</f>
        <v>0</v>
      </c>
      <c r="AA105" s="17">
        <f>AA102+AA103+AA104</f>
        <v>0</v>
      </c>
      <c r="AB105" s="17">
        <f t="shared" ref="AB105" si="672">AB102+AB103+AB104</f>
        <v>0</v>
      </c>
      <c r="AC105" s="17">
        <f t="shared" ref="AC105" si="673">AC102+AC103+AC104</f>
        <v>0</v>
      </c>
    </row>
    <row r="106" spans="1:29" s="14" customFormat="1" ht="19.350000000000001" customHeight="1">
      <c r="A106" s="34" t="s">
        <v>332</v>
      </c>
      <c r="B106" s="2" t="s">
        <v>303</v>
      </c>
      <c r="C106" s="13">
        <f>F106+I106+L106+O106+R106+U106+X106+AA106</f>
        <v>4991000</v>
      </c>
      <c r="D106" s="13">
        <f>G106+J106+M106+P106+S106+V106+Y106+AB106</f>
        <v>0</v>
      </c>
      <c r="E106" s="13">
        <f>C106+D106</f>
        <v>4991000</v>
      </c>
      <c r="F106" s="13">
        <f>'105年1月'!F106+'105年2月'!F106+'105年3月'!F106+'105年4月'!F106+'105年5月'!F106+'105年6月'!F106+'105年7月'!F106+'105年8月'!F106+'105年9月'!F106+'105年10月'!F106+'105年11月'!F106+'105年12月'!F106</f>
        <v>0</v>
      </c>
      <c r="G106" s="13">
        <f>'105年1月'!G106+'105年2月'!G106+'105年3月'!G106+'105年4月'!G106+'105年5月'!G106+'105年6月'!G106+'105年7月'!G106+'105年8月'!G106+'105年9月'!G106+'105年10月'!G106+'105年11月'!G106+'105年12月'!G106</f>
        <v>0</v>
      </c>
      <c r="H106" s="13">
        <f>F106+G106</f>
        <v>0</v>
      </c>
      <c r="I106" s="13">
        <f>'105年1月'!I106+'105年2月'!I106+'105年3月'!I106+'105年4月'!I106+'105年5月'!I106+'105年6月'!I106+'105年7月'!I106+'105年8月'!I106+'105年9月'!I106+'105年10月'!I106+'105年11月'!I106+'105年12月'!I106</f>
        <v>0</v>
      </c>
      <c r="J106" s="13">
        <f>'105年1月'!J106+'105年2月'!J106+'105年3月'!J106+'105年4月'!J106+'105年5月'!J106+'105年6月'!J106+'105年7月'!J106+'105年8月'!J106+'105年9月'!J106+'105年10月'!J106+'105年11月'!J106+'105年12月'!J106</f>
        <v>0</v>
      </c>
      <c r="K106" s="13">
        <f>I106+J106</f>
        <v>0</v>
      </c>
      <c r="L106" s="13">
        <f>'105年1月'!L106+'105年2月'!L106+'105年3月'!L106+'105年4月'!L106+'105年5月'!L106+'105年6月'!L106+'105年7月'!L106+'105年8月'!L106+'105年9月'!L106+'105年10月'!L106+'105年11月'!L106+'105年12月'!L106</f>
        <v>0</v>
      </c>
      <c r="M106" s="13">
        <f>'105年1月'!M106+'105年2月'!M106+'105年3月'!M106+'105年4月'!M106+'105年5月'!M106+'105年6月'!M106+'105年7月'!M106+'105年8月'!M106+'105年9月'!M106+'105年10月'!M106+'105年11月'!M106+'105年12月'!M106</f>
        <v>0</v>
      </c>
      <c r="N106" s="13">
        <f>L106+M106</f>
        <v>0</v>
      </c>
      <c r="O106" s="13">
        <f>'105年1月'!O106+'105年2月'!O106+'105年3月'!O106+'105年4月'!O106+'105年5月'!O106+'105年6月'!O106+'105年7月'!O106+'105年8月'!O106+'105年9月'!O106+'105年10月'!O106+'105年11月'!O106+'105年12月'!O106</f>
        <v>0</v>
      </c>
      <c r="P106" s="13">
        <f>'105年1月'!P106+'105年2月'!P106+'105年3月'!P106+'105年4月'!P106+'105年5月'!P106+'105年6月'!P106+'105年7月'!P106+'105年8月'!P106+'105年9月'!P106+'105年10月'!P106+'105年11月'!P106+'105年12月'!P106</f>
        <v>0</v>
      </c>
      <c r="Q106" s="13">
        <f>O106+P106</f>
        <v>0</v>
      </c>
      <c r="R106" s="13">
        <f>'105年1月'!R106+'105年2月'!R106+'105年3月'!R106+'105年4月'!R106+'105年5月'!R106+'105年6月'!R106+'105年7月'!R106+'105年8月'!R106+'105年9月'!R106+'105年10月'!R106+'105年11月'!R106+'105年12月'!R106</f>
        <v>0</v>
      </c>
      <c r="S106" s="13">
        <f>'105年1月'!S106+'105年2月'!S106+'105年3月'!S106+'105年4月'!S106+'105年5月'!S106+'105年6月'!S106+'105年7月'!S106+'105年8月'!S106+'105年9月'!S106+'105年10月'!S106+'105年11月'!S106+'105年12月'!S106</f>
        <v>0</v>
      </c>
      <c r="T106" s="13">
        <f>R106+S106</f>
        <v>0</v>
      </c>
      <c r="U106" s="13">
        <f>'105年1月'!U106+'105年2月'!U106+'105年3月'!U106+'105年4月'!U106+'105年5月'!U106+'105年6月'!U106+'105年7月'!U106+'105年8月'!U106+'105年9月'!U106+'105年10月'!U106+'105年11月'!U106+'105年12月'!U106</f>
        <v>4991000</v>
      </c>
      <c r="V106" s="13">
        <f>'105年1月'!V106+'105年2月'!V106+'105年3月'!V106+'105年4月'!V106+'105年5月'!V106+'105年6月'!V106+'105年7月'!V106+'105年8月'!V106+'105年9月'!V106+'105年10月'!V106+'105年11月'!V106+'105年12月'!V106</f>
        <v>0</v>
      </c>
      <c r="W106" s="13">
        <f>U106+V106</f>
        <v>4991000</v>
      </c>
      <c r="X106" s="13">
        <f>'105年1月'!X106+'105年2月'!X106+'105年3月'!X106+'105年4月'!X106+'105年5月'!X106+'105年6月'!X106+'105年7月'!X106+'105年8月'!X106+'105年9月'!X106+'105年10月'!X106+'105年11月'!X106+'105年12月'!X106</f>
        <v>0</v>
      </c>
      <c r="Y106" s="13">
        <f>'105年1月'!Y106+'105年2月'!Y106+'105年3月'!Y106+'105年4月'!Y106+'105年5月'!Y106+'105年6月'!Y106+'105年7月'!Y106+'105年8月'!Y106+'105年9月'!Y106+'105年10月'!Y106+'105年11月'!Y106+'105年12月'!Y106</f>
        <v>0</v>
      </c>
      <c r="Z106" s="13">
        <f>X106+Y106</f>
        <v>0</v>
      </c>
      <c r="AA106" s="13">
        <f>'105年1月'!AA106+'105年2月'!AA106+'105年3月'!AA106+'105年4月'!AA106+'105年5月'!AA106+'105年6月'!AA106+'105年7月'!AA106+'105年8月'!AA106+'105年9月'!AA106+'105年10月'!AA106+'105年11月'!AA106+'105年12月'!AA106</f>
        <v>0</v>
      </c>
      <c r="AB106" s="13">
        <f>'105年1月'!AB106+'105年2月'!AB106+'105年3月'!AB106+'105年4月'!AB106+'105年5月'!AB106+'105年6月'!AB106+'105年7月'!AB106+'105年8月'!AB106+'105年9月'!AB106+'105年10月'!AB106+'105年11月'!AB106+'105年12月'!AB106</f>
        <v>0</v>
      </c>
      <c r="AC106" s="13">
        <f>AA106+AB106</f>
        <v>0</v>
      </c>
    </row>
    <row r="107" spans="1:29" s="14" customFormat="1" ht="19.350000000000001" customHeight="1">
      <c r="A107" s="35"/>
      <c r="B107" s="1" t="s">
        <v>304</v>
      </c>
      <c r="C107" s="13">
        <f t="shared" ref="C107:C108" si="674">F107+I107+L107+O107+R107+U107+X107+AA107</f>
        <v>0</v>
      </c>
      <c r="D107" s="13">
        <f t="shared" ref="D107:D108" si="675">G107+J107+M107+P107+S107+V107+Y107+AB107</f>
        <v>0</v>
      </c>
      <c r="E107" s="13">
        <f t="shared" ref="E107:E108" si="676">C107+D107</f>
        <v>0</v>
      </c>
      <c r="F107" s="13">
        <f>'105年1月'!F107+'105年2月'!F107+'105年3月'!F107+'105年4月'!F107+'105年5月'!F107+'105年6月'!F107+'105年7月'!F107+'105年8月'!F107+'105年9月'!F107+'105年10月'!F107+'105年11月'!F107+'105年12月'!F107</f>
        <v>0</v>
      </c>
      <c r="G107" s="13">
        <f>'105年1月'!G107+'105年2月'!G107+'105年3月'!G107+'105年4月'!G107+'105年5月'!G107+'105年6月'!G107+'105年7月'!G107+'105年8月'!G107+'105年9月'!G107+'105年10月'!G107+'105年11月'!G107+'105年12月'!G107</f>
        <v>0</v>
      </c>
      <c r="H107" s="13">
        <f t="shared" ref="H107:H108" si="677">F107+G107</f>
        <v>0</v>
      </c>
      <c r="I107" s="13">
        <f>'105年1月'!I107+'105年2月'!I107+'105年3月'!I107+'105年4月'!I107+'105年5月'!I107+'105年6月'!I107+'105年7月'!I107+'105年8月'!I107+'105年9月'!I107+'105年10月'!I107+'105年11月'!I107+'105年12月'!I107</f>
        <v>0</v>
      </c>
      <c r="J107" s="13">
        <f>'105年1月'!J107+'105年2月'!J107+'105年3月'!J107+'105年4月'!J107+'105年5月'!J107+'105年6月'!J107+'105年7月'!J107+'105年8月'!J107+'105年9月'!J107+'105年10月'!J107+'105年11月'!J107+'105年12月'!J107</f>
        <v>0</v>
      </c>
      <c r="K107" s="13">
        <f t="shared" ref="K107:K108" si="678">I107+J107</f>
        <v>0</v>
      </c>
      <c r="L107" s="13">
        <f>'105年1月'!L107+'105年2月'!L107+'105年3月'!L107+'105年4月'!L107+'105年5月'!L107+'105年6月'!L107+'105年7月'!L107+'105年8月'!L107+'105年9月'!L107+'105年10月'!L107+'105年11月'!L107+'105年12月'!L107</f>
        <v>0</v>
      </c>
      <c r="M107" s="13">
        <f>'105年1月'!M107+'105年2月'!M107+'105年3月'!M107+'105年4月'!M107+'105年5月'!M107+'105年6月'!M107+'105年7月'!M107+'105年8月'!M107+'105年9月'!M107+'105年10月'!M107+'105年11月'!M107+'105年12月'!M107</f>
        <v>0</v>
      </c>
      <c r="N107" s="13">
        <f t="shared" ref="N107:N108" si="679">L107+M107</f>
        <v>0</v>
      </c>
      <c r="O107" s="13">
        <f>'105年1月'!O107+'105年2月'!O107+'105年3月'!O107+'105年4月'!O107+'105年5月'!O107+'105年6月'!O107+'105年7月'!O107+'105年8月'!O107+'105年9月'!O107+'105年10月'!O107+'105年11月'!O107+'105年12月'!O107</f>
        <v>0</v>
      </c>
      <c r="P107" s="13">
        <f>'105年1月'!P107+'105年2月'!P107+'105年3月'!P107+'105年4月'!P107+'105年5月'!P107+'105年6月'!P107+'105年7月'!P107+'105年8月'!P107+'105年9月'!P107+'105年10月'!P107+'105年11月'!P107+'105年12月'!P107</f>
        <v>0</v>
      </c>
      <c r="Q107" s="13">
        <f t="shared" ref="Q107:Q108" si="680">O107+P107</f>
        <v>0</v>
      </c>
      <c r="R107" s="13">
        <f>'105年1月'!R107+'105年2月'!R107+'105年3月'!R107+'105年4月'!R107+'105年5月'!R107+'105年6月'!R107+'105年7月'!R107+'105年8月'!R107+'105年9月'!R107+'105年10月'!R107+'105年11月'!R107+'105年12月'!R107</f>
        <v>0</v>
      </c>
      <c r="S107" s="13">
        <f>'105年1月'!S107+'105年2月'!S107+'105年3月'!S107+'105年4月'!S107+'105年5月'!S107+'105年6月'!S107+'105年7月'!S107+'105年8月'!S107+'105年9月'!S107+'105年10月'!S107+'105年11月'!S107+'105年12月'!S107</f>
        <v>0</v>
      </c>
      <c r="T107" s="13">
        <f t="shared" ref="T107:T108" si="681">R107+S107</f>
        <v>0</v>
      </c>
      <c r="U107" s="13">
        <f>'105年1月'!U107+'105年2月'!U107+'105年3月'!U107+'105年4月'!U107+'105年5月'!U107+'105年6月'!U107+'105年7月'!U107+'105年8月'!U107+'105年9月'!U107+'105年10月'!U107+'105年11月'!U107+'105年12月'!U107</f>
        <v>0</v>
      </c>
      <c r="V107" s="13">
        <f>'105年1月'!V107+'105年2月'!V107+'105年3月'!V107+'105年4月'!V107+'105年5月'!V107+'105年6月'!V107+'105年7月'!V107+'105年8月'!V107+'105年9月'!V107+'105年10月'!V107+'105年11月'!V107+'105年12月'!V107</f>
        <v>0</v>
      </c>
      <c r="W107" s="13">
        <f t="shared" ref="W107:W108" si="682">U107+V107</f>
        <v>0</v>
      </c>
      <c r="X107" s="13">
        <f>'105年1月'!X107+'105年2月'!X107+'105年3月'!X107+'105年4月'!X107+'105年5月'!X107+'105年6月'!X107+'105年7月'!X107+'105年8月'!X107+'105年9月'!X107+'105年10月'!X107+'105年11月'!X107+'105年12月'!X107</f>
        <v>0</v>
      </c>
      <c r="Y107" s="13">
        <f>'105年1月'!Y107+'105年2月'!Y107+'105年3月'!Y107+'105年4月'!Y107+'105年5月'!Y107+'105年6月'!Y107+'105年7月'!Y107+'105年8月'!Y107+'105年9月'!Y107+'105年10月'!Y107+'105年11月'!Y107+'105年12月'!Y107</f>
        <v>0</v>
      </c>
      <c r="Z107" s="13">
        <f t="shared" ref="Z107:Z108" si="683">X107+Y107</f>
        <v>0</v>
      </c>
      <c r="AA107" s="13">
        <f>'105年1月'!AA107+'105年2月'!AA107+'105年3月'!AA107+'105年4月'!AA107+'105年5月'!AA107+'105年6月'!AA107+'105年7月'!AA107+'105年8月'!AA107+'105年9月'!AA107+'105年10月'!AA107+'105年11月'!AA107+'105年12月'!AA107</f>
        <v>0</v>
      </c>
      <c r="AB107" s="13">
        <f>'105年1月'!AB107+'105年2月'!AB107+'105年3月'!AB107+'105年4月'!AB107+'105年5月'!AB107+'105年6月'!AB107+'105年7月'!AB107+'105年8月'!AB107+'105年9月'!AB107+'105年10月'!AB107+'105年11月'!AB107+'105年12月'!AB107</f>
        <v>0</v>
      </c>
      <c r="AC107" s="13">
        <f t="shared" ref="AC107:AC108" si="684">AA107+AB107</f>
        <v>0</v>
      </c>
    </row>
    <row r="108" spans="1:29" s="14" customFormat="1" ht="19.350000000000001" customHeight="1">
      <c r="A108" s="36"/>
      <c r="B108" s="1" t="s">
        <v>305</v>
      </c>
      <c r="C108" s="13">
        <f t="shared" si="674"/>
        <v>199567400</v>
      </c>
      <c r="D108" s="13">
        <f t="shared" si="675"/>
        <v>113735853</v>
      </c>
      <c r="E108" s="13">
        <f t="shared" si="676"/>
        <v>313303253</v>
      </c>
      <c r="F108" s="13">
        <f>'105年1月'!F108+'105年2月'!F108+'105年3月'!F108+'105年4月'!F108+'105年5月'!F108+'105年6月'!F108+'105年7月'!F108+'105年8月'!F108+'105年9月'!F108+'105年10月'!F108+'105年11月'!F108+'105年12月'!F108</f>
        <v>78094671</v>
      </c>
      <c r="G108" s="13">
        <f>'105年1月'!G108+'105年2月'!G108+'105年3月'!G108+'105年4月'!G108+'105年5月'!G108+'105年6月'!G108+'105年7月'!G108+'105年8月'!G108+'105年9月'!G108+'105年10月'!G108+'105年11月'!G108+'105年12月'!G108</f>
        <v>113735853</v>
      </c>
      <c r="H108" s="13">
        <f t="shared" si="677"/>
        <v>191830524</v>
      </c>
      <c r="I108" s="13">
        <f>'105年1月'!I108+'105年2月'!I108+'105年3月'!I108+'105年4月'!I108+'105年5月'!I108+'105年6月'!I108+'105年7月'!I108+'105年8月'!I108+'105年9月'!I108+'105年10月'!I108+'105年11月'!I108+'105年12月'!I108</f>
        <v>0</v>
      </c>
      <c r="J108" s="13">
        <f>'105年1月'!J108+'105年2月'!J108+'105年3月'!J108+'105年4月'!J108+'105年5月'!J108+'105年6月'!J108+'105年7月'!J108+'105年8月'!J108+'105年9月'!J108+'105年10月'!J108+'105年11月'!J108+'105年12月'!J108</f>
        <v>0</v>
      </c>
      <c r="K108" s="13">
        <f t="shared" si="678"/>
        <v>0</v>
      </c>
      <c r="L108" s="13">
        <f>'105年1月'!L108+'105年2月'!L108+'105年3月'!L108+'105年4月'!L108+'105年5月'!L108+'105年6月'!L108+'105年7月'!L108+'105年8月'!L108+'105年9月'!L108+'105年10月'!L108+'105年11月'!L108+'105年12月'!L108</f>
        <v>0</v>
      </c>
      <c r="M108" s="13">
        <f>'105年1月'!M108+'105年2月'!M108+'105年3月'!M108+'105年4月'!M108+'105年5月'!M108+'105年6月'!M108+'105年7月'!M108+'105年8月'!M108+'105年9月'!M108+'105年10月'!M108+'105年11月'!M108+'105年12月'!M108</f>
        <v>0</v>
      </c>
      <c r="N108" s="13">
        <f t="shared" si="679"/>
        <v>0</v>
      </c>
      <c r="O108" s="13">
        <f>'105年1月'!O108+'105年2月'!O108+'105年3月'!O108+'105年4月'!O108+'105年5月'!O108+'105年6月'!O108+'105年7月'!O108+'105年8月'!O108+'105年9月'!O108+'105年10月'!O108+'105年11月'!O108+'105年12月'!O108</f>
        <v>0</v>
      </c>
      <c r="P108" s="13">
        <f>'105年1月'!P108+'105年2月'!P108+'105年3月'!P108+'105年4月'!P108+'105年5月'!P108+'105年6月'!P108+'105年7月'!P108+'105年8月'!P108+'105年9月'!P108+'105年10月'!P108+'105年11月'!P108+'105年12月'!P108</f>
        <v>0</v>
      </c>
      <c r="Q108" s="13">
        <f t="shared" si="680"/>
        <v>0</v>
      </c>
      <c r="R108" s="13">
        <f>'105年1月'!R108+'105年2月'!R108+'105年3月'!R108+'105年4月'!R108+'105年5月'!R108+'105年6月'!R108+'105年7月'!R108+'105年8月'!R108+'105年9月'!R108+'105年10月'!R108+'105年11月'!R108+'105年12月'!R108</f>
        <v>0</v>
      </c>
      <c r="S108" s="13">
        <f>'105年1月'!S108+'105年2月'!S108+'105年3月'!S108+'105年4月'!S108+'105年5月'!S108+'105年6月'!S108+'105年7月'!S108+'105年8月'!S108+'105年9月'!S108+'105年10月'!S108+'105年11月'!S108+'105年12月'!S108</f>
        <v>0</v>
      </c>
      <c r="T108" s="13">
        <f t="shared" si="681"/>
        <v>0</v>
      </c>
      <c r="U108" s="13">
        <f>'105年1月'!U108+'105年2月'!U108+'105年3月'!U108+'105年4月'!U108+'105年5月'!U108+'105年6月'!U108+'105年7月'!U108+'105年8月'!U108+'105年9月'!U108+'105年10月'!U108+'105年11月'!U108+'105年12月'!U108</f>
        <v>121472729</v>
      </c>
      <c r="V108" s="13">
        <f>'105年1月'!V108+'105年2月'!V108+'105年3月'!V108+'105年4月'!V108+'105年5月'!V108+'105年6月'!V108+'105年7月'!V108+'105年8月'!V108+'105年9月'!V108+'105年10月'!V108+'105年11月'!V108+'105年12月'!V108</f>
        <v>0</v>
      </c>
      <c r="W108" s="13">
        <f t="shared" si="682"/>
        <v>121472729</v>
      </c>
      <c r="X108" s="13">
        <f>'105年1月'!X108+'105年2月'!X108+'105年3月'!X108+'105年4月'!X108+'105年5月'!X108+'105年6月'!X108+'105年7月'!X108+'105年8月'!X108+'105年9月'!X108+'105年10月'!X108+'105年11月'!X108+'105年12月'!X108</f>
        <v>0</v>
      </c>
      <c r="Y108" s="13">
        <f>'105年1月'!Y108+'105年2月'!Y108+'105年3月'!Y108+'105年4月'!Y108+'105年5月'!Y108+'105年6月'!Y108+'105年7月'!Y108+'105年8月'!Y108+'105年9月'!Y108+'105年10月'!Y108+'105年11月'!Y108+'105年12月'!Y108</f>
        <v>0</v>
      </c>
      <c r="Z108" s="13">
        <f t="shared" si="683"/>
        <v>0</v>
      </c>
      <c r="AA108" s="13">
        <f>'105年1月'!AA108+'105年2月'!AA108+'105年3月'!AA108+'105年4月'!AA108+'105年5月'!AA108+'105年6月'!AA108+'105年7月'!AA108+'105年8月'!AA108+'105年9月'!AA108+'105年10月'!AA108+'105年11月'!AA108+'105年12月'!AA108</f>
        <v>0</v>
      </c>
      <c r="AB108" s="13">
        <f>'105年1月'!AB108+'105年2月'!AB108+'105年3月'!AB108+'105年4月'!AB108+'105年5月'!AB108+'105年6月'!AB108+'105年7月'!AB108+'105年8月'!AB108+'105年9月'!AB108+'105年10月'!AB108+'105年11月'!AB108+'105年12月'!AB108</f>
        <v>0</v>
      </c>
      <c r="AC108" s="13">
        <f t="shared" si="684"/>
        <v>0</v>
      </c>
    </row>
    <row r="109" spans="1:29" ht="19.350000000000001" customHeight="1" thickBot="1">
      <c r="A109" s="15" t="s">
        <v>306</v>
      </c>
      <c r="B109" s="16"/>
      <c r="C109" s="17">
        <f>C106+C107+C108</f>
        <v>204558400</v>
      </c>
      <c r="D109" s="17">
        <f>D106+D107+D108</f>
        <v>113735853</v>
      </c>
      <c r="E109" s="17">
        <f>E106+E107+E108</f>
        <v>318294253</v>
      </c>
      <c r="F109" s="17">
        <f>F106+F107+F108</f>
        <v>78094671</v>
      </c>
      <c r="G109" s="17">
        <f t="shared" ref="G109" si="685">G106+G107+G108</f>
        <v>113735853</v>
      </c>
      <c r="H109" s="17">
        <f t="shared" ref="H109" si="686">H106+H107+H108</f>
        <v>191830524</v>
      </c>
      <c r="I109" s="17">
        <f>I106+I107+I108</f>
        <v>0</v>
      </c>
      <c r="J109" s="17">
        <f t="shared" ref="J109" si="687">J106+J107+J108</f>
        <v>0</v>
      </c>
      <c r="K109" s="17">
        <f t="shared" ref="K109" si="688">K106+K107+K108</f>
        <v>0</v>
      </c>
      <c r="L109" s="17">
        <f>L106+L107+L108</f>
        <v>0</v>
      </c>
      <c r="M109" s="17">
        <f t="shared" ref="M109" si="689">M106+M107+M108</f>
        <v>0</v>
      </c>
      <c r="N109" s="17">
        <f t="shared" ref="N109" si="690">N106+N107+N108</f>
        <v>0</v>
      </c>
      <c r="O109" s="17">
        <f>O106+O107+O108</f>
        <v>0</v>
      </c>
      <c r="P109" s="17">
        <f t="shared" ref="P109" si="691">P106+P107+P108</f>
        <v>0</v>
      </c>
      <c r="Q109" s="17">
        <f t="shared" ref="Q109" si="692">Q106+Q107+Q108</f>
        <v>0</v>
      </c>
      <c r="R109" s="17">
        <f>R106+R107+R108</f>
        <v>0</v>
      </c>
      <c r="S109" s="17">
        <f t="shared" ref="S109" si="693">S106+S107+S108</f>
        <v>0</v>
      </c>
      <c r="T109" s="17">
        <f t="shared" ref="T109" si="694">T106+T107+T108</f>
        <v>0</v>
      </c>
      <c r="U109" s="17">
        <f>U106+U107+U108</f>
        <v>126463729</v>
      </c>
      <c r="V109" s="17">
        <f t="shared" ref="V109" si="695">V106+V107+V108</f>
        <v>0</v>
      </c>
      <c r="W109" s="17">
        <f t="shared" ref="W109" si="696">W106+W107+W108</f>
        <v>126463729</v>
      </c>
      <c r="X109" s="17">
        <f>X106+X107+X108</f>
        <v>0</v>
      </c>
      <c r="Y109" s="17">
        <f t="shared" ref="Y109" si="697">Y106+Y107+Y108</f>
        <v>0</v>
      </c>
      <c r="Z109" s="17">
        <f t="shared" ref="Z109" si="698">Z106+Z107+Z108</f>
        <v>0</v>
      </c>
      <c r="AA109" s="17">
        <f>AA106+AA107+AA108</f>
        <v>0</v>
      </c>
      <c r="AB109" s="17">
        <f t="shared" ref="AB109" si="699">AB106+AB107+AB108</f>
        <v>0</v>
      </c>
      <c r="AC109" s="17">
        <f t="shared" ref="AC109" si="700">AC106+AC107+AC108</f>
        <v>0</v>
      </c>
    </row>
    <row r="110" spans="1:29" s="14" customFormat="1" ht="19.350000000000001" customHeight="1">
      <c r="A110" s="53" t="s">
        <v>333</v>
      </c>
      <c r="B110" s="2" t="s">
        <v>303</v>
      </c>
      <c r="C110" s="13">
        <f>F110+I110+L110+O110+R110+U110+X110+AA110</f>
        <v>0</v>
      </c>
      <c r="D110" s="13">
        <f>G110+J110+M110+P110+S110+V110+Y110+AB110</f>
        <v>0</v>
      </c>
      <c r="E110" s="13">
        <f>C110+D110</f>
        <v>0</v>
      </c>
      <c r="F110" s="13">
        <f>'105年1月'!F110+'105年2月'!F110+'105年3月'!F110+'105年4月'!F110+'105年5月'!F110+'105年6月'!F110+'105年7月'!F110+'105年8月'!F110+'105年9月'!F110+'105年10月'!F110+'105年11月'!F110+'105年12月'!F110</f>
        <v>0</v>
      </c>
      <c r="G110" s="13">
        <f>'105年1月'!G110+'105年2月'!G110+'105年3月'!G110+'105年4月'!G110+'105年5月'!G110+'105年6月'!G110+'105年7月'!G110+'105年8月'!G110+'105年9月'!G110+'105年10月'!G110+'105年11月'!G110+'105年12月'!G110</f>
        <v>0</v>
      </c>
      <c r="H110" s="13">
        <f>F110+G110</f>
        <v>0</v>
      </c>
      <c r="I110" s="13">
        <f>'105年1月'!I110+'105年2月'!I110+'105年3月'!I110+'105年4月'!I110+'105年5月'!I110+'105年6月'!I110+'105年7月'!I110+'105年8月'!I110+'105年9月'!I110+'105年10月'!I110+'105年11月'!I110+'105年12月'!I110</f>
        <v>0</v>
      </c>
      <c r="J110" s="13">
        <f>'105年1月'!J110+'105年2月'!J110+'105年3月'!J110+'105年4月'!J110+'105年5月'!J110+'105年6月'!J110+'105年7月'!J110+'105年8月'!J110+'105年9月'!J110+'105年10月'!J110+'105年11月'!J110+'105年12月'!J110</f>
        <v>0</v>
      </c>
      <c r="K110" s="13">
        <f>I110+J110</f>
        <v>0</v>
      </c>
      <c r="L110" s="13">
        <f>'105年1月'!L110+'105年2月'!L110+'105年3月'!L110+'105年4月'!L110+'105年5月'!L110+'105年6月'!L110+'105年7月'!L110+'105年8月'!L110+'105年9月'!L110+'105年10月'!L110+'105年11月'!L110+'105年12月'!L110</f>
        <v>0</v>
      </c>
      <c r="M110" s="13">
        <f>'105年1月'!M110+'105年2月'!M110+'105年3月'!M110+'105年4月'!M110+'105年5月'!M110+'105年6月'!M110+'105年7月'!M110+'105年8月'!M110+'105年9月'!M110+'105年10月'!M110+'105年11月'!M110+'105年12月'!M110</f>
        <v>0</v>
      </c>
      <c r="N110" s="13">
        <f>L110+M110</f>
        <v>0</v>
      </c>
      <c r="O110" s="13">
        <f>'105年1月'!O110+'105年2月'!O110+'105年3月'!O110+'105年4月'!O110+'105年5月'!O110+'105年6月'!O110+'105年7月'!O110+'105年8月'!O110+'105年9月'!O110+'105年10月'!O110+'105年11月'!O110+'105年12月'!O110</f>
        <v>0</v>
      </c>
      <c r="P110" s="13">
        <f>'105年1月'!P110+'105年2月'!P110+'105年3月'!P110+'105年4月'!P110+'105年5月'!P110+'105年6月'!P110+'105年7月'!P110+'105年8月'!P110+'105年9月'!P110+'105年10月'!P110+'105年11月'!P110+'105年12月'!P110</f>
        <v>0</v>
      </c>
      <c r="Q110" s="13">
        <f>O110+P110</f>
        <v>0</v>
      </c>
      <c r="R110" s="13">
        <f>'105年1月'!R110+'105年2月'!R110+'105年3月'!R110+'105年4月'!R110+'105年5月'!R110+'105年6月'!R110+'105年7月'!R110+'105年8月'!R110+'105年9月'!R110+'105年10月'!R110+'105年11月'!R110+'105年12月'!R110</f>
        <v>0</v>
      </c>
      <c r="S110" s="13">
        <f>'105年1月'!S110+'105年2月'!S110+'105年3月'!S110+'105年4月'!S110+'105年5月'!S110+'105年6月'!S110+'105年7月'!S110+'105年8月'!S110+'105年9月'!S110+'105年10月'!S110+'105年11月'!S110+'105年12月'!S110</f>
        <v>0</v>
      </c>
      <c r="T110" s="13">
        <f>R110+S110</f>
        <v>0</v>
      </c>
      <c r="U110" s="13">
        <f>'105年1月'!U110+'105年2月'!U110+'105年3月'!U110+'105年4月'!U110+'105年5月'!U110+'105年6月'!U110+'105年7月'!U110+'105年8月'!U110+'105年9月'!U110+'105年10月'!U110+'105年11月'!U110+'105年12月'!U110</f>
        <v>0</v>
      </c>
      <c r="V110" s="13">
        <f>'105年1月'!V110+'105年2月'!V110+'105年3月'!V110+'105年4月'!V110+'105年5月'!V110+'105年6月'!V110+'105年7月'!V110+'105年8月'!V110+'105年9月'!V110+'105年10月'!V110+'105年11月'!V110+'105年12月'!V110</f>
        <v>0</v>
      </c>
      <c r="W110" s="13">
        <f>U110+V110</f>
        <v>0</v>
      </c>
      <c r="X110" s="13">
        <f>'105年1月'!X110+'105年2月'!X110+'105年3月'!X110+'105年4月'!X110+'105年5月'!X110+'105年6月'!X110+'105年7月'!X110+'105年8月'!X110+'105年9月'!X110+'105年10月'!X110+'105年11月'!X110+'105年12月'!X110</f>
        <v>0</v>
      </c>
      <c r="Y110" s="13">
        <f>'105年1月'!Y110+'105年2月'!Y110+'105年3月'!Y110+'105年4月'!Y110+'105年5月'!Y110+'105年6月'!Y110+'105年7月'!Y110+'105年8月'!Y110+'105年9月'!Y110+'105年10月'!Y110+'105年11月'!Y110+'105年12月'!Y110</f>
        <v>0</v>
      </c>
      <c r="Z110" s="13">
        <f>X110+Y110</f>
        <v>0</v>
      </c>
      <c r="AA110" s="13">
        <f>'105年1月'!AA110+'105年2月'!AA110+'105年3月'!AA110+'105年4月'!AA110+'105年5月'!AA110+'105年6月'!AA110+'105年7月'!AA110+'105年8月'!AA110+'105年9月'!AA110+'105年10月'!AA110+'105年11月'!AA110+'105年12月'!AA110</f>
        <v>0</v>
      </c>
      <c r="AB110" s="13">
        <f>'105年1月'!AB110+'105年2月'!AB110+'105年3月'!AB110+'105年4月'!AB110+'105年5月'!AB110+'105年6月'!AB110+'105年7月'!AB110+'105年8月'!AB110+'105年9月'!AB110+'105年10月'!AB110+'105年11月'!AB110+'105年12月'!AB110</f>
        <v>0</v>
      </c>
      <c r="AC110" s="13">
        <f>AA110+AB110</f>
        <v>0</v>
      </c>
    </row>
    <row r="111" spans="1:29" s="14" customFormat="1" ht="19.350000000000001" customHeight="1">
      <c r="A111" s="54"/>
      <c r="B111" s="1" t="s">
        <v>304</v>
      </c>
      <c r="C111" s="13">
        <f t="shared" ref="C111:C112" si="701">F111+I111+L111+O111+R111+U111+X111+AA111</f>
        <v>0</v>
      </c>
      <c r="D111" s="13">
        <f t="shared" ref="D111:D112" si="702">G111+J111+M111+P111+S111+V111+Y111+AB111</f>
        <v>0</v>
      </c>
      <c r="E111" s="13">
        <f t="shared" ref="E111:E112" si="703">C111+D111</f>
        <v>0</v>
      </c>
      <c r="F111" s="13">
        <f>'105年1月'!F111+'105年2月'!F111+'105年3月'!F111+'105年4月'!F111+'105年5月'!F111+'105年6月'!F111+'105年7月'!F111+'105年8月'!F111+'105年9月'!F111+'105年10月'!F111+'105年11月'!F111+'105年12月'!F111</f>
        <v>0</v>
      </c>
      <c r="G111" s="13">
        <f>'105年1月'!G111+'105年2月'!G111+'105年3月'!G111+'105年4月'!G111+'105年5月'!G111+'105年6月'!G111+'105年7月'!G111+'105年8月'!G111+'105年9月'!G111+'105年10月'!G111+'105年11月'!G111+'105年12月'!G111</f>
        <v>0</v>
      </c>
      <c r="H111" s="13">
        <f t="shared" ref="H111:H112" si="704">F111+G111</f>
        <v>0</v>
      </c>
      <c r="I111" s="13">
        <f>'105年1月'!I111+'105年2月'!I111+'105年3月'!I111+'105年4月'!I111+'105年5月'!I111+'105年6月'!I111+'105年7月'!I111+'105年8月'!I111+'105年9月'!I111+'105年10月'!I111+'105年11月'!I111+'105年12月'!I111</f>
        <v>0</v>
      </c>
      <c r="J111" s="13">
        <f>'105年1月'!J111+'105年2月'!J111+'105年3月'!J111+'105年4月'!J111+'105年5月'!J111+'105年6月'!J111+'105年7月'!J111+'105年8月'!J111+'105年9月'!J111+'105年10月'!J111+'105年11月'!J111+'105年12月'!J111</f>
        <v>0</v>
      </c>
      <c r="K111" s="13">
        <f t="shared" ref="K111:K112" si="705">I111+J111</f>
        <v>0</v>
      </c>
      <c r="L111" s="13">
        <f>'105年1月'!L111+'105年2月'!L111+'105年3月'!L111+'105年4月'!L111+'105年5月'!L111+'105年6月'!L111+'105年7月'!L111+'105年8月'!L111+'105年9月'!L111+'105年10月'!L111+'105年11月'!L111+'105年12月'!L111</f>
        <v>0</v>
      </c>
      <c r="M111" s="13">
        <f>'105年1月'!M111+'105年2月'!M111+'105年3月'!M111+'105年4月'!M111+'105年5月'!M111+'105年6月'!M111+'105年7月'!M111+'105年8月'!M111+'105年9月'!M111+'105年10月'!M111+'105年11月'!M111+'105年12月'!M111</f>
        <v>0</v>
      </c>
      <c r="N111" s="13">
        <f t="shared" ref="N111:N112" si="706">L111+M111</f>
        <v>0</v>
      </c>
      <c r="O111" s="13">
        <f>'105年1月'!O111+'105年2月'!O111+'105年3月'!O111+'105年4月'!O111+'105年5月'!O111+'105年6月'!O111+'105年7月'!O111+'105年8月'!O111+'105年9月'!O111+'105年10月'!O111+'105年11月'!O111+'105年12月'!O111</f>
        <v>0</v>
      </c>
      <c r="P111" s="13">
        <f>'105年1月'!P111+'105年2月'!P111+'105年3月'!P111+'105年4月'!P111+'105年5月'!P111+'105年6月'!P111+'105年7月'!P111+'105年8月'!P111+'105年9月'!P111+'105年10月'!P111+'105年11月'!P111+'105年12月'!P111</f>
        <v>0</v>
      </c>
      <c r="Q111" s="13">
        <f t="shared" ref="Q111:Q112" si="707">O111+P111</f>
        <v>0</v>
      </c>
      <c r="R111" s="13">
        <f>'105年1月'!R111+'105年2月'!R111+'105年3月'!R111+'105年4月'!R111+'105年5月'!R111+'105年6月'!R111+'105年7月'!R111+'105年8月'!R111+'105年9月'!R111+'105年10月'!R111+'105年11月'!R111+'105年12月'!R111</f>
        <v>0</v>
      </c>
      <c r="S111" s="13">
        <f>'105年1月'!S111+'105年2月'!S111+'105年3月'!S111+'105年4月'!S111+'105年5月'!S111+'105年6月'!S111+'105年7月'!S111+'105年8月'!S111+'105年9月'!S111+'105年10月'!S111+'105年11月'!S111+'105年12月'!S111</f>
        <v>0</v>
      </c>
      <c r="T111" s="13">
        <f t="shared" ref="T111:T112" si="708">R111+S111</f>
        <v>0</v>
      </c>
      <c r="U111" s="13">
        <f>'105年1月'!U111+'105年2月'!U111+'105年3月'!U111+'105年4月'!U111+'105年5月'!U111+'105年6月'!U111+'105年7月'!U111+'105年8月'!U111+'105年9月'!U111+'105年10月'!U111+'105年11月'!U111+'105年12月'!U111</f>
        <v>0</v>
      </c>
      <c r="V111" s="13">
        <f>'105年1月'!V111+'105年2月'!V111+'105年3月'!V111+'105年4月'!V111+'105年5月'!V111+'105年6月'!V111+'105年7月'!V111+'105年8月'!V111+'105年9月'!V111+'105年10月'!V111+'105年11月'!V111+'105年12月'!V111</f>
        <v>0</v>
      </c>
      <c r="W111" s="13">
        <f t="shared" ref="W111:W112" si="709">U111+V111</f>
        <v>0</v>
      </c>
      <c r="X111" s="13">
        <f>'105年1月'!X111+'105年2月'!X111+'105年3月'!X111+'105年4月'!X111+'105年5月'!X111+'105年6月'!X111+'105年7月'!X111+'105年8月'!X111+'105年9月'!X111+'105年10月'!X111+'105年11月'!X111+'105年12月'!X111</f>
        <v>0</v>
      </c>
      <c r="Y111" s="13">
        <f>'105年1月'!Y111+'105年2月'!Y111+'105年3月'!Y111+'105年4月'!Y111+'105年5月'!Y111+'105年6月'!Y111+'105年7月'!Y111+'105年8月'!Y111+'105年9月'!Y111+'105年10月'!Y111+'105年11月'!Y111+'105年12月'!Y111</f>
        <v>0</v>
      </c>
      <c r="Z111" s="13">
        <f t="shared" ref="Z111:Z112" si="710">X111+Y111</f>
        <v>0</v>
      </c>
      <c r="AA111" s="13">
        <f>'105年1月'!AA111+'105年2月'!AA111+'105年3月'!AA111+'105年4月'!AA111+'105年5月'!AA111+'105年6月'!AA111+'105年7月'!AA111+'105年8月'!AA111+'105年9月'!AA111+'105年10月'!AA111+'105年11月'!AA111+'105年12月'!AA111</f>
        <v>0</v>
      </c>
      <c r="AB111" s="13">
        <f>'105年1月'!AB111+'105年2月'!AB111+'105年3月'!AB111+'105年4月'!AB111+'105年5月'!AB111+'105年6月'!AB111+'105年7月'!AB111+'105年8月'!AB111+'105年9月'!AB111+'105年10月'!AB111+'105年11月'!AB111+'105年12月'!AB111</f>
        <v>0</v>
      </c>
      <c r="AC111" s="13">
        <f t="shared" ref="AC111:AC112" si="711">AA111+AB111</f>
        <v>0</v>
      </c>
    </row>
    <row r="112" spans="1:29" s="14" customFormat="1" ht="19.350000000000001" customHeight="1">
      <c r="A112" s="55"/>
      <c r="B112" s="1" t="s">
        <v>305</v>
      </c>
      <c r="C112" s="13">
        <f t="shared" si="701"/>
        <v>0</v>
      </c>
      <c r="D112" s="13">
        <f t="shared" si="702"/>
        <v>0</v>
      </c>
      <c r="E112" s="13">
        <f t="shared" si="703"/>
        <v>0</v>
      </c>
      <c r="F112" s="13">
        <f>'105年1月'!F112+'105年2月'!F112+'105年3月'!F112+'105年4月'!F112+'105年5月'!F112+'105年6月'!F112+'105年7月'!F112+'105年8月'!F112+'105年9月'!F112+'105年10月'!F112+'105年11月'!F112+'105年12月'!F112</f>
        <v>0</v>
      </c>
      <c r="G112" s="13">
        <f>'105年1月'!G112+'105年2月'!G112+'105年3月'!G112+'105年4月'!G112+'105年5月'!G112+'105年6月'!G112+'105年7月'!G112+'105年8月'!G112+'105年9月'!G112+'105年10月'!G112+'105年11月'!G112+'105年12月'!G112</f>
        <v>0</v>
      </c>
      <c r="H112" s="13">
        <f t="shared" si="704"/>
        <v>0</v>
      </c>
      <c r="I112" s="13">
        <f>'105年1月'!I112+'105年2月'!I112+'105年3月'!I112+'105年4月'!I112+'105年5月'!I112+'105年6月'!I112+'105年7月'!I112+'105年8月'!I112+'105年9月'!I112+'105年10月'!I112+'105年11月'!I112+'105年12月'!I112</f>
        <v>0</v>
      </c>
      <c r="J112" s="13">
        <f>'105年1月'!J112+'105年2月'!J112+'105年3月'!J112+'105年4月'!J112+'105年5月'!J112+'105年6月'!J112+'105年7月'!J112+'105年8月'!J112+'105年9月'!J112+'105年10月'!J112+'105年11月'!J112+'105年12月'!J112</f>
        <v>0</v>
      </c>
      <c r="K112" s="13">
        <f t="shared" si="705"/>
        <v>0</v>
      </c>
      <c r="L112" s="13">
        <f>'105年1月'!L112+'105年2月'!L112+'105年3月'!L112+'105年4月'!L112+'105年5月'!L112+'105年6月'!L112+'105年7月'!L112+'105年8月'!L112+'105年9月'!L112+'105年10月'!L112+'105年11月'!L112+'105年12月'!L112</f>
        <v>0</v>
      </c>
      <c r="M112" s="13">
        <f>'105年1月'!M112+'105年2月'!M112+'105年3月'!M112+'105年4月'!M112+'105年5月'!M112+'105年6月'!M112+'105年7月'!M112+'105年8月'!M112+'105年9月'!M112+'105年10月'!M112+'105年11月'!M112+'105年12月'!M112</f>
        <v>0</v>
      </c>
      <c r="N112" s="13">
        <f t="shared" si="706"/>
        <v>0</v>
      </c>
      <c r="O112" s="13">
        <f>'105年1月'!O112+'105年2月'!O112+'105年3月'!O112+'105年4月'!O112+'105年5月'!O112+'105年6月'!O112+'105年7月'!O112+'105年8月'!O112+'105年9月'!O112+'105年10月'!O112+'105年11月'!O112+'105年12月'!O112</f>
        <v>0</v>
      </c>
      <c r="P112" s="13">
        <f>'105年1月'!P112+'105年2月'!P112+'105年3月'!P112+'105年4月'!P112+'105年5月'!P112+'105年6月'!P112+'105年7月'!P112+'105年8月'!P112+'105年9月'!P112+'105年10月'!P112+'105年11月'!P112+'105年12月'!P112</f>
        <v>0</v>
      </c>
      <c r="Q112" s="13">
        <f t="shared" si="707"/>
        <v>0</v>
      </c>
      <c r="R112" s="13">
        <f>'105年1月'!R112+'105年2月'!R112+'105年3月'!R112+'105年4月'!R112+'105年5月'!R112+'105年6月'!R112+'105年7月'!R112+'105年8月'!R112+'105年9月'!R112+'105年10月'!R112+'105年11月'!R112+'105年12月'!R112</f>
        <v>0</v>
      </c>
      <c r="S112" s="13">
        <f>'105年1月'!S112+'105年2月'!S112+'105年3月'!S112+'105年4月'!S112+'105年5月'!S112+'105年6月'!S112+'105年7月'!S112+'105年8月'!S112+'105年9月'!S112+'105年10月'!S112+'105年11月'!S112+'105年12月'!S112</f>
        <v>0</v>
      </c>
      <c r="T112" s="13">
        <f t="shared" si="708"/>
        <v>0</v>
      </c>
      <c r="U112" s="13">
        <f>'105年1月'!U112+'105年2月'!U112+'105年3月'!U112+'105年4月'!U112+'105年5月'!U112+'105年6月'!U112+'105年7月'!U112+'105年8月'!U112+'105年9月'!U112+'105年10月'!U112+'105年11月'!U112+'105年12月'!U112</f>
        <v>0</v>
      </c>
      <c r="V112" s="13">
        <f>'105年1月'!V112+'105年2月'!V112+'105年3月'!V112+'105年4月'!V112+'105年5月'!V112+'105年6月'!V112+'105年7月'!V112+'105年8月'!V112+'105年9月'!V112+'105年10月'!V112+'105年11月'!V112+'105年12月'!V112</f>
        <v>0</v>
      </c>
      <c r="W112" s="13">
        <f t="shared" si="709"/>
        <v>0</v>
      </c>
      <c r="X112" s="13">
        <f>'105年1月'!X112+'105年2月'!X112+'105年3月'!X112+'105年4月'!X112+'105年5月'!X112+'105年6月'!X112+'105年7月'!X112+'105年8月'!X112+'105年9月'!X112+'105年10月'!X112+'105年11月'!X112+'105年12月'!X112</f>
        <v>0</v>
      </c>
      <c r="Y112" s="13">
        <f>'105年1月'!Y112+'105年2月'!Y112+'105年3月'!Y112+'105年4月'!Y112+'105年5月'!Y112+'105年6月'!Y112+'105年7月'!Y112+'105年8月'!Y112+'105年9月'!Y112+'105年10月'!Y112+'105年11月'!Y112+'105年12月'!Y112</f>
        <v>0</v>
      </c>
      <c r="Z112" s="13">
        <f t="shared" si="710"/>
        <v>0</v>
      </c>
      <c r="AA112" s="13">
        <f>'105年1月'!AA112+'105年2月'!AA112+'105年3月'!AA112+'105年4月'!AA112+'105年5月'!AA112+'105年6月'!AA112+'105年7月'!AA112+'105年8月'!AA112+'105年9月'!AA112+'105年10月'!AA112+'105年11月'!AA112+'105年12月'!AA112</f>
        <v>0</v>
      </c>
      <c r="AB112" s="13">
        <f>'105年1月'!AB112+'105年2月'!AB112+'105年3月'!AB112+'105年4月'!AB112+'105年5月'!AB112+'105年6月'!AB112+'105年7月'!AB112+'105年8月'!AB112+'105年9月'!AB112+'105年10月'!AB112+'105年11月'!AB112+'105年12月'!AB112</f>
        <v>0</v>
      </c>
      <c r="AC112" s="13">
        <f t="shared" si="711"/>
        <v>0</v>
      </c>
    </row>
    <row r="113" spans="1:29" ht="19.350000000000001" customHeight="1" thickBot="1">
      <c r="A113" s="15" t="s">
        <v>306</v>
      </c>
      <c r="B113" s="16"/>
      <c r="C113" s="17">
        <f>C110+C111+C112</f>
        <v>0</v>
      </c>
      <c r="D113" s="17">
        <f>D110+D111+D112</f>
        <v>0</v>
      </c>
      <c r="E113" s="17">
        <f>E110+E111+E112</f>
        <v>0</v>
      </c>
      <c r="F113" s="17">
        <f>F110+F111+F112</f>
        <v>0</v>
      </c>
      <c r="G113" s="17">
        <f t="shared" ref="G113" si="712">G110+G111+G112</f>
        <v>0</v>
      </c>
      <c r="H113" s="17">
        <f t="shared" ref="H113" si="713">H110+H111+H112</f>
        <v>0</v>
      </c>
      <c r="I113" s="17">
        <f>I110+I111+I112</f>
        <v>0</v>
      </c>
      <c r="J113" s="17">
        <f t="shared" ref="J113" si="714">J110+J111+J112</f>
        <v>0</v>
      </c>
      <c r="K113" s="17">
        <f t="shared" ref="K113" si="715">K110+K111+K112</f>
        <v>0</v>
      </c>
      <c r="L113" s="17">
        <f>L110+L111+L112</f>
        <v>0</v>
      </c>
      <c r="M113" s="17">
        <f t="shared" ref="M113" si="716">M110+M111+M112</f>
        <v>0</v>
      </c>
      <c r="N113" s="17">
        <f t="shared" ref="N113" si="717">N110+N111+N112</f>
        <v>0</v>
      </c>
      <c r="O113" s="17">
        <f>O110+O111+O112</f>
        <v>0</v>
      </c>
      <c r="P113" s="17">
        <f t="shared" ref="P113" si="718">P110+P111+P112</f>
        <v>0</v>
      </c>
      <c r="Q113" s="17">
        <f t="shared" ref="Q113" si="719">Q110+Q111+Q112</f>
        <v>0</v>
      </c>
      <c r="R113" s="17">
        <f>R110+R111+R112</f>
        <v>0</v>
      </c>
      <c r="S113" s="17">
        <f t="shared" ref="S113" si="720">S110+S111+S112</f>
        <v>0</v>
      </c>
      <c r="T113" s="17">
        <f t="shared" ref="T113" si="721">T110+T111+T112</f>
        <v>0</v>
      </c>
      <c r="U113" s="17">
        <f>U110+U111+U112</f>
        <v>0</v>
      </c>
      <c r="V113" s="17">
        <f t="shared" ref="V113" si="722">V110+V111+V112</f>
        <v>0</v>
      </c>
      <c r="W113" s="17">
        <f t="shared" ref="W113" si="723">W110+W111+W112</f>
        <v>0</v>
      </c>
      <c r="X113" s="17">
        <f>X110+X111+X112</f>
        <v>0</v>
      </c>
      <c r="Y113" s="17">
        <f t="shared" ref="Y113" si="724">Y110+Y111+Y112</f>
        <v>0</v>
      </c>
      <c r="Z113" s="17">
        <f t="shared" ref="Z113" si="725">Z110+Z111+Z112</f>
        <v>0</v>
      </c>
      <c r="AA113" s="17">
        <f>AA110+AA111+AA112</f>
        <v>0</v>
      </c>
      <c r="AB113" s="17">
        <f t="shared" ref="AB113" si="726">AB110+AB111+AB112</f>
        <v>0</v>
      </c>
      <c r="AC113" s="17">
        <f t="shared" ref="AC113" si="727">AC110+AC111+AC112</f>
        <v>0</v>
      </c>
    </row>
    <row r="114" spans="1:29" s="14" customFormat="1" ht="19.350000000000001" customHeight="1">
      <c r="A114" s="53" t="s">
        <v>334</v>
      </c>
      <c r="B114" s="2" t="s">
        <v>303</v>
      </c>
      <c r="C114" s="13">
        <f>F114+I114+L114+O114+R114+U114+X114+AA114</f>
        <v>748013</v>
      </c>
      <c r="D114" s="13">
        <f>G114+J114+M114+P114+S114+V114+Y114+AB114</f>
        <v>4512460</v>
      </c>
      <c r="E114" s="13">
        <f>C114+D114</f>
        <v>5260473</v>
      </c>
      <c r="F114" s="13">
        <f>'105年1月'!F114+'105年2月'!F114+'105年3月'!F114+'105年4月'!F114+'105年5月'!F114+'105年6月'!F114+'105年7月'!F114+'105年8月'!F114+'105年9月'!F114+'105年10月'!F114+'105年11月'!F114+'105年12月'!F114</f>
        <v>748013</v>
      </c>
      <c r="G114" s="13">
        <f>'105年1月'!G114+'105年2月'!G114+'105年3月'!G114+'105年4月'!G114+'105年5月'!G114+'105年6月'!G114+'105年7月'!G114+'105年8月'!G114+'105年9月'!G114+'105年10月'!G114+'105年11月'!G114+'105年12月'!G114</f>
        <v>0</v>
      </c>
      <c r="H114" s="13">
        <f>F114+G114</f>
        <v>748013</v>
      </c>
      <c r="I114" s="13">
        <f>'105年1月'!I114+'105年2月'!I114+'105年3月'!I114+'105年4月'!I114+'105年5月'!I114+'105年6月'!I114+'105年7月'!I114+'105年8月'!I114+'105年9月'!I114+'105年10月'!I114+'105年11月'!I114+'105年12月'!I114</f>
        <v>0</v>
      </c>
      <c r="J114" s="13">
        <f>'105年1月'!J114+'105年2月'!J114+'105年3月'!J114+'105年4月'!J114+'105年5月'!J114+'105年6月'!J114+'105年7月'!J114+'105年8月'!J114+'105年9月'!J114+'105年10月'!J114+'105年11月'!J114+'105年12月'!J114</f>
        <v>0</v>
      </c>
      <c r="K114" s="13">
        <f>I114+J114</f>
        <v>0</v>
      </c>
      <c r="L114" s="13">
        <f>'105年1月'!L114+'105年2月'!L114+'105年3月'!L114+'105年4月'!L114+'105年5月'!L114+'105年6月'!L114+'105年7月'!L114+'105年8月'!L114+'105年9月'!L114+'105年10月'!L114+'105年11月'!L114+'105年12月'!L114</f>
        <v>0</v>
      </c>
      <c r="M114" s="13">
        <f>'105年1月'!M114+'105年2月'!M114+'105年3月'!M114+'105年4月'!M114+'105年5月'!M114+'105年6月'!M114+'105年7月'!M114+'105年8月'!M114+'105年9月'!M114+'105年10月'!M114+'105年11月'!M114+'105年12月'!M114</f>
        <v>0</v>
      </c>
      <c r="N114" s="13">
        <f>L114+M114</f>
        <v>0</v>
      </c>
      <c r="O114" s="13">
        <f>'105年1月'!O114+'105年2月'!O114+'105年3月'!O114+'105年4月'!O114+'105年5月'!O114+'105年6月'!O114+'105年7月'!O114+'105年8月'!O114+'105年9月'!O114+'105年10月'!O114+'105年11月'!O114+'105年12月'!O114</f>
        <v>0</v>
      </c>
      <c r="P114" s="13">
        <f>'105年1月'!P114+'105年2月'!P114+'105年3月'!P114+'105年4月'!P114+'105年5月'!P114+'105年6月'!P114+'105年7月'!P114+'105年8月'!P114+'105年9月'!P114+'105年10月'!P114+'105年11月'!P114+'105年12月'!P114</f>
        <v>0</v>
      </c>
      <c r="Q114" s="13">
        <f>O114+P114</f>
        <v>0</v>
      </c>
      <c r="R114" s="13">
        <f>'105年1月'!R114+'105年2月'!R114+'105年3月'!R114+'105年4月'!R114+'105年5月'!R114+'105年6月'!R114+'105年7月'!R114+'105年8月'!R114+'105年9月'!R114+'105年10月'!R114+'105年11月'!R114+'105年12月'!R114</f>
        <v>0</v>
      </c>
      <c r="S114" s="13">
        <f>'105年1月'!S114+'105年2月'!S114+'105年3月'!S114+'105年4月'!S114+'105年5月'!S114+'105年6月'!S114+'105年7月'!S114+'105年8月'!S114+'105年9月'!S114+'105年10月'!S114+'105年11月'!S114+'105年12月'!S114</f>
        <v>0</v>
      </c>
      <c r="T114" s="13">
        <f>R114+S114</f>
        <v>0</v>
      </c>
      <c r="U114" s="13">
        <f>'105年1月'!U114+'105年2月'!U114+'105年3月'!U114+'105年4月'!U114+'105年5月'!U114+'105年6月'!U114+'105年7月'!U114+'105年8月'!U114+'105年9月'!U114+'105年10月'!U114+'105年11月'!U114+'105年12月'!U114</f>
        <v>0</v>
      </c>
      <c r="V114" s="13">
        <f>'105年1月'!V114+'105年2月'!V114+'105年3月'!V114+'105年4月'!V114+'105年5月'!V114+'105年6月'!V114+'105年7月'!V114+'105年8月'!V114+'105年9月'!V114+'105年10月'!V114+'105年11月'!V114+'105年12月'!V114</f>
        <v>4512460</v>
      </c>
      <c r="W114" s="13">
        <f>U114+V114</f>
        <v>4512460</v>
      </c>
      <c r="X114" s="13">
        <f>'105年1月'!X114+'105年2月'!X114+'105年3月'!X114+'105年4月'!X114+'105年5月'!X114+'105年6月'!X114+'105年7月'!X114+'105年8月'!X114+'105年9月'!X114+'105年10月'!X114+'105年11月'!X114+'105年12月'!X114</f>
        <v>0</v>
      </c>
      <c r="Y114" s="13">
        <f>'105年1月'!Y114+'105年2月'!Y114+'105年3月'!Y114+'105年4月'!Y114+'105年5月'!Y114+'105年6月'!Y114+'105年7月'!Y114+'105年8月'!Y114+'105年9月'!Y114+'105年10月'!Y114+'105年11月'!Y114+'105年12月'!Y114</f>
        <v>0</v>
      </c>
      <c r="Z114" s="13">
        <f>X114+Y114</f>
        <v>0</v>
      </c>
      <c r="AA114" s="13">
        <f>'105年1月'!AA114+'105年2月'!AA114+'105年3月'!AA114+'105年4月'!AA114+'105年5月'!AA114+'105年6月'!AA114+'105年7月'!AA114+'105年8月'!AA114+'105年9月'!AA114+'105年10月'!AA114+'105年11月'!AA114+'105年12月'!AA114</f>
        <v>0</v>
      </c>
      <c r="AB114" s="13">
        <f>'105年1月'!AB114+'105年2月'!AB114+'105年3月'!AB114+'105年4月'!AB114+'105年5月'!AB114+'105年6月'!AB114+'105年7月'!AB114+'105年8月'!AB114+'105年9月'!AB114+'105年10月'!AB114+'105年11月'!AB114+'105年12月'!AB114</f>
        <v>0</v>
      </c>
      <c r="AC114" s="13">
        <f>AA114+AB114</f>
        <v>0</v>
      </c>
    </row>
    <row r="115" spans="1:29" s="14" customFormat="1" ht="19.350000000000001" customHeight="1">
      <c r="A115" s="54"/>
      <c r="B115" s="1" t="s">
        <v>304</v>
      </c>
      <c r="C115" s="13">
        <f t="shared" ref="C115:C116" si="728">F115+I115+L115+O115+R115+U115+X115+AA115</f>
        <v>267033612</v>
      </c>
      <c r="D115" s="13">
        <f t="shared" ref="D115:D116" si="729">G115+J115+M115+P115+S115+V115+Y115+AB115</f>
        <v>165440605</v>
      </c>
      <c r="E115" s="13">
        <f t="shared" ref="E115:E116" si="730">C115+D115</f>
        <v>432474217</v>
      </c>
      <c r="F115" s="13">
        <f>'105年1月'!F115+'105年2月'!F115+'105年3月'!F115+'105年4月'!F115+'105年5月'!F115+'105年6月'!F115+'105年7月'!F115+'105年8月'!F115+'105年9月'!F115+'105年10月'!F115+'105年11月'!F115+'105年12月'!F115</f>
        <v>0</v>
      </c>
      <c r="G115" s="13">
        <f>'105年1月'!G115+'105年2月'!G115+'105年3月'!G115+'105年4月'!G115+'105年5月'!G115+'105年6月'!G115+'105年7月'!G115+'105年8月'!G115+'105年9月'!G115+'105年10月'!G115+'105年11月'!G115+'105年12月'!G115</f>
        <v>0</v>
      </c>
      <c r="H115" s="13">
        <f t="shared" ref="H115:H116" si="731">F115+G115</f>
        <v>0</v>
      </c>
      <c r="I115" s="13">
        <f>'105年1月'!I115+'105年2月'!I115+'105年3月'!I115+'105年4月'!I115+'105年5月'!I115+'105年6月'!I115+'105年7月'!I115+'105年8月'!I115+'105年9月'!I115+'105年10月'!I115+'105年11月'!I115+'105年12月'!I115</f>
        <v>0</v>
      </c>
      <c r="J115" s="13">
        <f>'105年1月'!J115+'105年2月'!J115+'105年3月'!J115+'105年4月'!J115+'105年5月'!J115+'105年6月'!J115+'105年7月'!J115+'105年8月'!J115+'105年9月'!J115+'105年10月'!J115+'105年11月'!J115+'105年12月'!J115</f>
        <v>0</v>
      </c>
      <c r="K115" s="13">
        <f t="shared" ref="K115:K116" si="732">I115+J115</f>
        <v>0</v>
      </c>
      <c r="L115" s="13">
        <f>'105年1月'!L115+'105年2月'!L115+'105年3月'!L115+'105年4月'!L115+'105年5月'!L115+'105年6月'!L115+'105年7月'!L115+'105年8月'!L115+'105年9月'!L115+'105年10月'!L115+'105年11月'!L115+'105年12月'!L115</f>
        <v>0</v>
      </c>
      <c r="M115" s="13">
        <f>'105年1月'!M115+'105年2月'!M115+'105年3月'!M115+'105年4月'!M115+'105年5月'!M115+'105年6月'!M115+'105年7月'!M115+'105年8月'!M115+'105年9月'!M115+'105年10月'!M115+'105年11月'!M115+'105年12月'!M115</f>
        <v>0</v>
      </c>
      <c r="N115" s="13">
        <f t="shared" ref="N115:N116" si="733">L115+M115</f>
        <v>0</v>
      </c>
      <c r="O115" s="13">
        <f>'105年1月'!O115+'105年2月'!O115+'105年3月'!O115+'105年4月'!O115+'105年5月'!O115+'105年6月'!O115+'105年7月'!O115+'105年8月'!O115+'105年9月'!O115+'105年10月'!O115+'105年11月'!O115+'105年12月'!O115</f>
        <v>0</v>
      </c>
      <c r="P115" s="13">
        <f>'105年1月'!P115+'105年2月'!P115+'105年3月'!P115+'105年4月'!P115+'105年5月'!P115+'105年6月'!P115+'105年7月'!P115+'105年8月'!P115+'105年9月'!P115+'105年10月'!P115+'105年11月'!P115+'105年12月'!P115</f>
        <v>0</v>
      </c>
      <c r="Q115" s="13">
        <f t="shared" ref="Q115:Q116" si="734">O115+P115</f>
        <v>0</v>
      </c>
      <c r="R115" s="13">
        <f>'105年1月'!R115+'105年2月'!R115+'105年3月'!R115+'105年4月'!R115+'105年5月'!R115+'105年6月'!R115+'105年7月'!R115+'105年8月'!R115+'105年9月'!R115+'105年10月'!R115+'105年11月'!R115+'105年12月'!R115</f>
        <v>0</v>
      </c>
      <c r="S115" s="13">
        <f>'105年1月'!S115+'105年2月'!S115+'105年3月'!S115+'105年4月'!S115+'105年5月'!S115+'105年6月'!S115+'105年7月'!S115+'105年8月'!S115+'105年9月'!S115+'105年10月'!S115+'105年11月'!S115+'105年12月'!S115</f>
        <v>0</v>
      </c>
      <c r="T115" s="13">
        <f t="shared" ref="T115:T116" si="735">R115+S115</f>
        <v>0</v>
      </c>
      <c r="U115" s="13">
        <f>'105年1月'!U115+'105年2月'!U115+'105年3月'!U115+'105年4月'!U115+'105年5月'!U115+'105年6月'!U115+'105年7月'!U115+'105年8月'!U115+'105年9月'!U115+'105年10月'!U115+'105年11月'!U115+'105年12月'!U115</f>
        <v>267033612</v>
      </c>
      <c r="V115" s="13">
        <f>'105年1月'!V115+'105年2月'!V115+'105年3月'!V115+'105年4月'!V115+'105年5月'!V115+'105年6月'!V115+'105年7月'!V115+'105年8月'!V115+'105年9月'!V115+'105年10月'!V115+'105年11月'!V115+'105年12月'!V115</f>
        <v>165440605</v>
      </c>
      <c r="W115" s="13">
        <f t="shared" ref="W115:W116" si="736">U115+V115</f>
        <v>432474217</v>
      </c>
      <c r="X115" s="13">
        <f>'105年1月'!X115+'105年2月'!X115+'105年3月'!X115+'105年4月'!X115+'105年5月'!X115+'105年6月'!X115+'105年7月'!X115+'105年8月'!X115+'105年9月'!X115+'105年10月'!X115+'105年11月'!X115+'105年12月'!X115</f>
        <v>0</v>
      </c>
      <c r="Y115" s="13">
        <f>'105年1月'!Y115+'105年2月'!Y115+'105年3月'!Y115+'105年4月'!Y115+'105年5月'!Y115+'105年6月'!Y115+'105年7月'!Y115+'105年8月'!Y115+'105年9月'!Y115+'105年10月'!Y115+'105年11月'!Y115+'105年12月'!Y115</f>
        <v>0</v>
      </c>
      <c r="Z115" s="13">
        <f t="shared" ref="Z115:Z116" si="737">X115+Y115</f>
        <v>0</v>
      </c>
      <c r="AA115" s="13">
        <f>'105年1月'!AA115+'105年2月'!AA115+'105年3月'!AA115+'105年4月'!AA115+'105年5月'!AA115+'105年6月'!AA115+'105年7月'!AA115+'105年8月'!AA115+'105年9月'!AA115+'105年10月'!AA115+'105年11月'!AA115+'105年12月'!AA115</f>
        <v>0</v>
      </c>
      <c r="AB115" s="13">
        <f>'105年1月'!AB115+'105年2月'!AB115+'105年3月'!AB115+'105年4月'!AB115+'105年5月'!AB115+'105年6月'!AB115+'105年7月'!AB115+'105年8月'!AB115+'105年9月'!AB115+'105年10月'!AB115+'105年11月'!AB115+'105年12月'!AB115</f>
        <v>0</v>
      </c>
      <c r="AC115" s="13">
        <f t="shared" ref="AC115:AC116" si="738">AA115+AB115</f>
        <v>0</v>
      </c>
    </row>
    <row r="116" spans="1:29" s="14" customFormat="1" ht="19.350000000000001" customHeight="1">
      <c r="A116" s="55"/>
      <c r="B116" s="1" t="s">
        <v>305</v>
      </c>
      <c r="C116" s="13">
        <f t="shared" si="728"/>
        <v>426259145</v>
      </c>
      <c r="D116" s="13">
        <f t="shared" si="729"/>
        <v>646032743</v>
      </c>
      <c r="E116" s="13">
        <f t="shared" si="730"/>
        <v>1072291888</v>
      </c>
      <c r="F116" s="13">
        <f>'105年1月'!F116+'105年2月'!F116+'105年3月'!F116+'105年4月'!F116+'105年5月'!F116+'105年6月'!F116+'105年7月'!F116+'105年8月'!F116+'105年9月'!F116+'105年10月'!F116+'105年11月'!F116+'105年12月'!F116</f>
        <v>415113961</v>
      </c>
      <c r="G116" s="13">
        <f>'105年1月'!G116+'105年2月'!G116+'105年3月'!G116+'105年4月'!G116+'105年5月'!G116+'105年6月'!G116+'105年7月'!G116+'105年8月'!G116+'105年9月'!G116+'105年10月'!G116+'105年11月'!G116+'105年12月'!G116</f>
        <v>610874460</v>
      </c>
      <c r="H116" s="13">
        <f t="shared" si="731"/>
        <v>1025988421</v>
      </c>
      <c r="I116" s="13">
        <f>'105年1月'!I116+'105年2月'!I116+'105年3月'!I116+'105年4月'!I116+'105年5月'!I116+'105年6月'!I116+'105年7月'!I116+'105年8月'!I116+'105年9月'!I116+'105年10月'!I116+'105年11月'!I116+'105年12月'!I116</f>
        <v>11145184</v>
      </c>
      <c r="J116" s="13">
        <f>'105年1月'!J116+'105年2月'!J116+'105年3月'!J116+'105年4月'!J116+'105年5月'!J116+'105年6月'!J116+'105年7月'!J116+'105年8月'!J116+'105年9月'!J116+'105年10月'!J116+'105年11月'!J116+'105年12月'!J116</f>
        <v>35158283</v>
      </c>
      <c r="K116" s="13">
        <f t="shared" si="732"/>
        <v>46303467</v>
      </c>
      <c r="L116" s="13">
        <f>'105年1月'!L116+'105年2月'!L116+'105年3月'!L116+'105年4月'!L116+'105年5月'!L116+'105年6月'!L116+'105年7月'!L116+'105年8月'!L116+'105年9月'!L116+'105年10月'!L116+'105年11月'!L116+'105年12月'!L116</f>
        <v>0</v>
      </c>
      <c r="M116" s="13">
        <f>'105年1月'!M116+'105年2月'!M116+'105年3月'!M116+'105年4月'!M116+'105年5月'!M116+'105年6月'!M116+'105年7月'!M116+'105年8月'!M116+'105年9月'!M116+'105年10月'!M116+'105年11月'!M116+'105年12月'!M116</f>
        <v>0</v>
      </c>
      <c r="N116" s="13">
        <f t="shared" si="733"/>
        <v>0</v>
      </c>
      <c r="O116" s="13">
        <f>'105年1月'!O116+'105年2月'!O116+'105年3月'!O116+'105年4月'!O116+'105年5月'!O116+'105年6月'!O116+'105年7月'!O116+'105年8月'!O116+'105年9月'!O116+'105年10月'!O116+'105年11月'!O116+'105年12月'!O116</f>
        <v>0</v>
      </c>
      <c r="P116" s="13">
        <f>'105年1月'!P116+'105年2月'!P116+'105年3月'!P116+'105年4月'!P116+'105年5月'!P116+'105年6月'!P116+'105年7月'!P116+'105年8月'!P116+'105年9月'!P116+'105年10月'!P116+'105年11月'!P116+'105年12月'!P116</f>
        <v>0</v>
      </c>
      <c r="Q116" s="13">
        <f t="shared" si="734"/>
        <v>0</v>
      </c>
      <c r="R116" s="13">
        <f>'105年1月'!R116+'105年2月'!R116+'105年3月'!R116+'105年4月'!R116+'105年5月'!R116+'105年6月'!R116+'105年7月'!R116+'105年8月'!R116+'105年9月'!R116+'105年10月'!R116+'105年11月'!R116+'105年12月'!R116</f>
        <v>0</v>
      </c>
      <c r="S116" s="13">
        <f>'105年1月'!S116+'105年2月'!S116+'105年3月'!S116+'105年4月'!S116+'105年5月'!S116+'105年6月'!S116+'105年7月'!S116+'105年8月'!S116+'105年9月'!S116+'105年10月'!S116+'105年11月'!S116+'105年12月'!S116</f>
        <v>0</v>
      </c>
      <c r="T116" s="13">
        <f t="shared" si="735"/>
        <v>0</v>
      </c>
      <c r="U116" s="13">
        <f>'105年1月'!U116+'105年2月'!U116+'105年3月'!U116+'105年4月'!U116+'105年5月'!U116+'105年6月'!U116+'105年7月'!U116+'105年8月'!U116+'105年9月'!U116+'105年10月'!U116+'105年11月'!U116+'105年12月'!U116</f>
        <v>0</v>
      </c>
      <c r="V116" s="13">
        <f>'105年1月'!V116+'105年2月'!V116+'105年3月'!V116+'105年4月'!V116+'105年5月'!V116+'105年6月'!V116+'105年7月'!V116+'105年8月'!V116+'105年9月'!V116+'105年10月'!V116+'105年11月'!V116+'105年12月'!V116</f>
        <v>0</v>
      </c>
      <c r="W116" s="13">
        <f t="shared" si="736"/>
        <v>0</v>
      </c>
      <c r="X116" s="13">
        <f>'105年1月'!X116+'105年2月'!X116+'105年3月'!X116+'105年4月'!X116+'105年5月'!X116+'105年6月'!X116+'105年7月'!X116+'105年8月'!X116+'105年9月'!X116+'105年10月'!X116+'105年11月'!X116+'105年12月'!X116</f>
        <v>0</v>
      </c>
      <c r="Y116" s="13">
        <f>'105年1月'!Y116+'105年2月'!Y116+'105年3月'!Y116+'105年4月'!Y116+'105年5月'!Y116+'105年6月'!Y116+'105年7月'!Y116+'105年8月'!Y116+'105年9月'!Y116+'105年10月'!Y116+'105年11月'!Y116+'105年12月'!Y116</f>
        <v>0</v>
      </c>
      <c r="Z116" s="13">
        <f t="shared" si="737"/>
        <v>0</v>
      </c>
      <c r="AA116" s="13">
        <f>'105年1月'!AA116+'105年2月'!AA116+'105年3月'!AA116+'105年4月'!AA116+'105年5月'!AA116+'105年6月'!AA116+'105年7月'!AA116+'105年8月'!AA116+'105年9月'!AA116+'105年10月'!AA116+'105年11月'!AA116+'105年12月'!AA116</f>
        <v>0</v>
      </c>
      <c r="AB116" s="13">
        <f>'105年1月'!AB116+'105年2月'!AB116+'105年3月'!AB116+'105年4月'!AB116+'105年5月'!AB116+'105年6月'!AB116+'105年7月'!AB116+'105年8月'!AB116+'105年9月'!AB116+'105年10月'!AB116+'105年11月'!AB116+'105年12月'!AB116</f>
        <v>0</v>
      </c>
      <c r="AC116" s="13">
        <f t="shared" si="738"/>
        <v>0</v>
      </c>
    </row>
    <row r="117" spans="1:29" ht="19.350000000000001" customHeight="1" thickBot="1">
      <c r="A117" s="15" t="s">
        <v>306</v>
      </c>
      <c r="B117" s="16"/>
      <c r="C117" s="17">
        <f>C114+C115+C116</f>
        <v>694040770</v>
      </c>
      <c r="D117" s="17">
        <f>D114+D115+D116</f>
        <v>815985808</v>
      </c>
      <c r="E117" s="17">
        <f>E114+E115+E116</f>
        <v>1510026578</v>
      </c>
      <c r="F117" s="17">
        <f>F114+F115+F116</f>
        <v>415861974</v>
      </c>
      <c r="G117" s="17">
        <f t="shared" ref="G117" si="739">G114+G115+G116</f>
        <v>610874460</v>
      </c>
      <c r="H117" s="17">
        <f t="shared" ref="H117" si="740">H114+H115+H116</f>
        <v>1026736434</v>
      </c>
      <c r="I117" s="17">
        <f>I114+I115+I116</f>
        <v>11145184</v>
      </c>
      <c r="J117" s="17">
        <f t="shared" ref="J117" si="741">J114+J115+J116</f>
        <v>35158283</v>
      </c>
      <c r="K117" s="17">
        <f t="shared" ref="K117" si="742">K114+K115+K116</f>
        <v>46303467</v>
      </c>
      <c r="L117" s="17">
        <f>L114+L115+L116</f>
        <v>0</v>
      </c>
      <c r="M117" s="17">
        <f t="shared" ref="M117" si="743">M114+M115+M116</f>
        <v>0</v>
      </c>
      <c r="N117" s="17">
        <f t="shared" ref="N117" si="744">N114+N115+N116</f>
        <v>0</v>
      </c>
      <c r="O117" s="17">
        <f>O114+O115+O116</f>
        <v>0</v>
      </c>
      <c r="P117" s="17">
        <f t="shared" ref="P117" si="745">P114+P115+P116</f>
        <v>0</v>
      </c>
      <c r="Q117" s="17">
        <f t="shared" ref="Q117" si="746">Q114+Q115+Q116</f>
        <v>0</v>
      </c>
      <c r="R117" s="17">
        <f>R114+R115+R116</f>
        <v>0</v>
      </c>
      <c r="S117" s="17">
        <f t="shared" ref="S117" si="747">S114+S115+S116</f>
        <v>0</v>
      </c>
      <c r="T117" s="17">
        <f t="shared" ref="T117" si="748">T114+T115+T116</f>
        <v>0</v>
      </c>
      <c r="U117" s="17">
        <f>U114+U115+U116</f>
        <v>267033612</v>
      </c>
      <c r="V117" s="17">
        <f t="shared" ref="V117" si="749">V114+V115+V116</f>
        <v>169953065</v>
      </c>
      <c r="W117" s="17">
        <f t="shared" ref="W117" si="750">W114+W115+W116</f>
        <v>436986677</v>
      </c>
      <c r="X117" s="17">
        <f>X114+X115+X116</f>
        <v>0</v>
      </c>
      <c r="Y117" s="17">
        <f t="shared" ref="Y117" si="751">Y114+Y115+Y116</f>
        <v>0</v>
      </c>
      <c r="Z117" s="17">
        <f t="shared" ref="Z117" si="752">Z114+Z115+Z116</f>
        <v>0</v>
      </c>
      <c r="AA117" s="17">
        <f>AA114+AA115+AA116</f>
        <v>0</v>
      </c>
      <c r="AB117" s="17">
        <f t="shared" ref="AB117" si="753">AB114+AB115+AB116</f>
        <v>0</v>
      </c>
      <c r="AC117" s="17">
        <f t="shared" ref="AC117" si="754">AC114+AC115+AC116</f>
        <v>0</v>
      </c>
    </row>
    <row r="118" spans="1:29" s="14" customFormat="1" ht="19.350000000000001" customHeight="1">
      <c r="A118" s="34" t="s">
        <v>335</v>
      </c>
      <c r="B118" s="2" t="s">
        <v>303</v>
      </c>
      <c r="C118" s="13">
        <f>F118+I118+L118+O118+R118+U118+X118+AA118</f>
        <v>108221576</v>
      </c>
      <c r="D118" s="13">
        <f>G118+J118+M118+P118+S118+V118+Y118+AB118</f>
        <v>1002800</v>
      </c>
      <c r="E118" s="13">
        <f>C118+D118</f>
        <v>109224376</v>
      </c>
      <c r="F118" s="13">
        <f>'105年1月'!F118+'105年2月'!F118+'105年3月'!F118+'105年4月'!F118+'105年5月'!F118+'105年6月'!F118+'105年7月'!F118+'105年8月'!F118+'105年9月'!F118+'105年10月'!F118+'105年11月'!F118+'105年12月'!F118</f>
        <v>0</v>
      </c>
      <c r="G118" s="13">
        <f>'105年1月'!G118+'105年2月'!G118+'105年3月'!G118+'105年4月'!G118+'105年5月'!G118+'105年6月'!G118+'105年7月'!G118+'105年8月'!G118+'105年9月'!G118+'105年10月'!G118+'105年11月'!G118+'105年12月'!G118</f>
        <v>0</v>
      </c>
      <c r="H118" s="13">
        <f>F118+G118</f>
        <v>0</v>
      </c>
      <c r="I118" s="13">
        <f>'105年1月'!I118+'105年2月'!I118+'105年3月'!I118+'105年4月'!I118+'105年5月'!I118+'105年6月'!I118+'105年7月'!I118+'105年8月'!I118+'105年9月'!I118+'105年10月'!I118+'105年11月'!I118+'105年12月'!I118</f>
        <v>0</v>
      </c>
      <c r="J118" s="13">
        <f>'105年1月'!J118+'105年2月'!J118+'105年3月'!J118+'105年4月'!J118+'105年5月'!J118+'105年6月'!J118+'105年7月'!J118+'105年8月'!J118+'105年9月'!J118+'105年10月'!J118+'105年11月'!J118+'105年12月'!J118</f>
        <v>0</v>
      </c>
      <c r="K118" s="13">
        <f>I118+J118</f>
        <v>0</v>
      </c>
      <c r="L118" s="13">
        <f>'105年1月'!L118+'105年2月'!L118+'105年3月'!L118+'105年4月'!L118+'105年5月'!L118+'105年6月'!L118+'105年7月'!L118+'105年8月'!L118+'105年9月'!L118+'105年10月'!L118+'105年11月'!L118+'105年12月'!L118</f>
        <v>0</v>
      </c>
      <c r="M118" s="13">
        <f>'105年1月'!M118+'105年2月'!M118+'105年3月'!M118+'105年4月'!M118+'105年5月'!M118+'105年6月'!M118+'105年7月'!M118+'105年8月'!M118+'105年9月'!M118+'105年10月'!M118+'105年11月'!M118+'105年12月'!M118</f>
        <v>0</v>
      </c>
      <c r="N118" s="13">
        <f>L118+M118</f>
        <v>0</v>
      </c>
      <c r="O118" s="13">
        <f>'105年1月'!O118+'105年2月'!O118+'105年3月'!O118+'105年4月'!O118+'105年5月'!O118+'105年6月'!O118+'105年7月'!O118+'105年8月'!O118+'105年9月'!O118+'105年10月'!O118+'105年11月'!O118+'105年12月'!O118</f>
        <v>0</v>
      </c>
      <c r="P118" s="13">
        <f>'105年1月'!P118+'105年2月'!P118+'105年3月'!P118+'105年4月'!P118+'105年5月'!P118+'105年6月'!P118+'105年7月'!P118+'105年8月'!P118+'105年9月'!P118+'105年10月'!P118+'105年11月'!P118+'105年12月'!P118</f>
        <v>0</v>
      </c>
      <c r="Q118" s="13">
        <f>O118+P118</f>
        <v>0</v>
      </c>
      <c r="R118" s="13">
        <f>'105年1月'!R118+'105年2月'!R118+'105年3月'!R118+'105年4月'!R118+'105年5月'!R118+'105年6月'!R118+'105年7月'!R118+'105年8月'!R118+'105年9月'!R118+'105年10月'!R118+'105年11月'!R118+'105年12月'!R118</f>
        <v>0</v>
      </c>
      <c r="S118" s="13">
        <f>'105年1月'!S118+'105年2月'!S118+'105年3月'!S118+'105年4月'!S118+'105年5月'!S118+'105年6月'!S118+'105年7月'!S118+'105年8月'!S118+'105年9月'!S118+'105年10月'!S118+'105年11月'!S118+'105年12月'!S118</f>
        <v>0</v>
      </c>
      <c r="T118" s="13">
        <f>R118+S118</f>
        <v>0</v>
      </c>
      <c r="U118" s="13">
        <f>'105年1月'!U118+'105年2月'!U118+'105年3月'!U118+'105年4月'!U118+'105年5月'!U118+'105年6月'!U118+'105年7月'!U118+'105年8月'!U118+'105年9月'!U118+'105年10月'!U118+'105年11月'!U118+'105年12月'!U118</f>
        <v>108221576</v>
      </c>
      <c r="V118" s="13">
        <f>'105年1月'!V118+'105年2月'!V118+'105年3月'!V118+'105年4月'!V118+'105年5月'!V118+'105年6月'!V118+'105年7月'!V118+'105年8月'!V118+'105年9月'!V118+'105年10月'!V118+'105年11月'!V118+'105年12月'!V118</f>
        <v>1002800</v>
      </c>
      <c r="W118" s="13">
        <f>U118+V118</f>
        <v>109224376</v>
      </c>
      <c r="X118" s="13">
        <f>'105年1月'!X118+'105年2月'!X118+'105年3月'!X118+'105年4月'!X118+'105年5月'!X118+'105年6月'!X118+'105年7月'!X118+'105年8月'!X118+'105年9月'!X118+'105年10月'!X118+'105年11月'!X118+'105年12月'!X118</f>
        <v>0</v>
      </c>
      <c r="Y118" s="13">
        <f>'105年1月'!Y118+'105年2月'!Y118+'105年3月'!Y118+'105年4月'!Y118+'105年5月'!Y118+'105年6月'!Y118+'105年7月'!Y118+'105年8月'!Y118+'105年9月'!Y118+'105年10月'!Y118+'105年11月'!Y118+'105年12月'!Y118</f>
        <v>0</v>
      </c>
      <c r="Z118" s="13">
        <f>X118+Y118</f>
        <v>0</v>
      </c>
      <c r="AA118" s="13">
        <f>'105年1月'!AA118+'105年2月'!AA118+'105年3月'!AA118+'105年4月'!AA118+'105年5月'!AA118+'105年6月'!AA118+'105年7月'!AA118+'105年8月'!AA118+'105年9月'!AA118+'105年10月'!AA118+'105年11月'!AA118+'105年12月'!AA118</f>
        <v>0</v>
      </c>
      <c r="AB118" s="13">
        <f>'105年1月'!AB118+'105年2月'!AB118+'105年3月'!AB118+'105年4月'!AB118+'105年5月'!AB118+'105年6月'!AB118+'105年7月'!AB118+'105年8月'!AB118+'105年9月'!AB118+'105年10月'!AB118+'105年11月'!AB118+'105年12月'!AB118</f>
        <v>0</v>
      </c>
      <c r="AC118" s="13">
        <f>AA118+AB118</f>
        <v>0</v>
      </c>
    </row>
    <row r="119" spans="1:29" s="14" customFormat="1" ht="19.350000000000001" customHeight="1">
      <c r="A119" s="35"/>
      <c r="B119" s="1" t="s">
        <v>304</v>
      </c>
      <c r="C119" s="13">
        <f t="shared" ref="C119:C120" si="755">F119+I119+L119+O119+R119+U119+X119+AA119</f>
        <v>222656850</v>
      </c>
      <c r="D119" s="13">
        <f t="shared" ref="D119:D120" si="756">G119+J119+M119+P119+S119+V119+Y119+AB119</f>
        <v>6685898</v>
      </c>
      <c r="E119" s="13">
        <f t="shared" ref="E119:E120" si="757">C119+D119</f>
        <v>229342748</v>
      </c>
      <c r="F119" s="13">
        <f>'105年1月'!F119+'105年2月'!F119+'105年3月'!F119+'105年4月'!F119+'105年5月'!F119+'105年6月'!F119+'105年7月'!F119+'105年8月'!F119+'105年9月'!F119+'105年10月'!F119+'105年11月'!F119+'105年12月'!F119</f>
        <v>0</v>
      </c>
      <c r="G119" s="13">
        <f>'105年1月'!G119+'105年2月'!G119+'105年3月'!G119+'105年4月'!G119+'105年5月'!G119+'105年6月'!G119+'105年7月'!G119+'105年8月'!G119+'105年9月'!G119+'105年10月'!G119+'105年11月'!G119+'105年12月'!G119</f>
        <v>0</v>
      </c>
      <c r="H119" s="13">
        <f t="shared" ref="H119:H120" si="758">F119+G119</f>
        <v>0</v>
      </c>
      <c r="I119" s="13">
        <f>'105年1月'!I119+'105年2月'!I119+'105年3月'!I119+'105年4月'!I119+'105年5月'!I119+'105年6月'!I119+'105年7月'!I119+'105年8月'!I119+'105年9月'!I119+'105年10月'!I119+'105年11月'!I119+'105年12月'!I119</f>
        <v>0</v>
      </c>
      <c r="J119" s="13">
        <f>'105年1月'!J119+'105年2月'!J119+'105年3月'!J119+'105年4月'!J119+'105年5月'!J119+'105年6月'!J119+'105年7月'!J119+'105年8月'!J119+'105年9月'!J119+'105年10月'!J119+'105年11月'!J119+'105年12月'!J119</f>
        <v>0</v>
      </c>
      <c r="K119" s="13">
        <f t="shared" ref="K119:K120" si="759">I119+J119</f>
        <v>0</v>
      </c>
      <c r="L119" s="13">
        <f>'105年1月'!L119+'105年2月'!L119+'105年3月'!L119+'105年4月'!L119+'105年5月'!L119+'105年6月'!L119+'105年7月'!L119+'105年8月'!L119+'105年9月'!L119+'105年10月'!L119+'105年11月'!L119+'105年12月'!L119</f>
        <v>0</v>
      </c>
      <c r="M119" s="13">
        <f>'105年1月'!M119+'105年2月'!M119+'105年3月'!M119+'105年4月'!M119+'105年5月'!M119+'105年6月'!M119+'105年7月'!M119+'105年8月'!M119+'105年9月'!M119+'105年10月'!M119+'105年11月'!M119+'105年12月'!M119</f>
        <v>0</v>
      </c>
      <c r="N119" s="13">
        <f t="shared" ref="N119:N120" si="760">L119+M119</f>
        <v>0</v>
      </c>
      <c r="O119" s="13">
        <f>'105年1月'!O119+'105年2月'!O119+'105年3月'!O119+'105年4月'!O119+'105年5月'!O119+'105年6月'!O119+'105年7月'!O119+'105年8月'!O119+'105年9月'!O119+'105年10月'!O119+'105年11月'!O119+'105年12月'!O119</f>
        <v>0</v>
      </c>
      <c r="P119" s="13">
        <f>'105年1月'!P119+'105年2月'!P119+'105年3月'!P119+'105年4月'!P119+'105年5月'!P119+'105年6月'!P119+'105年7月'!P119+'105年8月'!P119+'105年9月'!P119+'105年10月'!P119+'105年11月'!P119+'105年12月'!P119</f>
        <v>0</v>
      </c>
      <c r="Q119" s="13">
        <f t="shared" ref="Q119:Q120" si="761">O119+P119</f>
        <v>0</v>
      </c>
      <c r="R119" s="13">
        <f>'105年1月'!R119+'105年2月'!R119+'105年3月'!R119+'105年4月'!R119+'105年5月'!R119+'105年6月'!R119+'105年7月'!R119+'105年8月'!R119+'105年9月'!R119+'105年10月'!R119+'105年11月'!R119+'105年12月'!R119</f>
        <v>0</v>
      </c>
      <c r="S119" s="13">
        <f>'105年1月'!S119+'105年2月'!S119+'105年3月'!S119+'105年4月'!S119+'105年5月'!S119+'105年6月'!S119+'105年7月'!S119+'105年8月'!S119+'105年9月'!S119+'105年10月'!S119+'105年11月'!S119+'105年12月'!S119</f>
        <v>0</v>
      </c>
      <c r="T119" s="13">
        <f t="shared" ref="T119:T120" si="762">R119+S119</f>
        <v>0</v>
      </c>
      <c r="U119" s="13">
        <f>'105年1月'!U119+'105年2月'!U119+'105年3月'!U119+'105年4月'!U119+'105年5月'!U119+'105年6月'!U119+'105年7月'!U119+'105年8月'!U119+'105年9月'!U119+'105年10月'!U119+'105年11月'!U119+'105年12月'!U119</f>
        <v>222656850</v>
      </c>
      <c r="V119" s="13">
        <f>'105年1月'!V119+'105年2月'!V119+'105年3月'!V119+'105年4月'!V119+'105年5月'!V119+'105年6月'!V119+'105年7月'!V119+'105年8月'!V119+'105年9月'!V119+'105年10月'!V119+'105年11月'!V119+'105年12月'!V119</f>
        <v>6685898</v>
      </c>
      <c r="W119" s="13">
        <f t="shared" ref="W119:W120" si="763">U119+V119</f>
        <v>229342748</v>
      </c>
      <c r="X119" s="13">
        <f>'105年1月'!X119+'105年2月'!X119+'105年3月'!X119+'105年4月'!X119+'105年5月'!X119+'105年6月'!X119+'105年7月'!X119+'105年8月'!X119+'105年9月'!X119+'105年10月'!X119+'105年11月'!X119+'105年12月'!X119</f>
        <v>0</v>
      </c>
      <c r="Y119" s="13">
        <f>'105年1月'!Y119+'105年2月'!Y119+'105年3月'!Y119+'105年4月'!Y119+'105年5月'!Y119+'105年6月'!Y119+'105年7月'!Y119+'105年8月'!Y119+'105年9月'!Y119+'105年10月'!Y119+'105年11月'!Y119+'105年12月'!Y119</f>
        <v>0</v>
      </c>
      <c r="Z119" s="13">
        <f t="shared" ref="Z119:Z120" si="764">X119+Y119</f>
        <v>0</v>
      </c>
      <c r="AA119" s="13">
        <f>'105年1月'!AA119+'105年2月'!AA119+'105年3月'!AA119+'105年4月'!AA119+'105年5月'!AA119+'105年6月'!AA119+'105年7月'!AA119+'105年8月'!AA119+'105年9月'!AA119+'105年10月'!AA119+'105年11月'!AA119+'105年12月'!AA119</f>
        <v>0</v>
      </c>
      <c r="AB119" s="13">
        <f>'105年1月'!AB119+'105年2月'!AB119+'105年3月'!AB119+'105年4月'!AB119+'105年5月'!AB119+'105年6月'!AB119+'105年7月'!AB119+'105年8月'!AB119+'105年9月'!AB119+'105年10月'!AB119+'105年11月'!AB119+'105年12月'!AB119</f>
        <v>0</v>
      </c>
      <c r="AC119" s="13">
        <f t="shared" ref="AC119:AC120" si="765">AA119+AB119</f>
        <v>0</v>
      </c>
    </row>
    <row r="120" spans="1:29" s="14" customFormat="1" ht="19.350000000000001" customHeight="1">
      <c r="A120" s="36"/>
      <c r="B120" s="1" t="s">
        <v>305</v>
      </c>
      <c r="C120" s="13">
        <f t="shared" si="755"/>
        <v>127948374</v>
      </c>
      <c r="D120" s="13">
        <f t="shared" si="756"/>
        <v>34277788</v>
      </c>
      <c r="E120" s="13">
        <f t="shared" si="757"/>
        <v>162226162</v>
      </c>
      <c r="F120" s="13">
        <f>'105年1月'!F120+'105年2月'!F120+'105年3月'!F120+'105年4月'!F120+'105年5月'!F120+'105年6月'!F120+'105年7月'!F120+'105年8月'!F120+'105年9月'!F120+'105年10月'!F120+'105年11月'!F120+'105年12月'!F120</f>
        <v>53853014</v>
      </c>
      <c r="G120" s="13">
        <f>'105年1月'!G120+'105年2月'!G120+'105年3月'!G120+'105年4月'!G120+'105年5月'!G120+'105年6月'!G120+'105年7月'!G120+'105年8月'!G120+'105年9月'!G120+'105年10月'!G120+'105年11月'!G120+'105年12月'!G120</f>
        <v>34277788</v>
      </c>
      <c r="H120" s="13">
        <f t="shared" si="758"/>
        <v>88130802</v>
      </c>
      <c r="I120" s="13">
        <f>'105年1月'!I120+'105年2月'!I120+'105年3月'!I120+'105年4月'!I120+'105年5月'!I120+'105年6月'!I120+'105年7月'!I120+'105年8月'!I120+'105年9月'!I120+'105年10月'!I120+'105年11月'!I120+'105年12月'!I120</f>
        <v>0</v>
      </c>
      <c r="J120" s="13">
        <f>'105年1月'!J120+'105年2月'!J120+'105年3月'!J120+'105年4月'!J120+'105年5月'!J120+'105年6月'!J120+'105年7月'!J120+'105年8月'!J120+'105年9月'!J120+'105年10月'!J120+'105年11月'!J120+'105年12月'!J120</f>
        <v>0</v>
      </c>
      <c r="K120" s="13">
        <f t="shared" si="759"/>
        <v>0</v>
      </c>
      <c r="L120" s="13">
        <f>'105年1月'!L120+'105年2月'!L120+'105年3月'!L120+'105年4月'!L120+'105年5月'!L120+'105年6月'!L120+'105年7月'!L120+'105年8月'!L120+'105年9月'!L120+'105年10月'!L120+'105年11月'!L120+'105年12月'!L120</f>
        <v>0</v>
      </c>
      <c r="M120" s="13">
        <f>'105年1月'!M120+'105年2月'!M120+'105年3月'!M120+'105年4月'!M120+'105年5月'!M120+'105年6月'!M120+'105年7月'!M120+'105年8月'!M120+'105年9月'!M120+'105年10月'!M120+'105年11月'!M120+'105年12月'!M120</f>
        <v>0</v>
      </c>
      <c r="N120" s="13">
        <f t="shared" si="760"/>
        <v>0</v>
      </c>
      <c r="O120" s="13">
        <f>'105年1月'!O120+'105年2月'!O120+'105年3月'!O120+'105年4月'!O120+'105年5月'!O120+'105年6月'!O120+'105年7月'!O120+'105年8月'!O120+'105年9月'!O120+'105年10月'!O120+'105年11月'!O120+'105年12月'!O120</f>
        <v>0</v>
      </c>
      <c r="P120" s="13">
        <f>'105年1月'!P120+'105年2月'!P120+'105年3月'!P120+'105年4月'!P120+'105年5月'!P120+'105年6月'!P120+'105年7月'!P120+'105年8月'!P120+'105年9月'!P120+'105年10月'!P120+'105年11月'!P120+'105年12月'!P120</f>
        <v>0</v>
      </c>
      <c r="Q120" s="13">
        <f t="shared" si="761"/>
        <v>0</v>
      </c>
      <c r="R120" s="13">
        <f>'105年1月'!R120+'105年2月'!R120+'105年3月'!R120+'105年4月'!R120+'105年5月'!R120+'105年6月'!R120+'105年7月'!R120+'105年8月'!R120+'105年9月'!R120+'105年10月'!R120+'105年11月'!R120+'105年12月'!R120</f>
        <v>0</v>
      </c>
      <c r="S120" s="13">
        <f>'105年1月'!S120+'105年2月'!S120+'105年3月'!S120+'105年4月'!S120+'105年5月'!S120+'105年6月'!S120+'105年7月'!S120+'105年8月'!S120+'105年9月'!S120+'105年10月'!S120+'105年11月'!S120+'105年12月'!S120</f>
        <v>0</v>
      </c>
      <c r="T120" s="13">
        <f t="shared" si="762"/>
        <v>0</v>
      </c>
      <c r="U120" s="13">
        <f>'105年1月'!U120+'105年2月'!U120+'105年3月'!U120+'105年4月'!U120+'105年5月'!U120+'105年6月'!U120+'105年7月'!U120+'105年8月'!U120+'105年9月'!U120+'105年10月'!U120+'105年11月'!U120+'105年12月'!U120</f>
        <v>74095360</v>
      </c>
      <c r="V120" s="13">
        <f>'105年1月'!V120+'105年2月'!V120+'105年3月'!V120+'105年4月'!V120+'105年5月'!V120+'105年6月'!V120+'105年7月'!V120+'105年8月'!V120+'105年9月'!V120+'105年10月'!V120+'105年11月'!V120+'105年12月'!V120</f>
        <v>0</v>
      </c>
      <c r="W120" s="13">
        <f t="shared" si="763"/>
        <v>74095360</v>
      </c>
      <c r="X120" s="13">
        <f>'105年1月'!X120+'105年2月'!X120+'105年3月'!X120+'105年4月'!X120+'105年5月'!X120+'105年6月'!X120+'105年7月'!X120+'105年8月'!X120+'105年9月'!X120+'105年10月'!X120+'105年11月'!X120+'105年12月'!X120</f>
        <v>0</v>
      </c>
      <c r="Y120" s="13">
        <f>'105年1月'!Y120+'105年2月'!Y120+'105年3月'!Y120+'105年4月'!Y120+'105年5月'!Y120+'105年6月'!Y120+'105年7月'!Y120+'105年8月'!Y120+'105年9月'!Y120+'105年10月'!Y120+'105年11月'!Y120+'105年12月'!Y120</f>
        <v>0</v>
      </c>
      <c r="Z120" s="13">
        <f t="shared" si="764"/>
        <v>0</v>
      </c>
      <c r="AA120" s="13">
        <f>'105年1月'!AA120+'105年2月'!AA120+'105年3月'!AA120+'105年4月'!AA120+'105年5月'!AA120+'105年6月'!AA120+'105年7月'!AA120+'105年8月'!AA120+'105年9月'!AA120+'105年10月'!AA120+'105年11月'!AA120+'105年12月'!AA120</f>
        <v>0</v>
      </c>
      <c r="AB120" s="13">
        <f>'105年1月'!AB120+'105年2月'!AB120+'105年3月'!AB120+'105年4月'!AB120+'105年5月'!AB120+'105年6月'!AB120+'105年7月'!AB120+'105年8月'!AB120+'105年9月'!AB120+'105年10月'!AB120+'105年11月'!AB120+'105年12月'!AB120</f>
        <v>0</v>
      </c>
      <c r="AC120" s="13">
        <f t="shared" si="765"/>
        <v>0</v>
      </c>
    </row>
    <row r="121" spans="1:29" ht="19.350000000000001" customHeight="1" thickBot="1">
      <c r="A121" s="15" t="s">
        <v>306</v>
      </c>
      <c r="B121" s="16"/>
      <c r="C121" s="17">
        <f>C118+C119+C120</f>
        <v>458826800</v>
      </c>
      <c r="D121" s="17">
        <f>D118+D119+D120</f>
        <v>41966486</v>
      </c>
      <c r="E121" s="17">
        <f>E118+E119+E120</f>
        <v>500793286</v>
      </c>
      <c r="F121" s="17">
        <f>F118+F119+F120</f>
        <v>53853014</v>
      </c>
      <c r="G121" s="17">
        <f t="shared" ref="G121" si="766">G118+G119+G120</f>
        <v>34277788</v>
      </c>
      <c r="H121" s="17">
        <f t="shared" ref="H121" si="767">H118+H119+H120</f>
        <v>88130802</v>
      </c>
      <c r="I121" s="17">
        <f>I118+I119+I120</f>
        <v>0</v>
      </c>
      <c r="J121" s="17">
        <f t="shared" ref="J121" si="768">J118+J119+J120</f>
        <v>0</v>
      </c>
      <c r="K121" s="17">
        <f t="shared" ref="K121" si="769">K118+K119+K120</f>
        <v>0</v>
      </c>
      <c r="L121" s="17">
        <f>L118+L119+L120</f>
        <v>0</v>
      </c>
      <c r="M121" s="17">
        <f t="shared" ref="M121" si="770">M118+M119+M120</f>
        <v>0</v>
      </c>
      <c r="N121" s="17">
        <f t="shared" ref="N121" si="771">N118+N119+N120</f>
        <v>0</v>
      </c>
      <c r="O121" s="17">
        <f>O118+O119+O120</f>
        <v>0</v>
      </c>
      <c r="P121" s="17">
        <f t="shared" ref="P121" si="772">P118+P119+P120</f>
        <v>0</v>
      </c>
      <c r="Q121" s="17">
        <f t="shared" ref="Q121" si="773">Q118+Q119+Q120</f>
        <v>0</v>
      </c>
      <c r="R121" s="17">
        <f>R118+R119+R120</f>
        <v>0</v>
      </c>
      <c r="S121" s="17">
        <f t="shared" ref="S121" si="774">S118+S119+S120</f>
        <v>0</v>
      </c>
      <c r="T121" s="17">
        <f t="shared" ref="T121" si="775">T118+T119+T120</f>
        <v>0</v>
      </c>
      <c r="U121" s="17">
        <f>U118+U119+U120</f>
        <v>404973786</v>
      </c>
      <c r="V121" s="17">
        <f t="shared" ref="V121" si="776">V118+V119+V120</f>
        <v>7688698</v>
      </c>
      <c r="W121" s="17">
        <f t="shared" ref="W121" si="777">W118+W119+W120</f>
        <v>412662484</v>
      </c>
      <c r="X121" s="17">
        <f>X118+X119+X120</f>
        <v>0</v>
      </c>
      <c r="Y121" s="17">
        <f t="shared" ref="Y121" si="778">Y118+Y119+Y120</f>
        <v>0</v>
      </c>
      <c r="Z121" s="17">
        <f t="shared" ref="Z121" si="779">Z118+Z119+Z120</f>
        <v>0</v>
      </c>
      <c r="AA121" s="17">
        <f>AA118+AA119+AA120</f>
        <v>0</v>
      </c>
      <c r="AB121" s="17">
        <f t="shared" ref="AB121" si="780">AB118+AB119+AB120</f>
        <v>0</v>
      </c>
      <c r="AC121" s="17">
        <f t="shared" ref="AC121" si="781">AC118+AC119+AC120</f>
        <v>0</v>
      </c>
    </row>
    <row r="122" spans="1:29" s="14" customFormat="1" ht="19.350000000000001" customHeight="1" thickBot="1">
      <c r="A122" s="19" t="s">
        <v>336</v>
      </c>
      <c r="B122" s="20"/>
      <c r="C122" s="21">
        <f>C123+C124+C125</f>
        <v>890992220677</v>
      </c>
      <c r="D122" s="21">
        <f t="shared" ref="D122:AC122" si="782">D123+D124+D125</f>
        <v>770519723153</v>
      </c>
      <c r="E122" s="21">
        <f t="shared" si="782"/>
        <v>1661511943830</v>
      </c>
      <c r="F122" s="21">
        <f t="shared" si="782"/>
        <v>426522927480</v>
      </c>
      <c r="G122" s="21">
        <f t="shared" si="782"/>
        <v>372639136367</v>
      </c>
      <c r="H122" s="21">
        <f t="shared" si="782"/>
        <v>799162063847</v>
      </c>
      <c r="I122" s="21">
        <f t="shared" si="782"/>
        <v>258474610136</v>
      </c>
      <c r="J122" s="21">
        <f t="shared" si="782"/>
        <v>222119838130</v>
      </c>
      <c r="K122" s="21">
        <f t="shared" si="782"/>
        <v>480594448266</v>
      </c>
      <c r="L122" s="21">
        <f t="shared" si="782"/>
        <v>361957182</v>
      </c>
      <c r="M122" s="21">
        <f t="shared" si="782"/>
        <v>252822113</v>
      </c>
      <c r="N122" s="21">
        <f t="shared" si="782"/>
        <v>614779295</v>
      </c>
      <c r="O122" s="21">
        <f t="shared" si="782"/>
        <v>4647726905</v>
      </c>
      <c r="P122" s="21">
        <f t="shared" si="782"/>
        <v>5232328995</v>
      </c>
      <c r="Q122" s="21">
        <f t="shared" si="782"/>
        <v>9880055900</v>
      </c>
      <c r="R122" s="21">
        <f t="shared" si="782"/>
        <v>472238568</v>
      </c>
      <c r="S122" s="21">
        <f t="shared" si="782"/>
        <v>213627152</v>
      </c>
      <c r="T122" s="21">
        <f t="shared" si="782"/>
        <v>685865720</v>
      </c>
      <c r="U122" s="21">
        <f t="shared" si="782"/>
        <v>74542545364</v>
      </c>
      <c r="V122" s="21">
        <f t="shared" si="782"/>
        <v>24650179811</v>
      </c>
      <c r="W122" s="21">
        <f t="shared" si="782"/>
        <v>99192725175</v>
      </c>
      <c r="X122" s="21">
        <f t="shared" si="782"/>
        <v>5619572465</v>
      </c>
      <c r="Y122" s="21">
        <f t="shared" si="782"/>
        <v>3961372769</v>
      </c>
      <c r="Z122" s="21">
        <f t="shared" si="782"/>
        <v>9580945234</v>
      </c>
      <c r="AA122" s="21">
        <f t="shared" si="782"/>
        <v>120350642577</v>
      </c>
      <c r="AB122" s="21">
        <f t="shared" si="782"/>
        <v>141450417816</v>
      </c>
      <c r="AC122" s="21">
        <f t="shared" si="782"/>
        <v>261801060393</v>
      </c>
    </row>
    <row r="123" spans="1:29" s="14" customFormat="1" ht="19.350000000000001" customHeight="1">
      <c r="A123" s="48" t="s">
        <v>306</v>
      </c>
      <c r="B123" s="22" t="s">
        <v>303</v>
      </c>
      <c r="C123" s="23">
        <f>C6+C10+C14+C18+C22+C26+C30+C34+C38+C42+C46+C50+C54+C58+C62+C66+C70+C74+C78+C82+C86+C90+C94+C98+C102+C106+C110+C114+C118</f>
        <v>156687362902</v>
      </c>
      <c r="D123" s="23">
        <f t="shared" ref="D123:AC125" si="783">D6+D10+D14+D18+D22+D26+D30+D34+D38+D42+D46+D50+D54+D58+D62+D66+D70+D74+D78+D82+D86+D90+D94+D98+D102+D106+D110+D114+D118</f>
        <v>161608465543</v>
      </c>
      <c r="E123" s="23">
        <f t="shared" si="783"/>
        <v>318295828445</v>
      </c>
      <c r="F123" s="23">
        <f t="shared" si="783"/>
        <v>83246143123</v>
      </c>
      <c r="G123" s="23">
        <f t="shared" si="783"/>
        <v>74745309085</v>
      </c>
      <c r="H123" s="23">
        <f t="shared" si="783"/>
        <v>157991452208</v>
      </c>
      <c r="I123" s="23">
        <f t="shared" si="783"/>
        <v>14588278822</v>
      </c>
      <c r="J123" s="23">
        <f t="shared" si="783"/>
        <v>14361022180</v>
      </c>
      <c r="K123" s="23">
        <f t="shared" si="783"/>
        <v>28949301002</v>
      </c>
      <c r="L123" s="23">
        <f t="shared" si="783"/>
        <v>259697413</v>
      </c>
      <c r="M123" s="23">
        <f t="shared" si="783"/>
        <v>239388767</v>
      </c>
      <c r="N123" s="23">
        <f t="shared" si="783"/>
        <v>499086180</v>
      </c>
      <c r="O123" s="23">
        <f t="shared" si="783"/>
        <v>2304221248</v>
      </c>
      <c r="P123" s="23">
        <f t="shared" si="783"/>
        <v>2426624325</v>
      </c>
      <c r="Q123" s="23">
        <f t="shared" si="783"/>
        <v>4730845573</v>
      </c>
      <c r="R123" s="23">
        <f t="shared" si="783"/>
        <v>9578467</v>
      </c>
      <c r="S123" s="23">
        <f t="shared" si="783"/>
        <v>5857165</v>
      </c>
      <c r="T123" s="23">
        <f t="shared" si="783"/>
        <v>15435632</v>
      </c>
      <c r="U123" s="23">
        <f t="shared" si="783"/>
        <v>3214374103</v>
      </c>
      <c r="V123" s="23">
        <f t="shared" si="783"/>
        <v>2137795722</v>
      </c>
      <c r="W123" s="23">
        <f t="shared" si="783"/>
        <v>5352169825</v>
      </c>
      <c r="X123" s="23">
        <f t="shared" si="783"/>
        <v>89479250</v>
      </c>
      <c r="Y123" s="23">
        <f t="shared" si="783"/>
        <v>205263359</v>
      </c>
      <c r="Z123" s="23">
        <f t="shared" si="783"/>
        <v>294742609</v>
      </c>
      <c r="AA123" s="23">
        <f t="shared" si="783"/>
        <v>52975590476</v>
      </c>
      <c r="AB123" s="23">
        <f t="shared" si="783"/>
        <v>67487204940</v>
      </c>
      <c r="AC123" s="23">
        <f t="shared" si="783"/>
        <v>120462795416</v>
      </c>
    </row>
    <row r="124" spans="1:29" s="14" customFormat="1" ht="19.350000000000001" customHeight="1">
      <c r="A124" s="49"/>
      <c r="B124" s="24" t="s">
        <v>304</v>
      </c>
      <c r="C124" s="23">
        <f t="shared" ref="C124:R125" si="784">C7+C11+C15+C19+C23+C27+C31+C35+C39+C43+C47+C51+C55+C59+C63+C67+C71+C75+C79+C83+C87+C91+C95+C99+C103+C107+C111+C115+C119</f>
        <v>131810826005</v>
      </c>
      <c r="D124" s="23">
        <f t="shared" si="784"/>
        <v>126027457975</v>
      </c>
      <c r="E124" s="23">
        <f t="shared" si="784"/>
        <v>257838283980</v>
      </c>
      <c r="F124" s="23">
        <f t="shared" si="784"/>
        <v>44121113695</v>
      </c>
      <c r="G124" s="23">
        <f t="shared" si="784"/>
        <v>39026104635</v>
      </c>
      <c r="H124" s="23">
        <f t="shared" si="784"/>
        <v>83147218330</v>
      </c>
      <c r="I124" s="23">
        <f t="shared" si="784"/>
        <v>61591173322</v>
      </c>
      <c r="J124" s="23">
        <f t="shared" si="784"/>
        <v>57883820595</v>
      </c>
      <c r="K124" s="23">
        <f t="shared" si="784"/>
        <v>119474993917</v>
      </c>
      <c r="L124" s="23">
        <f t="shared" si="784"/>
        <v>233588</v>
      </c>
      <c r="M124" s="23">
        <f t="shared" si="784"/>
        <v>233244</v>
      </c>
      <c r="N124" s="23">
        <f t="shared" si="784"/>
        <v>466832</v>
      </c>
      <c r="O124" s="23">
        <f t="shared" si="784"/>
        <v>599229385</v>
      </c>
      <c r="P124" s="23">
        <f t="shared" si="784"/>
        <v>662679568</v>
      </c>
      <c r="Q124" s="23">
        <f t="shared" si="784"/>
        <v>1261908953</v>
      </c>
      <c r="R124" s="23">
        <f t="shared" si="784"/>
        <v>1874918</v>
      </c>
      <c r="S124" s="23">
        <f t="shared" si="783"/>
        <v>15370</v>
      </c>
      <c r="T124" s="23">
        <f t="shared" si="783"/>
        <v>1890288</v>
      </c>
      <c r="U124" s="23">
        <f t="shared" si="783"/>
        <v>10525195498</v>
      </c>
      <c r="V124" s="23">
        <f t="shared" si="783"/>
        <v>7141359296</v>
      </c>
      <c r="W124" s="23">
        <f t="shared" si="783"/>
        <v>17666554794</v>
      </c>
      <c r="X124" s="23">
        <f t="shared" si="783"/>
        <v>5446233156</v>
      </c>
      <c r="Y124" s="23">
        <f t="shared" si="783"/>
        <v>3730914856</v>
      </c>
      <c r="Z124" s="23">
        <f t="shared" si="783"/>
        <v>9177148012</v>
      </c>
      <c r="AA124" s="23">
        <f t="shared" si="783"/>
        <v>9525772443</v>
      </c>
      <c r="AB124" s="23">
        <f t="shared" si="783"/>
        <v>17582330411</v>
      </c>
      <c r="AC124" s="23">
        <f t="shared" si="783"/>
        <v>27108102854</v>
      </c>
    </row>
    <row r="125" spans="1:29" s="14" customFormat="1" ht="19.350000000000001" customHeight="1" thickBot="1">
      <c r="A125" s="50"/>
      <c r="B125" s="25" t="s">
        <v>305</v>
      </c>
      <c r="C125" s="23">
        <f t="shared" si="784"/>
        <v>602494031770</v>
      </c>
      <c r="D125" s="23">
        <f t="shared" si="783"/>
        <v>482883799635</v>
      </c>
      <c r="E125" s="23">
        <f t="shared" si="783"/>
        <v>1085377831405</v>
      </c>
      <c r="F125" s="23">
        <f t="shared" si="783"/>
        <v>299155670662</v>
      </c>
      <c r="G125" s="23">
        <f t="shared" si="783"/>
        <v>258867722647</v>
      </c>
      <c r="H125" s="23">
        <f t="shared" si="783"/>
        <v>558023393309</v>
      </c>
      <c r="I125" s="23">
        <f t="shared" si="783"/>
        <v>182295157992</v>
      </c>
      <c r="J125" s="23">
        <f t="shared" si="783"/>
        <v>149874995355</v>
      </c>
      <c r="K125" s="23">
        <f t="shared" si="783"/>
        <v>332170153347</v>
      </c>
      <c r="L125" s="23">
        <f t="shared" si="783"/>
        <v>102026181</v>
      </c>
      <c r="M125" s="23">
        <f t="shared" si="783"/>
        <v>13200102</v>
      </c>
      <c r="N125" s="23">
        <f t="shared" si="783"/>
        <v>115226283</v>
      </c>
      <c r="O125" s="23">
        <f t="shared" si="783"/>
        <v>1744276272</v>
      </c>
      <c r="P125" s="23">
        <f t="shared" si="783"/>
        <v>2143025102</v>
      </c>
      <c r="Q125" s="23">
        <f t="shared" si="783"/>
        <v>3887301374</v>
      </c>
      <c r="R125" s="23">
        <f t="shared" si="783"/>
        <v>460785183</v>
      </c>
      <c r="S125" s="23">
        <f t="shared" si="783"/>
        <v>207754617</v>
      </c>
      <c r="T125" s="23">
        <f t="shared" si="783"/>
        <v>668539800</v>
      </c>
      <c r="U125" s="23">
        <f t="shared" si="783"/>
        <v>60802975763</v>
      </c>
      <c r="V125" s="23">
        <f t="shared" si="783"/>
        <v>15371024793</v>
      </c>
      <c r="W125" s="23">
        <f t="shared" si="783"/>
        <v>76174000556</v>
      </c>
      <c r="X125" s="23">
        <f t="shared" si="783"/>
        <v>83860059</v>
      </c>
      <c r="Y125" s="23">
        <f t="shared" si="783"/>
        <v>25194554</v>
      </c>
      <c r="Z125" s="23">
        <f t="shared" si="783"/>
        <v>109054613</v>
      </c>
      <c r="AA125" s="23">
        <f t="shared" si="783"/>
        <v>57849279658</v>
      </c>
      <c r="AB125" s="23">
        <f t="shared" si="783"/>
        <v>56380882465</v>
      </c>
      <c r="AC125" s="23">
        <f t="shared" si="783"/>
        <v>114230162123</v>
      </c>
    </row>
    <row r="126" spans="1:29" customFormat="1" ht="11.1" customHeight="1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 s="14" customFormat="1" ht="17.100000000000001" hidden="1" customHeight="1">
      <c r="A127" s="7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s="14" customFormat="1" ht="18" customHeight="1">
      <c r="A128" s="51" t="s">
        <v>337</v>
      </c>
      <c r="B128" s="27" t="s">
        <v>303</v>
      </c>
      <c r="C128" s="13">
        <v>1128602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4" customFormat="1">
      <c r="A129" s="52"/>
      <c r="B129" s="27" t="s">
        <v>338</v>
      </c>
      <c r="C129" s="13">
        <v>4599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4" customFormat="1">
      <c r="A130" s="52"/>
      <c r="B130" s="27" t="s">
        <v>305</v>
      </c>
      <c r="C130" s="13">
        <v>3151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14" customFormat="1">
      <c r="A131" s="52"/>
      <c r="B131" s="27" t="s">
        <v>339</v>
      </c>
      <c r="C131" s="13">
        <v>1136352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B132" s="4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>
      <c r="A133" s="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21" customHeight="1">
      <c r="A134" s="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21" customHeight="1">
      <c r="A135" s="4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21" customHeight="1">
      <c r="A136" s="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21" customHeight="1">
      <c r="A137" s="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21" customHeight="1">
      <c r="A138" s="4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>
      <c r="A139" s="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>
      <c r="A140" s="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9.8" customHeigh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21" customHeigh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24.6" customHeigh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24.6" customHeigh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2:29" ht="24.6" customHeigh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2:29" ht="25.8" customHeight="1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2:29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2:29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2:29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</sheetData>
  <mergeCells count="46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8:A131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3:A12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105年1月</vt:lpstr>
      <vt:lpstr>105年2月</vt:lpstr>
      <vt:lpstr>105年3月</vt:lpstr>
      <vt:lpstr>105年4月</vt:lpstr>
      <vt:lpstr>105年5月</vt:lpstr>
      <vt:lpstr>105年6月</vt:lpstr>
      <vt:lpstr>105年7月</vt:lpstr>
      <vt:lpstr>105年8月</vt:lpstr>
      <vt:lpstr>105年9月</vt:lpstr>
      <vt:lpstr>105年10月</vt:lpstr>
      <vt:lpstr>105年11月</vt:lpstr>
      <vt:lpstr>105年12月</vt:lpstr>
      <vt:lpstr>總計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2015-08-07T03:42:52Z</cp:lastPrinted>
  <dcterms:created xsi:type="dcterms:W3CDTF">2011-02-10T03:51:06Z</dcterms:created>
  <dcterms:modified xsi:type="dcterms:W3CDTF">2017-01-16T02:15:26Z</dcterms:modified>
</cp:coreProperties>
</file>